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amer\OneDrive\Desktop\Projects\"/>
    </mc:Choice>
  </mc:AlternateContent>
  <xr:revisionPtr revIDLastSave="0" documentId="13_ncr:1_{372CE0BE-ECB4-4CEC-835B-BDDCD73B032C}" xr6:coauthVersionLast="47" xr6:coauthVersionMax="47" xr10:uidLastSave="{00000000-0000-0000-0000-000000000000}"/>
  <bookViews>
    <workbookView xWindow="-120" yWindow="-120" windowWidth="29040" windowHeight="15720" xr2:uid="{00000000-000D-0000-FFFF-FFFF00000000}"/>
  </bookViews>
  <sheets>
    <sheet name="Dashboard" sheetId="1" r:id="rId1"/>
    <sheet name="Shares" sheetId="2" r:id="rId2"/>
    <sheet name="Adj close prices" sheetId="3" r:id="rId3"/>
    <sheet name="Ln Adj close price" sheetId="5" r:id="rId4"/>
    <sheet name="Efficient Portfolio" sheetId="4" r:id="rId5"/>
  </sheets>
  <definedNames>
    <definedName name="solver_adj" localSheetId="4" hidden="1">'Efficient Portfolio'!$B$6:$F$6</definedName>
    <definedName name="solver_cvg" localSheetId="4" hidden="1">0.0001</definedName>
    <definedName name="solver_drv" localSheetId="4" hidden="1">1</definedName>
    <definedName name="solver_eng" localSheetId="4" hidden="1">1</definedName>
    <definedName name="solver_est" localSheetId="4" hidden="1">1</definedName>
    <definedName name="solver_itr" localSheetId="4" hidden="1">2147483647</definedName>
    <definedName name="solver_lhs1" localSheetId="4" hidden="1">'Efficient Portfolio'!$B$13</definedName>
    <definedName name="solver_lhs2" localSheetId="4" hidden="1">'Efficient Portfolio'!$B$6:$F$6</definedName>
    <definedName name="solver_lhs3" localSheetId="4" hidden="1">'Efficient Portfolio'!$B$6:$F$6</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1</definedName>
    <definedName name="solver_nod" localSheetId="4" hidden="1">2147483647</definedName>
    <definedName name="solver_num" localSheetId="4" hidden="1">3</definedName>
    <definedName name="solver_nwt" localSheetId="4" hidden="1">1</definedName>
    <definedName name="solver_opt" localSheetId="4" hidden="1">'Efficient Portfolio'!$B$14</definedName>
    <definedName name="solver_pre" localSheetId="4" hidden="1">0.000001</definedName>
    <definedName name="solver_rbv" localSheetId="4" hidden="1">1</definedName>
    <definedName name="solver_rel1" localSheetId="4" hidden="1">2</definedName>
    <definedName name="solver_rel2" localSheetId="4" hidden="1">1</definedName>
    <definedName name="solver_rel3" localSheetId="4" hidden="1">3</definedName>
    <definedName name="solver_rhs1" localSheetId="4" hidden="1">1</definedName>
    <definedName name="solver_rhs2" localSheetId="4" hidden="1">'Efficient Portfolio'!$B$5:$F$5</definedName>
    <definedName name="solver_rhs3" localSheetId="4" hidden="1">'Efficient Portfolio'!$B$4:$F$4</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1</definedName>
    <definedName name="solver_val" localSheetId="4" hidden="1">0</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 i="4" l="1" a="1"/>
  <c r="J1" i="4" s="1"/>
  <c r="I1" i="4" a="1"/>
  <c r="I1" i="4" s="1"/>
  <c r="O3" i="1" a="1"/>
  <c r="O3" i="1" s="1"/>
  <c r="A6" i="1" a="1"/>
  <c r="A6" i="1" s="1"/>
  <c r="I6" i="1" s="1" a="1"/>
  <c r="I6" i="1" s="1"/>
  <c r="B13" i="4"/>
  <c r="B10" i="4"/>
  <c r="B11" i="4" a="1"/>
  <c r="B11" i="4" s="1"/>
  <c r="F20" i="4"/>
  <c r="E19" i="4" a="1"/>
  <c r="E19" i="4" s="1"/>
  <c r="D18" i="4" a="1"/>
  <c r="D18" i="4" s="1"/>
  <c r="C17" i="4" a="1"/>
  <c r="D17" i="4" s="1"/>
  <c r="F21" i="4"/>
  <c r="E20" i="4"/>
  <c r="D19" i="4"/>
  <c r="C18" i="4"/>
  <c r="B17" i="4"/>
  <c r="W35" i="1" a="1"/>
  <c r="W39" i="1" a="1"/>
  <c r="W37" i="1" a="1"/>
  <c r="W33" i="1" a="1"/>
  <c r="W31" i="1" a="1"/>
  <c r="J5" i="4" l="1"/>
  <c r="J4" i="4"/>
  <c r="J3" i="4"/>
  <c r="J2" i="4"/>
  <c r="J28" i="1" a="1"/>
  <c r="J28" i="1" s="1"/>
  <c r="L28" i="1" s="1" a="1"/>
  <c r="L28" i="1" s="1"/>
  <c r="AD39" i="1"/>
  <c r="AL39" i="1"/>
  <c r="AT39" i="1"/>
  <c r="BB39" i="1"/>
  <c r="BJ39" i="1"/>
  <c r="BR39" i="1"/>
  <c r="BZ39" i="1"/>
  <c r="CH39" i="1"/>
  <c r="CP39" i="1"/>
  <c r="CX39" i="1"/>
  <c r="DF39" i="1"/>
  <c r="DN39" i="1"/>
  <c r="DV39" i="1"/>
  <c r="W39" i="1"/>
  <c r="AE39" i="1"/>
  <c r="AM39" i="1"/>
  <c r="AU39" i="1"/>
  <c r="BC39" i="1"/>
  <c r="BK39" i="1"/>
  <c r="BS39" i="1"/>
  <c r="CA39" i="1"/>
  <c r="CI39" i="1"/>
  <c r="CQ39" i="1"/>
  <c r="CY39" i="1"/>
  <c r="DG39" i="1"/>
  <c r="DO39" i="1"/>
  <c r="DW39" i="1"/>
  <c r="EE39" i="1"/>
  <c r="EM39" i="1"/>
  <c r="EU39" i="1"/>
  <c r="FC39" i="1"/>
  <c r="FK39" i="1"/>
  <c r="FS39" i="1"/>
  <c r="GA39" i="1"/>
  <c r="GI39" i="1"/>
  <c r="GQ39" i="1"/>
  <c r="GY39" i="1"/>
  <c r="HG39" i="1"/>
  <c r="HO39" i="1"/>
  <c r="HW39" i="1"/>
  <c r="IE39" i="1"/>
  <c r="IM39" i="1"/>
  <c r="IU39" i="1"/>
  <c r="JC39" i="1"/>
  <c r="JK39" i="1"/>
  <c r="AB40" i="1"/>
  <c r="AJ40" i="1"/>
  <c r="AR40" i="1"/>
  <c r="AZ40" i="1"/>
  <c r="BH40" i="1"/>
  <c r="BP40" i="1"/>
  <c r="BX40" i="1"/>
  <c r="CF40" i="1"/>
  <c r="CN40" i="1"/>
  <c r="CV40" i="1"/>
  <c r="DD40" i="1"/>
  <c r="DL40" i="1"/>
  <c r="DT40" i="1"/>
  <c r="EB40" i="1"/>
  <c r="EJ40" i="1"/>
  <c r="ER40" i="1"/>
  <c r="EZ40" i="1"/>
  <c r="FH40" i="1"/>
  <c r="FP40" i="1"/>
  <c r="FX40" i="1"/>
  <c r="GF40" i="1"/>
  <c r="GN40" i="1"/>
  <c r="GV40" i="1"/>
  <c r="HD40" i="1"/>
  <c r="HL40" i="1"/>
  <c r="HT40" i="1"/>
  <c r="IB40" i="1"/>
  <c r="IJ40" i="1"/>
  <c r="IR40" i="1"/>
  <c r="IZ40" i="1"/>
  <c r="JH40" i="1"/>
  <c r="X39" i="1"/>
  <c r="AF39" i="1"/>
  <c r="AN39" i="1"/>
  <c r="AV39" i="1"/>
  <c r="BD39" i="1"/>
  <c r="BL39" i="1"/>
  <c r="BT39" i="1"/>
  <c r="CB39" i="1"/>
  <c r="CJ39" i="1"/>
  <c r="CR39" i="1"/>
  <c r="CZ39" i="1"/>
  <c r="DH39" i="1"/>
  <c r="DP39" i="1"/>
  <c r="DX39" i="1"/>
  <c r="EF39" i="1"/>
  <c r="EN39" i="1"/>
  <c r="EV39" i="1"/>
  <c r="FD39" i="1"/>
  <c r="FL39" i="1"/>
  <c r="FT39" i="1"/>
  <c r="GB39" i="1"/>
  <c r="GJ39" i="1"/>
  <c r="Y39" i="1"/>
  <c r="AJ39" i="1"/>
  <c r="AX39" i="1"/>
  <c r="BI39" i="1"/>
  <c r="BW39" i="1"/>
  <c r="CK39" i="1"/>
  <c r="CV39" i="1"/>
  <c r="DJ39" i="1"/>
  <c r="DU39" i="1"/>
  <c r="EH39" i="1"/>
  <c r="ER39" i="1"/>
  <c r="FB39" i="1"/>
  <c r="FN39" i="1"/>
  <c r="FX39" i="1"/>
  <c r="GH39" i="1"/>
  <c r="GS39" i="1"/>
  <c r="HB39" i="1"/>
  <c r="HK39" i="1"/>
  <c r="HT39" i="1"/>
  <c r="IC39" i="1"/>
  <c r="IL39" i="1"/>
  <c r="IV39" i="1"/>
  <c r="JE39" i="1"/>
  <c r="W40" i="1"/>
  <c r="AF40" i="1"/>
  <c r="AO40" i="1"/>
  <c r="AX40" i="1"/>
  <c r="BG40" i="1"/>
  <c r="BQ40" i="1"/>
  <c r="BZ40" i="1"/>
  <c r="CI40" i="1"/>
  <c r="CR40" i="1"/>
  <c r="DA40" i="1"/>
  <c r="DJ40" i="1"/>
  <c r="DS40" i="1"/>
  <c r="EC40" i="1"/>
  <c r="EL40" i="1"/>
  <c r="EU40" i="1"/>
  <c r="FD40" i="1"/>
  <c r="FM40" i="1"/>
  <c r="FV40" i="1"/>
  <c r="GE40" i="1"/>
  <c r="GO40" i="1"/>
  <c r="GX40" i="1"/>
  <c r="HG40" i="1"/>
  <c r="HP40" i="1"/>
  <c r="HY40" i="1"/>
  <c r="IH40" i="1"/>
  <c r="IQ40" i="1"/>
  <c r="JA40" i="1"/>
  <c r="JJ40" i="1"/>
  <c r="AC39" i="1"/>
  <c r="DC39" i="1"/>
  <c r="EL39" i="1"/>
  <c r="FR39" i="1"/>
  <c r="GW39" i="1"/>
  <c r="HY39" i="1"/>
  <c r="Z39" i="1"/>
  <c r="AK39" i="1"/>
  <c r="AY39" i="1"/>
  <c r="BM39" i="1"/>
  <c r="BX39" i="1"/>
  <c r="CL39" i="1"/>
  <c r="CW39" i="1"/>
  <c r="DK39" i="1"/>
  <c r="DY39" i="1"/>
  <c r="EI39" i="1"/>
  <c r="ES39" i="1"/>
  <c r="FE39" i="1"/>
  <c r="FO39" i="1"/>
  <c r="FY39" i="1"/>
  <c r="GK39" i="1"/>
  <c r="GT39" i="1"/>
  <c r="HC39" i="1"/>
  <c r="HL39" i="1"/>
  <c r="HU39" i="1"/>
  <c r="ID39" i="1"/>
  <c r="IN39" i="1"/>
  <c r="IW39" i="1"/>
  <c r="JF39" i="1"/>
  <c r="X40" i="1"/>
  <c r="AG40" i="1"/>
  <c r="AP40" i="1"/>
  <c r="AY40" i="1"/>
  <c r="BI40" i="1"/>
  <c r="BR40" i="1"/>
  <c r="CA40" i="1"/>
  <c r="CJ40" i="1"/>
  <c r="CS40" i="1"/>
  <c r="DB40" i="1"/>
  <c r="DK40" i="1"/>
  <c r="DU40" i="1"/>
  <c r="ED40" i="1"/>
  <c r="EM40" i="1"/>
  <c r="EV40" i="1"/>
  <c r="FE40" i="1"/>
  <c r="FN40" i="1"/>
  <c r="FW40" i="1"/>
  <c r="GG40" i="1"/>
  <c r="GP40" i="1"/>
  <c r="GY40" i="1"/>
  <c r="HH40" i="1"/>
  <c r="HQ40" i="1"/>
  <c r="HZ40" i="1"/>
  <c r="II40" i="1"/>
  <c r="IS40" i="1"/>
  <c r="JB40" i="1"/>
  <c r="JK40" i="1"/>
  <c r="AP39" i="1"/>
  <c r="CN39" i="1"/>
  <c r="EA39" i="1"/>
  <c r="EW39" i="1"/>
  <c r="FQ39" i="1"/>
  <c r="GM39" i="1"/>
  <c r="HE39" i="1"/>
  <c r="HX39" i="1"/>
  <c r="IY39" i="1"/>
  <c r="Z40" i="1"/>
  <c r="AS40" i="1"/>
  <c r="BK40" i="1"/>
  <c r="CC40" i="1"/>
  <c r="CU40" i="1"/>
  <c r="DN40" i="1"/>
  <c r="EF40" i="1"/>
  <c r="EX40" i="1"/>
  <c r="FQ40" i="1"/>
  <c r="GI40" i="1"/>
  <c r="HA40" i="1"/>
  <c r="HS40" i="1"/>
  <c r="IL40" i="1"/>
  <c r="JD40" i="1"/>
  <c r="BE39" i="1"/>
  <c r="CD39" i="1"/>
  <c r="DQ39" i="1"/>
  <c r="EX39" i="1"/>
  <c r="GD39" i="1"/>
  <c r="HF39" i="1"/>
  <c r="IH39" i="1"/>
  <c r="AA39" i="1"/>
  <c r="AO39" i="1"/>
  <c r="AZ39" i="1"/>
  <c r="BN39" i="1"/>
  <c r="BY39" i="1"/>
  <c r="CM39" i="1"/>
  <c r="DA39" i="1"/>
  <c r="DL39" i="1"/>
  <c r="DZ39" i="1"/>
  <c r="EJ39" i="1"/>
  <c r="ET39" i="1"/>
  <c r="FF39" i="1"/>
  <c r="FP39" i="1"/>
  <c r="FZ39" i="1"/>
  <c r="GL39" i="1"/>
  <c r="GU39" i="1"/>
  <c r="HD39" i="1"/>
  <c r="HM39" i="1"/>
  <c r="HV39" i="1"/>
  <c r="IF39" i="1"/>
  <c r="IO39" i="1"/>
  <c r="IX39" i="1"/>
  <c r="JG39" i="1"/>
  <c r="Y40" i="1"/>
  <c r="AH40" i="1"/>
  <c r="AQ40" i="1"/>
  <c r="BA40" i="1"/>
  <c r="BJ40" i="1"/>
  <c r="BS40" i="1"/>
  <c r="CB40" i="1"/>
  <c r="CK40" i="1"/>
  <c r="CT40" i="1"/>
  <c r="DC40" i="1"/>
  <c r="DM40" i="1"/>
  <c r="DV40" i="1"/>
  <c r="EE40" i="1"/>
  <c r="EN40" i="1"/>
  <c r="EW40" i="1"/>
  <c r="FF40" i="1"/>
  <c r="FO40" i="1"/>
  <c r="FY40" i="1"/>
  <c r="GH40" i="1"/>
  <c r="GQ40" i="1"/>
  <c r="GZ40" i="1"/>
  <c r="HI40" i="1"/>
  <c r="HR40" i="1"/>
  <c r="IA40" i="1"/>
  <c r="IK40" i="1"/>
  <c r="IT40" i="1"/>
  <c r="JC40" i="1"/>
  <c r="JL40" i="1"/>
  <c r="AB39" i="1"/>
  <c r="BA39" i="1"/>
  <c r="BO39" i="1"/>
  <c r="CC39" i="1"/>
  <c r="DB39" i="1"/>
  <c r="DM39" i="1"/>
  <c r="EK39" i="1"/>
  <c r="FG39" i="1"/>
  <c r="GC39" i="1"/>
  <c r="GV39" i="1"/>
  <c r="HN39" i="1"/>
  <c r="IG39" i="1"/>
  <c r="IP39" i="1"/>
  <c r="JH39" i="1"/>
  <c r="AI40" i="1"/>
  <c r="BB40" i="1"/>
  <c r="BT40" i="1"/>
  <c r="CL40" i="1"/>
  <c r="DE40" i="1"/>
  <c r="DW40" i="1"/>
  <c r="EO40" i="1"/>
  <c r="FG40" i="1"/>
  <c r="FZ40" i="1"/>
  <c r="GR40" i="1"/>
  <c r="HJ40" i="1"/>
  <c r="IC40" i="1"/>
  <c r="IU40" i="1"/>
  <c r="JM40" i="1"/>
  <c r="AQ39" i="1"/>
  <c r="BP39" i="1"/>
  <c r="CO39" i="1"/>
  <c r="EB39" i="1"/>
  <c r="FH39" i="1"/>
  <c r="GN39" i="1"/>
  <c r="AG39" i="1"/>
  <c r="BH39" i="1"/>
  <c r="CT39" i="1"/>
  <c r="EC39" i="1"/>
  <c r="FA39" i="1"/>
  <c r="GF39" i="1"/>
  <c r="HH39" i="1"/>
  <c r="IA39" i="1"/>
  <c r="IT39" i="1"/>
  <c r="JM39" i="1"/>
  <c r="AN40" i="1"/>
  <c r="BF40" i="1"/>
  <c r="BY40" i="1"/>
  <c r="CQ40" i="1"/>
  <c r="DI40" i="1"/>
  <c r="EA40" i="1"/>
  <c r="ET40" i="1"/>
  <c r="FL40" i="1"/>
  <c r="GD40" i="1"/>
  <c r="GW40" i="1"/>
  <c r="HO40" i="1"/>
  <c r="IG40" i="1"/>
  <c r="IY40" i="1"/>
  <c r="AH39" i="1"/>
  <c r="BQ39" i="1"/>
  <c r="CU39" i="1"/>
  <c r="ED39" i="1"/>
  <c r="FI39" i="1"/>
  <c r="GG39" i="1"/>
  <c r="HI39" i="1"/>
  <c r="IB39" i="1"/>
  <c r="IZ39" i="1"/>
  <c r="AA40" i="1"/>
  <c r="AT40" i="1"/>
  <c r="BL40" i="1"/>
  <c r="CD40" i="1"/>
  <c r="CW40" i="1"/>
  <c r="DO40" i="1"/>
  <c r="EG40" i="1"/>
  <c r="EY40" i="1"/>
  <c r="FR40" i="1"/>
  <c r="GJ40" i="1"/>
  <c r="HB40" i="1"/>
  <c r="HU40" i="1"/>
  <c r="IM40" i="1"/>
  <c r="JE40" i="1"/>
  <c r="BM40" i="1"/>
  <c r="CX40" i="1"/>
  <c r="EH40" i="1"/>
  <c r="FS40" i="1"/>
  <c r="HC40" i="1"/>
  <c r="HV40" i="1"/>
  <c r="IN40" i="1"/>
  <c r="AR39" i="1"/>
  <c r="EO39" i="1"/>
  <c r="HP39" i="1"/>
  <c r="AD40" i="1"/>
  <c r="BN40" i="1"/>
  <c r="EI40" i="1"/>
  <c r="GL40" i="1"/>
  <c r="IO40" i="1"/>
  <c r="AS39" i="1"/>
  <c r="EP39" i="1"/>
  <c r="HQ39" i="1"/>
  <c r="AE40" i="1"/>
  <c r="CH40" i="1"/>
  <c r="EK40" i="1"/>
  <c r="FU40" i="1"/>
  <c r="HX40" i="1"/>
  <c r="DR39" i="1"/>
  <c r="FV39" i="1"/>
  <c r="IQ39" i="1"/>
  <c r="AK40" i="1"/>
  <c r="CM40" i="1"/>
  <c r="DX40" i="1"/>
  <c r="GA40" i="1"/>
  <c r="ID40" i="1"/>
  <c r="BF39" i="1"/>
  <c r="EY39" i="1"/>
  <c r="GZ39" i="1"/>
  <c r="IR39" i="1"/>
  <c r="BD40" i="1"/>
  <c r="DG40" i="1"/>
  <c r="EQ40" i="1"/>
  <c r="GT40" i="1"/>
  <c r="JF40" i="1"/>
  <c r="BV39" i="1"/>
  <c r="FM39" i="1"/>
  <c r="GP39" i="1"/>
  <c r="JB39" i="1"/>
  <c r="CG40" i="1"/>
  <c r="DQ40" i="1"/>
  <c r="FT40" i="1"/>
  <c r="HW40" i="1"/>
  <c r="DI39" i="1"/>
  <c r="GR39" i="1"/>
  <c r="JD39" i="1"/>
  <c r="BO40" i="1"/>
  <c r="DR40" i="1"/>
  <c r="GM40" i="1"/>
  <c r="IP40" i="1"/>
  <c r="AW39" i="1"/>
  <c r="EQ39" i="1"/>
  <c r="HR39" i="1"/>
  <c r="BC40" i="1"/>
  <c r="DF40" i="1"/>
  <c r="FI40" i="1"/>
  <c r="GS40" i="1"/>
  <c r="IV40" i="1"/>
  <c r="CG39" i="1"/>
  <c r="FW39" i="1"/>
  <c r="HS39" i="1"/>
  <c r="JJ39" i="1"/>
  <c r="BV40" i="1"/>
  <c r="DY40" i="1"/>
  <c r="GB40" i="1"/>
  <c r="IE40" i="1"/>
  <c r="AI39" i="1"/>
  <c r="BU39" i="1"/>
  <c r="DD39" i="1"/>
  <c r="EG39" i="1"/>
  <c r="FJ39" i="1"/>
  <c r="GO39" i="1"/>
  <c r="HJ39" i="1"/>
  <c r="II39" i="1"/>
  <c r="JA39" i="1"/>
  <c r="AC40" i="1"/>
  <c r="AU40" i="1"/>
  <c r="CE40" i="1"/>
  <c r="DP40" i="1"/>
  <c r="FA40" i="1"/>
  <c r="GK40" i="1"/>
  <c r="DE39" i="1"/>
  <c r="IJ39" i="1"/>
  <c r="AV40" i="1"/>
  <c r="CY40" i="1"/>
  <c r="FB40" i="1"/>
  <c r="HE40" i="1"/>
  <c r="JG40" i="1"/>
  <c r="CE39" i="1"/>
  <c r="FU39" i="1"/>
  <c r="IK39" i="1"/>
  <c r="AW40" i="1"/>
  <c r="CZ40" i="1"/>
  <c r="FC40" i="1"/>
  <c r="HF40" i="1"/>
  <c r="JI40" i="1"/>
  <c r="CF39" i="1"/>
  <c r="GX39" i="1"/>
  <c r="JI39" i="1"/>
  <c r="BU40" i="1"/>
  <c r="EP40" i="1"/>
  <c r="HK40" i="1"/>
  <c r="DS39" i="1"/>
  <c r="AL40" i="1"/>
  <c r="CO40" i="1"/>
  <c r="FJ40" i="1"/>
  <c r="HM40" i="1"/>
  <c r="BG39" i="1"/>
  <c r="JL39" i="1"/>
  <c r="FK40" i="1"/>
  <c r="CS39" i="1"/>
  <c r="AM40" i="1"/>
  <c r="GC40" i="1"/>
  <c r="CP40" i="1"/>
  <c r="IF40" i="1"/>
  <c r="HA39" i="1"/>
  <c r="HZ39" i="1"/>
  <c r="IS39" i="1"/>
  <c r="IW40" i="1"/>
  <c r="IX40" i="1"/>
  <c r="DT39" i="1"/>
  <c r="BE40" i="1"/>
  <c r="GU40" i="1"/>
  <c r="EZ39" i="1"/>
  <c r="BW40" i="1"/>
  <c r="HN40" i="1"/>
  <c r="GE39" i="1"/>
  <c r="DH40" i="1"/>
  <c r="DZ40" i="1"/>
  <c r="ES40" i="1"/>
  <c r="W37" i="1"/>
  <c r="AE37" i="1"/>
  <c r="AM37" i="1"/>
  <c r="AU37" i="1"/>
  <c r="BC37" i="1"/>
  <c r="BK37" i="1"/>
  <c r="BS37" i="1"/>
  <c r="CA37" i="1"/>
  <c r="CI37" i="1"/>
  <c r="CQ37" i="1"/>
  <c r="CY37" i="1"/>
  <c r="DG37" i="1"/>
  <c r="DO37" i="1"/>
  <c r="DW37" i="1"/>
  <c r="EE37" i="1"/>
  <c r="EM37" i="1"/>
  <c r="EU37" i="1"/>
  <c r="FC37" i="1"/>
  <c r="FK37" i="1"/>
  <c r="FS37" i="1"/>
  <c r="GA37" i="1"/>
  <c r="GI37" i="1"/>
  <c r="GQ37" i="1"/>
  <c r="GY37" i="1"/>
  <c r="HG37" i="1"/>
  <c r="HO37" i="1"/>
  <c r="HW37" i="1"/>
  <c r="IE37" i="1"/>
  <c r="IM37" i="1"/>
  <c r="IU37" i="1"/>
  <c r="JC37" i="1"/>
  <c r="JK37" i="1"/>
  <c r="AB38" i="1"/>
  <c r="AJ38" i="1"/>
  <c r="AR38" i="1"/>
  <c r="AZ38" i="1"/>
  <c r="BH38" i="1"/>
  <c r="BP38" i="1"/>
  <c r="BX38" i="1"/>
  <c r="CF38" i="1"/>
  <c r="CN38" i="1"/>
  <c r="CV38" i="1"/>
  <c r="DD38" i="1"/>
  <c r="DL38" i="1"/>
  <c r="DT38" i="1"/>
  <c r="EB38" i="1"/>
  <c r="EJ38" i="1"/>
  <c r="ER38" i="1"/>
  <c r="EZ38" i="1"/>
  <c r="FH38" i="1"/>
  <c r="FP38" i="1"/>
  <c r="FX38" i="1"/>
  <c r="GF38" i="1"/>
  <c r="GN38" i="1"/>
  <c r="GV38" i="1"/>
  <c r="HD38" i="1"/>
  <c r="HL38" i="1"/>
  <c r="HT38" i="1"/>
  <c r="IB38" i="1"/>
  <c r="IJ38" i="1"/>
  <c r="IR38" i="1"/>
  <c r="IZ38" i="1"/>
  <c r="JH38" i="1"/>
  <c r="X37" i="1"/>
  <c r="AF37" i="1"/>
  <c r="AN37" i="1"/>
  <c r="AV37" i="1"/>
  <c r="BD37" i="1"/>
  <c r="BL37" i="1"/>
  <c r="BT37" i="1"/>
  <c r="CB37" i="1"/>
  <c r="CJ37" i="1"/>
  <c r="CR37" i="1"/>
  <c r="CZ37" i="1"/>
  <c r="DH37" i="1"/>
  <c r="DP37" i="1"/>
  <c r="DX37" i="1"/>
  <c r="EF37" i="1"/>
  <c r="EN37" i="1"/>
  <c r="EV37" i="1"/>
  <c r="FD37" i="1"/>
  <c r="FL37" i="1"/>
  <c r="FT37" i="1"/>
  <c r="GB37" i="1"/>
  <c r="GJ37" i="1"/>
  <c r="Y37" i="1"/>
  <c r="AI37" i="1"/>
  <c r="AS37" i="1"/>
  <c r="BE37" i="1"/>
  <c r="BO37" i="1"/>
  <c r="BY37" i="1"/>
  <c r="CK37" i="1"/>
  <c r="CU37" i="1"/>
  <c r="DE37" i="1"/>
  <c r="DQ37" i="1"/>
  <c r="EA37" i="1"/>
  <c r="EK37" i="1"/>
  <c r="EW37" i="1"/>
  <c r="FG37" i="1"/>
  <c r="FQ37" i="1"/>
  <c r="GC37" i="1"/>
  <c r="GM37" i="1"/>
  <c r="GV37" i="1"/>
  <c r="HE37" i="1"/>
  <c r="HN37" i="1"/>
  <c r="HX37" i="1"/>
  <c r="IG37" i="1"/>
  <c r="IP37" i="1"/>
  <c r="IY37" i="1"/>
  <c r="JH37" i="1"/>
  <c r="Z38" i="1"/>
  <c r="AI38" i="1"/>
  <c r="AS38" i="1"/>
  <c r="BB38" i="1"/>
  <c r="BK38" i="1"/>
  <c r="BT38" i="1"/>
  <c r="CC38" i="1"/>
  <c r="CL38" i="1"/>
  <c r="CU38" i="1"/>
  <c r="DE38" i="1"/>
  <c r="DN38" i="1"/>
  <c r="DW38" i="1"/>
  <c r="EF38" i="1"/>
  <c r="EO38" i="1"/>
  <c r="EX38" i="1"/>
  <c r="FG38" i="1"/>
  <c r="FQ38" i="1"/>
  <c r="FZ38" i="1"/>
  <c r="GI38" i="1"/>
  <c r="GR38" i="1"/>
  <c r="HA38" i="1"/>
  <c r="HJ38" i="1"/>
  <c r="HS38" i="1"/>
  <c r="IC38" i="1"/>
  <c r="IL38" i="1"/>
  <c r="IU38" i="1"/>
  <c r="JD38" i="1"/>
  <c r="JM38" i="1"/>
  <c r="EP38" i="1"/>
  <c r="GA38" i="1"/>
  <c r="GS38" i="1"/>
  <c r="HK38" i="1"/>
  <c r="IM38" i="1"/>
  <c r="JE38" i="1"/>
  <c r="CO38" i="1"/>
  <c r="EH38" i="1"/>
  <c r="FA38" i="1"/>
  <c r="FS38" i="1"/>
  <c r="GK38" i="1"/>
  <c r="HC38" i="1"/>
  <c r="HV38" i="1"/>
  <c r="IW38" i="1"/>
  <c r="AB37" i="1"/>
  <c r="BH37" i="1"/>
  <c r="CD37" i="1"/>
  <c r="CN37" i="1"/>
  <c r="DT37" i="1"/>
  <c r="EZ37" i="1"/>
  <c r="FV37" i="1"/>
  <c r="GZ37" i="1"/>
  <c r="HR37" i="1"/>
  <c r="IS37" i="1"/>
  <c r="AD38" i="1"/>
  <c r="BE38" i="1"/>
  <c r="CG38" i="1"/>
  <c r="DQ38" i="1"/>
  <c r="EI38" i="1"/>
  <c r="FT38" i="1"/>
  <c r="GU38" i="1"/>
  <c r="HN38" i="1"/>
  <c r="Z37" i="1"/>
  <c r="AJ37" i="1"/>
  <c r="AT37" i="1"/>
  <c r="BF37" i="1"/>
  <c r="BP37" i="1"/>
  <c r="BZ37" i="1"/>
  <c r="CL37" i="1"/>
  <c r="CV37" i="1"/>
  <c r="DF37" i="1"/>
  <c r="DR37" i="1"/>
  <c r="EB37" i="1"/>
  <c r="EL37" i="1"/>
  <c r="EX37" i="1"/>
  <c r="FH37" i="1"/>
  <c r="FR37" i="1"/>
  <c r="GD37" i="1"/>
  <c r="GN37" i="1"/>
  <c r="GW37" i="1"/>
  <c r="HF37" i="1"/>
  <c r="HP37" i="1"/>
  <c r="HY37" i="1"/>
  <c r="IH37" i="1"/>
  <c r="IQ37" i="1"/>
  <c r="IZ37" i="1"/>
  <c r="JI37" i="1"/>
  <c r="AA38" i="1"/>
  <c r="AK38" i="1"/>
  <c r="AT38" i="1"/>
  <c r="BC38" i="1"/>
  <c r="BL38" i="1"/>
  <c r="BU38" i="1"/>
  <c r="CD38" i="1"/>
  <c r="CM38" i="1"/>
  <c r="CW38" i="1"/>
  <c r="DF38" i="1"/>
  <c r="DO38" i="1"/>
  <c r="DX38" i="1"/>
  <c r="EG38" i="1"/>
  <c r="EY38" i="1"/>
  <c r="FI38" i="1"/>
  <c r="FR38" i="1"/>
  <c r="GJ38" i="1"/>
  <c r="HB38" i="1"/>
  <c r="HU38" i="1"/>
  <c r="ID38" i="1"/>
  <c r="IV38" i="1"/>
  <c r="IE38" i="1"/>
  <c r="JF38" i="1"/>
  <c r="AL37" i="1"/>
  <c r="CX37" i="1"/>
  <c r="EP37" i="1"/>
  <c r="GF37" i="1"/>
  <c r="HI37" i="1"/>
  <c r="IJ37" i="1"/>
  <c r="JL37" i="1"/>
  <c r="AV38" i="1"/>
  <c r="BW38" i="1"/>
  <c r="CY38" i="1"/>
  <c r="DZ38" i="1"/>
  <c r="FB38" i="1"/>
  <c r="GC38" i="1"/>
  <c r="HE38" i="1"/>
  <c r="IX38" i="1"/>
  <c r="AA37" i="1"/>
  <c r="AK37" i="1"/>
  <c r="AW37" i="1"/>
  <c r="BG37" i="1"/>
  <c r="BQ37" i="1"/>
  <c r="CC37" i="1"/>
  <c r="CM37" i="1"/>
  <c r="CW37" i="1"/>
  <c r="DI37" i="1"/>
  <c r="DS37" i="1"/>
  <c r="EC37" i="1"/>
  <c r="EO37" i="1"/>
  <c r="EY37" i="1"/>
  <c r="FI37" i="1"/>
  <c r="FU37" i="1"/>
  <c r="GE37" i="1"/>
  <c r="GO37" i="1"/>
  <c r="GX37" i="1"/>
  <c r="HH37" i="1"/>
  <c r="HQ37" i="1"/>
  <c r="HZ37" i="1"/>
  <c r="II37" i="1"/>
  <c r="IR37" i="1"/>
  <c r="JA37" i="1"/>
  <c r="JJ37" i="1"/>
  <c r="AC38" i="1"/>
  <c r="AL38" i="1"/>
  <c r="AU38" i="1"/>
  <c r="BD38" i="1"/>
  <c r="BM38" i="1"/>
  <c r="BV38" i="1"/>
  <c r="CE38" i="1"/>
  <c r="CX38" i="1"/>
  <c r="DG38" i="1"/>
  <c r="DP38" i="1"/>
  <c r="DY38" i="1"/>
  <c r="EQ38" i="1"/>
  <c r="FJ38" i="1"/>
  <c r="GB38" i="1"/>
  <c r="GT38" i="1"/>
  <c r="HM38" i="1"/>
  <c r="IN38" i="1"/>
  <c r="AX37" i="1"/>
  <c r="BR37" i="1"/>
  <c r="DJ37" i="1"/>
  <c r="ED37" i="1"/>
  <c r="FJ37" i="1"/>
  <c r="GP37" i="1"/>
  <c r="IA37" i="1"/>
  <c r="JB37" i="1"/>
  <c r="AM38" i="1"/>
  <c r="BN38" i="1"/>
  <c r="CP38" i="1"/>
  <c r="DH38" i="1"/>
  <c r="ES38" i="1"/>
  <c r="FK38" i="1"/>
  <c r="GL38" i="1"/>
  <c r="HW38" i="1"/>
  <c r="IO38" i="1"/>
  <c r="JG38" i="1"/>
  <c r="AC37" i="1"/>
  <c r="AY37" i="1"/>
  <c r="BU37" i="1"/>
  <c r="CO37" i="1"/>
  <c r="DK37" i="1"/>
  <c r="EG37" i="1"/>
  <c r="FA37" i="1"/>
  <c r="FW37" i="1"/>
  <c r="GR37" i="1"/>
  <c r="HJ37" i="1"/>
  <c r="IB37" i="1"/>
  <c r="IT37" i="1"/>
  <c r="JM37" i="1"/>
  <c r="AN38" i="1"/>
  <c r="BF38" i="1"/>
  <c r="BY38" i="1"/>
  <c r="CQ38" i="1"/>
  <c r="DI38" i="1"/>
  <c r="EA38" i="1"/>
  <c r="ET38" i="1"/>
  <c r="FL38" i="1"/>
  <c r="GD38" i="1"/>
  <c r="GW38" i="1"/>
  <c r="HO38" i="1"/>
  <c r="IF38" i="1"/>
  <c r="IT38" i="1"/>
  <c r="JL38" i="1"/>
  <c r="BV37" i="1"/>
  <c r="EH37" i="1"/>
  <c r="FX37" i="1"/>
  <c r="HK37" i="1"/>
  <c r="IV37" i="1"/>
  <c r="AO38" i="1"/>
  <c r="BZ38" i="1"/>
  <c r="DJ38" i="1"/>
  <c r="EC38" i="1"/>
  <c r="FM38" i="1"/>
  <c r="GE38" i="1"/>
  <c r="GX38" i="1"/>
  <c r="IG38" i="1"/>
  <c r="IY38" i="1"/>
  <c r="IH38" i="1"/>
  <c r="AH37" i="1"/>
  <c r="CT37" i="1"/>
  <c r="EJ37" i="1"/>
  <c r="GU37" i="1"/>
  <c r="IF37" i="1"/>
  <c r="AQ38" i="1"/>
  <c r="DM38" i="1"/>
  <c r="FO38" i="1"/>
  <c r="HR38" i="1"/>
  <c r="AO37" i="1"/>
  <c r="DA37" i="1"/>
  <c r="FM37" i="1"/>
  <c r="IK37" i="1"/>
  <c r="AW38" i="1"/>
  <c r="CZ38" i="1"/>
  <c r="EK38" i="1"/>
  <c r="GM38" i="1"/>
  <c r="IK38" i="1"/>
  <c r="CF37" i="1"/>
  <c r="DV37" i="1"/>
  <c r="GH37" i="1"/>
  <c r="IL37" i="1"/>
  <c r="AF38" i="1"/>
  <c r="DA38" i="1"/>
  <c r="EL38" i="1"/>
  <c r="HG38" i="1"/>
  <c r="JI38" i="1"/>
  <c r="AQ37" i="1"/>
  <c r="DY37" i="1"/>
  <c r="GK37" i="1"/>
  <c r="IN37" i="1"/>
  <c r="AY38" i="1"/>
  <c r="DB38" i="1"/>
  <c r="FE38" i="1"/>
  <c r="HH38" i="1"/>
  <c r="JJ38" i="1"/>
  <c r="BN37" i="1"/>
  <c r="DZ37" i="1"/>
  <c r="HD37" i="1"/>
  <c r="JG37" i="1"/>
  <c r="BS38" i="1"/>
  <c r="EN38" i="1"/>
  <c r="GQ38" i="1"/>
  <c r="IS38" i="1"/>
  <c r="AD37" i="1"/>
  <c r="AZ37" i="1"/>
  <c r="CP37" i="1"/>
  <c r="DL37" i="1"/>
  <c r="FB37" i="1"/>
  <c r="GS37" i="1"/>
  <c r="IC37" i="1"/>
  <c r="W38" i="1"/>
  <c r="BG38" i="1"/>
  <c r="CR38" i="1"/>
  <c r="EU38" i="1"/>
  <c r="HP38" i="1"/>
  <c r="BB37" i="1"/>
  <c r="FF37" i="1"/>
  <c r="HM37" i="1"/>
  <c r="Y38" i="1"/>
  <c r="CB38" i="1"/>
  <c r="EE38" i="1"/>
  <c r="GH38" i="1"/>
  <c r="II38" i="1"/>
  <c r="CE37" i="1"/>
  <c r="EQ37" i="1"/>
  <c r="HA37" i="1"/>
  <c r="JD37" i="1"/>
  <c r="BO38" i="1"/>
  <c r="DR38" i="1"/>
  <c r="FU38" i="1"/>
  <c r="HX38" i="1"/>
  <c r="BJ37" i="1"/>
  <c r="ER37" i="1"/>
  <c r="HB37" i="1"/>
  <c r="JE37" i="1"/>
  <c r="BQ38" i="1"/>
  <c r="DS38" i="1"/>
  <c r="FV38" i="1"/>
  <c r="HY38" i="1"/>
  <c r="CG37" i="1"/>
  <c r="ES37" i="1"/>
  <c r="HC37" i="1"/>
  <c r="JF37" i="1"/>
  <c r="BR38" i="1"/>
  <c r="DU38" i="1"/>
  <c r="FW38" i="1"/>
  <c r="HZ38" i="1"/>
  <c r="CH37" i="1"/>
  <c r="ET37" i="1"/>
  <c r="GL37" i="1"/>
  <c r="IO37" i="1"/>
  <c r="BA38" i="1"/>
  <c r="DC38" i="1"/>
  <c r="FF38" i="1"/>
  <c r="HI38" i="1"/>
  <c r="JK38" i="1"/>
  <c r="AG37" i="1"/>
  <c r="BA37" i="1"/>
  <c r="BW37" i="1"/>
  <c r="CS37" i="1"/>
  <c r="DM37" i="1"/>
  <c r="EI37" i="1"/>
  <c r="FE37" i="1"/>
  <c r="FY37" i="1"/>
  <c r="GT37" i="1"/>
  <c r="HL37" i="1"/>
  <c r="ID37" i="1"/>
  <c r="IW37" i="1"/>
  <c r="X38" i="1"/>
  <c r="AP38" i="1"/>
  <c r="BI38" i="1"/>
  <c r="CA38" i="1"/>
  <c r="CS38" i="1"/>
  <c r="DK38" i="1"/>
  <c r="ED38" i="1"/>
  <c r="EV38" i="1"/>
  <c r="FN38" i="1"/>
  <c r="GG38" i="1"/>
  <c r="GY38" i="1"/>
  <c r="HQ38" i="1"/>
  <c r="JA38" i="1"/>
  <c r="BX37" i="1"/>
  <c r="DN37" i="1"/>
  <c r="FZ37" i="1"/>
  <c r="IX37" i="1"/>
  <c r="BJ38" i="1"/>
  <c r="CT38" i="1"/>
  <c r="EW38" i="1"/>
  <c r="GZ38" i="1"/>
  <c r="JB38" i="1"/>
  <c r="BI37" i="1"/>
  <c r="DU37" i="1"/>
  <c r="GG37" i="1"/>
  <c r="HS37" i="1"/>
  <c r="AE38" i="1"/>
  <c r="CH38" i="1"/>
  <c r="FC38" i="1"/>
  <c r="HF38" i="1"/>
  <c r="JC38" i="1"/>
  <c r="AP37" i="1"/>
  <c r="DB37" i="1"/>
  <c r="FN37" i="1"/>
  <c r="HT37" i="1"/>
  <c r="AX38" i="1"/>
  <c r="CI38" i="1"/>
  <c r="FD38" i="1"/>
  <c r="GO38" i="1"/>
  <c r="IP38" i="1"/>
  <c r="BM37" i="1"/>
  <c r="DC37" i="1"/>
  <c r="FO37" i="1"/>
  <c r="HU37" i="1"/>
  <c r="AG38" i="1"/>
  <c r="CJ38" i="1"/>
  <c r="EM38" i="1"/>
  <c r="GP38" i="1"/>
  <c r="IQ38" i="1"/>
  <c r="AR37" i="1"/>
  <c r="DD37" i="1"/>
  <c r="FP37" i="1"/>
  <c r="HV37" i="1"/>
  <c r="AH38" i="1"/>
  <c r="CK38" i="1"/>
  <c r="DV38" i="1"/>
  <c r="FY38" i="1"/>
  <c r="IA38" i="1"/>
  <c r="AD35" i="1"/>
  <c r="AL35" i="1"/>
  <c r="AT35" i="1"/>
  <c r="BB35" i="1"/>
  <c r="BJ35" i="1"/>
  <c r="BR35" i="1"/>
  <c r="BZ35" i="1"/>
  <c r="CH35" i="1"/>
  <c r="CP35" i="1"/>
  <c r="CX35" i="1"/>
  <c r="DF35" i="1"/>
  <c r="DN35" i="1"/>
  <c r="DV35" i="1"/>
  <c r="ED35" i="1"/>
  <c r="EL35" i="1"/>
  <c r="ET35" i="1"/>
  <c r="FB35" i="1"/>
  <c r="FJ35" i="1"/>
  <c r="FR35" i="1"/>
  <c r="FZ35" i="1"/>
  <c r="GH35" i="1"/>
  <c r="GP35" i="1"/>
  <c r="GX35" i="1"/>
  <c r="HF35" i="1"/>
  <c r="HN35" i="1"/>
  <c r="HV35" i="1"/>
  <c r="ID35" i="1"/>
  <c r="IL35" i="1"/>
  <c r="IT35" i="1"/>
  <c r="JB35" i="1"/>
  <c r="JJ35" i="1"/>
  <c r="AA36" i="1"/>
  <c r="AI36" i="1"/>
  <c r="AQ36" i="1"/>
  <c r="AY36" i="1"/>
  <c r="BG36" i="1"/>
  <c r="BO36" i="1"/>
  <c r="BW36" i="1"/>
  <c r="CE36" i="1"/>
  <c r="CM36" i="1"/>
  <c r="CU36" i="1"/>
  <c r="DC36" i="1"/>
  <c r="DK36" i="1"/>
  <c r="DS36" i="1"/>
  <c r="EA36" i="1"/>
  <c r="EI36" i="1"/>
  <c r="EQ36" i="1"/>
  <c r="EY36" i="1"/>
  <c r="FG36" i="1"/>
  <c r="FO36" i="1"/>
  <c r="FW36" i="1"/>
  <c r="GE36" i="1"/>
  <c r="GM36" i="1"/>
  <c r="GU36" i="1"/>
  <c r="HC36" i="1"/>
  <c r="HK36" i="1"/>
  <c r="HS36" i="1"/>
  <c r="IA36" i="1"/>
  <c r="II36" i="1"/>
  <c r="IQ36" i="1"/>
  <c r="IY36" i="1"/>
  <c r="JG36" i="1"/>
  <c r="AJ36" i="1"/>
  <c r="AR36" i="1"/>
  <c r="AZ36" i="1"/>
  <c r="BH36" i="1"/>
  <c r="BP36" i="1"/>
  <c r="CF36" i="1"/>
  <c r="CN36" i="1"/>
  <c r="CV36" i="1"/>
  <c r="DL36" i="1"/>
  <c r="EB36" i="1"/>
  <c r="ER36" i="1"/>
  <c r="FH36" i="1"/>
  <c r="FX36" i="1"/>
  <c r="GN36" i="1"/>
  <c r="HD36" i="1"/>
  <c r="HT36" i="1"/>
  <c r="IJ36" i="1"/>
  <c r="IZ36" i="1"/>
  <c r="AF35" i="1"/>
  <c r="AV35" i="1"/>
  <c r="BD35" i="1"/>
  <c r="BL35" i="1"/>
  <c r="W35" i="1"/>
  <c r="AE35" i="1"/>
  <c r="AM35" i="1"/>
  <c r="AU35" i="1"/>
  <c r="BC35" i="1"/>
  <c r="BK35" i="1"/>
  <c r="BS35" i="1"/>
  <c r="CA35" i="1"/>
  <c r="CI35" i="1"/>
  <c r="CQ35" i="1"/>
  <c r="CY35" i="1"/>
  <c r="DG35" i="1"/>
  <c r="DO35" i="1"/>
  <c r="DW35" i="1"/>
  <c r="EE35" i="1"/>
  <c r="EM35" i="1"/>
  <c r="EU35" i="1"/>
  <c r="FC35" i="1"/>
  <c r="FK35" i="1"/>
  <c r="FS35" i="1"/>
  <c r="GA35" i="1"/>
  <c r="GI35" i="1"/>
  <c r="GQ35" i="1"/>
  <c r="GY35" i="1"/>
  <c r="HG35" i="1"/>
  <c r="HO35" i="1"/>
  <c r="HW35" i="1"/>
  <c r="IE35" i="1"/>
  <c r="IM35" i="1"/>
  <c r="IU35" i="1"/>
  <c r="JC35" i="1"/>
  <c r="JK35" i="1"/>
  <c r="AB36" i="1"/>
  <c r="BX36" i="1"/>
  <c r="DD36" i="1"/>
  <c r="DT36" i="1"/>
  <c r="EJ36" i="1"/>
  <c r="EZ36" i="1"/>
  <c r="FP36" i="1"/>
  <c r="GF36" i="1"/>
  <c r="GV36" i="1"/>
  <c r="HL36" i="1"/>
  <c r="IB36" i="1"/>
  <c r="IR36" i="1"/>
  <c r="JH36" i="1"/>
  <c r="AN35" i="1"/>
  <c r="X35" i="1"/>
  <c r="Y35" i="1"/>
  <c r="AJ35" i="1"/>
  <c r="AX35" i="1"/>
  <c r="BI35" i="1"/>
  <c r="BV35" i="1"/>
  <c r="CF35" i="1"/>
  <c r="CR35" i="1"/>
  <c r="DB35" i="1"/>
  <c r="DL35" i="1"/>
  <c r="DX35" i="1"/>
  <c r="EH35" i="1"/>
  <c r="ER35" i="1"/>
  <c r="FD35" i="1"/>
  <c r="FN35" i="1"/>
  <c r="FX35" i="1"/>
  <c r="GJ35" i="1"/>
  <c r="GT35" i="1"/>
  <c r="HD35" i="1"/>
  <c r="HP35" i="1"/>
  <c r="HZ35" i="1"/>
  <c r="IJ35" i="1"/>
  <c r="IV35" i="1"/>
  <c r="JF35" i="1"/>
  <c r="Y36" i="1"/>
  <c r="AK36" i="1"/>
  <c r="AU36" i="1"/>
  <c r="BE36" i="1"/>
  <c r="BQ36" i="1"/>
  <c r="CA36" i="1"/>
  <c r="CK36" i="1"/>
  <c r="CW36" i="1"/>
  <c r="DG36" i="1"/>
  <c r="DQ36" i="1"/>
  <c r="EC36" i="1"/>
  <c r="EM36" i="1"/>
  <c r="EW36" i="1"/>
  <c r="FI36" i="1"/>
  <c r="FS36" i="1"/>
  <c r="GC36" i="1"/>
  <c r="GO36" i="1"/>
  <c r="GY36" i="1"/>
  <c r="HI36" i="1"/>
  <c r="HU36" i="1"/>
  <c r="IE36" i="1"/>
  <c r="IO36" i="1"/>
  <c r="JA36" i="1"/>
  <c r="JK36" i="1"/>
  <c r="EO36" i="1"/>
  <c r="FU36" i="1"/>
  <c r="GG36" i="1"/>
  <c r="HA36" i="1"/>
  <c r="HW36" i="1"/>
  <c r="IG36" i="1"/>
  <c r="JC36" i="1"/>
  <c r="JM36" i="1"/>
  <c r="AB35" i="1"/>
  <c r="CK35" i="1"/>
  <c r="DQ35" i="1"/>
  <c r="EW35" i="1"/>
  <c r="GC35" i="1"/>
  <c r="HI35" i="1"/>
  <c r="IO35" i="1"/>
  <c r="AD36" i="1"/>
  <c r="BJ36" i="1"/>
  <c r="CP36" i="1"/>
  <c r="DV36" i="1"/>
  <c r="FB36" i="1"/>
  <c r="GH36" i="1"/>
  <c r="HN36" i="1"/>
  <c r="IT36" i="1"/>
  <c r="AQ35" i="1"/>
  <c r="CV35" i="1"/>
  <c r="EB35" i="1"/>
  <c r="FH35" i="1"/>
  <c r="GN35" i="1"/>
  <c r="HJ35" i="1"/>
  <c r="IP35" i="1"/>
  <c r="AE36" i="1"/>
  <c r="BK36" i="1"/>
  <c r="DA36" i="1"/>
  <c r="EG36" i="1"/>
  <c r="FM36" i="1"/>
  <c r="GS36" i="1"/>
  <c r="HY36" i="1"/>
  <c r="IU36" i="1"/>
  <c r="Z35" i="1"/>
  <c r="AK35" i="1"/>
  <c r="AY35" i="1"/>
  <c r="BM35" i="1"/>
  <c r="BW35" i="1"/>
  <c r="CG35" i="1"/>
  <c r="CS35" i="1"/>
  <c r="DC35" i="1"/>
  <c r="DM35" i="1"/>
  <c r="DY35" i="1"/>
  <c r="EI35" i="1"/>
  <c r="ES35" i="1"/>
  <c r="FE35" i="1"/>
  <c r="FO35" i="1"/>
  <c r="FY35" i="1"/>
  <c r="GK35" i="1"/>
  <c r="GU35" i="1"/>
  <c r="HE35" i="1"/>
  <c r="HQ35" i="1"/>
  <c r="IA35" i="1"/>
  <c r="IK35" i="1"/>
  <c r="IW35" i="1"/>
  <c r="JG35" i="1"/>
  <c r="Z36" i="1"/>
  <c r="AL36" i="1"/>
  <c r="AV36" i="1"/>
  <c r="BF36" i="1"/>
  <c r="BR36" i="1"/>
  <c r="CB36" i="1"/>
  <c r="CL36" i="1"/>
  <c r="CX36" i="1"/>
  <c r="DH36" i="1"/>
  <c r="DR36" i="1"/>
  <c r="ED36" i="1"/>
  <c r="EN36" i="1"/>
  <c r="EX36" i="1"/>
  <c r="FJ36" i="1"/>
  <c r="FT36" i="1"/>
  <c r="GD36" i="1"/>
  <c r="GP36" i="1"/>
  <c r="GZ36" i="1"/>
  <c r="HJ36" i="1"/>
  <c r="HV36" i="1"/>
  <c r="IF36" i="1"/>
  <c r="IP36" i="1"/>
  <c r="JB36" i="1"/>
  <c r="JL36" i="1"/>
  <c r="EV35" i="1"/>
  <c r="IX35" i="1"/>
  <c r="AW36" i="1"/>
  <c r="BS36" i="1"/>
  <c r="CO36" i="1"/>
  <c r="DI36" i="1"/>
  <c r="EE36" i="1"/>
  <c r="FK36" i="1"/>
  <c r="GQ36" i="1"/>
  <c r="IS36" i="1"/>
  <c r="AP35" i="1"/>
  <c r="BO35" i="1"/>
  <c r="CU35" i="1"/>
  <c r="EA35" i="1"/>
  <c r="FG35" i="1"/>
  <c r="GW35" i="1"/>
  <c r="IC35" i="1"/>
  <c r="JI35" i="1"/>
  <c r="AX36" i="1"/>
  <c r="CD36" i="1"/>
  <c r="DJ36" i="1"/>
  <c r="EP36" i="1"/>
  <c r="FV36" i="1"/>
  <c r="HB36" i="1"/>
  <c r="IH36" i="1"/>
  <c r="BE35" i="1"/>
  <c r="CB35" i="1"/>
  <c r="DH35" i="1"/>
  <c r="EX35" i="1"/>
  <c r="GD35" i="1"/>
  <c r="HT35" i="1"/>
  <c r="IZ35" i="1"/>
  <c r="AO36" i="1"/>
  <c r="BU36" i="1"/>
  <c r="CQ36" i="1"/>
  <c r="DW36" i="1"/>
  <c r="FC36" i="1"/>
  <c r="GI36" i="1"/>
  <c r="AA35" i="1"/>
  <c r="AO35" i="1"/>
  <c r="AZ35" i="1"/>
  <c r="BN35" i="1"/>
  <c r="BX35" i="1"/>
  <c r="CJ35" i="1"/>
  <c r="CT35" i="1"/>
  <c r="DD35" i="1"/>
  <c r="DP35" i="1"/>
  <c r="DZ35" i="1"/>
  <c r="EJ35" i="1"/>
  <c r="FF35" i="1"/>
  <c r="FP35" i="1"/>
  <c r="GB35" i="1"/>
  <c r="GL35" i="1"/>
  <c r="GV35" i="1"/>
  <c r="HH35" i="1"/>
  <c r="HR35" i="1"/>
  <c r="IB35" i="1"/>
  <c r="IN35" i="1"/>
  <c r="JH35" i="1"/>
  <c r="AC36" i="1"/>
  <c r="AM36" i="1"/>
  <c r="BI36" i="1"/>
  <c r="CC36" i="1"/>
  <c r="CY36" i="1"/>
  <c r="DU36" i="1"/>
  <c r="FA36" i="1"/>
  <c r="HM36" i="1"/>
  <c r="BA35" i="1"/>
  <c r="BY35" i="1"/>
  <c r="DE35" i="1"/>
  <c r="EK35" i="1"/>
  <c r="FQ35" i="1"/>
  <c r="GM35" i="1"/>
  <c r="HS35" i="1"/>
  <c r="IY35" i="1"/>
  <c r="AN36" i="1"/>
  <c r="BT36" i="1"/>
  <c r="CZ36" i="1"/>
  <c r="EF36" i="1"/>
  <c r="FL36" i="1"/>
  <c r="GR36" i="1"/>
  <c r="HX36" i="1"/>
  <c r="JD36" i="1"/>
  <c r="AC35" i="1"/>
  <c r="BP35" i="1"/>
  <c r="CL35" i="1"/>
  <c r="DR35" i="1"/>
  <c r="EN35" i="1"/>
  <c r="FT35" i="1"/>
  <c r="GZ35" i="1"/>
  <c r="IF35" i="1"/>
  <c r="JL35" i="1"/>
  <c r="BA36" i="1"/>
  <c r="CG36" i="1"/>
  <c r="DM36" i="1"/>
  <c r="ES36" i="1"/>
  <c r="FY36" i="1"/>
  <c r="HO36" i="1"/>
  <c r="IK36" i="1"/>
  <c r="AG35" i="1"/>
  <c r="BH35" i="1"/>
  <c r="CN35" i="1"/>
  <c r="DS35" i="1"/>
  <c r="EQ35" i="1"/>
  <c r="FV35" i="1"/>
  <c r="HA35" i="1"/>
  <c r="HY35" i="1"/>
  <c r="JD35" i="1"/>
  <c r="AP36" i="1"/>
  <c r="BN36" i="1"/>
  <c r="CS36" i="1"/>
  <c r="DX36" i="1"/>
  <c r="EV36" i="1"/>
  <c r="GA36" i="1"/>
  <c r="HE36" i="1"/>
  <c r="IC36" i="1"/>
  <c r="JE36" i="1"/>
  <c r="AH35" i="1"/>
  <c r="CO35" i="1"/>
  <c r="DT35" i="1"/>
  <c r="EY35" i="1"/>
  <c r="FW35" i="1"/>
  <c r="IG35" i="1"/>
  <c r="JE35" i="1"/>
  <c r="AS36" i="1"/>
  <c r="BV36" i="1"/>
  <c r="CT36" i="1"/>
  <c r="DY36" i="1"/>
  <c r="GB36" i="1"/>
  <c r="HF36" i="1"/>
  <c r="ID36" i="1"/>
  <c r="JF36" i="1"/>
  <c r="CC35" i="1"/>
  <c r="EF35" i="1"/>
  <c r="GG35" i="1"/>
  <c r="IQ35" i="1"/>
  <c r="BC36" i="1"/>
  <c r="DF36" i="1"/>
  <c r="FN36" i="1"/>
  <c r="HP36" i="1"/>
  <c r="AW35" i="1"/>
  <c r="EG35" i="1"/>
  <c r="HM35" i="1"/>
  <c r="BD36" i="1"/>
  <c r="DN36" i="1"/>
  <c r="GT36" i="1"/>
  <c r="BF35" i="1"/>
  <c r="FM35" i="1"/>
  <c r="IS35" i="1"/>
  <c r="BL36" i="1"/>
  <c r="ET36" i="1"/>
  <c r="HR36" i="1"/>
  <c r="CM35" i="1"/>
  <c r="FU35" i="1"/>
  <c r="JA35" i="1"/>
  <c r="CR36" i="1"/>
  <c r="FZ36" i="1"/>
  <c r="HZ36" i="1"/>
  <c r="BQ35" i="1"/>
  <c r="HB35" i="1"/>
  <c r="FD36" i="1"/>
  <c r="DI35" i="1"/>
  <c r="GO35" i="1"/>
  <c r="AF36" i="1"/>
  <c r="FQ36" i="1"/>
  <c r="IV36" i="1"/>
  <c r="DJ35" i="1"/>
  <c r="HU35" i="1"/>
  <c r="CJ36" i="1"/>
  <c r="FR36" i="1"/>
  <c r="IW36" i="1"/>
  <c r="DK35" i="1"/>
  <c r="GS35" i="1"/>
  <c r="AH36" i="1"/>
  <c r="DP36" i="1"/>
  <c r="GX36" i="1"/>
  <c r="AI35" i="1"/>
  <c r="BT35" i="1"/>
  <c r="CW35" i="1"/>
  <c r="DU35" i="1"/>
  <c r="EZ35" i="1"/>
  <c r="GE35" i="1"/>
  <c r="HC35" i="1"/>
  <c r="IH35" i="1"/>
  <c r="JM35" i="1"/>
  <c r="AT36" i="1"/>
  <c r="BY36" i="1"/>
  <c r="DB36" i="1"/>
  <c r="DZ36" i="1"/>
  <c r="FE36" i="1"/>
  <c r="GJ36" i="1"/>
  <c r="HG36" i="1"/>
  <c r="IL36" i="1"/>
  <c r="JI36" i="1"/>
  <c r="AR35" i="1"/>
  <c r="BU35" i="1"/>
  <c r="CZ35" i="1"/>
  <c r="EC35" i="1"/>
  <c r="FA35" i="1"/>
  <c r="GF35" i="1"/>
  <c r="HK35" i="1"/>
  <c r="II35" i="1"/>
  <c r="W36" i="1"/>
  <c r="BB36" i="1"/>
  <c r="BZ36" i="1"/>
  <c r="DE36" i="1"/>
  <c r="EH36" i="1"/>
  <c r="FF36" i="1"/>
  <c r="GK36" i="1"/>
  <c r="HH36" i="1"/>
  <c r="IM36" i="1"/>
  <c r="JJ36" i="1"/>
  <c r="AS35" i="1"/>
  <c r="DA35" i="1"/>
  <c r="FI35" i="1"/>
  <c r="HL35" i="1"/>
  <c r="X36" i="1"/>
  <c r="CH36" i="1"/>
  <c r="EK36" i="1"/>
  <c r="GL36" i="1"/>
  <c r="IN36" i="1"/>
  <c r="CD35" i="1"/>
  <c r="FL35" i="1"/>
  <c r="IR35" i="1"/>
  <c r="CI36" i="1"/>
  <c r="EL36" i="1"/>
  <c r="HQ36" i="1"/>
  <c r="CE35" i="1"/>
  <c r="EO35" i="1"/>
  <c r="GR35" i="1"/>
  <c r="AG36" i="1"/>
  <c r="DO36" i="1"/>
  <c r="GW36" i="1"/>
  <c r="BG35" i="1"/>
  <c r="EP35" i="1"/>
  <c r="HX35" i="1"/>
  <c r="BM36" i="1"/>
  <c r="EU36" i="1"/>
  <c r="IX36" i="1"/>
  <c r="AD33" i="1"/>
  <c r="AL33" i="1"/>
  <c r="AT33" i="1"/>
  <c r="BB33" i="1"/>
  <c r="BJ33" i="1"/>
  <c r="BR33" i="1"/>
  <c r="BZ33" i="1"/>
  <c r="CH33" i="1"/>
  <c r="CP33" i="1"/>
  <c r="CX33" i="1"/>
  <c r="DF33" i="1"/>
  <c r="DN33" i="1"/>
  <c r="DV33" i="1"/>
  <c r="ED33" i="1"/>
  <c r="EL33" i="1"/>
  <c r="ET33" i="1"/>
  <c r="FB33" i="1"/>
  <c r="FJ33" i="1"/>
  <c r="FR33" i="1"/>
  <c r="FZ33" i="1"/>
  <c r="GH33" i="1"/>
  <c r="GP33" i="1"/>
  <c r="GX33" i="1"/>
  <c r="HF33" i="1"/>
  <c r="HN33" i="1"/>
  <c r="HV33" i="1"/>
  <c r="ID33" i="1"/>
  <c r="IL33" i="1"/>
  <c r="IT33" i="1"/>
  <c r="JB33" i="1"/>
  <c r="JJ33" i="1"/>
  <c r="AA34" i="1"/>
  <c r="AI34" i="1"/>
  <c r="AQ34" i="1"/>
  <c r="AY34" i="1"/>
  <c r="BG34" i="1"/>
  <c r="BO34" i="1"/>
  <c r="BW34" i="1"/>
  <c r="CE34" i="1"/>
  <c r="CM34" i="1"/>
  <c r="CU34" i="1"/>
  <c r="DC34" i="1"/>
  <c r="DK34" i="1"/>
  <c r="DS34" i="1"/>
  <c r="EA34" i="1"/>
  <c r="EI34" i="1"/>
  <c r="EQ34" i="1"/>
  <c r="EY34" i="1"/>
  <c r="FG34" i="1"/>
  <c r="FO34" i="1"/>
  <c r="FW34" i="1"/>
  <c r="GE34" i="1"/>
  <c r="GM34" i="1"/>
  <c r="GU34" i="1"/>
  <c r="HC34" i="1"/>
  <c r="HK34" i="1"/>
  <c r="HS34" i="1"/>
  <c r="IA34" i="1"/>
  <c r="II34" i="1"/>
  <c r="IQ34" i="1"/>
  <c r="IY34" i="1"/>
  <c r="JG34" i="1"/>
  <c r="W33" i="1"/>
  <c r="AE33" i="1"/>
  <c r="AM33" i="1"/>
  <c r="AU33" i="1"/>
  <c r="BC33" i="1"/>
  <c r="BK33" i="1"/>
  <c r="BS33" i="1"/>
  <c r="CA33" i="1"/>
  <c r="CI33" i="1"/>
  <c r="CQ33" i="1"/>
  <c r="CY33" i="1"/>
  <c r="DG33" i="1"/>
  <c r="DO33" i="1"/>
  <c r="DW33" i="1"/>
  <c r="EE33" i="1"/>
  <c r="EM33" i="1"/>
  <c r="EU33" i="1"/>
  <c r="FC33" i="1"/>
  <c r="FK33" i="1"/>
  <c r="FS33" i="1"/>
  <c r="GA33" i="1"/>
  <c r="GI33" i="1"/>
  <c r="X33" i="1"/>
  <c r="AF33" i="1"/>
  <c r="AN33" i="1"/>
  <c r="AV33" i="1"/>
  <c r="BD33" i="1"/>
  <c r="BL33" i="1"/>
  <c r="BT33" i="1"/>
  <c r="CB33" i="1"/>
  <c r="CJ33" i="1"/>
  <c r="CR33" i="1"/>
  <c r="CZ33" i="1"/>
  <c r="DH33" i="1"/>
  <c r="DP33" i="1"/>
  <c r="DX33" i="1"/>
  <c r="EF33" i="1"/>
  <c r="EN33" i="1"/>
  <c r="EV33" i="1"/>
  <c r="FD33" i="1"/>
  <c r="FL33" i="1"/>
  <c r="FT33" i="1"/>
  <c r="GB33" i="1"/>
  <c r="GJ33" i="1"/>
  <c r="GR33" i="1"/>
  <c r="GZ33" i="1"/>
  <c r="HH33" i="1"/>
  <c r="HP33" i="1"/>
  <c r="HX33" i="1"/>
  <c r="IF33" i="1"/>
  <c r="IN33" i="1"/>
  <c r="IV33" i="1"/>
  <c r="JD33" i="1"/>
  <c r="JL33" i="1"/>
  <c r="AC34" i="1"/>
  <c r="AK34" i="1"/>
  <c r="AS34" i="1"/>
  <c r="BA34" i="1"/>
  <c r="BI34" i="1"/>
  <c r="BQ34" i="1"/>
  <c r="BY34" i="1"/>
  <c r="CG34" i="1"/>
  <c r="CO34" i="1"/>
  <c r="CW34" i="1"/>
  <c r="DE34" i="1"/>
  <c r="DM34" i="1"/>
  <c r="DU34" i="1"/>
  <c r="EC34" i="1"/>
  <c r="EK34" i="1"/>
  <c r="ES34" i="1"/>
  <c r="FA34" i="1"/>
  <c r="FI34" i="1"/>
  <c r="FQ34" i="1"/>
  <c r="FY34" i="1"/>
  <c r="GG34" i="1"/>
  <c r="GO34" i="1"/>
  <c r="GW34" i="1"/>
  <c r="HE34" i="1"/>
  <c r="HM34" i="1"/>
  <c r="HU34" i="1"/>
  <c r="IC34" i="1"/>
  <c r="IK34" i="1"/>
  <c r="IS34" i="1"/>
  <c r="JA34" i="1"/>
  <c r="JI34" i="1"/>
  <c r="Y33" i="1"/>
  <c r="AG33" i="1"/>
  <c r="AO33" i="1"/>
  <c r="AW33" i="1"/>
  <c r="BE33" i="1"/>
  <c r="BM33" i="1"/>
  <c r="BU33" i="1"/>
  <c r="CC33" i="1"/>
  <c r="CK33" i="1"/>
  <c r="CS33" i="1"/>
  <c r="DA33" i="1"/>
  <c r="DI33" i="1"/>
  <c r="DQ33" i="1"/>
  <c r="DY33" i="1"/>
  <c r="EG33" i="1"/>
  <c r="EO33" i="1"/>
  <c r="EW33" i="1"/>
  <c r="FE33" i="1"/>
  <c r="FM33" i="1"/>
  <c r="FU33" i="1"/>
  <c r="GC33" i="1"/>
  <c r="GK33" i="1"/>
  <c r="Z33" i="1"/>
  <c r="AP33" i="1"/>
  <c r="BF33" i="1"/>
  <c r="BV33" i="1"/>
  <c r="CL33" i="1"/>
  <c r="DB33" i="1"/>
  <c r="DR33" i="1"/>
  <c r="EH33" i="1"/>
  <c r="EX33" i="1"/>
  <c r="FN33" i="1"/>
  <c r="GD33" i="1"/>
  <c r="GQ33" i="1"/>
  <c r="HB33" i="1"/>
  <c r="HL33" i="1"/>
  <c r="HW33" i="1"/>
  <c r="IH33" i="1"/>
  <c r="IR33" i="1"/>
  <c r="JC33" i="1"/>
  <c r="W34" i="1"/>
  <c r="AG34" i="1"/>
  <c r="AR34" i="1"/>
  <c r="BC34" i="1"/>
  <c r="BM34" i="1"/>
  <c r="BX34" i="1"/>
  <c r="CI34" i="1"/>
  <c r="CS34" i="1"/>
  <c r="DD34" i="1"/>
  <c r="DO34" i="1"/>
  <c r="DY34" i="1"/>
  <c r="EJ34" i="1"/>
  <c r="EU34" i="1"/>
  <c r="FE34" i="1"/>
  <c r="FP34" i="1"/>
  <c r="GA34" i="1"/>
  <c r="GK34" i="1"/>
  <c r="GV34" i="1"/>
  <c r="HG34" i="1"/>
  <c r="HQ34" i="1"/>
  <c r="IB34" i="1"/>
  <c r="IM34" i="1"/>
  <c r="IW34" i="1"/>
  <c r="JH34" i="1"/>
  <c r="AA33" i="1"/>
  <c r="AQ33" i="1"/>
  <c r="BG33" i="1"/>
  <c r="BW33" i="1"/>
  <c r="CM33" i="1"/>
  <c r="DC33" i="1"/>
  <c r="DS33" i="1"/>
  <c r="EI33" i="1"/>
  <c r="EY33" i="1"/>
  <c r="FO33" i="1"/>
  <c r="GE33" i="1"/>
  <c r="GS33" i="1"/>
  <c r="HC33" i="1"/>
  <c r="HM33" i="1"/>
  <c r="HY33" i="1"/>
  <c r="II33" i="1"/>
  <c r="IS33" i="1"/>
  <c r="JE33" i="1"/>
  <c r="X34" i="1"/>
  <c r="AH34" i="1"/>
  <c r="AT34" i="1"/>
  <c r="BD34" i="1"/>
  <c r="BN34" i="1"/>
  <c r="BZ34" i="1"/>
  <c r="CJ34" i="1"/>
  <c r="CT34" i="1"/>
  <c r="DF34" i="1"/>
  <c r="DP34" i="1"/>
  <c r="DZ34" i="1"/>
  <c r="EL34" i="1"/>
  <c r="EV34" i="1"/>
  <c r="FF34" i="1"/>
  <c r="FR34" i="1"/>
  <c r="GB34" i="1"/>
  <c r="GL34" i="1"/>
  <c r="GX34" i="1"/>
  <c r="HH34" i="1"/>
  <c r="HR34" i="1"/>
  <c r="ID34" i="1"/>
  <c r="IN34" i="1"/>
  <c r="IX34" i="1"/>
  <c r="JJ34" i="1"/>
  <c r="AB33" i="1"/>
  <c r="AR33" i="1"/>
  <c r="BH33" i="1"/>
  <c r="BX33" i="1"/>
  <c r="CN33" i="1"/>
  <c r="DD33" i="1"/>
  <c r="DT33" i="1"/>
  <c r="EJ33" i="1"/>
  <c r="EZ33" i="1"/>
  <c r="FP33" i="1"/>
  <c r="GF33" i="1"/>
  <c r="GT33" i="1"/>
  <c r="HD33" i="1"/>
  <c r="HO33" i="1"/>
  <c r="HZ33" i="1"/>
  <c r="IJ33" i="1"/>
  <c r="IU33" i="1"/>
  <c r="JF33" i="1"/>
  <c r="Y34" i="1"/>
  <c r="AJ34" i="1"/>
  <c r="AU34" i="1"/>
  <c r="BE34" i="1"/>
  <c r="BP34" i="1"/>
  <c r="CA34" i="1"/>
  <c r="CK34" i="1"/>
  <c r="CV34" i="1"/>
  <c r="DG34" i="1"/>
  <c r="DQ34" i="1"/>
  <c r="EB34" i="1"/>
  <c r="EM34" i="1"/>
  <c r="EW34" i="1"/>
  <c r="FH34" i="1"/>
  <c r="FS34" i="1"/>
  <c r="GC34" i="1"/>
  <c r="GN34" i="1"/>
  <c r="GY34" i="1"/>
  <c r="HI34" i="1"/>
  <c r="HT34" i="1"/>
  <c r="IE34" i="1"/>
  <c r="IO34" i="1"/>
  <c r="IZ34" i="1"/>
  <c r="JK34" i="1"/>
  <c r="AC33" i="1"/>
  <c r="AH33" i="1"/>
  <c r="BA33" i="1"/>
  <c r="CE33" i="1"/>
  <c r="DE33" i="1"/>
  <c r="EB33" i="1"/>
  <c r="FF33" i="1"/>
  <c r="FY33" i="1"/>
  <c r="GW33" i="1"/>
  <c r="HQ33" i="1"/>
  <c r="IE33" i="1"/>
  <c r="IX33" i="1"/>
  <c r="JM33" i="1"/>
  <c r="AN34" i="1"/>
  <c r="BF34" i="1"/>
  <c r="BU34" i="1"/>
  <c r="CN34" i="1"/>
  <c r="DB34" i="1"/>
  <c r="DV34" i="1"/>
  <c r="EN34" i="1"/>
  <c r="FC34" i="1"/>
  <c r="FU34" i="1"/>
  <c r="GJ34" i="1"/>
  <c r="HB34" i="1"/>
  <c r="HV34" i="1"/>
  <c r="IJ34" i="1"/>
  <c r="JC34" i="1"/>
  <c r="IY33" i="1"/>
  <c r="Z34" i="1"/>
  <c r="AO34" i="1"/>
  <c r="BH34" i="1"/>
  <c r="BV34" i="1"/>
  <c r="CP34" i="1"/>
  <c r="DH34" i="1"/>
  <c r="DW34" i="1"/>
  <c r="EO34" i="1"/>
  <c r="FD34" i="1"/>
  <c r="FV34" i="1"/>
  <c r="GP34" i="1"/>
  <c r="HD34" i="1"/>
  <c r="HW34" i="1"/>
  <c r="IL34" i="1"/>
  <c r="JD34" i="1"/>
  <c r="AJ33" i="1"/>
  <c r="BN33" i="1"/>
  <c r="CG33" i="1"/>
  <c r="DK33" i="1"/>
  <c r="EK33" i="1"/>
  <c r="FH33" i="1"/>
  <c r="GL33" i="1"/>
  <c r="HA33" i="1"/>
  <c r="HS33" i="1"/>
  <c r="IK33" i="1"/>
  <c r="IZ33" i="1"/>
  <c r="AB34" i="1"/>
  <c r="AP34" i="1"/>
  <c r="BJ34" i="1"/>
  <c r="CB34" i="1"/>
  <c r="CQ34" i="1"/>
  <c r="DI34" i="1"/>
  <c r="DX34" i="1"/>
  <c r="EP34" i="1"/>
  <c r="FJ34" i="1"/>
  <c r="FX34" i="1"/>
  <c r="GQ34" i="1"/>
  <c r="HF34" i="1"/>
  <c r="HX34" i="1"/>
  <c r="IP34" i="1"/>
  <c r="JE34" i="1"/>
  <c r="AK33" i="1"/>
  <c r="BO33" i="1"/>
  <c r="CO33" i="1"/>
  <c r="DL33" i="1"/>
  <c r="EP33" i="1"/>
  <c r="FI33" i="1"/>
  <c r="GM33" i="1"/>
  <c r="HE33" i="1"/>
  <c r="HT33" i="1"/>
  <c r="IM33" i="1"/>
  <c r="JA33" i="1"/>
  <c r="AD34" i="1"/>
  <c r="AV34" i="1"/>
  <c r="BK34" i="1"/>
  <c r="CC34" i="1"/>
  <c r="CR34" i="1"/>
  <c r="DJ34" i="1"/>
  <c r="ED34" i="1"/>
  <c r="ER34" i="1"/>
  <c r="FK34" i="1"/>
  <c r="FZ34" i="1"/>
  <c r="GR34" i="1"/>
  <c r="HJ34" i="1"/>
  <c r="HY34" i="1"/>
  <c r="IR34" i="1"/>
  <c r="JF34" i="1"/>
  <c r="AS33" i="1"/>
  <c r="BP33" i="1"/>
  <c r="CT33" i="1"/>
  <c r="DM33" i="1"/>
  <c r="EQ33" i="1"/>
  <c r="FQ33" i="1"/>
  <c r="GN33" i="1"/>
  <c r="HG33" i="1"/>
  <c r="HU33" i="1"/>
  <c r="IO33" i="1"/>
  <c r="JG33" i="1"/>
  <c r="AE34" i="1"/>
  <c r="AW34" i="1"/>
  <c r="BL34" i="1"/>
  <c r="CD34" i="1"/>
  <c r="CX34" i="1"/>
  <c r="DL34" i="1"/>
  <c r="EE34" i="1"/>
  <c r="ET34" i="1"/>
  <c r="FL34" i="1"/>
  <c r="GD34" i="1"/>
  <c r="GS34" i="1"/>
  <c r="HL34" i="1"/>
  <c r="HZ34" i="1"/>
  <c r="IT34" i="1"/>
  <c r="JL34" i="1"/>
  <c r="AX33" i="1"/>
  <c r="BQ33" i="1"/>
  <c r="CU33" i="1"/>
  <c r="DU33" i="1"/>
  <c r="ER33" i="1"/>
  <c r="FV33" i="1"/>
  <c r="GO33" i="1"/>
  <c r="HI33" i="1"/>
  <c r="IA33" i="1"/>
  <c r="IP33" i="1"/>
  <c r="JH33" i="1"/>
  <c r="AF34" i="1"/>
  <c r="AX34" i="1"/>
  <c r="BR34" i="1"/>
  <c r="CF34" i="1"/>
  <c r="CY34" i="1"/>
  <c r="DN34" i="1"/>
  <c r="EF34" i="1"/>
  <c r="EX34" i="1"/>
  <c r="FM34" i="1"/>
  <c r="GF34" i="1"/>
  <c r="GT34" i="1"/>
  <c r="HN34" i="1"/>
  <c r="IF34" i="1"/>
  <c r="IU34" i="1"/>
  <c r="JM34" i="1"/>
  <c r="AY33" i="1"/>
  <c r="BY33" i="1"/>
  <c r="CV33" i="1"/>
  <c r="DZ33" i="1"/>
  <c r="ES33" i="1"/>
  <c r="FW33" i="1"/>
  <c r="GU33" i="1"/>
  <c r="HJ33" i="1"/>
  <c r="IB33" i="1"/>
  <c r="IQ33" i="1"/>
  <c r="JI33" i="1"/>
  <c r="AL34" i="1"/>
  <c r="AZ34" i="1"/>
  <c r="BS34" i="1"/>
  <c r="CH34" i="1"/>
  <c r="CZ34" i="1"/>
  <c r="DR34" i="1"/>
  <c r="EG34" i="1"/>
  <c r="EZ34" i="1"/>
  <c r="FN34" i="1"/>
  <c r="GH34" i="1"/>
  <c r="GZ34" i="1"/>
  <c r="HO34" i="1"/>
  <c r="IG34" i="1"/>
  <c r="AI33" i="1"/>
  <c r="BI33" i="1"/>
  <c r="CF33" i="1"/>
  <c r="DJ33" i="1"/>
  <c r="EC33" i="1"/>
  <c r="FG33" i="1"/>
  <c r="GG33" i="1"/>
  <c r="GY33" i="1"/>
  <c r="HR33" i="1"/>
  <c r="AZ33" i="1"/>
  <c r="IC33" i="1"/>
  <c r="DA34" i="1"/>
  <c r="IH34" i="1"/>
  <c r="IW33" i="1"/>
  <c r="JB34" i="1"/>
  <c r="JK33" i="1"/>
  <c r="FB34" i="1"/>
  <c r="FA33" i="1"/>
  <c r="AM34" i="1"/>
  <c r="FT34" i="1"/>
  <c r="BB34" i="1"/>
  <c r="GI34" i="1"/>
  <c r="BT34" i="1"/>
  <c r="HA34" i="1"/>
  <c r="CL34" i="1"/>
  <c r="CD33" i="1"/>
  <c r="IG33" i="1"/>
  <c r="DT34" i="1"/>
  <c r="IV34" i="1"/>
  <c r="CW33" i="1"/>
  <c r="EH34" i="1"/>
  <c r="EA33" i="1"/>
  <c r="FX33" i="1"/>
  <c r="GV33" i="1"/>
  <c r="HK33" i="1"/>
  <c r="HP34" i="1"/>
  <c r="AD31" i="1"/>
  <c r="AL31" i="1"/>
  <c r="AT31" i="1"/>
  <c r="BB31" i="1"/>
  <c r="BJ31" i="1"/>
  <c r="BR31" i="1"/>
  <c r="BZ31" i="1"/>
  <c r="CH31" i="1"/>
  <c r="CP31" i="1"/>
  <c r="CX31" i="1"/>
  <c r="DF31" i="1"/>
  <c r="DN31" i="1"/>
  <c r="DV31" i="1"/>
  <c r="ED31" i="1"/>
  <c r="EL31" i="1"/>
  <c r="ET31" i="1"/>
  <c r="FB31" i="1"/>
  <c r="FJ31" i="1"/>
  <c r="FR31" i="1"/>
  <c r="FZ31" i="1"/>
  <c r="GH31" i="1"/>
  <c r="GP31" i="1"/>
  <c r="GX31" i="1"/>
  <c r="HF31" i="1"/>
  <c r="HN31" i="1"/>
  <c r="HV31" i="1"/>
  <c r="ID31" i="1"/>
  <c r="IL31" i="1"/>
  <c r="IT31" i="1"/>
  <c r="JB31" i="1"/>
  <c r="JJ31" i="1"/>
  <c r="AA32" i="1"/>
  <c r="AI32" i="1"/>
  <c r="AQ32" i="1"/>
  <c r="AY32" i="1"/>
  <c r="BG32" i="1"/>
  <c r="BO32" i="1"/>
  <c r="BW32" i="1"/>
  <c r="CE32" i="1"/>
  <c r="CM32" i="1"/>
  <c r="CU32" i="1"/>
  <c r="DC32" i="1"/>
  <c r="DK32" i="1"/>
  <c r="DS32" i="1"/>
  <c r="EA32" i="1"/>
  <c r="EI32" i="1"/>
  <c r="EQ32" i="1"/>
  <c r="EY32" i="1"/>
  <c r="FG32" i="1"/>
  <c r="FO32" i="1"/>
  <c r="FW32" i="1"/>
  <c r="GE32" i="1"/>
  <c r="GM32" i="1"/>
  <c r="GU32" i="1"/>
  <c r="HC32" i="1"/>
  <c r="HK32" i="1"/>
  <c r="HS32" i="1"/>
  <c r="IA32" i="1"/>
  <c r="II32" i="1"/>
  <c r="IQ32" i="1"/>
  <c r="IY32" i="1"/>
  <c r="JG32" i="1"/>
  <c r="AO31" i="1"/>
  <c r="DI31" i="1"/>
  <c r="EG31" i="1"/>
  <c r="FE31" i="1"/>
  <c r="FU31" i="1"/>
  <c r="GS31" i="1"/>
  <c r="HQ31" i="1"/>
  <c r="IW31" i="1"/>
  <c r="AD32" i="1"/>
  <c r="BB32" i="1"/>
  <c r="BZ32" i="1"/>
  <c r="CP32" i="1"/>
  <c r="DN32" i="1"/>
  <c r="EL32" i="1"/>
  <c r="W31" i="1"/>
  <c r="AE31" i="1"/>
  <c r="AM31" i="1"/>
  <c r="AU31" i="1"/>
  <c r="BC31" i="1"/>
  <c r="BK31" i="1"/>
  <c r="BS31" i="1"/>
  <c r="CA31" i="1"/>
  <c r="CI31" i="1"/>
  <c r="CQ31" i="1"/>
  <c r="CY31" i="1"/>
  <c r="DG31" i="1"/>
  <c r="DO31" i="1"/>
  <c r="DW31" i="1"/>
  <c r="EE31" i="1"/>
  <c r="EM31" i="1"/>
  <c r="EU31" i="1"/>
  <c r="FC31" i="1"/>
  <c r="FK31" i="1"/>
  <c r="FS31" i="1"/>
  <c r="GA31" i="1"/>
  <c r="GI31" i="1"/>
  <c r="GQ31" i="1"/>
  <c r="GY31" i="1"/>
  <c r="HG31" i="1"/>
  <c r="HO31" i="1"/>
  <c r="HW31" i="1"/>
  <c r="IE31" i="1"/>
  <c r="IM31" i="1"/>
  <c r="IU31" i="1"/>
  <c r="JC31" i="1"/>
  <c r="JK31" i="1"/>
  <c r="AB32" i="1"/>
  <c r="AJ32" i="1"/>
  <c r="AR32" i="1"/>
  <c r="AZ32" i="1"/>
  <c r="BH32" i="1"/>
  <c r="BP32" i="1"/>
  <c r="BX32" i="1"/>
  <c r="CF32" i="1"/>
  <c r="CN32" i="1"/>
  <c r="CV32" i="1"/>
  <c r="DD32" i="1"/>
  <c r="DL32" i="1"/>
  <c r="DT32" i="1"/>
  <c r="EB32" i="1"/>
  <c r="EJ32" i="1"/>
  <c r="ER32" i="1"/>
  <c r="EZ32" i="1"/>
  <c r="FH32" i="1"/>
  <c r="FP32" i="1"/>
  <c r="FX32" i="1"/>
  <c r="GF32" i="1"/>
  <c r="GN32" i="1"/>
  <c r="GV32" i="1"/>
  <c r="HD32" i="1"/>
  <c r="HL32" i="1"/>
  <c r="HT32" i="1"/>
  <c r="IB32" i="1"/>
  <c r="IJ32" i="1"/>
  <c r="IR32" i="1"/>
  <c r="IZ32" i="1"/>
  <c r="JH32" i="1"/>
  <c r="Y31" i="1"/>
  <c r="EW31" i="1"/>
  <c r="HA31" i="1"/>
  <c r="IG31" i="1"/>
  <c r="JE31" i="1"/>
  <c r="AL32" i="1"/>
  <c r="BJ32" i="1"/>
  <c r="CH32" i="1"/>
  <c r="DF32" i="1"/>
  <c r="ED32" i="1"/>
  <c r="ET32" i="1"/>
  <c r="X31" i="1"/>
  <c r="AF31" i="1"/>
  <c r="AN31" i="1"/>
  <c r="AV31" i="1"/>
  <c r="BD31" i="1"/>
  <c r="BL31" i="1"/>
  <c r="BT31" i="1"/>
  <c r="CB31" i="1"/>
  <c r="CJ31" i="1"/>
  <c r="CR31" i="1"/>
  <c r="CZ31" i="1"/>
  <c r="DH31" i="1"/>
  <c r="DP31" i="1"/>
  <c r="DX31" i="1"/>
  <c r="EF31" i="1"/>
  <c r="EN31" i="1"/>
  <c r="EV31" i="1"/>
  <c r="FD31" i="1"/>
  <c r="FL31" i="1"/>
  <c r="FT31" i="1"/>
  <c r="GB31" i="1"/>
  <c r="GJ31" i="1"/>
  <c r="GR31" i="1"/>
  <c r="GZ31" i="1"/>
  <c r="HH31" i="1"/>
  <c r="HP31" i="1"/>
  <c r="HX31" i="1"/>
  <c r="IF31" i="1"/>
  <c r="IN31" i="1"/>
  <c r="IV31" i="1"/>
  <c r="JD31" i="1"/>
  <c r="JL31" i="1"/>
  <c r="AC32" i="1"/>
  <c r="AK32" i="1"/>
  <c r="AS32" i="1"/>
  <c r="BA32" i="1"/>
  <c r="BI32" i="1"/>
  <c r="BQ32" i="1"/>
  <c r="BY32" i="1"/>
  <c r="CG32" i="1"/>
  <c r="CO32" i="1"/>
  <c r="CW32" i="1"/>
  <c r="DE32" i="1"/>
  <c r="DM32" i="1"/>
  <c r="DU32" i="1"/>
  <c r="EC32" i="1"/>
  <c r="EK32" i="1"/>
  <c r="ES32" i="1"/>
  <c r="FA32" i="1"/>
  <c r="FI32" i="1"/>
  <c r="FQ32" i="1"/>
  <c r="FY32" i="1"/>
  <c r="GG32" i="1"/>
  <c r="GO32" i="1"/>
  <c r="GW32" i="1"/>
  <c r="HE32" i="1"/>
  <c r="HM32" i="1"/>
  <c r="HU32" i="1"/>
  <c r="IC32" i="1"/>
  <c r="IK32" i="1"/>
  <c r="IS32" i="1"/>
  <c r="JA32" i="1"/>
  <c r="JI32" i="1"/>
  <c r="AG31" i="1"/>
  <c r="AW31" i="1"/>
  <c r="BE31" i="1"/>
  <c r="BM31" i="1"/>
  <c r="BU31" i="1"/>
  <c r="CC31" i="1"/>
  <c r="CK31" i="1"/>
  <c r="CS31" i="1"/>
  <c r="DA31" i="1"/>
  <c r="DQ31" i="1"/>
  <c r="DY31" i="1"/>
  <c r="EO31" i="1"/>
  <c r="FM31" i="1"/>
  <c r="GC31" i="1"/>
  <c r="GK31" i="1"/>
  <c r="HI31" i="1"/>
  <c r="HY31" i="1"/>
  <c r="IO31" i="1"/>
  <c r="JM31" i="1"/>
  <c r="AT32" i="1"/>
  <c r="BR32" i="1"/>
  <c r="CX32" i="1"/>
  <c r="Z31" i="1"/>
  <c r="AP31" i="1"/>
  <c r="BF31" i="1"/>
  <c r="BV31" i="1"/>
  <c r="CL31" i="1"/>
  <c r="DB31" i="1"/>
  <c r="DR31" i="1"/>
  <c r="EH31" i="1"/>
  <c r="EX31" i="1"/>
  <c r="FN31" i="1"/>
  <c r="GD31" i="1"/>
  <c r="GT31" i="1"/>
  <c r="HJ31" i="1"/>
  <c r="HZ31" i="1"/>
  <c r="IP31" i="1"/>
  <c r="JF31" i="1"/>
  <c r="AE32" i="1"/>
  <c r="AU32" i="1"/>
  <c r="BK32" i="1"/>
  <c r="CA32" i="1"/>
  <c r="CQ32" i="1"/>
  <c r="DG32" i="1"/>
  <c r="DV32" i="1"/>
  <c r="EH32" i="1"/>
  <c r="EX32" i="1"/>
  <c r="FL32" i="1"/>
  <c r="FZ32" i="1"/>
  <c r="GK32" i="1"/>
  <c r="GY32" i="1"/>
  <c r="HJ32" i="1"/>
  <c r="HX32" i="1"/>
  <c r="IL32" i="1"/>
  <c r="IW32" i="1"/>
  <c r="JK32" i="1"/>
  <c r="AA31" i="1"/>
  <c r="AQ31" i="1"/>
  <c r="BG31" i="1"/>
  <c r="BW31" i="1"/>
  <c r="CM31" i="1"/>
  <c r="DC31" i="1"/>
  <c r="DS31" i="1"/>
  <c r="EI31" i="1"/>
  <c r="EY31" i="1"/>
  <c r="FO31" i="1"/>
  <c r="GE31" i="1"/>
  <c r="GU31" i="1"/>
  <c r="HK31" i="1"/>
  <c r="IA31" i="1"/>
  <c r="IQ31" i="1"/>
  <c r="JG31" i="1"/>
  <c r="AF32" i="1"/>
  <c r="AV32" i="1"/>
  <c r="BL32" i="1"/>
  <c r="CB32" i="1"/>
  <c r="CR32" i="1"/>
  <c r="DH32" i="1"/>
  <c r="DW32" i="1"/>
  <c r="EM32" i="1"/>
  <c r="FB32" i="1"/>
  <c r="FM32" i="1"/>
  <c r="GA32" i="1"/>
  <c r="GL32" i="1"/>
  <c r="GZ32" i="1"/>
  <c r="HN32" i="1"/>
  <c r="HY32" i="1"/>
  <c r="IM32" i="1"/>
  <c r="IX32" i="1"/>
  <c r="JL32" i="1"/>
  <c r="AN32" i="1"/>
  <c r="DP32" i="1"/>
  <c r="FT32" i="1"/>
  <c r="HG32" i="1"/>
  <c r="IF32" i="1"/>
  <c r="JE32" i="1"/>
  <c r="AJ31" i="1"/>
  <c r="CV31" i="1"/>
  <c r="EB31" i="1"/>
  <c r="FX31" i="1"/>
  <c r="HD31" i="1"/>
  <c r="IJ31" i="1"/>
  <c r="AO32" i="1"/>
  <c r="BU32" i="1"/>
  <c r="DQ32" i="1"/>
  <c r="FJ32" i="1"/>
  <c r="GT32" i="1"/>
  <c r="AB31" i="1"/>
  <c r="AR31" i="1"/>
  <c r="BH31" i="1"/>
  <c r="BX31" i="1"/>
  <c r="CN31" i="1"/>
  <c r="DD31" i="1"/>
  <c r="DT31" i="1"/>
  <c r="EJ31" i="1"/>
  <c r="EZ31" i="1"/>
  <c r="FP31" i="1"/>
  <c r="GF31" i="1"/>
  <c r="GV31" i="1"/>
  <c r="HL31" i="1"/>
  <c r="IB31" i="1"/>
  <c r="IR31" i="1"/>
  <c r="JH31" i="1"/>
  <c r="AG32" i="1"/>
  <c r="AW32" i="1"/>
  <c r="BM32" i="1"/>
  <c r="CC32" i="1"/>
  <c r="CS32" i="1"/>
  <c r="DI32" i="1"/>
  <c r="DX32" i="1"/>
  <c r="EN32" i="1"/>
  <c r="FC32" i="1"/>
  <c r="FN32" i="1"/>
  <c r="GB32" i="1"/>
  <c r="GP32" i="1"/>
  <c r="HA32" i="1"/>
  <c r="HO32" i="1"/>
  <c r="HZ32" i="1"/>
  <c r="IN32" i="1"/>
  <c r="JB32" i="1"/>
  <c r="JM32" i="1"/>
  <c r="AS31" i="1"/>
  <c r="BI31" i="1"/>
  <c r="BY31" i="1"/>
  <c r="CO31" i="1"/>
  <c r="DE31" i="1"/>
  <c r="DU31" i="1"/>
  <c r="EK31" i="1"/>
  <c r="FA31" i="1"/>
  <c r="FQ31" i="1"/>
  <c r="GG31" i="1"/>
  <c r="GW31" i="1"/>
  <c r="HM31" i="1"/>
  <c r="IC31" i="1"/>
  <c r="JI31" i="1"/>
  <c r="AH32" i="1"/>
  <c r="AX32" i="1"/>
  <c r="BN32" i="1"/>
  <c r="CD32" i="1"/>
  <c r="CT32" i="1"/>
  <c r="DJ32" i="1"/>
  <c r="DY32" i="1"/>
  <c r="EO32" i="1"/>
  <c r="FD32" i="1"/>
  <c r="FR32" i="1"/>
  <c r="GC32" i="1"/>
  <c r="HB32" i="1"/>
  <c r="HP32" i="1"/>
  <c r="ID32" i="1"/>
  <c r="IO32" i="1"/>
  <c r="JC32" i="1"/>
  <c r="AH31" i="1"/>
  <c r="HB31" i="1"/>
  <c r="IX31" i="1"/>
  <c r="AM32" i="1"/>
  <c r="BS32" i="1"/>
  <c r="CY32" i="1"/>
  <c r="DZ32" i="1"/>
  <c r="FE32" i="1"/>
  <c r="GD32" i="1"/>
  <c r="HQ32" i="1"/>
  <c r="AY31" i="1"/>
  <c r="CE31" i="1"/>
  <c r="DK31" i="1"/>
  <c r="EQ31" i="1"/>
  <c r="FW31" i="1"/>
  <c r="HC31" i="1"/>
  <c r="II31" i="1"/>
  <c r="X32" i="1"/>
  <c r="BT32" i="1"/>
  <c r="CJ32" i="1"/>
  <c r="EE32" i="1"/>
  <c r="FF32" i="1"/>
  <c r="GH32" i="1"/>
  <c r="HR32" i="1"/>
  <c r="IT32" i="1"/>
  <c r="AZ31" i="1"/>
  <c r="BP31" i="1"/>
  <c r="DL31" i="1"/>
  <c r="ER31" i="1"/>
  <c r="FH31" i="1"/>
  <c r="GN31" i="1"/>
  <c r="HT31" i="1"/>
  <c r="Y32" i="1"/>
  <c r="BE32" i="1"/>
  <c r="DA32" i="1"/>
  <c r="EV32" i="1"/>
  <c r="GI32" i="1"/>
  <c r="HV32" i="1"/>
  <c r="IU32" i="1"/>
  <c r="AC31" i="1"/>
  <c r="IS31" i="1"/>
  <c r="GQ32" i="1"/>
  <c r="AX31" i="1"/>
  <c r="BN31" i="1"/>
  <c r="CD31" i="1"/>
  <c r="CT31" i="1"/>
  <c r="DJ31" i="1"/>
  <c r="DZ31" i="1"/>
  <c r="EP31" i="1"/>
  <c r="FF31" i="1"/>
  <c r="FV31" i="1"/>
  <c r="GL31" i="1"/>
  <c r="HR31" i="1"/>
  <c r="IH31" i="1"/>
  <c r="W32" i="1"/>
  <c r="BC32" i="1"/>
  <c r="CI32" i="1"/>
  <c r="DO32" i="1"/>
  <c r="EP32" i="1"/>
  <c r="FS32" i="1"/>
  <c r="GR32" i="1"/>
  <c r="HF32" i="1"/>
  <c r="IE32" i="1"/>
  <c r="IP32" i="1"/>
  <c r="JD32" i="1"/>
  <c r="AI31" i="1"/>
  <c r="BO31" i="1"/>
  <c r="CU31" i="1"/>
  <c r="EA31" i="1"/>
  <c r="FG31" i="1"/>
  <c r="GM31" i="1"/>
  <c r="HS31" i="1"/>
  <c r="IY31" i="1"/>
  <c r="BD32" i="1"/>
  <c r="CZ32" i="1"/>
  <c r="EU32" i="1"/>
  <c r="GS32" i="1"/>
  <c r="CF31" i="1"/>
  <c r="IZ31" i="1"/>
  <c r="CK32" i="1"/>
  <c r="EF32" i="1"/>
  <c r="FU32" i="1"/>
  <c r="HH32" i="1"/>
  <c r="AK31" i="1"/>
  <c r="FI31" i="1"/>
  <c r="AP32" i="1"/>
  <c r="FK32" i="1"/>
  <c r="IV32" i="1"/>
  <c r="BA31" i="1"/>
  <c r="FY31" i="1"/>
  <c r="BF32" i="1"/>
  <c r="FV32" i="1"/>
  <c r="JF32" i="1"/>
  <c r="BQ31" i="1"/>
  <c r="GO31" i="1"/>
  <c r="BV32" i="1"/>
  <c r="GJ32" i="1"/>
  <c r="JJ32" i="1"/>
  <c r="CG31" i="1"/>
  <c r="HE31" i="1"/>
  <c r="CL32" i="1"/>
  <c r="GX32" i="1"/>
  <c r="CW31" i="1"/>
  <c r="HU31" i="1"/>
  <c r="DB32" i="1"/>
  <c r="HI32" i="1"/>
  <c r="DM31" i="1"/>
  <c r="IK31" i="1"/>
  <c r="DR32" i="1"/>
  <c r="HW32" i="1"/>
  <c r="EC31" i="1"/>
  <c r="JA31" i="1"/>
  <c r="EG32" i="1"/>
  <c r="IG32" i="1"/>
  <c r="ES31" i="1"/>
  <c r="Z32" i="1"/>
  <c r="EW32" i="1"/>
  <c r="IH32" i="1"/>
  <c r="E6" i="1" a="1"/>
  <c r="E6" i="1" s="1"/>
  <c r="A27" i="1" s="1" a="1"/>
  <c r="A27" i="1" s="1"/>
  <c r="H6" i="1" a="1"/>
  <c r="H6" i="1" s="1"/>
  <c r="J6" i="1" s="1" a="1"/>
  <c r="J6" i="1" s="1"/>
  <c r="N6" i="1" s="1" a="1"/>
  <c r="N6" i="1" s="1"/>
  <c r="B14" i="4"/>
  <c r="F19" i="4"/>
  <c r="F18" i="4"/>
  <c r="E18" i="4"/>
  <c r="C17" i="4"/>
  <c r="F17" i="4"/>
  <c r="E17" i="4"/>
  <c r="F27" i="1" l="1" a="1"/>
  <c r="F27" i="1" s="1"/>
  <c r="I3" i="1"/>
  <c r="L6" i="1" a="1"/>
  <c r="L6" i="1" s="1"/>
  <c r="A17" i="4" a="1"/>
  <c r="A17" i="4" s="1"/>
  <c r="C3" i="4"/>
  <c r="D3" i="4"/>
  <c r="E3" i="4"/>
  <c r="F3" i="4"/>
  <c r="B3" i="4"/>
  <c r="C2" i="4"/>
  <c r="D2" i="4"/>
  <c r="E2" i="4"/>
  <c r="F2" i="4"/>
  <c r="B2" i="4"/>
  <c r="B4" i="5"/>
  <c r="C4" i="5"/>
  <c r="D4" i="5"/>
  <c r="E4" i="5"/>
  <c r="F4" i="5"/>
  <c r="B5" i="5"/>
  <c r="C5" i="5"/>
  <c r="D5" i="5"/>
  <c r="E5" i="5"/>
  <c r="F5" i="5"/>
  <c r="B6" i="5"/>
  <c r="C6" i="5"/>
  <c r="D6" i="5"/>
  <c r="E6" i="5"/>
  <c r="F6" i="5"/>
  <c r="B7" i="5"/>
  <c r="C7" i="5"/>
  <c r="D7" i="5"/>
  <c r="E7" i="5"/>
  <c r="F7" i="5"/>
  <c r="B8" i="5"/>
  <c r="C8" i="5"/>
  <c r="D8" i="5"/>
  <c r="E8" i="5"/>
  <c r="F8" i="5"/>
  <c r="B9" i="5"/>
  <c r="C9" i="5"/>
  <c r="D9" i="5"/>
  <c r="E9" i="5"/>
  <c r="F9" i="5"/>
  <c r="B10" i="5"/>
  <c r="C10" i="5"/>
  <c r="D10" i="5"/>
  <c r="E10" i="5"/>
  <c r="F10" i="5"/>
  <c r="B11" i="5"/>
  <c r="C11" i="5"/>
  <c r="D11" i="5"/>
  <c r="E11" i="5"/>
  <c r="F11" i="5"/>
  <c r="B12" i="5"/>
  <c r="C12" i="5"/>
  <c r="D12" i="5"/>
  <c r="E12" i="5"/>
  <c r="F12" i="5"/>
  <c r="B13" i="5"/>
  <c r="C13" i="5"/>
  <c r="D13" i="5"/>
  <c r="E13" i="5"/>
  <c r="F13" i="5"/>
  <c r="B14" i="5"/>
  <c r="C14" i="5"/>
  <c r="D14" i="5"/>
  <c r="E14" i="5"/>
  <c r="F14" i="5"/>
  <c r="B15" i="5"/>
  <c r="C15" i="5"/>
  <c r="D15" i="5"/>
  <c r="E15" i="5"/>
  <c r="F15" i="5"/>
  <c r="B16" i="5"/>
  <c r="C16" i="5"/>
  <c r="D16" i="5"/>
  <c r="E16" i="5"/>
  <c r="F16" i="5"/>
  <c r="B17" i="5"/>
  <c r="C17" i="5"/>
  <c r="D17" i="5"/>
  <c r="E17" i="5"/>
  <c r="F17" i="5"/>
  <c r="B18" i="5"/>
  <c r="C18" i="5"/>
  <c r="D18" i="5"/>
  <c r="E18" i="5"/>
  <c r="F18" i="5"/>
  <c r="B19" i="5"/>
  <c r="C19" i="5"/>
  <c r="D19" i="5"/>
  <c r="E19" i="5"/>
  <c r="F19" i="5"/>
  <c r="B20" i="5"/>
  <c r="C20" i="5"/>
  <c r="D20" i="5"/>
  <c r="E20" i="5"/>
  <c r="F20" i="5"/>
  <c r="B21" i="5"/>
  <c r="C21" i="5"/>
  <c r="D21" i="5"/>
  <c r="E21" i="5"/>
  <c r="F21" i="5"/>
  <c r="B22" i="5"/>
  <c r="C22" i="5"/>
  <c r="D22" i="5"/>
  <c r="E22" i="5"/>
  <c r="F22" i="5"/>
  <c r="B23" i="5"/>
  <c r="C23" i="5"/>
  <c r="D23" i="5"/>
  <c r="E23" i="5"/>
  <c r="F23" i="5"/>
  <c r="B24" i="5"/>
  <c r="C24" i="5"/>
  <c r="D24" i="5"/>
  <c r="E24" i="5"/>
  <c r="F24" i="5"/>
  <c r="B25" i="5"/>
  <c r="C25" i="5"/>
  <c r="D25" i="5"/>
  <c r="E25" i="5"/>
  <c r="F25" i="5"/>
  <c r="B26" i="5"/>
  <c r="C26" i="5"/>
  <c r="D26" i="5"/>
  <c r="E26" i="5"/>
  <c r="F26" i="5"/>
  <c r="B27" i="5"/>
  <c r="C27" i="5"/>
  <c r="D27" i="5"/>
  <c r="E27" i="5"/>
  <c r="F27" i="5"/>
  <c r="B28" i="5"/>
  <c r="C28" i="5"/>
  <c r="D28" i="5"/>
  <c r="E28" i="5"/>
  <c r="F28" i="5"/>
  <c r="B29" i="5"/>
  <c r="C29" i="5"/>
  <c r="D29" i="5"/>
  <c r="E29" i="5"/>
  <c r="F29" i="5"/>
  <c r="B30" i="5"/>
  <c r="C30" i="5"/>
  <c r="D30" i="5"/>
  <c r="E30" i="5"/>
  <c r="F30" i="5"/>
  <c r="B31" i="5"/>
  <c r="C31" i="5"/>
  <c r="D31" i="5"/>
  <c r="E31" i="5"/>
  <c r="F31" i="5"/>
  <c r="B32" i="5"/>
  <c r="C32" i="5"/>
  <c r="D32" i="5"/>
  <c r="E32" i="5"/>
  <c r="F32" i="5"/>
  <c r="B33" i="5"/>
  <c r="C33" i="5"/>
  <c r="D33" i="5"/>
  <c r="E33" i="5"/>
  <c r="F33" i="5"/>
  <c r="B34" i="5"/>
  <c r="C34" i="5"/>
  <c r="D34" i="5"/>
  <c r="E34" i="5"/>
  <c r="F34" i="5"/>
  <c r="B35" i="5"/>
  <c r="C35" i="5"/>
  <c r="D35" i="5"/>
  <c r="E35" i="5"/>
  <c r="F35" i="5"/>
  <c r="B36" i="5"/>
  <c r="C36" i="5"/>
  <c r="D36" i="5"/>
  <c r="E36" i="5"/>
  <c r="F36" i="5"/>
  <c r="B37" i="5"/>
  <c r="C37" i="5"/>
  <c r="D37" i="5"/>
  <c r="E37" i="5"/>
  <c r="F37" i="5"/>
  <c r="B38" i="5"/>
  <c r="C38" i="5"/>
  <c r="D38" i="5"/>
  <c r="E38" i="5"/>
  <c r="F38" i="5"/>
  <c r="B39" i="5"/>
  <c r="C39" i="5"/>
  <c r="D39" i="5"/>
  <c r="E39" i="5"/>
  <c r="F39" i="5"/>
  <c r="B40" i="5"/>
  <c r="C40" i="5"/>
  <c r="D40" i="5"/>
  <c r="E40" i="5"/>
  <c r="F40" i="5"/>
  <c r="B41" i="5"/>
  <c r="C41" i="5"/>
  <c r="D41" i="5"/>
  <c r="E41" i="5"/>
  <c r="F41" i="5"/>
  <c r="B42" i="5"/>
  <c r="C42" i="5"/>
  <c r="D42" i="5"/>
  <c r="E42" i="5"/>
  <c r="F42" i="5"/>
  <c r="B43" i="5"/>
  <c r="C43" i="5"/>
  <c r="D43" i="5"/>
  <c r="E43" i="5"/>
  <c r="F43" i="5"/>
  <c r="B44" i="5"/>
  <c r="C44" i="5"/>
  <c r="D44" i="5"/>
  <c r="E44" i="5"/>
  <c r="F44" i="5"/>
  <c r="B45" i="5"/>
  <c r="C45" i="5"/>
  <c r="D45" i="5"/>
  <c r="E45" i="5"/>
  <c r="F45" i="5"/>
  <c r="B46" i="5"/>
  <c r="C46" i="5"/>
  <c r="D46" i="5"/>
  <c r="E46" i="5"/>
  <c r="F46" i="5"/>
  <c r="B47" i="5"/>
  <c r="C47" i="5"/>
  <c r="D47" i="5"/>
  <c r="E47" i="5"/>
  <c r="F47" i="5"/>
  <c r="B48" i="5"/>
  <c r="C48" i="5"/>
  <c r="D48" i="5"/>
  <c r="E48" i="5"/>
  <c r="F48" i="5"/>
  <c r="B49" i="5"/>
  <c r="C49" i="5"/>
  <c r="D49" i="5"/>
  <c r="E49" i="5"/>
  <c r="F49"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B56" i="5"/>
  <c r="C56" i="5"/>
  <c r="D56" i="5"/>
  <c r="E56" i="5"/>
  <c r="F56" i="5"/>
  <c r="B57" i="5"/>
  <c r="C57" i="5"/>
  <c r="D57" i="5"/>
  <c r="E57" i="5"/>
  <c r="F57" i="5"/>
  <c r="B58" i="5"/>
  <c r="C58" i="5"/>
  <c r="D58" i="5"/>
  <c r="E58" i="5"/>
  <c r="F58" i="5"/>
  <c r="B59" i="5"/>
  <c r="C59" i="5"/>
  <c r="D59" i="5"/>
  <c r="E59" i="5"/>
  <c r="F59" i="5"/>
  <c r="B60" i="5"/>
  <c r="C60" i="5"/>
  <c r="D60" i="5"/>
  <c r="E60" i="5"/>
  <c r="F60" i="5"/>
  <c r="B61" i="5"/>
  <c r="C61" i="5"/>
  <c r="D61" i="5"/>
  <c r="E61" i="5"/>
  <c r="F61" i="5"/>
  <c r="B62" i="5"/>
  <c r="C62" i="5"/>
  <c r="D62" i="5"/>
  <c r="E62" i="5"/>
  <c r="F62" i="5"/>
  <c r="B63" i="5"/>
  <c r="C63" i="5"/>
  <c r="D63" i="5"/>
  <c r="E63" i="5"/>
  <c r="F63" i="5"/>
  <c r="B64" i="5"/>
  <c r="C64" i="5"/>
  <c r="D64" i="5"/>
  <c r="E64" i="5"/>
  <c r="F64" i="5"/>
  <c r="B65" i="5"/>
  <c r="C65" i="5"/>
  <c r="D65" i="5"/>
  <c r="E65" i="5"/>
  <c r="F65" i="5"/>
  <c r="B66" i="5"/>
  <c r="C66" i="5"/>
  <c r="D66" i="5"/>
  <c r="E66" i="5"/>
  <c r="F66" i="5"/>
  <c r="B67" i="5"/>
  <c r="C67" i="5"/>
  <c r="D67" i="5"/>
  <c r="E67" i="5"/>
  <c r="F67" i="5"/>
  <c r="B68" i="5"/>
  <c r="C68" i="5"/>
  <c r="D68" i="5"/>
  <c r="E68" i="5"/>
  <c r="F68" i="5"/>
  <c r="B69" i="5"/>
  <c r="C69" i="5"/>
  <c r="D69" i="5"/>
  <c r="E69" i="5"/>
  <c r="F69" i="5"/>
  <c r="B70" i="5"/>
  <c r="C70" i="5"/>
  <c r="D70" i="5"/>
  <c r="E70" i="5"/>
  <c r="F70" i="5"/>
  <c r="B71" i="5"/>
  <c r="C71" i="5"/>
  <c r="D71" i="5"/>
  <c r="E71" i="5"/>
  <c r="F71" i="5"/>
  <c r="B72" i="5"/>
  <c r="C72" i="5"/>
  <c r="D72" i="5"/>
  <c r="E72" i="5"/>
  <c r="F72" i="5"/>
  <c r="B73" i="5"/>
  <c r="C73" i="5"/>
  <c r="D73" i="5"/>
  <c r="E73" i="5"/>
  <c r="F73" i="5"/>
  <c r="B74" i="5"/>
  <c r="C74" i="5"/>
  <c r="D74" i="5"/>
  <c r="E74" i="5"/>
  <c r="F74" i="5"/>
  <c r="B75" i="5"/>
  <c r="C75" i="5"/>
  <c r="D75" i="5"/>
  <c r="E75" i="5"/>
  <c r="F75" i="5"/>
  <c r="B76" i="5"/>
  <c r="C76" i="5"/>
  <c r="D76" i="5"/>
  <c r="E76" i="5"/>
  <c r="F76" i="5"/>
  <c r="B77" i="5"/>
  <c r="C77" i="5"/>
  <c r="D77" i="5"/>
  <c r="E77" i="5"/>
  <c r="F77" i="5"/>
  <c r="B78" i="5"/>
  <c r="C78" i="5"/>
  <c r="D78" i="5"/>
  <c r="E78" i="5"/>
  <c r="F78" i="5"/>
  <c r="B79" i="5"/>
  <c r="C79" i="5"/>
  <c r="D79" i="5"/>
  <c r="E79" i="5"/>
  <c r="F79" i="5"/>
  <c r="B80" i="5"/>
  <c r="C80" i="5"/>
  <c r="D80" i="5"/>
  <c r="E80" i="5"/>
  <c r="F80" i="5"/>
  <c r="B81" i="5"/>
  <c r="C81" i="5"/>
  <c r="D81" i="5"/>
  <c r="E81" i="5"/>
  <c r="F81" i="5"/>
  <c r="B82" i="5"/>
  <c r="C82" i="5"/>
  <c r="D82" i="5"/>
  <c r="E82" i="5"/>
  <c r="F82" i="5"/>
  <c r="B83" i="5"/>
  <c r="C83" i="5"/>
  <c r="D83" i="5"/>
  <c r="E83" i="5"/>
  <c r="F83" i="5"/>
  <c r="B84" i="5"/>
  <c r="C84" i="5"/>
  <c r="D84" i="5"/>
  <c r="E84" i="5"/>
  <c r="F84" i="5"/>
  <c r="B85" i="5"/>
  <c r="C85" i="5"/>
  <c r="D85" i="5"/>
  <c r="E85" i="5"/>
  <c r="F85" i="5"/>
  <c r="B86" i="5"/>
  <c r="C86" i="5"/>
  <c r="D86" i="5"/>
  <c r="E86" i="5"/>
  <c r="F86" i="5"/>
  <c r="B87" i="5"/>
  <c r="C87" i="5"/>
  <c r="D87" i="5"/>
  <c r="E87" i="5"/>
  <c r="F87" i="5"/>
  <c r="B88" i="5"/>
  <c r="C88" i="5"/>
  <c r="D88" i="5"/>
  <c r="E88" i="5"/>
  <c r="F88" i="5"/>
  <c r="B89" i="5"/>
  <c r="C89" i="5"/>
  <c r="D89" i="5"/>
  <c r="E89" i="5"/>
  <c r="F89" i="5"/>
  <c r="B90" i="5"/>
  <c r="C90" i="5"/>
  <c r="D90" i="5"/>
  <c r="E90" i="5"/>
  <c r="F90" i="5"/>
  <c r="B91" i="5"/>
  <c r="C91" i="5"/>
  <c r="D91" i="5"/>
  <c r="E91" i="5"/>
  <c r="F91" i="5"/>
  <c r="B92" i="5"/>
  <c r="C92" i="5"/>
  <c r="D92" i="5"/>
  <c r="E92" i="5"/>
  <c r="F92" i="5"/>
  <c r="B93" i="5"/>
  <c r="C93" i="5"/>
  <c r="D93" i="5"/>
  <c r="E93" i="5"/>
  <c r="F93" i="5"/>
  <c r="B94" i="5"/>
  <c r="C94" i="5"/>
  <c r="D94" i="5"/>
  <c r="E94" i="5"/>
  <c r="F94" i="5"/>
  <c r="B95" i="5"/>
  <c r="C95" i="5"/>
  <c r="D95" i="5"/>
  <c r="E95" i="5"/>
  <c r="F95" i="5"/>
  <c r="B96" i="5"/>
  <c r="C96" i="5"/>
  <c r="D96" i="5"/>
  <c r="E96" i="5"/>
  <c r="F96" i="5"/>
  <c r="B97" i="5"/>
  <c r="C97" i="5"/>
  <c r="D97" i="5"/>
  <c r="E97" i="5"/>
  <c r="F97" i="5"/>
  <c r="B98" i="5"/>
  <c r="C98" i="5"/>
  <c r="D98" i="5"/>
  <c r="E98" i="5"/>
  <c r="F98" i="5"/>
  <c r="B99" i="5"/>
  <c r="C99" i="5"/>
  <c r="D99" i="5"/>
  <c r="E99" i="5"/>
  <c r="F99" i="5"/>
  <c r="B100" i="5"/>
  <c r="C100" i="5"/>
  <c r="D100" i="5"/>
  <c r="E100" i="5"/>
  <c r="F100" i="5"/>
  <c r="B101" i="5"/>
  <c r="C101" i="5"/>
  <c r="D101" i="5"/>
  <c r="E101" i="5"/>
  <c r="F101" i="5"/>
  <c r="B102" i="5"/>
  <c r="C102" i="5"/>
  <c r="D102" i="5"/>
  <c r="E102" i="5"/>
  <c r="F102" i="5"/>
  <c r="B103" i="5"/>
  <c r="C103" i="5"/>
  <c r="D103" i="5"/>
  <c r="E103" i="5"/>
  <c r="F103" i="5"/>
  <c r="B104" i="5"/>
  <c r="C104" i="5"/>
  <c r="D104" i="5"/>
  <c r="E104" i="5"/>
  <c r="F104" i="5"/>
  <c r="B105" i="5"/>
  <c r="C105" i="5"/>
  <c r="D105" i="5"/>
  <c r="E105" i="5"/>
  <c r="F105" i="5"/>
  <c r="B106" i="5"/>
  <c r="C106" i="5"/>
  <c r="D106" i="5"/>
  <c r="E106" i="5"/>
  <c r="F106" i="5"/>
  <c r="B107" i="5"/>
  <c r="C107" i="5"/>
  <c r="D107" i="5"/>
  <c r="E107" i="5"/>
  <c r="F107" i="5"/>
  <c r="B108" i="5"/>
  <c r="C108" i="5"/>
  <c r="D108" i="5"/>
  <c r="E108" i="5"/>
  <c r="F108" i="5"/>
  <c r="B109" i="5"/>
  <c r="C109" i="5"/>
  <c r="D109" i="5"/>
  <c r="E109" i="5"/>
  <c r="F109" i="5"/>
  <c r="B110" i="5"/>
  <c r="C110" i="5"/>
  <c r="D110" i="5"/>
  <c r="E110" i="5"/>
  <c r="F110" i="5"/>
  <c r="B111" i="5"/>
  <c r="C111" i="5"/>
  <c r="D111" i="5"/>
  <c r="E111" i="5"/>
  <c r="F111" i="5"/>
  <c r="B112" i="5"/>
  <c r="C112" i="5"/>
  <c r="D112" i="5"/>
  <c r="E112" i="5"/>
  <c r="F112" i="5"/>
  <c r="B113" i="5"/>
  <c r="C113" i="5"/>
  <c r="D113" i="5"/>
  <c r="E113" i="5"/>
  <c r="F113" i="5"/>
  <c r="B114" i="5"/>
  <c r="C114" i="5"/>
  <c r="D114" i="5"/>
  <c r="E114" i="5"/>
  <c r="F114" i="5"/>
  <c r="B115" i="5"/>
  <c r="C115" i="5"/>
  <c r="D115" i="5"/>
  <c r="E115" i="5"/>
  <c r="F115" i="5"/>
  <c r="B116" i="5"/>
  <c r="C116" i="5"/>
  <c r="D116" i="5"/>
  <c r="E116" i="5"/>
  <c r="F116" i="5"/>
  <c r="B117" i="5"/>
  <c r="C117" i="5"/>
  <c r="D117" i="5"/>
  <c r="E117" i="5"/>
  <c r="F117" i="5"/>
  <c r="B118" i="5"/>
  <c r="C118" i="5"/>
  <c r="D118" i="5"/>
  <c r="E118" i="5"/>
  <c r="F118" i="5"/>
  <c r="B119" i="5"/>
  <c r="C119" i="5"/>
  <c r="D119" i="5"/>
  <c r="E119" i="5"/>
  <c r="F119" i="5"/>
  <c r="B120" i="5"/>
  <c r="C120" i="5"/>
  <c r="D120" i="5"/>
  <c r="E120" i="5"/>
  <c r="F120" i="5"/>
  <c r="B121" i="5"/>
  <c r="C121" i="5"/>
  <c r="D121" i="5"/>
  <c r="E121" i="5"/>
  <c r="F121" i="5"/>
  <c r="B122" i="5"/>
  <c r="C122" i="5"/>
  <c r="D122" i="5"/>
  <c r="E122" i="5"/>
  <c r="F122" i="5"/>
  <c r="B123" i="5"/>
  <c r="C123" i="5"/>
  <c r="D123" i="5"/>
  <c r="E123" i="5"/>
  <c r="F123" i="5"/>
  <c r="B124" i="5"/>
  <c r="C124" i="5"/>
  <c r="D124" i="5"/>
  <c r="E124" i="5"/>
  <c r="F124" i="5"/>
  <c r="B125" i="5"/>
  <c r="C125" i="5"/>
  <c r="D125" i="5"/>
  <c r="E125" i="5"/>
  <c r="F125" i="5"/>
  <c r="B126" i="5"/>
  <c r="C126" i="5"/>
  <c r="D126" i="5"/>
  <c r="E126" i="5"/>
  <c r="F126" i="5"/>
  <c r="B127" i="5"/>
  <c r="C127" i="5"/>
  <c r="D127" i="5"/>
  <c r="E127" i="5"/>
  <c r="F127" i="5"/>
  <c r="B128" i="5"/>
  <c r="C128" i="5"/>
  <c r="D128" i="5"/>
  <c r="E128" i="5"/>
  <c r="F128" i="5"/>
  <c r="B129" i="5"/>
  <c r="C129" i="5"/>
  <c r="D129" i="5"/>
  <c r="E129" i="5"/>
  <c r="F129" i="5"/>
  <c r="B130" i="5"/>
  <c r="C130" i="5"/>
  <c r="D130" i="5"/>
  <c r="E130" i="5"/>
  <c r="F130" i="5"/>
  <c r="B131" i="5"/>
  <c r="C131" i="5"/>
  <c r="D131" i="5"/>
  <c r="E131" i="5"/>
  <c r="F131" i="5"/>
  <c r="B132" i="5"/>
  <c r="C132" i="5"/>
  <c r="D132" i="5"/>
  <c r="E132" i="5"/>
  <c r="F132" i="5"/>
  <c r="B133" i="5"/>
  <c r="C133" i="5"/>
  <c r="D133" i="5"/>
  <c r="E133" i="5"/>
  <c r="F133" i="5"/>
  <c r="B134" i="5"/>
  <c r="C134" i="5"/>
  <c r="D134" i="5"/>
  <c r="E134" i="5"/>
  <c r="F134" i="5"/>
  <c r="B135" i="5"/>
  <c r="C135" i="5"/>
  <c r="D135" i="5"/>
  <c r="E135" i="5"/>
  <c r="F135" i="5"/>
  <c r="B136" i="5"/>
  <c r="C136" i="5"/>
  <c r="D136" i="5"/>
  <c r="E136" i="5"/>
  <c r="F136" i="5"/>
  <c r="B137" i="5"/>
  <c r="C137" i="5"/>
  <c r="D137" i="5"/>
  <c r="E137" i="5"/>
  <c r="F137" i="5"/>
  <c r="B138" i="5"/>
  <c r="C138" i="5"/>
  <c r="D138" i="5"/>
  <c r="E138" i="5"/>
  <c r="F138" i="5"/>
  <c r="B139" i="5"/>
  <c r="C139" i="5"/>
  <c r="D139" i="5"/>
  <c r="E139" i="5"/>
  <c r="F139" i="5"/>
  <c r="B140" i="5"/>
  <c r="C140" i="5"/>
  <c r="D140" i="5"/>
  <c r="E140" i="5"/>
  <c r="F140" i="5"/>
  <c r="B141" i="5"/>
  <c r="C141" i="5"/>
  <c r="D141" i="5"/>
  <c r="E141" i="5"/>
  <c r="F141" i="5"/>
  <c r="B142" i="5"/>
  <c r="C142" i="5"/>
  <c r="D142" i="5"/>
  <c r="E142" i="5"/>
  <c r="F142" i="5"/>
  <c r="B143" i="5"/>
  <c r="C143" i="5"/>
  <c r="D143" i="5"/>
  <c r="E143" i="5"/>
  <c r="F143" i="5"/>
  <c r="B144" i="5"/>
  <c r="C144" i="5"/>
  <c r="D144" i="5"/>
  <c r="E144" i="5"/>
  <c r="F144" i="5"/>
  <c r="B145" i="5"/>
  <c r="C145" i="5"/>
  <c r="D145" i="5"/>
  <c r="E145" i="5"/>
  <c r="F145" i="5"/>
  <c r="B146" i="5"/>
  <c r="C146" i="5"/>
  <c r="D146" i="5"/>
  <c r="E146" i="5"/>
  <c r="F146" i="5"/>
  <c r="B147" i="5"/>
  <c r="C147" i="5"/>
  <c r="D147" i="5"/>
  <c r="E147" i="5"/>
  <c r="F147" i="5"/>
  <c r="B148" i="5"/>
  <c r="C148" i="5"/>
  <c r="D148" i="5"/>
  <c r="E148" i="5"/>
  <c r="F148" i="5"/>
  <c r="B149" i="5"/>
  <c r="C149" i="5"/>
  <c r="D149" i="5"/>
  <c r="E149" i="5"/>
  <c r="F149" i="5"/>
  <c r="B150" i="5"/>
  <c r="C150" i="5"/>
  <c r="D150" i="5"/>
  <c r="E150" i="5"/>
  <c r="F150" i="5"/>
  <c r="B151" i="5"/>
  <c r="C151" i="5"/>
  <c r="D151" i="5"/>
  <c r="E151" i="5"/>
  <c r="F151" i="5"/>
  <c r="B152" i="5"/>
  <c r="C152" i="5"/>
  <c r="D152" i="5"/>
  <c r="E152" i="5"/>
  <c r="F152" i="5"/>
  <c r="B153" i="5"/>
  <c r="C153" i="5"/>
  <c r="D153" i="5"/>
  <c r="E153" i="5"/>
  <c r="F153" i="5"/>
  <c r="B154" i="5"/>
  <c r="C154" i="5"/>
  <c r="D154" i="5"/>
  <c r="E154" i="5"/>
  <c r="F154" i="5"/>
  <c r="B155" i="5"/>
  <c r="C155" i="5"/>
  <c r="D155" i="5"/>
  <c r="E155" i="5"/>
  <c r="F155" i="5"/>
  <c r="B156" i="5"/>
  <c r="C156" i="5"/>
  <c r="D156" i="5"/>
  <c r="E156" i="5"/>
  <c r="F156" i="5"/>
  <c r="B157" i="5"/>
  <c r="C157" i="5"/>
  <c r="D157" i="5"/>
  <c r="E157" i="5"/>
  <c r="F157" i="5"/>
  <c r="B158" i="5"/>
  <c r="C158" i="5"/>
  <c r="D158" i="5"/>
  <c r="E158" i="5"/>
  <c r="F158" i="5"/>
  <c r="B159" i="5"/>
  <c r="C159" i="5"/>
  <c r="D159" i="5"/>
  <c r="E159" i="5"/>
  <c r="F159" i="5"/>
  <c r="B160" i="5"/>
  <c r="C160" i="5"/>
  <c r="D160" i="5"/>
  <c r="E160" i="5"/>
  <c r="F160" i="5"/>
  <c r="B161" i="5"/>
  <c r="C161" i="5"/>
  <c r="D161" i="5"/>
  <c r="E161" i="5"/>
  <c r="F161" i="5"/>
  <c r="B162" i="5"/>
  <c r="C162" i="5"/>
  <c r="D162" i="5"/>
  <c r="E162" i="5"/>
  <c r="F162" i="5"/>
  <c r="B163" i="5"/>
  <c r="C163" i="5"/>
  <c r="D163" i="5"/>
  <c r="E163" i="5"/>
  <c r="F163" i="5"/>
  <c r="B164" i="5"/>
  <c r="C164" i="5"/>
  <c r="D164" i="5"/>
  <c r="E164" i="5"/>
  <c r="F164" i="5"/>
  <c r="B165" i="5"/>
  <c r="C165" i="5"/>
  <c r="D165" i="5"/>
  <c r="E165" i="5"/>
  <c r="F165" i="5"/>
  <c r="B166" i="5"/>
  <c r="C166" i="5"/>
  <c r="D166" i="5"/>
  <c r="E166" i="5"/>
  <c r="F166" i="5"/>
  <c r="B167" i="5"/>
  <c r="C167" i="5"/>
  <c r="D167" i="5"/>
  <c r="E167" i="5"/>
  <c r="F167" i="5"/>
  <c r="B168" i="5"/>
  <c r="C168" i="5"/>
  <c r="D168" i="5"/>
  <c r="E168" i="5"/>
  <c r="F168" i="5"/>
  <c r="B169" i="5"/>
  <c r="C169" i="5"/>
  <c r="D169" i="5"/>
  <c r="E169" i="5"/>
  <c r="F169" i="5"/>
  <c r="B170" i="5"/>
  <c r="C170" i="5"/>
  <c r="D170" i="5"/>
  <c r="E170" i="5"/>
  <c r="F170" i="5"/>
  <c r="B171" i="5"/>
  <c r="C171" i="5"/>
  <c r="D171" i="5"/>
  <c r="E171" i="5"/>
  <c r="F171" i="5"/>
  <c r="B172" i="5"/>
  <c r="C172" i="5"/>
  <c r="D172" i="5"/>
  <c r="E172" i="5"/>
  <c r="F172" i="5"/>
  <c r="B173" i="5"/>
  <c r="C173" i="5"/>
  <c r="D173" i="5"/>
  <c r="E173" i="5"/>
  <c r="F173" i="5"/>
  <c r="B174" i="5"/>
  <c r="C174" i="5"/>
  <c r="D174" i="5"/>
  <c r="E174" i="5"/>
  <c r="F174" i="5"/>
  <c r="B175" i="5"/>
  <c r="C175" i="5"/>
  <c r="D175" i="5"/>
  <c r="E175" i="5"/>
  <c r="F175" i="5"/>
  <c r="B176" i="5"/>
  <c r="C176" i="5"/>
  <c r="D176" i="5"/>
  <c r="E176" i="5"/>
  <c r="F176" i="5"/>
  <c r="B177" i="5"/>
  <c r="C177" i="5"/>
  <c r="D177" i="5"/>
  <c r="E177" i="5"/>
  <c r="F177" i="5"/>
  <c r="B178" i="5"/>
  <c r="C178" i="5"/>
  <c r="D178" i="5"/>
  <c r="E178" i="5"/>
  <c r="F178" i="5"/>
  <c r="B179" i="5"/>
  <c r="C179" i="5"/>
  <c r="D179" i="5"/>
  <c r="E179" i="5"/>
  <c r="F179" i="5"/>
  <c r="B180" i="5"/>
  <c r="C180" i="5"/>
  <c r="D180" i="5"/>
  <c r="E180" i="5"/>
  <c r="F180" i="5"/>
  <c r="B181" i="5"/>
  <c r="C181" i="5"/>
  <c r="D181" i="5"/>
  <c r="E181" i="5"/>
  <c r="F181" i="5"/>
  <c r="B182" i="5"/>
  <c r="C182" i="5"/>
  <c r="D182" i="5"/>
  <c r="E182" i="5"/>
  <c r="F182" i="5"/>
  <c r="B183" i="5"/>
  <c r="C183" i="5"/>
  <c r="D183" i="5"/>
  <c r="E183" i="5"/>
  <c r="F183" i="5"/>
  <c r="B184" i="5"/>
  <c r="C184" i="5"/>
  <c r="D184" i="5"/>
  <c r="E184" i="5"/>
  <c r="F184" i="5"/>
  <c r="B185" i="5"/>
  <c r="C185" i="5"/>
  <c r="D185" i="5"/>
  <c r="E185" i="5"/>
  <c r="F185" i="5"/>
  <c r="B186" i="5"/>
  <c r="C186" i="5"/>
  <c r="D186" i="5"/>
  <c r="E186" i="5"/>
  <c r="F186" i="5"/>
  <c r="B187" i="5"/>
  <c r="C187" i="5"/>
  <c r="D187" i="5"/>
  <c r="E187" i="5"/>
  <c r="F187" i="5"/>
  <c r="B188" i="5"/>
  <c r="C188" i="5"/>
  <c r="D188" i="5"/>
  <c r="E188" i="5"/>
  <c r="F188" i="5"/>
  <c r="B189" i="5"/>
  <c r="C189" i="5"/>
  <c r="D189" i="5"/>
  <c r="E189" i="5"/>
  <c r="F189" i="5"/>
  <c r="B190" i="5"/>
  <c r="C190" i="5"/>
  <c r="D190" i="5"/>
  <c r="E190" i="5"/>
  <c r="F190" i="5"/>
  <c r="B191" i="5"/>
  <c r="C191" i="5"/>
  <c r="D191" i="5"/>
  <c r="E191" i="5"/>
  <c r="F191" i="5"/>
  <c r="B192" i="5"/>
  <c r="C192" i="5"/>
  <c r="D192" i="5"/>
  <c r="E192" i="5"/>
  <c r="F192" i="5"/>
  <c r="B193" i="5"/>
  <c r="C193" i="5"/>
  <c r="D193" i="5"/>
  <c r="E193" i="5"/>
  <c r="F193" i="5"/>
  <c r="B194" i="5"/>
  <c r="C194" i="5"/>
  <c r="D194" i="5"/>
  <c r="E194" i="5"/>
  <c r="F194" i="5"/>
  <c r="B195" i="5"/>
  <c r="C195" i="5"/>
  <c r="D195" i="5"/>
  <c r="E195" i="5"/>
  <c r="F195" i="5"/>
  <c r="B196" i="5"/>
  <c r="C196" i="5"/>
  <c r="D196" i="5"/>
  <c r="E196" i="5"/>
  <c r="F196" i="5"/>
  <c r="B197" i="5"/>
  <c r="C197" i="5"/>
  <c r="D197" i="5"/>
  <c r="E197" i="5"/>
  <c r="F197" i="5"/>
  <c r="B198" i="5"/>
  <c r="C198" i="5"/>
  <c r="D198" i="5"/>
  <c r="E198" i="5"/>
  <c r="F198" i="5"/>
  <c r="B199" i="5"/>
  <c r="C199" i="5"/>
  <c r="D199" i="5"/>
  <c r="E199" i="5"/>
  <c r="F199" i="5"/>
  <c r="B200" i="5"/>
  <c r="C200" i="5"/>
  <c r="D200" i="5"/>
  <c r="E200" i="5"/>
  <c r="F200" i="5"/>
  <c r="B201" i="5"/>
  <c r="C201" i="5"/>
  <c r="D201" i="5"/>
  <c r="E201" i="5"/>
  <c r="F201" i="5"/>
  <c r="B202" i="5"/>
  <c r="C202" i="5"/>
  <c r="D202" i="5"/>
  <c r="E202" i="5"/>
  <c r="F202" i="5"/>
  <c r="B203" i="5"/>
  <c r="C203" i="5"/>
  <c r="D203" i="5"/>
  <c r="E203" i="5"/>
  <c r="F203" i="5"/>
  <c r="B204" i="5"/>
  <c r="C204" i="5"/>
  <c r="D204" i="5"/>
  <c r="E204" i="5"/>
  <c r="F204" i="5"/>
  <c r="B205" i="5"/>
  <c r="C205" i="5"/>
  <c r="D205" i="5"/>
  <c r="E205" i="5"/>
  <c r="F205" i="5"/>
  <c r="B206" i="5"/>
  <c r="C206" i="5"/>
  <c r="D206" i="5"/>
  <c r="E206" i="5"/>
  <c r="F206" i="5"/>
  <c r="B207" i="5"/>
  <c r="C207" i="5"/>
  <c r="D207" i="5"/>
  <c r="E207" i="5"/>
  <c r="F207" i="5"/>
  <c r="B208" i="5"/>
  <c r="C208" i="5"/>
  <c r="D208" i="5"/>
  <c r="E208" i="5"/>
  <c r="F208" i="5"/>
  <c r="B209" i="5"/>
  <c r="C209" i="5"/>
  <c r="D209" i="5"/>
  <c r="E209" i="5"/>
  <c r="F209" i="5"/>
  <c r="B210" i="5"/>
  <c r="C210" i="5"/>
  <c r="D210" i="5"/>
  <c r="E210" i="5"/>
  <c r="F210" i="5"/>
  <c r="B211" i="5"/>
  <c r="C211" i="5"/>
  <c r="D211" i="5"/>
  <c r="E211" i="5"/>
  <c r="F211" i="5"/>
  <c r="B212" i="5"/>
  <c r="C212" i="5"/>
  <c r="D212" i="5"/>
  <c r="E212" i="5"/>
  <c r="F212" i="5"/>
  <c r="B213" i="5"/>
  <c r="C213" i="5"/>
  <c r="D213" i="5"/>
  <c r="E213" i="5"/>
  <c r="F213" i="5"/>
  <c r="B214" i="5"/>
  <c r="C214" i="5"/>
  <c r="D214" i="5"/>
  <c r="E214" i="5"/>
  <c r="F214" i="5"/>
  <c r="B215" i="5"/>
  <c r="C215" i="5"/>
  <c r="D215" i="5"/>
  <c r="E215" i="5"/>
  <c r="F215" i="5"/>
  <c r="B216" i="5"/>
  <c r="C216" i="5"/>
  <c r="D216" i="5"/>
  <c r="E216" i="5"/>
  <c r="F216" i="5"/>
  <c r="B217" i="5"/>
  <c r="C217" i="5"/>
  <c r="D217" i="5"/>
  <c r="E217" i="5"/>
  <c r="F217" i="5"/>
  <c r="B218" i="5"/>
  <c r="C218" i="5"/>
  <c r="D218" i="5"/>
  <c r="E218" i="5"/>
  <c r="F218" i="5"/>
  <c r="B219" i="5"/>
  <c r="C219" i="5"/>
  <c r="D219" i="5"/>
  <c r="E219" i="5"/>
  <c r="F219" i="5"/>
  <c r="B220" i="5"/>
  <c r="C220" i="5"/>
  <c r="D220" i="5"/>
  <c r="E220" i="5"/>
  <c r="F220" i="5"/>
  <c r="B221" i="5"/>
  <c r="C221" i="5"/>
  <c r="D221" i="5"/>
  <c r="E221" i="5"/>
  <c r="F221" i="5"/>
  <c r="B222" i="5"/>
  <c r="C222" i="5"/>
  <c r="D222" i="5"/>
  <c r="E222" i="5"/>
  <c r="F222" i="5"/>
  <c r="B223" i="5"/>
  <c r="C223" i="5"/>
  <c r="D223" i="5"/>
  <c r="E223" i="5"/>
  <c r="F223" i="5"/>
  <c r="B224" i="5"/>
  <c r="C224" i="5"/>
  <c r="D224" i="5"/>
  <c r="E224" i="5"/>
  <c r="F224" i="5"/>
  <c r="B225" i="5"/>
  <c r="C225" i="5"/>
  <c r="D225" i="5"/>
  <c r="E225" i="5"/>
  <c r="F225" i="5"/>
  <c r="B226" i="5"/>
  <c r="C226" i="5"/>
  <c r="D226" i="5"/>
  <c r="E226" i="5"/>
  <c r="F226" i="5"/>
  <c r="B227" i="5"/>
  <c r="C227" i="5"/>
  <c r="D227" i="5"/>
  <c r="E227" i="5"/>
  <c r="F227" i="5"/>
  <c r="B228" i="5"/>
  <c r="C228" i="5"/>
  <c r="D228" i="5"/>
  <c r="E228" i="5"/>
  <c r="F228" i="5"/>
  <c r="B229" i="5"/>
  <c r="C229" i="5"/>
  <c r="D229" i="5"/>
  <c r="E229" i="5"/>
  <c r="F229" i="5"/>
  <c r="B230" i="5"/>
  <c r="C230" i="5"/>
  <c r="D230" i="5"/>
  <c r="E230" i="5"/>
  <c r="F230" i="5"/>
  <c r="B231" i="5"/>
  <c r="C231" i="5"/>
  <c r="D231" i="5"/>
  <c r="E231" i="5"/>
  <c r="F231" i="5"/>
  <c r="B232" i="5"/>
  <c r="C232" i="5"/>
  <c r="D232" i="5"/>
  <c r="E232" i="5"/>
  <c r="F232" i="5"/>
  <c r="B233" i="5"/>
  <c r="C233" i="5"/>
  <c r="D233" i="5"/>
  <c r="E233" i="5"/>
  <c r="F233" i="5"/>
  <c r="B234" i="5"/>
  <c r="C234" i="5"/>
  <c r="D234" i="5"/>
  <c r="E234" i="5"/>
  <c r="F234" i="5"/>
  <c r="B235" i="5"/>
  <c r="C235" i="5"/>
  <c r="D235" i="5"/>
  <c r="E235" i="5"/>
  <c r="F235" i="5"/>
  <c r="B236" i="5"/>
  <c r="C236" i="5"/>
  <c r="D236" i="5"/>
  <c r="E236" i="5"/>
  <c r="F236" i="5"/>
  <c r="B237" i="5"/>
  <c r="C237" i="5"/>
  <c r="D237" i="5"/>
  <c r="E237" i="5"/>
  <c r="F237" i="5"/>
  <c r="B238" i="5"/>
  <c r="C238" i="5"/>
  <c r="D238" i="5"/>
  <c r="E238" i="5"/>
  <c r="F238" i="5"/>
  <c r="B239" i="5"/>
  <c r="C239" i="5"/>
  <c r="D239" i="5"/>
  <c r="E239" i="5"/>
  <c r="F239" i="5"/>
  <c r="B240" i="5"/>
  <c r="C240" i="5"/>
  <c r="D240" i="5"/>
  <c r="E240" i="5"/>
  <c r="F240" i="5"/>
  <c r="B241" i="5"/>
  <c r="C241" i="5"/>
  <c r="D241" i="5"/>
  <c r="E241" i="5"/>
  <c r="F241" i="5"/>
  <c r="B242" i="5"/>
  <c r="C242" i="5"/>
  <c r="D242" i="5"/>
  <c r="E242" i="5"/>
  <c r="F242" i="5"/>
  <c r="B243" i="5"/>
  <c r="C243" i="5"/>
  <c r="D243" i="5"/>
  <c r="E243" i="5"/>
  <c r="F243" i="5"/>
  <c r="B244" i="5"/>
  <c r="C244" i="5"/>
  <c r="D244" i="5"/>
  <c r="E244" i="5"/>
  <c r="F244" i="5"/>
  <c r="B245" i="5"/>
  <c r="C245" i="5"/>
  <c r="D245" i="5"/>
  <c r="E245" i="5"/>
  <c r="F245" i="5"/>
  <c r="B246" i="5"/>
  <c r="C246" i="5"/>
  <c r="D246" i="5"/>
  <c r="E246" i="5"/>
  <c r="F246" i="5"/>
  <c r="B247" i="5"/>
  <c r="C247" i="5"/>
  <c r="D247" i="5"/>
  <c r="E247" i="5"/>
  <c r="F247" i="5"/>
  <c r="B248" i="5"/>
  <c r="C248" i="5"/>
  <c r="D248" i="5"/>
  <c r="E248" i="5"/>
  <c r="F248" i="5"/>
  <c r="B249" i="5"/>
  <c r="C249" i="5"/>
  <c r="D249" i="5"/>
  <c r="E249" i="5"/>
  <c r="F249" i="5"/>
  <c r="B250" i="5"/>
  <c r="C250" i="5"/>
  <c r="D250" i="5"/>
  <c r="E250" i="5"/>
  <c r="F250" i="5"/>
  <c r="B251" i="5"/>
  <c r="C251" i="5"/>
  <c r="D251" i="5"/>
  <c r="E251" i="5"/>
  <c r="F251" i="5"/>
  <c r="B252" i="5"/>
  <c r="C252" i="5"/>
  <c r="D252" i="5"/>
  <c r="E252" i="5"/>
  <c r="F252" i="5"/>
  <c r="B253" i="5"/>
  <c r="C253" i="5"/>
  <c r="D253" i="5"/>
  <c r="E253" i="5"/>
  <c r="F253" i="5"/>
  <c r="B254" i="5"/>
  <c r="C254" i="5"/>
  <c r="D254" i="5"/>
  <c r="E254" i="5"/>
  <c r="F254" i="5"/>
  <c r="B255" i="5"/>
  <c r="C255" i="5"/>
  <c r="D255" i="5"/>
  <c r="E255" i="5"/>
  <c r="F255" i="5"/>
  <c r="B256" i="5"/>
  <c r="C256" i="5"/>
  <c r="D256" i="5"/>
  <c r="E256" i="5"/>
  <c r="F256" i="5"/>
  <c r="B257" i="5"/>
  <c r="C257" i="5"/>
  <c r="D257" i="5"/>
  <c r="E257" i="5"/>
  <c r="F257" i="5"/>
  <c r="B258" i="5"/>
  <c r="C258" i="5"/>
  <c r="D258" i="5"/>
  <c r="E258" i="5"/>
  <c r="F258" i="5"/>
  <c r="B259" i="5"/>
  <c r="C259" i="5"/>
  <c r="D259" i="5"/>
  <c r="E259" i="5"/>
  <c r="F259" i="5"/>
  <c r="B260" i="5"/>
  <c r="C260" i="5"/>
  <c r="D260" i="5"/>
  <c r="E260" i="5"/>
  <c r="F260" i="5"/>
  <c r="B261" i="5"/>
  <c r="C261" i="5"/>
  <c r="D261" i="5"/>
  <c r="E261" i="5"/>
  <c r="F261" i="5"/>
  <c r="B262" i="5"/>
  <c r="C262" i="5"/>
  <c r="D262" i="5"/>
  <c r="E262" i="5"/>
  <c r="F262" i="5"/>
  <c r="B263" i="5"/>
  <c r="C263" i="5"/>
  <c r="D263" i="5"/>
  <c r="E263" i="5"/>
  <c r="F263" i="5"/>
  <c r="B264" i="5"/>
  <c r="C264" i="5"/>
  <c r="D264" i="5"/>
  <c r="E264" i="5"/>
  <c r="F264" i="5"/>
  <c r="B265" i="5"/>
  <c r="C265" i="5"/>
  <c r="D265" i="5"/>
  <c r="E265" i="5"/>
  <c r="F265" i="5"/>
  <c r="B266" i="5"/>
  <c r="C266" i="5"/>
  <c r="D266" i="5"/>
  <c r="E266" i="5"/>
  <c r="F266" i="5"/>
  <c r="B267" i="5"/>
  <c r="C267" i="5"/>
  <c r="D267" i="5"/>
  <c r="E267" i="5"/>
  <c r="F267" i="5"/>
  <c r="B268" i="5"/>
  <c r="C268" i="5"/>
  <c r="D268" i="5"/>
  <c r="E268" i="5"/>
  <c r="F268" i="5"/>
  <c r="B269" i="5"/>
  <c r="C269" i="5"/>
  <c r="D269" i="5"/>
  <c r="E269" i="5"/>
  <c r="F269" i="5"/>
  <c r="B270" i="5"/>
  <c r="C270" i="5"/>
  <c r="D270" i="5"/>
  <c r="E270" i="5"/>
  <c r="F270" i="5"/>
  <c r="B271" i="5"/>
  <c r="C271" i="5"/>
  <c r="D271" i="5"/>
  <c r="E271" i="5"/>
  <c r="F271" i="5"/>
  <c r="B272" i="5"/>
  <c r="C272" i="5"/>
  <c r="D272" i="5"/>
  <c r="E272" i="5"/>
  <c r="F272" i="5"/>
  <c r="B273" i="5"/>
  <c r="C273" i="5"/>
  <c r="D273" i="5"/>
  <c r="E273" i="5"/>
  <c r="F273" i="5"/>
  <c r="B274" i="5"/>
  <c r="C274" i="5"/>
  <c r="D274" i="5"/>
  <c r="E274" i="5"/>
  <c r="F274" i="5"/>
  <c r="B275" i="5"/>
  <c r="C275" i="5"/>
  <c r="D275" i="5"/>
  <c r="E275" i="5"/>
  <c r="F275" i="5"/>
  <c r="B276" i="5"/>
  <c r="C276" i="5"/>
  <c r="D276" i="5"/>
  <c r="E276" i="5"/>
  <c r="F276" i="5"/>
  <c r="B277" i="5"/>
  <c r="C277" i="5"/>
  <c r="D277" i="5"/>
  <c r="E277" i="5"/>
  <c r="F277" i="5"/>
  <c r="B278" i="5"/>
  <c r="C278" i="5"/>
  <c r="D278" i="5"/>
  <c r="E278" i="5"/>
  <c r="F278" i="5"/>
  <c r="B279" i="5"/>
  <c r="C279" i="5"/>
  <c r="D279" i="5"/>
  <c r="E279" i="5"/>
  <c r="F279" i="5"/>
  <c r="B280" i="5"/>
  <c r="C280" i="5"/>
  <c r="D280" i="5"/>
  <c r="E280" i="5"/>
  <c r="F280" i="5"/>
  <c r="B281" i="5"/>
  <c r="C281" i="5"/>
  <c r="D281" i="5"/>
  <c r="E281" i="5"/>
  <c r="F281" i="5"/>
  <c r="B282" i="5"/>
  <c r="C282" i="5"/>
  <c r="D282" i="5"/>
  <c r="E282" i="5"/>
  <c r="F282" i="5"/>
  <c r="B283" i="5"/>
  <c r="C283" i="5"/>
  <c r="D283" i="5"/>
  <c r="E283" i="5"/>
  <c r="F283" i="5"/>
  <c r="B284" i="5"/>
  <c r="C284" i="5"/>
  <c r="D284" i="5"/>
  <c r="E284" i="5"/>
  <c r="F284" i="5"/>
  <c r="B285" i="5"/>
  <c r="C285" i="5"/>
  <c r="D285" i="5"/>
  <c r="E285" i="5"/>
  <c r="F285" i="5"/>
  <c r="B286" i="5"/>
  <c r="C286" i="5"/>
  <c r="D286" i="5"/>
  <c r="E286" i="5"/>
  <c r="F286" i="5"/>
  <c r="B287" i="5"/>
  <c r="C287" i="5"/>
  <c r="D287" i="5"/>
  <c r="E287" i="5"/>
  <c r="F287" i="5"/>
  <c r="B288" i="5"/>
  <c r="C288" i="5"/>
  <c r="D288" i="5"/>
  <c r="E288" i="5"/>
  <c r="F288" i="5"/>
  <c r="B289" i="5"/>
  <c r="C289" i="5"/>
  <c r="D289" i="5"/>
  <c r="E289" i="5"/>
  <c r="F289" i="5"/>
  <c r="B290" i="5"/>
  <c r="C290" i="5"/>
  <c r="D290" i="5"/>
  <c r="E290" i="5"/>
  <c r="F290" i="5"/>
  <c r="B291" i="5"/>
  <c r="C291" i="5"/>
  <c r="D291" i="5"/>
  <c r="E291" i="5"/>
  <c r="F291" i="5"/>
  <c r="B292" i="5"/>
  <c r="C292" i="5"/>
  <c r="D292" i="5"/>
  <c r="E292" i="5"/>
  <c r="F292" i="5"/>
  <c r="B293" i="5"/>
  <c r="C293" i="5"/>
  <c r="D293" i="5"/>
  <c r="E293" i="5"/>
  <c r="F293" i="5"/>
  <c r="B294" i="5"/>
  <c r="C294" i="5"/>
  <c r="D294" i="5"/>
  <c r="E294" i="5"/>
  <c r="F294" i="5"/>
  <c r="B295" i="5"/>
  <c r="C295" i="5"/>
  <c r="D295" i="5"/>
  <c r="E295" i="5"/>
  <c r="F295" i="5"/>
  <c r="B296" i="5"/>
  <c r="C296" i="5"/>
  <c r="D296" i="5"/>
  <c r="E296" i="5"/>
  <c r="F296" i="5"/>
  <c r="B297" i="5"/>
  <c r="C297" i="5"/>
  <c r="D297" i="5"/>
  <c r="E297" i="5"/>
  <c r="F297" i="5"/>
  <c r="B298" i="5"/>
  <c r="C298" i="5"/>
  <c r="D298" i="5"/>
  <c r="E298" i="5"/>
  <c r="F298" i="5"/>
  <c r="B299" i="5"/>
  <c r="C299" i="5"/>
  <c r="D299" i="5"/>
  <c r="E299" i="5"/>
  <c r="F299" i="5"/>
  <c r="B300" i="5"/>
  <c r="C300" i="5"/>
  <c r="D300" i="5"/>
  <c r="E300" i="5"/>
  <c r="F300" i="5"/>
  <c r="B301" i="5"/>
  <c r="C301" i="5"/>
  <c r="D301" i="5"/>
  <c r="E301" i="5"/>
  <c r="F301" i="5"/>
  <c r="B302" i="5"/>
  <c r="C302" i="5"/>
  <c r="D302" i="5"/>
  <c r="E302" i="5"/>
  <c r="F302" i="5"/>
  <c r="B303" i="5"/>
  <c r="C303" i="5"/>
  <c r="D303" i="5"/>
  <c r="E303" i="5"/>
  <c r="F303" i="5"/>
  <c r="B304" i="5"/>
  <c r="C304" i="5"/>
  <c r="D304" i="5"/>
  <c r="E304" i="5"/>
  <c r="F304" i="5"/>
  <c r="B305" i="5"/>
  <c r="C305" i="5"/>
  <c r="D305" i="5"/>
  <c r="E305" i="5"/>
  <c r="F305" i="5"/>
  <c r="B306" i="5"/>
  <c r="C306" i="5"/>
  <c r="D306" i="5"/>
  <c r="E306" i="5"/>
  <c r="F306" i="5"/>
  <c r="B307" i="5"/>
  <c r="C307" i="5"/>
  <c r="D307" i="5"/>
  <c r="E307" i="5"/>
  <c r="F307" i="5"/>
  <c r="B308" i="5"/>
  <c r="C308" i="5"/>
  <c r="D308" i="5"/>
  <c r="E308" i="5"/>
  <c r="F308" i="5"/>
  <c r="B309" i="5"/>
  <c r="C309" i="5"/>
  <c r="D309" i="5"/>
  <c r="E309" i="5"/>
  <c r="F309" i="5"/>
  <c r="B310" i="5"/>
  <c r="C310" i="5"/>
  <c r="D310" i="5"/>
  <c r="E310" i="5"/>
  <c r="F310" i="5"/>
  <c r="B311" i="5"/>
  <c r="C311" i="5"/>
  <c r="D311" i="5"/>
  <c r="E311" i="5"/>
  <c r="F311" i="5"/>
  <c r="B312" i="5"/>
  <c r="C312" i="5"/>
  <c r="D312" i="5"/>
  <c r="E312" i="5"/>
  <c r="F312" i="5"/>
  <c r="B313" i="5"/>
  <c r="C313" i="5"/>
  <c r="D313" i="5"/>
  <c r="E313" i="5"/>
  <c r="F313" i="5"/>
  <c r="B314" i="5"/>
  <c r="C314" i="5"/>
  <c r="D314" i="5"/>
  <c r="E314" i="5"/>
  <c r="F314" i="5"/>
  <c r="B315" i="5"/>
  <c r="C315" i="5"/>
  <c r="D315" i="5"/>
  <c r="E315" i="5"/>
  <c r="F315" i="5"/>
  <c r="B316" i="5"/>
  <c r="C316" i="5"/>
  <c r="D316" i="5"/>
  <c r="E316" i="5"/>
  <c r="F316" i="5"/>
  <c r="B317" i="5"/>
  <c r="C317" i="5"/>
  <c r="D317" i="5"/>
  <c r="E317" i="5"/>
  <c r="F317" i="5"/>
  <c r="B318" i="5"/>
  <c r="C318" i="5"/>
  <c r="D318" i="5"/>
  <c r="E318" i="5"/>
  <c r="F318" i="5"/>
  <c r="B319" i="5"/>
  <c r="C319" i="5"/>
  <c r="D319" i="5"/>
  <c r="E319" i="5"/>
  <c r="F319" i="5"/>
  <c r="B320" i="5"/>
  <c r="C320" i="5"/>
  <c r="D320" i="5"/>
  <c r="E320" i="5"/>
  <c r="F320" i="5"/>
  <c r="B321" i="5"/>
  <c r="C321" i="5"/>
  <c r="D321" i="5"/>
  <c r="E321" i="5"/>
  <c r="F321" i="5"/>
  <c r="B322" i="5"/>
  <c r="C322" i="5"/>
  <c r="D322" i="5"/>
  <c r="E322" i="5"/>
  <c r="F322" i="5"/>
  <c r="B323" i="5"/>
  <c r="C323" i="5"/>
  <c r="D323" i="5"/>
  <c r="E323" i="5"/>
  <c r="F323" i="5"/>
  <c r="B324" i="5"/>
  <c r="C324" i="5"/>
  <c r="D324" i="5"/>
  <c r="E324" i="5"/>
  <c r="F324" i="5"/>
  <c r="B325" i="5"/>
  <c r="C325" i="5"/>
  <c r="D325" i="5"/>
  <c r="E325" i="5"/>
  <c r="F325" i="5"/>
  <c r="B326" i="5"/>
  <c r="C326" i="5"/>
  <c r="D326" i="5"/>
  <c r="E326" i="5"/>
  <c r="F326" i="5"/>
  <c r="B327" i="5"/>
  <c r="C327" i="5"/>
  <c r="D327" i="5"/>
  <c r="E327" i="5"/>
  <c r="F327" i="5"/>
  <c r="B328" i="5"/>
  <c r="C328" i="5"/>
  <c r="D328" i="5"/>
  <c r="E328" i="5"/>
  <c r="F328" i="5"/>
  <c r="B329" i="5"/>
  <c r="C329" i="5"/>
  <c r="D329" i="5"/>
  <c r="E329" i="5"/>
  <c r="F329" i="5"/>
  <c r="B330" i="5"/>
  <c r="C330" i="5"/>
  <c r="D330" i="5"/>
  <c r="E330" i="5"/>
  <c r="F330" i="5"/>
  <c r="B331" i="5"/>
  <c r="C331" i="5"/>
  <c r="D331" i="5"/>
  <c r="E331" i="5"/>
  <c r="F331" i="5"/>
  <c r="B332" i="5"/>
  <c r="C332" i="5"/>
  <c r="D332" i="5"/>
  <c r="E332" i="5"/>
  <c r="F332" i="5"/>
  <c r="B333" i="5"/>
  <c r="C333" i="5"/>
  <c r="D333" i="5"/>
  <c r="E333" i="5"/>
  <c r="F333" i="5"/>
  <c r="B334" i="5"/>
  <c r="C334" i="5"/>
  <c r="D334" i="5"/>
  <c r="E334" i="5"/>
  <c r="F334" i="5"/>
  <c r="B335" i="5"/>
  <c r="C335" i="5"/>
  <c r="D335" i="5"/>
  <c r="E335" i="5"/>
  <c r="F335" i="5"/>
  <c r="B336" i="5"/>
  <c r="C336" i="5"/>
  <c r="D336" i="5"/>
  <c r="E336" i="5"/>
  <c r="F336" i="5"/>
  <c r="B337" i="5"/>
  <c r="C337" i="5"/>
  <c r="D337" i="5"/>
  <c r="E337" i="5"/>
  <c r="F337" i="5"/>
  <c r="B338" i="5"/>
  <c r="C338" i="5"/>
  <c r="D338" i="5"/>
  <c r="E338" i="5"/>
  <c r="F338" i="5"/>
  <c r="B339" i="5"/>
  <c r="C339" i="5"/>
  <c r="D339" i="5"/>
  <c r="E339" i="5"/>
  <c r="F339" i="5"/>
  <c r="B340" i="5"/>
  <c r="C340" i="5"/>
  <c r="D340" i="5"/>
  <c r="E340" i="5"/>
  <c r="F340" i="5"/>
  <c r="B341" i="5"/>
  <c r="C341" i="5"/>
  <c r="D341" i="5"/>
  <c r="E341" i="5"/>
  <c r="F341" i="5"/>
  <c r="B342" i="5"/>
  <c r="C342" i="5"/>
  <c r="D342" i="5"/>
  <c r="E342" i="5"/>
  <c r="F342" i="5"/>
  <c r="B343" i="5"/>
  <c r="C343" i="5"/>
  <c r="D343" i="5"/>
  <c r="E343" i="5"/>
  <c r="F343" i="5"/>
  <c r="B344" i="5"/>
  <c r="C344" i="5"/>
  <c r="D344" i="5"/>
  <c r="E344" i="5"/>
  <c r="F344" i="5"/>
  <c r="B345" i="5"/>
  <c r="C345" i="5"/>
  <c r="D345" i="5"/>
  <c r="E345" i="5"/>
  <c r="F345" i="5"/>
  <c r="B346" i="5"/>
  <c r="C346" i="5"/>
  <c r="D346" i="5"/>
  <c r="E346" i="5"/>
  <c r="F346" i="5"/>
  <c r="B347" i="5"/>
  <c r="C347" i="5"/>
  <c r="D347" i="5"/>
  <c r="E347" i="5"/>
  <c r="F347" i="5"/>
  <c r="B348" i="5"/>
  <c r="C348" i="5"/>
  <c r="D348" i="5"/>
  <c r="E348" i="5"/>
  <c r="F348" i="5"/>
  <c r="B349" i="5"/>
  <c r="C349" i="5"/>
  <c r="D349" i="5"/>
  <c r="E349" i="5"/>
  <c r="F349" i="5"/>
  <c r="B350" i="5"/>
  <c r="C350" i="5"/>
  <c r="D350" i="5"/>
  <c r="E350" i="5"/>
  <c r="F350" i="5"/>
  <c r="B351" i="5"/>
  <c r="C351" i="5"/>
  <c r="D351" i="5"/>
  <c r="E351" i="5"/>
  <c r="F351" i="5"/>
  <c r="B352" i="5"/>
  <c r="C352" i="5"/>
  <c r="D352" i="5"/>
  <c r="E352" i="5"/>
  <c r="F352" i="5"/>
  <c r="B353" i="5"/>
  <c r="C353" i="5"/>
  <c r="D353" i="5"/>
  <c r="E353" i="5"/>
  <c r="F353" i="5"/>
  <c r="B354" i="5"/>
  <c r="C354" i="5"/>
  <c r="D354" i="5"/>
  <c r="E354" i="5"/>
  <c r="F354" i="5"/>
  <c r="B355" i="5"/>
  <c r="C355" i="5"/>
  <c r="D355" i="5"/>
  <c r="E355" i="5"/>
  <c r="F355" i="5"/>
  <c r="B356" i="5"/>
  <c r="C356" i="5"/>
  <c r="D356" i="5"/>
  <c r="E356" i="5"/>
  <c r="F356" i="5"/>
  <c r="B357" i="5"/>
  <c r="C357" i="5"/>
  <c r="D357" i="5"/>
  <c r="E357" i="5"/>
  <c r="F357" i="5"/>
  <c r="B358" i="5"/>
  <c r="C358" i="5"/>
  <c r="D358" i="5"/>
  <c r="E358" i="5"/>
  <c r="F358" i="5"/>
  <c r="B359" i="5"/>
  <c r="C359" i="5"/>
  <c r="D359" i="5"/>
  <c r="E359" i="5"/>
  <c r="F359" i="5"/>
  <c r="B360" i="5"/>
  <c r="C360" i="5"/>
  <c r="D360" i="5"/>
  <c r="E360" i="5"/>
  <c r="F360" i="5"/>
  <c r="B361" i="5"/>
  <c r="C361" i="5"/>
  <c r="D361" i="5"/>
  <c r="E361" i="5"/>
  <c r="F361" i="5"/>
  <c r="B362" i="5"/>
  <c r="C362" i="5"/>
  <c r="D362" i="5"/>
  <c r="E362" i="5"/>
  <c r="F362" i="5"/>
  <c r="B363" i="5"/>
  <c r="C363" i="5"/>
  <c r="D363" i="5"/>
  <c r="E363" i="5"/>
  <c r="F363" i="5"/>
  <c r="B364" i="5"/>
  <c r="C364" i="5"/>
  <c r="D364" i="5"/>
  <c r="E364" i="5"/>
  <c r="F364" i="5"/>
  <c r="B365" i="5"/>
  <c r="C365" i="5"/>
  <c r="D365" i="5"/>
  <c r="E365" i="5"/>
  <c r="F365" i="5"/>
  <c r="B366" i="5"/>
  <c r="C366" i="5"/>
  <c r="D366" i="5"/>
  <c r="E366" i="5"/>
  <c r="F366" i="5"/>
  <c r="B367" i="5"/>
  <c r="C367" i="5"/>
  <c r="D367" i="5"/>
  <c r="E367" i="5"/>
  <c r="F367" i="5"/>
  <c r="B368" i="5"/>
  <c r="C368" i="5"/>
  <c r="D368" i="5"/>
  <c r="E368" i="5"/>
  <c r="F368" i="5"/>
  <c r="B369" i="5"/>
  <c r="C369" i="5"/>
  <c r="D369" i="5"/>
  <c r="E369" i="5"/>
  <c r="F369" i="5"/>
  <c r="B370" i="5"/>
  <c r="C370" i="5"/>
  <c r="D370" i="5"/>
  <c r="E370" i="5"/>
  <c r="F370" i="5"/>
  <c r="B371" i="5"/>
  <c r="C371" i="5"/>
  <c r="D371" i="5"/>
  <c r="E371" i="5"/>
  <c r="F371" i="5"/>
  <c r="B372" i="5"/>
  <c r="C372" i="5"/>
  <c r="D372" i="5"/>
  <c r="E372" i="5"/>
  <c r="F372" i="5"/>
  <c r="B373" i="5"/>
  <c r="C373" i="5"/>
  <c r="D373" i="5"/>
  <c r="E373" i="5"/>
  <c r="F373" i="5"/>
  <c r="B374" i="5"/>
  <c r="C374" i="5"/>
  <c r="D374" i="5"/>
  <c r="E374" i="5"/>
  <c r="F374" i="5"/>
  <c r="B375" i="5"/>
  <c r="C375" i="5"/>
  <c r="D375" i="5"/>
  <c r="E375" i="5"/>
  <c r="F375" i="5"/>
  <c r="B376" i="5"/>
  <c r="C376" i="5"/>
  <c r="D376" i="5"/>
  <c r="E376" i="5"/>
  <c r="F376" i="5"/>
  <c r="B377" i="5"/>
  <c r="C377" i="5"/>
  <c r="D377" i="5"/>
  <c r="E377" i="5"/>
  <c r="F377" i="5"/>
  <c r="B378" i="5"/>
  <c r="C378" i="5"/>
  <c r="D378" i="5"/>
  <c r="E378" i="5"/>
  <c r="F378" i="5"/>
  <c r="B379" i="5"/>
  <c r="C379" i="5"/>
  <c r="D379" i="5"/>
  <c r="E379" i="5"/>
  <c r="F379" i="5"/>
  <c r="B380" i="5"/>
  <c r="C380" i="5"/>
  <c r="D380" i="5"/>
  <c r="E380" i="5"/>
  <c r="F380" i="5"/>
  <c r="B381" i="5"/>
  <c r="C381" i="5"/>
  <c r="D381" i="5"/>
  <c r="E381" i="5"/>
  <c r="F381" i="5"/>
  <c r="B382" i="5"/>
  <c r="C382" i="5"/>
  <c r="D382" i="5"/>
  <c r="E382" i="5"/>
  <c r="F382" i="5"/>
  <c r="B383" i="5"/>
  <c r="C383" i="5"/>
  <c r="D383" i="5"/>
  <c r="E383" i="5"/>
  <c r="F383" i="5"/>
  <c r="B384" i="5"/>
  <c r="C384" i="5"/>
  <c r="D384" i="5"/>
  <c r="E384" i="5"/>
  <c r="F384" i="5"/>
  <c r="B385" i="5"/>
  <c r="C385" i="5"/>
  <c r="D385" i="5"/>
  <c r="E385" i="5"/>
  <c r="F385" i="5"/>
  <c r="B386" i="5"/>
  <c r="C386" i="5"/>
  <c r="D386" i="5"/>
  <c r="E386" i="5"/>
  <c r="F386" i="5"/>
  <c r="B387" i="5"/>
  <c r="C387" i="5"/>
  <c r="D387" i="5"/>
  <c r="E387" i="5"/>
  <c r="F387" i="5"/>
  <c r="B388" i="5"/>
  <c r="C388" i="5"/>
  <c r="D388" i="5"/>
  <c r="E388" i="5"/>
  <c r="F388" i="5"/>
  <c r="B389" i="5"/>
  <c r="C389" i="5"/>
  <c r="D389" i="5"/>
  <c r="E389" i="5"/>
  <c r="F389" i="5"/>
  <c r="B390" i="5"/>
  <c r="C390" i="5"/>
  <c r="D390" i="5"/>
  <c r="E390" i="5"/>
  <c r="F390" i="5"/>
  <c r="B391" i="5"/>
  <c r="C391" i="5"/>
  <c r="D391" i="5"/>
  <c r="E391" i="5"/>
  <c r="F391" i="5"/>
  <c r="B392" i="5"/>
  <c r="C392" i="5"/>
  <c r="D392" i="5"/>
  <c r="E392" i="5"/>
  <c r="F392" i="5"/>
  <c r="B393" i="5"/>
  <c r="C393" i="5"/>
  <c r="D393" i="5"/>
  <c r="E393" i="5"/>
  <c r="F393" i="5"/>
  <c r="B394" i="5"/>
  <c r="C394" i="5"/>
  <c r="D394" i="5"/>
  <c r="E394" i="5"/>
  <c r="F394" i="5"/>
  <c r="B395" i="5"/>
  <c r="C395" i="5"/>
  <c r="D395" i="5"/>
  <c r="E395" i="5"/>
  <c r="F395" i="5"/>
  <c r="B396" i="5"/>
  <c r="C396" i="5"/>
  <c r="D396" i="5"/>
  <c r="E396" i="5"/>
  <c r="F396" i="5"/>
  <c r="B397" i="5"/>
  <c r="C397" i="5"/>
  <c r="D397" i="5"/>
  <c r="E397" i="5"/>
  <c r="F397" i="5"/>
  <c r="B398" i="5"/>
  <c r="C398" i="5"/>
  <c r="D398" i="5"/>
  <c r="E398" i="5"/>
  <c r="F398" i="5"/>
  <c r="B399" i="5"/>
  <c r="C399" i="5"/>
  <c r="D399" i="5"/>
  <c r="E399" i="5"/>
  <c r="F399" i="5"/>
  <c r="B400" i="5"/>
  <c r="C400" i="5"/>
  <c r="D400" i="5"/>
  <c r="E400" i="5"/>
  <c r="F400" i="5"/>
  <c r="B401" i="5"/>
  <c r="C401" i="5"/>
  <c r="D401" i="5"/>
  <c r="E401" i="5"/>
  <c r="F401" i="5"/>
  <c r="B402" i="5"/>
  <c r="C402" i="5"/>
  <c r="D402" i="5"/>
  <c r="E402" i="5"/>
  <c r="F402" i="5"/>
  <c r="B403" i="5"/>
  <c r="C403" i="5"/>
  <c r="D403" i="5"/>
  <c r="E403" i="5"/>
  <c r="F403" i="5"/>
  <c r="B404" i="5"/>
  <c r="C404" i="5"/>
  <c r="D404" i="5"/>
  <c r="E404" i="5"/>
  <c r="F404" i="5"/>
  <c r="B405" i="5"/>
  <c r="C405" i="5"/>
  <c r="D405" i="5"/>
  <c r="E405" i="5"/>
  <c r="F405" i="5"/>
  <c r="B406" i="5"/>
  <c r="C406" i="5"/>
  <c r="D406" i="5"/>
  <c r="E406" i="5"/>
  <c r="F406" i="5"/>
  <c r="B407" i="5"/>
  <c r="C407" i="5"/>
  <c r="D407" i="5"/>
  <c r="E407" i="5"/>
  <c r="F407" i="5"/>
  <c r="B408" i="5"/>
  <c r="C408" i="5"/>
  <c r="D408" i="5"/>
  <c r="E408" i="5"/>
  <c r="F408" i="5"/>
  <c r="B409" i="5"/>
  <c r="C409" i="5"/>
  <c r="D409" i="5"/>
  <c r="E409" i="5"/>
  <c r="F409" i="5"/>
  <c r="B410" i="5"/>
  <c r="C410" i="5"/>
  <c r="D410" i="5"/>
  <c r="E410" i="5"/>
  <c r="F410" i="5"/>
  <c r="B411" i="5"/>
  <c r="C411" i="5"/>
  <c r="D411" i="5"/>
  <c r="E411" i="5"/>
  <c r="F411" i="5"/>
  <c r="B412" i="5"/>
  <c r="C412" i="5"/>
  <c r="D412" i="5"/>
  <c r="E412" i="5"/>
  <c r="F412" i="5"/>
  <c r="B413" i="5"/>
  <c r="C413" i="5"/>
  <c r="D413" i="5"/>
  <c r="E413" i="5"/>
  <c r="F413" i="5"/>
  <c r="B414" i="5"/>
  <c r="C414" i="5"/>
  <c r="D414" i="5"/>
  <c r="E414" i="5"/>
  <c r="F414" i="5"/>
  <c r="B415" i="5"/>
  <c r="C415" i="5"/>
  <c r="D415" i="5"/>
  <c r="E415" i="5"/>
  <c r="F415" i="5"/>
  <c r="B416" i="5"/>
  <c r="C416" i="5"/>
  <c r="D416" i="5"/>
  <c r="E416" i="5"/>
  <c r="F416" i="5"/>
  <c r="B417" i="5"/>
  <c r="C417" i="5"/>
  <c r="D417" i="5"/>
  <c r="E417" i="5"/>
  <c r="F417" i="5"/>
  <c r="B418" i="5"/>
  <c r="C418" i="5"/>
  <c r="D418" i="5"/>
  <c r="E418" i="5"/>
  <c r="F418" i="5"/>
  <c r="B419" i="5"/>
  <c r="C419" i="5"/>
  <c r="D419" i="5"/>
  <c r="E419" i="5"/>
  <c r="F419" i="5"/>
  <c r="B420" i="5"/>
  <c r="C420" i="5"/>
  <c r="D420" i="5"/>
  <c r="E420" i="5"/>
  <c r="F420" i="5"/>
  <c r="B421" i="5"/>
  <c r="C421" i="5"/>
  <c r="D421" i="5"/>
  <c r="E421" i="5"/>
  <c r="F421" i="5"/>
  <c r="B422" i="5"/>
  <c r="C422" i="5"/>
  <c r="D422" i="5"/>
  <c r="E422" i="5"/>
  <c r="F422" i="5"/>
  <c r="B423" i="5"/>
  <c r="C423" i="5"/>
  <c r="D423" i="5"/>
  <c r="E423" i="5"/>
  <c r="F423" i="5"/>
  <c r="B424" i="5"/>
  <c r="C424" i="5"/>
  <c r="D424" i="5"/>
  <c r="E424" i="5"/>
  <c r="F424" i="5"/>
  <c r="B425" i="5"/>
  <c r="C425" i="5"/>
  <c r="D425" i="5"/>
  <c r="E425" i="5"/>
  <c r="F425" i="5"/>
  <c r="B426" i="5"/>
  <c r="C426" i="5"/>
  <c r="D426" i="5"/>
  <c r="E426" i="5"/>
  <c r="F426" i="5"/>
  <c r="B427" i="5"/>
  <c r="C427" i="5"/>
  <c r="D427" i="5"/>
  <c r="E427" i="5"/>
  <c r="F427" i="5"/>
  <c r="B428" i="5"/>
  <c r="C428" i="5"/>
  <c r="D428" i="5"/>
  <c r="E428" i="5"/>
  <c r="F428" i="5"/>
  <c r="B429" i="5"/>
  <c r="C429" i="5"/>
  <c r="D429" i="5"/>
  <c r="E429" i="5"/>
  <c r="F429" i="5"/>
  <c r="B430" i="5"/>
  <c r="C430" i="5"/>
  <c r="D430" i="5"/>
  <c r="E430" i="5"/>
  <c r="F430" i="5"/>
  <c r="B431" i="5"/>
  <c r="C431" i="5"/>
  <c r="D431" i="5"/>
  <c r="E431" i="5"/>
  <c r="F431" i="5"/>
  <c r="B432" i="5"/>
  <c r="C432" i="5"/>
  <c r="D432" i="5"/>
  <c r="E432" i="5"/>
  <c r="F432" i="5"/>
  <c r="B433" i="5"/>
  <c r="C433" i="5"/>
  <c r="D433" i="5"/>
  <c r="E433" i="5"/>
  <c r="F433" i="5"/>
  <c r="B434" i="5"/>
  <c r="C434" i="5"/>
  <c r="D434" i="5"/>
  <c r="E434" i="5"/>
  <c r="F434" i="5"/>
  <c r="B435" i="5"/>
  <c r="C435" i="5"/>
  <c r="D435" i="5"/>
  <c r="E435" i="5"/>
  <c r="F435" i="5"/>
  <c r="B436" i="5"/>
  <c r="C436" i="5"/>
  <c r="D436" i="5"/>
  <c r="E436" i="5"/>
  <c r="F436" i="5"/>
  <c r="B437" i="5"/>
  <c r="C437" i="5"/>
  <c r="D437" i="5"/>
  <c r="E437" i="5"/>
  <c r="F437" i="5"/>
  <c r="B438" i="5"/>
  <c r="C438" i="5"/>
  <c r="D438" i="5"/>
  <c r="E438" i="5"/>
  <c r="F438" i="5"/>
  <c r="B439" i="5"/>
  <c r="C439" i="5"/>
  <c r="D439" i="5"/>
  <c r="E439" i="5"/>
  <c r="F439" i="5"/>
  <c r="B440" i="5"/>
  <c r="C440" i="5"/>
  <c r="D440" i="5"/>
  <c r="E440" i="5"/>
  <c r="F440" i="5"/>
  <c r="B441" i="5"/>
  <c r="C441" i="5"/>
  <c r="D441" i="5"/>
  <c r="E441" i="5"/>
  <c r="F441" i="5"/>
  <c r="B442" i="5"/>
  <c r="C442" i="5"/>
  <c r="D442" i="5"/>
  <c r="E442" i="5"/>
  <c r="F442" i="5"/>
  <c r="B443" i="5"/>
  <c r="C443" i="5"/>
  <c r="D443" i="5"/>
  <c r="E443" i="5"/>
  <c r="F443" i="5"/>
  <c r="B444" i="5"/>
  <c r="C444" i="5"/>
  <c r="D444" i="5"/>
  <c r="E444" i="5"/>
  <c r="F444" i="5"/>
  <c r="B445" i="5"/>
  <c r="C445" i="5"/>
  <c r="D445" i="5"/>
  <c r="E445" i="5"/>
  <c r="F445" i="5"/>
  <c r="B446" i="5"/>
  <c r="C446" i="5"/>
  <c r="D446" i="5"/>
  <c r="E446" i="5"/>
  <c r="F446" i="5"/>
  <c r="B447" i="5"/>
  <c r="C447" i="5"/>
  <c r="D447" i="5"/>
  <c r="E447" i="5"/>
  <c r="F447" i="5"/>
  <c r="B448" i="5"/>
  <c r="C448" i="5"/>
  <c r="D448" i="5"/>
  <c r="E448" i="5"/>
  <c r="F448" i="5"/>
  <c r="B449" i="5"/>
  <c r="C449" i="5"/>
  <c r="D449" i="5"/>
  <c r="E449" i="5"/>
  <c r="F449" i="5"/>
  <c r="B450" i="5"/>
  <c r="C450" i="5"/>
  <c r="D450" i="5"/>
  <c r="E450" i="5"/>
  <c r="F450" i="5"/>
  <c r="B451" i="5"/>
  <c r="C451" i="5"/>
  <c r="D451" i="5"/>
  <c r="E451" i="5"/>
  <c r="F451" i="5"/>
  <c r="B452" i="5"/>
  <c r="C452" i="5"/>
  <c r="D452" i="5"/>
  <c r="E452" i="5"/>
  <c r="F452" i="5"/>
  <c r="B453" i="5"/>
  <c r="C453" i="5"/>
  <c r="D453" i="5"/>
  <c r="E453" i="5"/>
  <c r="F453" i="5"/>
  <c r="B454" i="5"/>
  <c r="C454" i="5"/>
  <c r="D454" i="5"/>
  <c r="E454" i="5"/>
  <c r="F454" i="5"/>
  <c r="B455" i="5"/>
  <c r="C455" i="5"/>
  <c r="D455" i="5"/>
  <c r="E455" i="5"/>
  <c r="F455" i="5"/>
  <c r="B456" i="5"/>
  <c r="C456" i="5"/>
  <c r="D456" i="5"/>
  <c r="E456" i="5"/>
  <c r="F456" i="5"/>
  <c r="B457" i="5"/>
  <c r="C457" i="5"/>
  <c r="D457" i="5"/>
  <c r="E457" i="5"/>
  <c r="F457" i="5"/>
  <c r="B458" i="5"/>
  <c r="C458" i="5"/>
  <c r="D458" i="5"/>
  <c r="E458" i="5"/>
  <c r="F458" i="5"/>
  <c r="B459" i="5"/>
  <c r="C459" i="5"/>
  <c r="D459" i="5"/>
  <c r="E459" i="5"/>
  <c r="F459" i="5"/>
  <c r="B460" i="5"/>
  <c r="C460" i="5"/>
  <c r="D460" i="5"/>
  <c r="E460" i="5"/>
  <c r="F460" i="5"/>
  <c r="B461" i="5"/>
  <c r="C461" i="5"/>
  <c r="D461" i="5"/>
  <c r="E461" i="5"/>
  <c r="F461" i="5"/>
  <c r="B462" i="5"/>
  <c r="C462" i="5"/>
  <c r="D462" i="5"/>
  <c r="E462" i="5"/>
  <c r="F462" i="5"/>
  <c r="B463" i="5"/>
  <c r="C463" i="5"/>
  <c r="D463" i="5"/>
  <c r="E463" i="5"/>
  <c r="F463" i="5"/>
  <c r="B464" i="5"/>
  <c r="C464" i="5"/>
  <c r="D464" i="5"/>
  <c r="E464" i="5"/>
  <c r="F464" i="5"/>
  <c r="B465" i="5"/>
  <c r="C465" i="5"/>
  <c r="D465" i="5"/>
  <c r="E465" i="5"/>
  <c r="F465" i="5"/>
  <c r="B466" i="5"/>
  <c r="C466" i="5"/>
  <c r="D466" i="5"/>
  <c r="E466" i="5"/>
  <c r="F466" i="5"/>
  <c r="B467" i="5"/>
  <c r="C467" i="5"/>
  <c r="D467" i="5"/>
  <c r="E467" i="5"/>
  <c r="F467" i="5"/>
  <c r="B468" i="5"/>
  <c r="C468" i="5"/>
  <c r="D468" i="5"/>
  <c r="E468" i="5"/>
  <c r="F468" i="5"/>
  <c r="B469" i="5"/>
  <c r="C469" i="5"/>
  <c r="D469" i="5"/>
  <c r="E469" i="5"/>
  <c r="F469" i="5"/>
  <c r="B470" i="5"/>
  <c r="C470" i="5"/>
  <c r="D470" i="5"/>
  <c r="E470" i="5"/>
  <c r="F470" i="5"/>
  <c r="B471" i="5"/>
  <c r="C471" i="5"/>
  <c r="D471" i="5"/>
  <c r="E471" i="5"/>
  <c r="F471" i="5"/>
  <c r="B472" i="5"/>
  <c r="C472" i="5"/>
  <c r="D472" i="5"/>
  <c r="E472" i="5"/>
  <c r="F472" i="5"/>
  <c r="B473" i="5"/>
  <c r="C473" i="5"/>
  <c r="D473" i="5"/>
  <c r="E473" i="5"/>
  <c r="F473" i="5"/>
  <c r="B474" i="5"/>
  <c r="C474" i="5"/>
  <c r="D474" i="5"/>
  <c r="E474" i="5"/>
  <c r="F474" i="5"/>
  <c r="B475" i="5"/>
  <c r="C475" i="5"/>
  <c r="D475" i="5"/>
  <c r="E475" i="5"/>
  <c r="F475" i="5"/>
  <c r="B476" i="5"/>
  <c r="C476" i="5"/>
  <c r="D476" i="5"/>
  <c r="E476" i="5"/>
  <c r="F476" i="5"/>
  <c r="B477" i="5"/>
  <c r="C477" i="5"/>
  <c r="D477" i="5"/>
  <c r="E477" i="5"/>
  <c r="F477" i="5"/>
  <c r="B478" i="5"/>
  <c r="C478" i="5"/>
  <c r="D478" i="5"/>
  <c r="E478" i="5"/>
  <c r="F478" i="5"/>
  <c r="B479" i="5"/>
  <c r="C479" i="5"/>
  <c r="D479" i="5"/>
  <c r="E479" i="5"/>
  <c r="F479" i="5"/>
  <c r="B480" i="5"/>
  <c r="C480" i="5"/>
  <c r="D480" i="5"/>
  <c r="E480" i="5"/>
  <c r="F480" i="5"/>
  <c r="B481" i="5"/>
  <c r="C481" i="5"/>
  <c r="D481" i="5"/>
  <c r="E481" i="5"/>
  <c r="F481" i="5"/>
  <c r="B482" i="5"/>
  <c r="C482" i="5"/>
  <c r="D482" i="5"/>
  <c r="E482" i="5"/>
  <c r="F482" i="5"/>
  <c r="B483" i="5"/>
  <c r="C483" i="5"/>
  <c r="D483" i="5"/>
  <c r="E483" i="5"/>
  <c r="F483" i="5"/>
  <c r="B484" i="5"/>
  <c r="C484" i="5"/>
  <c r="D484" i="5"/>
  <c r="E484" i="5"/>
  <c r="F484" i="5"/>
  <c r="B485" i="5"/>
  <c r="C485" i="5"/>
  <c r="D485" i="5"/>
  <c r="E485" i="5"/>
  <c r="F485" i="5"/>
  <c r="B486" i="5"/>
  <c r="C486" i="5"/>
  <c r="D486" i="5"/>
  <c r="E486" i="5"/>
  <c r="F486" i="5"/>
  <c r="B487" i="5"/>
  <c r="C487" i="5"/>
  <c r="D487" i="5"/>
  <c r="E487" i="5"/>
  <c r="F487" i="5"/>
  <c r="B488" i="5"/>
  <c r="C488" i="5"/>
  <c r="D488" i="5"/>
  <c r="E488" i="5"/>
  <c r="F488" i="5"/>
  <c r="B489" i="5"/>
  <c r="C489" i="5"/>
  <c r="D489" i="5"/>
  <c r="E489" i="5"/>
  <c r="F489" i="5"/>
  <c r="B490" i="5"/>
  <c r="C490" i="5"/>
  <c r="D490" i="5"/>
  <c r="E490" i="5"/>
  <c r="F490" i="5"/>
  <c r="B491" i="5"/>
  <c r="C491" i="5"/>
  <c r="D491" i="5"/>
  <c r="E491" i="5"/>
  <c r="F491" i="5"/>
  <c r="B492" i="5"/>
  <c r="C492" i="5"/>
  <c r="D492" i="5"/>
  <c r="E492" i="5"/>
  <c r="F492" i="5"/>
  <c r="B493" i="5"/>
  <c r="C493" i="5"/>
  <c r="D493" i="5"/>
  <c r="E493" i="5"/>
  <c r="F493" i="5"/>
  <c r="B494" i="5"/>
  <c r="C494" i="5"/>
  <c r="D494" i="5"/>
  <c r="E494" i="5"/>
  <c r="F494" i="5"/>
  <c r="B495" i="5"/>
  <c r="C495" i="5"/>
  <c r="D495" i="5"/>
  <c r="E495" i="5"/>
  <c r="F495" i="5"/>
  <c r="B496" i="5"/>
  <c r="C496" i="5"/>
  <c r="D496" i="5"/>
  <c r="E496" i="5"/>
  <c r="F496" i="5"/>
  <c r="B497" i="5"/>
  <c r="C497" i="5"/>
  <c r="D497" i="5"/>
  <c r="E497" i="5"/>
  <c r="F497" i="5"/>
  <c r="B498" i="5"/>
  <c r="C498" i="5"/>
  <c r="D498" i="5"/>
  <c r="E498" i="5"/>
  <c r="F498" i="5"/>
  <c r="B499" i="5"/>
  <c r="C499" i="5"/>
  <c r="D499" i="5"/>
  <c r="E499" i="5"/>
  <c r="F499" i="5"/>
  <c r="B500" i="5"/>
  <c r="C500" i="5"/>
  <c r="D500" i="5"/>
  <c r="E500" i="5"/>
  <c r="F500" i="5"/>
  <c r="B501" i="5"/>
  <c r="C501" i="5"/>
  <c r="D501" i="5"/>
  <c r="E501" i="5"/>
  <c r="F501" i="5"/>
  <c r="B502" i="5"/>
  <c r="C502" i="5"/>
  <c r="D502" i="5"/>
  <c r="E502" i="5"/>
  <c r="F502" i="5"/>
  <c r="B503" i="5"/>
  <c r="C503" i="5"/>
  <c r="D503" i="5"/>
  <c r="E503" i="5"/>
  <c r="F503" i="5"/>
  <c r="B504" i="5"/>
  <c r="C504" i="5"/>
  <c r="D504" i="5"/>
  <c r="E504" i="5"/>
  <c r="F504" i="5"/>
  <c r="B505" i="5"/>
  <c r="C505" i="5"/>
  <c r="D505" i="5"/>
  <c r="E505" i="5"/>
  <c r="F505" i="5"/>
  <c r="B506" i="5"/>
  <c r="C506" i="5"/>
  <c r="D506" i="5"/>
  <c r="E506" i="5"/>
  <c r="F506" i="5"/>
  <c r="B507" i="5"/>
  <c r="C507" i="5"/>
  <c r="D507" i="5"/>
  <c r="E507" i="5"/>
  <c r="F507" i="5"/>
  <c r="B508" i="5"/>
  <c r="C508" i="5"/>
  <c r="D508" i="5"/>
  <c r="E508" i="5"/>
  <c r="F508" i="5"/>
  <c r="B509" i="5"/>
  <c r="C509" i="5"/>
  <c r="D509" i="5"/>
  <c r="E509" i="5"/>
  <c r="F509" i="5"/>
  <c r="B510" i="5"/>
  <c r="C510" i="5"/>
  <c r="D510" i="5"/>
  <c r="E510" i="5"/>
  <c r="F510" i="5"/>
  <c r="B511" i="5"/>
  <c r="C511" i="5"/>
  <c r="D511" i="5"/>
  <c r="E511" i="5"/>
  <c r="F511" i="5"/>
  <c r="B512" i="5"/>
  <c r="C512" i="5"/>
  <c r="D512" i="5"/>
  <c r="E512" i="5"/>
  <c r="F512" i="5"/>
  <c r="B513" i="5"/>
  <c r="C513" i="5"/>
  <c r="D513" i="5"/>
  <c r="E513" i="5"/>
  <c r="F513" i="5"/>
  <c r="B514" i="5"/>
  <c r="C514" i="5"/>
  <c r="D514" i="5"/>
  <c r="E514" i="5"/>
  <c r="F514" i="5"/>
  <c r="B515" i="5"/>
  <c r="C515" i="5"/>
  <c r="D515" i="5"/>
  <c r="E515" i="5"/>
  <c r="F515" i="5"/>
  <c r="B516" i="5"/>
  <c r="C516" i="5"/>
  <c r="D516" i="5"/>
  <c r="E516" i="5"/>
  <c r="F516" i="5"/>
  <c r="B517" i="5"/>
  <c r="C517" i="5"/>
  <c r="D517" i="5"/>
  <c r="E517" i="5"/>
  <c r="F517" i="5"/>
  <c r="B518" i="5"/>
  <c r="C518" i="5"/>
  <c r="D518" i="5"/>
  <c r="E518" i="5"/>
  <c r="F518" i="5"/>
  <c r="B519" i="5"/>
  <c r="C519" i="5"/>
  <c r="D519" i="5"/>
  <c r="E519" i="5"/>
  <c r="F519" i="5"/>
  <c r="B520" i="5"/>
  <c r="C520" i="5"/>
  <c r="D520" i="5"/>
  <c r="E520" i="5"/>
  <c r="F520" i="5"/>
  <c r="B521" i="5"/>
  <c r="C521" i="5"/>
  <c r="D521" i="5"/>
  <c r="E521" i="5"/>
  <c r="F521" i="5"/>
  <c r="B522" i="5"/>
  <c r="C522" i="5"/>
  <c r="D522" i="5"/>
  <c r="E522" i="5"/>
  <c r="F522" i="5"/>
  <c r="B523" i="5"/>
  <c r="C523" i="5"/>
  <c r="D523" i="5"/>
  <c r="E523" i="5"/>
  <c r="F523" i="5"/>
  <c r="B524" i="5"/>
  <c r="C524" i="5"/>
  <c r="D524" i="5"/>
  <c r="E524" i="5"/>
  <c r="F524" i="5"/>
  <c r="B525" i="5"/>
  <c r="C525" i="5"/>
  <c r="D525" i="5"/>
  <c r="E525" i="5"/>
  <c r="F525" i="5"/>
  <c r="B526" i="5"/>
  <c r="C526" i="5"/>
  <c r="D526" i="5"/>
  <c r="E526" i="5"/>
  <c r="F526" i="5"/>
  <c r="B527" i="5"/>
  <c r="C527" i="5"/>
  <c r="D527" i="5"/>
  <c r="E527" i="5"/>
  <c r="F527" i="5"/>
  <c r="B528" i="5"/>
  <c r="C528" i="5"/>
  <c r="D528" i="5"/>
  <c r="E528" i="5"/>
  <c r="F528" i="5"/>
  <c r="B529" i="5"/>
  <c r="C529" i="5"/>
  <c r="D529" i="5"/>
  <c r="E529" i="5"/>
  <c r="F529" i="5"/>
  <c r="B530" i="5"/>
  <c r="C530" i="5"/>
  <c r="D530" i="5"/>
  <c r="E530" i="5"/>
  <c r="F530" i="5"/>
  <c r="B531" i="5"/>
  <c r="C531" i="5"/>
  <c r="D531" i="5"/>
  <c r="E531" i="5"/>
  <c r="F531" i="5"/>
  <c r="B532" i="5"/>
  <c r="C532" i="5"/>
  <c r="D532" i="5"/>
  <c r="E532" i="5"/>
  <c r="F532" i="5"/>
  <c r="B533" i="5"/>
  <c r="C533" i="5"/>
  <c r="D533" i="5"/>
  <c r="E533" i="5"/>
  <c r="F533" i="5"/>
  <c r="B534" i="5"/>
  <c r="C534" i="5"/>
  <c r="D534" i="5"/>
  <c r="E534" i="5"/>
  <c r="F534" i="5"/>
  <c r="B535" i="5"/>
  <c r="C535" i="5"/>
  <c r="D535" i="5"/>
  <c r="E535" i="5"/>
  <c r="F535" i="5"/>
  <c r="B536" i="5"/>
  <c r="C536" i="5"/>
  <c r="D536" i="5"/>
  <c r="E536" i="5"/>
  <c r="F536" i="5"/>
  <c r="B537" i="5"/>
  <c r="C537" i="5"/>
  <c r="D537" i="5"/>
  <c r="E537" i="5"/>
  <c r="F537" i="5"/>
  <c r="B538" i="5"/>
  <c r="C538" i="5"/>
  <c r="D538" i="5"/>
  <c r="E538" i="5"/>
  <c r="F538" i="5"/>
  <c r="B539" i="5"/>
  <c r="C539" i="5"/>
  <c r="D539" i="5"/>
  <c r="E539" i="5"/>
  <c r="F539" i="5"/>
  <c r="B540" i="5"/>
  <c r="C540" i="5"/>
  <c r="D540" i="5"/>
  <c r="E540" i="5"/>
  <c r="F540" i="5"/>
  <c r="B541" i="5"/>
  <c r="C541" i="5"/>
  <c r="D541" i="5"/>
  <c r="E541" i="5"/>
  <c r="F541" i="5"/>
  <c r="B542" i="5"/>
  <c r="C542" i="5"/>
  <c r="D542" i="5"/>
  <c r="E542" i="5"/>
  <c r="F542" i="5"/>
  <c r="B543" i="5"/>
  <c r="C543" i="5"/>
  <c r="D543" i="5"/>
  <c r="E543" i="5"/>
  <c r="F543" i="5"/>
  <c r="B544" i="5"/>
  <c r="C544" i="5"/>
  <c r="D544" i="5"/>
  <c r="E544" i="5"/>
  <c r="F544" i="5"/>
  <c r="B545" i="5"/>
  <c r="C545" i="5"/>
  <c r="D545" i="5"/>
  <c r="E545" i="5"/>
  <c r="F545" i="5"/>
  <c r="B546" i="5"/>
  <c r="C546" i="5"/>
  <c r="D546" i="5"/>
  <c r="E546" i="5"/>
  <c r="F546" i="5"/>
  <c r="B547" i="5"/>
  <c r="C547" i="5"/>
  <c r="D547" i="5"/>
  <c r="E547" i="5"/>
  <c r="F547" i="5"/>
  <c r="B548" i="5"/>
  <c r="C548" i="5"/>
  <c r="D548" i="5"/>
  <c r="E548" i="5"/>
  <c r="F548" i="5"/>
  <c r="B549" i="5"/>
  <c r="C549" i="5"/>
  <c r="D549" i="5"/>
  <c r="E549" i="5"/>
  <c r="F549" i="5"/>
  <c r="B550" i="5"/>
  <c r="C550" i="5"/>
  <c r="D550" i="5"/>
  <c r="E550" i="5"/>
  <c r="F550" i="5"/>
  <c r="B551" i="5"/>
  <c r="C551" i="5"/>
  <c r="D551" i="5"/>
  <c r="E551" i="5"/>
  <c r="F551" i="5"/>
  <c r="B552" i="5"/>
  <c r="C552" i="5"/>
  <c r="D552" i="5"/>
  <c r="E552" i="5"/>
  <c r="F552" i="5"/>
  <c r="B553" i="5"/>
  <c r="C553" i="5"/>
  <c r="D553" i="5"/>
  <c r="E553" i="5"/>
  <c r="F553" i="5"/>
  <c r="B554" i="5"/>
  <c r="C554" i="5"/>
  <c r="D554" i="5"/>
  <c r="E554" i="5"/>
  <c r="F554" i="5"/>
  <c r="B555" i="5"/>
  <c r="C555" i="5"/>
  <c r="D555" i="5"/>
  <c r="E555" i="5"/>
  <c r="F555" i="5"/>
  <c r="B556" i="5"/>
  <c r="C556" i="5"/>
  <c r="D556" i="5"/>
  <c r="E556" i="5"/>
  <c r="F556" i="5"/>
  <c r="B557" i="5"/>
  <c r="C557" i="5"/>
  <c r="D557" i="5"/>
  <c r="E557" i="5"/>
  <c r="F557" i="5"/>
  <c r="B558" i="5"/>
  <c r="C558" i="5"/>
  <c r="D558" i="5"/>
  <c r="E558" i="5"/>
  <c r="F558" i="5"/>
  <c r="B559" i="5"/>
  <c r="C559" i="5"/>
  <c r="D559" i="5"/>
  <c r="E559" i="5"/>
  <c r="F559" i="5"/>
  <c r="B560" i="5"/>
  <c r="C560" i="5"/>
  <c r="D560" i="5"/>
  <c r="E560" i="5"/>
  <c r="F560" i="5"/>
  <c r="B561" i="5"/>
  <c r="C561" i="5"/>
  <c r="D561" i="5"/>
  <c r="E561" i="5"/>
  <c r="F561" i="5"/>
  <c r="B562" i="5"/>
  <c r="C562" i="5"/>
  <c r="D562" i="5"/>
  <c r="E562" i="5"/>
  <c r="F562" i="5"/>
  <c r="B563" i="5"/>
  <c r="C563" i="5"/>
  <c r="D563" i="5"/>
  <c r="E563" i="5"/>
  <c r="F563" i="5"/>
  <c r="B564" i="5"/>
  <c r="C564" i="5"/>
  <c r="D564" i="5"/>
  <c r="E564" i="5"/>
  <c r="F564" i="5"/>
  <c r="B565" i="5"/>
  <c r="C565" i="5"/>
  <c r="D565" i="5"/>
  <c r="E565" i="5"/>
  <c r="F565" i="5"/>
  <c r="B566" i="5"/>
  <c r="C566" i="5"/>
  <c r="D566" i="5"/>
  <c r="E566" i="5"/>
  <c r="F566" i="5"/>
  <c r="B567" i="5"/>
  <c r="C567" i="5"/>
  <c r="D567" i="5"/>
  <c r="E567" i="5"/>
  <c r="F567" i="5"/>
  <c r="B568" i="5"/>
  <c r="C568" i="5"/>
  <c r="D568" i="5"/>
  <c r="E568" i="5"/>
  <c r="F568" i="5"/>
  <c r="B569" i="5"/>
  <c r="C569" i="5"/>
  <c r="D569" i="5"/>
  <c r="E569" i="5"/>
  <c r="F569" i="5"/>
  <c r="B570" i="5"/>
  <c r="C570" i="5"/>
  <c r="D570" i="5"/>
  <c r="E570" i="5"/>
  <c r="F570" i="5"/>
  <c r="B571" i="5"/>
  <c r="C571" i="5"/>
  <c r="D571" i="5"/>
  <c r="E571" i="5"/>
  <c r="F571" i="5"/>
  <c r="B572" i="5"/>
  <c r="C572" i="5"/>
  <c r="D572" i="5"/>
  <c r="E572" i="5"/>
  <c r="F572" i="5"/>
  <c r="B573" i="5"/>
  <c r="C573" i="5"/>
  <c r="D573" i="5"/>
  <c r="E573" i="5"/>
  <c r="F573" i="5"/>
  <c r="B574" i="5"/>
  <c r="C574" i="5"/>
  <c r="D574" i="5"/>
  <c r="E574" i="5"/>
  <c r="F574" i="5"/>
  <c r="B575" i="5"/>
  <c r="C575" i="5"/>
  <c r="D575" i="5"/>
  <c r="E575" i="5"/>
  <c r="F575" i="5"/>
  <c r="B576" i="5"/>
  <c r="C576" i="5"/>
  <c r="D576" i="5"/>
  <c r="E576" i="5"/>
  <c r="F576" i="5"/>
  <c r="B577" i="5"/>
  <c r="C577" i="5"/>
  <c r="D577" i="5"/>
  <c r="E577" i="5"/>
  <c r="F577" i="5"/>
  <c r="B578" i="5"/>
  <c r="C578" i="5"/>
  <c r="D578" i="5"/>
  <c r="E578" i="5"/>
  <c r="F578" i="5"/>
  <c r="B579" i="5"/>
  <c r="C579" i="5"/>
  <c r="D579" i="5"/>
  <c r="E579" i="5"/>
  <c r="F579" i="5"/>
  <c r="B580" i="5"/>
  <c r="C580" i="5"/>
  <c r="D580" i="5"/>
  <c r="E580" i="5"/>
  <c r="F580" i="5"/>
  <c r="B581" i="5"/>
  <c r="C581" i="5"/>
  <c r="D581" i="5"/>
  <c r="E581" i="5"/>
  <c r="F581" i="5"/>
  <c r="B582" i="5"/>
  <c r="C582" i="5"/>
  <c r="D582" i="5"/>
  <c r="E582" i="5"/>
  <c r="F582" i="5"/>
  <c r="B583" i="5"/>
  <c r="C583" i="5"/>
  <c r="D583" i="5"/>
  <c r="E583" i="5"/>
  <c r="F583" i="5"/>
  <c r="B584" i="5"/>
  <c r="C584" i="5"/>
  <c r="D584" i="5"/>
  <c r="E584" i="5"/>
  <c r="F584" i="5"/>
  <c r="B585" i="5"/>
  <c r="C585" i="5"/>
  <c r="D585" i="5"/>
  <c r="E585" i="5"/>
  <c r="F585" i="5"/>
  <c r="B586" i="5"/>
  <c r="C586" i="5"/>
  <c r="D586" i="5"/>
  <c r="E586" i="5"/>
  <c r="F586" i="5"/>
  <c r="B587" i="5"/>
  <c r="C587" i="5"/>
  <c r="D587" i="5"/>
  <c r="E587" i="5"/>
  <c r="F587" i="5"/>
  <c r="B588" i="5"/>
  <c r="C588" i="5"/>
  <c r="D588" i="5"/>
  <c r="E588" i="5"/>
  <c r="F588" i="5"/>
  <c r="B589" i="5"/>
  <c r="C589" i="5"/>
  <c r="D589" i="5"/>
  <c r="E589" i="5"/>
  <c r="F589" i="5"/>
  <c r="B590" i="5"/>
  <c r="C590" i="5"/>
  <c r="D590" i="5"/>
  <c r="E590" i="5"/>
  <c r="F590" i="5"/>
  <c r="B591" i="5"/>
  <c r="C591" i="5"/>
  <c r="D591" i="5"/>
  <c r="E591" i="5"/>
  <c r="F591" i="5"/>
  <c r="B592" i="5"/>
  <c r="C592" i="5"/>
  <c r="D592" i="5"/>
  <c r="E592" i="5"/>
  <c r="F592" i="5"/>
  <c r="B593" i="5"/>
  <c r="C593" i="5"/>
  <c r="D593" i="5"/>
  <c r="E593" i="5"/>
  <c r="F593" i="5"/>
  <c r="B594" i="5"/>
  <c r="C594" i="5"/>
  <c r="D594" i="5"/>
  <c r="E594" i="5"/>
  <c r="F594" i="5"/>
  <c r="B595" i="5"/>
  <c r="C595" i="5"/>
  <c r="D595" i="5"/>
  <c r="E595" i="5"/>
  <c r="F595" i="5"/>
  <c r="B596" i="5"/>
  <c r="C596" i="5"/>
  <c r="D596" i="5"/>
  <c r="E596" i="5"/>
  <c r="F596" i="5"/>
  <c r="B597" i="5"/>
  <c r="C597" i="5"/>
  <c r="D597" i="5"/>
  <c r="E597" i="5"/>
  <c r="F597" i="5"/>
  <c r="B598" i="5"/>
  <c r="C598" i="5"/>
  <c r="D598" i="5"/>
  <c r="E598" i="5"/>
  <c r="F598" i="5"/>
  <c r="B599" i="5"/>
  <c r="C599" i="5"/>
  <c r="D599" i="5"/>
  <c r="E599" i="5"/>
  <c r="F599" i="5"/>
  <c r="B600" i="5"/>
  <c r="C600" i="5"/>
  <c r="D600" i="5"/>
  <c r="E600" i="5"/>
  <c r="F600" i="5"/>
  <c r="B601" i="5"/>
  <c r="C601" i="5"/>
  <c r="D601" i="5"/>
  <c r="E601" i="5"/>
  <c r="F601" i="5"/>
  <c r="B602" i="5"/>
  <c r="C602" i="5"/>
  <c r="D602" i="5"/>
  <c r="E602" i="5"/>
  <c r="F602" i="5"/>
  <c r="B603" i="5"/>
  <c r="C603" i="5"/>
  <c r="D603" i="5"/>
  <c r="E603" i="5"/>
  <c r="F603" i="5"/>
  <c r="B604" i="5"/>
  <c r="C604" i="5"/>
  <c r="D604" i="5"/>
  <c r="E604" i="5"/>
  <c r="F604" i="5"/>
  <c r="B605" i="5"/>
  <c r="C605" i="5"/>
  <c r="D605" i="5"/>
  <c r="E605" i="5"/>
  <c r="F605" i="5"/>
  <c r="B606" i="5"/>
  <c r="C606" i="5"/>
  <c r="D606" i="5"/>
  <c r="E606" i="5"/>
  <c r="F606" i="5"/>
  <c r="B607" i="5"/>
  <c r="C607" i="5"/>
  <c r="D607" i="5"/>
  <c r="E607" i="5"/>
  <c r="F607" i="5"/>
  <c r="B608" i="5"/>
  <c r="C608" i="5"/>
  <c r="D608" i="5"/>
  <c r="E608" i="5"/>
  <c r="F608" i="5"/>
  <c r="B609" i="5"/>
  <c r="C609" i="5"/>
  <c r="D609" i="5"/>
  <c r="E609" i="5"/>
  <c r="F609" i="5"/>
  <c r="B610" i="5"/>
  <c r="C610" i="5"/>
  <c r="D610" i="5"/>
  <c r="E610" i="5"/>
  <c r="F610" i="5"/>
  <c r="B611" i="5"/>
  <c r="C611" i="5"/>
  <c r="D611" i="5"/>
  <c r="E611" i="5"/>
  <c r="F611" i="5"/>
  <c r="B612" i="5"/>
  <c r="C612" i="5"/>
  <c r="D612" i="5"/>
  <c r="E612" i="5"/>
  <c r="F612" i="5"/>
  <c r="B613" i="5"/>
  <c r="C613" i="5"/>
  <c r="D613" i="5"/>
  <c r="E613" i="5"/>
  <c r="F613" i="5"/>
  <c r="B614" i="5"/>
  <c r="C614" i="5"/>
  <c r="D614" i="5"/>
  <c r="E614" i="5"/>
  <c r="F614" i="5"/>
  <c r="B615" i="5"/>
  <c r="C615" i="5"/>
  <c r="D615" i="5"/>
  <c r="E615" i="5"/>
  <c r="F615" i="5"/>
  <c r="B616" i="5"/>
  <c r="C616" i="5"/>
  <c r="D616" i="5"/>
  <c r="E616" i="5"/>
  <c r="F616" i="5"/>
  <c r="B617" i="5"/>
  <c r="C617" i="5"/>
  <c r="D617" i="5"/>
  <c r="E617" i="5"/>
  <c r="F617" i="5"/>
  <c r="B618" i="5"/>
  <c r="C618" i="5"/>
  <c r="D618" i="5"/>
  <c r="E618" i="5"/>
  <c r="F618" i="5"/>
  <c r="B619" i="5"/>
  <c r="C619" i="5"/>
  <c r="D619" i="5"/>
  <c r="E619" i="5"/>
  <c r="F619" i="5"/>
  <c r="B620" i="5"/>
  <c r="C620" i="5"/>
  <c r="D620" i="5"/>
  <c r="E620" i="5"/>
  <c r="F620" i="5"/>
  <c r="B621" i="5"/>
  <c r="C621" i="5"/>
  <c r="D621" i="5"/>
  <c r="E621" i="5"/>
  <c r="F621" i="5"/>
  <c r="B622" i="5"/>
  <c r="C622" i="5"/>
  <c r="D622" i="5"/>
  <c r="E622" i="5"/>
  <c r="F622" i="5"/>
  <c r="B623" i="5"/>
  <c r="C623" i="5"/>
  <c r="D623" i="5"/>
  <c r="E623" i="5"/>
  <c r="F623" i="5"/>
  <c r="B624" i="5"/>
  <c r="C624" i="5"/>
  <c r="D624" i="5"/>
  <c r="E624" i="5"/>
  <c r="F624" i="5"/>
  <c r="B625" i="5"/>
  <c r="C625" i="5"/>
  <c r="D625" i="5"/>
  <c r="E625" i="5"/>
  <c r="F625" i="5"/>
  <c r="B626" i="5"/>
  <c r="C626" i="5"/>
  <c r="D626" i="5"/>
  <c r="E626" i="5"/>
  <c r="F626" i="5"/>
  <c r="B627" i="5"/>
  <c r="C627" i="5"/>
  <c r="D627" i="5"/>
  <c r="E627" i="5"/>
  <c r="F627" i="5"/>
  <c r="B628" i="5"/>
  <c r="C628" i="5"/>
  <c r="D628" i="5"/>
  <c r="E628" i="5"/>
  <c r="F628" i="5"/>
  <c r="B629" i="5"/>
  <c r="C629" i="5"/>
  <c r="D629" i="5"/>
  <c r="E629" i="5"/>
  <c r="F629" i="5"/>
  <c r="B630" i="5"/>
  <c r="C630" i="5"/>
  <c r="D630" i="5"/>
  <c r="E630" i="5"/>
  <c r="F630" i="5"/>
  <c r="B631" i="5"/>
  <c r="C631" i="5"/>
  <c r="D631" i="5"/>
  <c r="E631" i="5"/>
  <c r="F631" i="5"/>
  <c r="B632" i="5"/>
  <c r="C632" i="5"/>
  <c r="D632" i="5"/>
  <c r="E632" i="5"/>
  <c r="F632" i="5"/>
  <c r="B633" i="5"/>
  <c r="C633" i="5"/>
  <c r="D633" i="5"/>
  <c r="E633" i="5"/>
  <c r="F633" i="5"/>
  <c r="B634" i="5"/>
  <c r="C634" i="5"/>
  <c r="D634" i="5"/>
  <c r="E634" i="5"/>
  <c r="F634" i="5"/>
  <c r="B635" i="5"/>
  <c r="C635" i="5"/>
  <c r="D635" i="5"/>
  <c r="E635" i="5"/>
  <c r="F635" i="5"/>
  <c r="B636" i="5"/>
  <c r="C636" i="5"/>
  <c r="D636" i="5"/>
  <c r="E636" i="5"/>
  <c r="F636" i="5"/>
  <c r="B637" i="5"/>
  <c r="C637" i="5"/>
  <c r="D637" i="5"/>
  <c r="E637" i="5"/>
  <c r="F637" i="5"/>
  <c r="B638" i="5"/>
  <c r="C638" i="5"/>
  <c r="D638" i="5"/>
  <c r="E638" i="5"/>
  <c r="F638" i="5"/>
  <c r="B639" i="5"/>
  <c r="C639" i="5"/>
  <c r="D639" i="5"/>
  <c r="E639" i="5"/>
  <c r="F639" i="5"/>
  <c r="B640" i="5"/>
  <c r="C640" i="5"/>
  <c r="D640" i="5"/>
  <c r="E640" i="5"/>
  <c r="F640" i="5"/>
  <c r="B641" i="5"/>
  <c r="C641" i="5"/>
  <c r="D641" i="5"/>
  <c r="E641" i="5"/>
  <c r="F641" i="5"/>
  <c r="B642" i="5"/>
  <c r="C642" i="5"/>
  <c r="D642" i="5"/>
  <c r="E642" i="5"/>
  <c r="F642" i="5"/>
  <c r="B643" i="5"/>
  <c r="C643" i="5"/>
  <c r="D643" i="5"/>
  <c r="E643" i="5"/>
  <c r="F643" i="5"/>
  <c r="B644" i="5"/>
  <c r="C644" i="5"/>
  <c r="D644" i="5"/>
  <c r="E644" i="5"/>
  <c r="F644" i="5"/>
  <c r="B645" i="5"/>
  <c r="C645" i="5"/>
  <c r="D645" i="5"/>
  <c r="E645" i="5"/>
  <c r="F645" i="5"/>
  <c r="B646" i="5"/>
  <c r="C646" i="5"/>
  <c r="D646" i="5"/>
  <c r="E646" i="5"/>
  <c r="F646" i="5"/>
  <c r="B647" i="5"/>
  <c r="C647" i="5"/>
  <c r="D647" i="5"/>
  <c r="E647" i="5"/>
  <c r="F647" i="5"/>
  <c r="B648" i="5"/>
  <c r="C648" i="5"/>
  <c r="D648" i="5"/>
  <c r="E648" i="5"/>
  <c r="F648" i="5"/>
  <c r="B649" i="5"/>
  <c r="C649" i="5"/>
  <c r="D649" i="5"/>
  <c r="E649" i="5"/>
  <c r="F649" i="5"/>
  <c r="B650" i="5"/>
  <c r="C650" i="5"/>
  <c r="D650" i="5"/>
  <c r="E650" i="5"/>
  <c r="F650" i="5"/>
  <c r="B651" i="5"/>
  <c r="C651" i="5"/>
  <c r="D651" i="5"/>
  <c r="E651" i="5"/>
  <c r="F651" i="5"/>
  <c r="B652" i="5"/>
  <c r="C652" i="5"/>
  <c r="D652" i="5"/>
  <c r="E652" i="5"/>
  <c r="F652" i="5"/>
  <c r="B653" i="5"/>
  <c r="C653" i="5"/>
  <c r="D653" i="5"/>
  <c r="E653" i="5"/>
  <c r="F653" i="5"/>
  <c r="B654" i="5"/>
  <c r="C654" i="5"/>
  <c r="D654" i="5"/>
  <c r="E654" i="5"/>
  <c r="F654" i="5"/>
  <c r="B655" i="5"/>
  <c r="C655" i="5"/>
  <c r="D655" i="5"/>
  <c r="E655" i="5"/>
  <c r="F655" i="5"/>
  <c r="B656" i="5"/>
  <c r="C656" i="5"/>
  <c r="D656" i="5"/>
  <c r="E656" i="5"/>
  <c r="F656" i="5"/>
  <c r="B657" i="5"/>
  <c r="C657" i="5"/>
  <c r="D657" i="5"/>
  <c r="E657" i="5"/>
  <c r="F657" i="5"/>
  <c r="B658" i="5"/>
  <c r="C658" i="5"/>
  <c r="D658" i="5"/>
  <c r="E658" i="5"/>
  <c r="F658" i="5"/>
  <c r="B659" i="5"/>
  <c r="C659" i="5"/>
  <c r="D659" i="5"/>
  <c r="E659" i="5"/>
  <c r="F659" i="5"/>
  <c r="B660" i="5"/>
  <c r="C660" i="5"/>
  <c r="D660" i="5"/>
  <c r="E660" i="5"/>
  <c r="F660" i="5"/>
  <c r="B661" i="5"/>
  <c r="C661" i="5"/>
  <c r="D661" i="5"/>
  <c r="E661" i="5"/>
  <c r="F661" i="5"/>
  <c r="B662" i="5"/>
  <c r="C662" i="5"/>
  <c r="D662" i="5"/>
  <c r="E662" i="5"/>
  <c r="F662" i="5"/>
  <c r="B663" i="5"/>
  <c r="C663" i="5"/>
  <c r="D663" i="5"/>
  <c r="E663" i="5"/>
  <c r="F663" i="5"/>
  <c r="B664" i="5"/>
  <c r="C664" i="5"/>
  <c r="D664" i="5"/>
  <c r="E664" i="5"/>
  <c r="F664" i="5"/>
  <c r="B665" i="5"/>
  <c r="C665" i="5"/>
  <c r="D665" i="5"/>
  <c r="E665" i="5"/>
  <c r="F665" i="5"/>
  <c r="B666" i="5"/>
  <c r="C666" i="5"/>
  <c r="D666" i="5"/>
  <c r="E666" i="5"/>
  <c r="F666" i="5"/>
  <c r="B667" i="5"/>
  <c r="C667" i="5"/>
  <c r="D667" i="5"/>
  <c r="E667" i="5"/>
  <c r="F667" i="5"/>
  <c r="B668" i="5"/>
  <c r="C668" i="5"/>
  <c r="D668" i="5"/>
  <c r="E668" i="5"/>
  <c r="F668" i="5"/>
  <c r="B669" i="5"/>
  <c r="C669" i="5"/>
  <c r="D669" i="5"/>
  <c r="E669" i="5"/>
  <c r="F669" i="5"/>
  <c r="B670" i="5"/>
  <c r="C670" i="5"/>
  <c r="D670" i="5"/>
  <c r="E670" i="5"/>
  <c r="F670" i="5"/>
  <c r="B671" i="5"/>
  <c r="C671" i="5"/>
  <c r="D671" i="5"/>
  <c r="E671" i="5"/>
  <c r="F671" i="5"/>
  <c r="B672" i="5"/>
  <c r="C672" i="5"/>
  <c r="D672" i="5"/>
  <c r="E672" i="5"/>
  <c r="F672" i="5"/>
  <c r="B673" i="5"/>
  <c r="C673" i="5"/>
  <c r="D673" i="5"/>
  <c r="E673" i="5"/>
  <c r="F673" i="5"/>
  <c r="B674" i="5"/>
  <c r="C674" i="5"/>
  <c r="D674" i="5"/>
  <c r="E674" i="5"/>
  <c r="F674" i="5"/>
  <c r="B675" i="5"/>
  <c r="C675" i="5"/>
  <c r="D675" i="5"/>
  <c r="E675" i="5"/>
  <c r="F675" i="5"/>
  <c r="B676" i="5"/>
  <c r="C676" i="5"/>
  <c r="D676" i="5"/>
  <c r="E676" i="5"/>
  <c r="F676" i="5"/>
  <c r="B677" i="5"/>
  <c r="C677" i="5"/>
  <c r="D677" i="5"/>
  <c r="E677" i="5"/>
  <c r="F677" i="5"/>
  <c r="B678" i="5"/>
  <c r="C678" i="5"/>
  <c r="D678" i="5"/>
  <c r="E678" i="5"/>
  <c r="F678" i="5"/>
  <c r="B679" i="5"/>
  <c r="C679" i="5"/>
  <c r="D679" i="5"/>
  <c r="E679" i="5"/>
  <c r="F679" i="5"/>
  <c r="B680" i="5"/>
  <c r="C680" i="5"/>
  <c r="D680" i="5"/>
  <c r="E680" i="5"/>
  <c r="F680" i="5"/>
  <c r="B681" i="5"/>
  <c r="C681" i="5"/>
  <c r="D681" i="5"/>
  <c r="E681" i="5"/>
  <c r="F681" i="5"/>
  <c r="B682" i="5"/>
  <c r="C682" i="5"/>
  <c r="D682" i="5"/>
  <c r="E682" i="5"/>
  <c r="F682" i="5"/>
  <c r="B683" i="5"/>
  <c r="C683" i="5"/>
  <c r="D683" i="5"/>
  <c r="E683" i="5"/>
  <c r="F683" i="5"/>
  <c r="B684" i="5"/>
  <c r="C684" i="5"/>
  <c r="D684" i="5"/>
  <c r="E684" i="5"/>
  <c r="F684" i="5"/>
  <c r="B685" i="5"/>
  <c r="C685" i="5"/>
  <c r="D685" i="5"/>
  <c r="E685" i="5"/>
  <c r="F685" i="5"/>
  <c r="B686" i="5"/>
  <c r="C686" i="5"/>
  <c r="D686" i="5"/>
  <c r="E686" i="5"/>
  <c r="F686" i="5"/>
  <c r="B687" i="5"/>
  <c r="C687" i="5"/>
  <c r="D687" i="5"/>
  <c r="E687" i="5"/>
  <c r="F687" i="5"/>
  <c r="B688" i="5"/>
  <c r="C688" i="5"/>
  <c r="D688" i="5"/>
  <c r="E688" i="5"/>
  <c r="F688" i="5"/>
  <c r="B689" i="5"/>
  <c r="C689" i="5"/>
  <c r="D689" i="5"/>
  <c r="E689" i="5"/>
  <c r="F689" i="5"/>
  <c r="B690" i="5"/>
  <c r="C690" i="5"/>
  <c r="D690" i="5"/>
  <c r="E690" i="5"/>
  <c r="F690" i="5"/>
  <c r="B691" i="5"/>
  <c r="C691" i="5"/>
  <c r="D691" i="5"/>
  <c r="E691" i="5"/>
  <c r="F691" i="5"/>
  <c r="B692" i="5"/>
  <c r="C692" i="5"/>
  <c r="D692" i="5"/>
  <c r="E692" i="5"/>
  <c r="F692" i="5"/>
  <c r="B693" i="5"/>
  <c r="C693" i="5"/>
  <c r="D693" i="5"/>
  <c r="E693" i="5"/>
  <c r="F693" i="5"/>
  <c r="B694" i="5"/>
  <c r="C694" i="5"/>
  <c r="D694" i="5"/>
  <c r="E694" i="5"/>
  <c r="F694" i="5"/>
  <c r="B695" i="5"/>
  <c r="C695" i="5"/>
  <c r="D695" i="5"/>
  <c r="E695" i="5"/>
  <c r="F695" i="5"/>
  <c r="B696" i="5"/>
  <c r="C696" i="5"/>
  <c r="D696" i="5"/>
  <c r="E696" i="5"/>
  <c r="F696" i="5"/>
  <c r="B697" i="5"/>
  <c r="C697" i="5"/>
  <c r="D697" i="5"/>
  <c r="E697" i="5"/>
  <c r="F697" i="5"/>
  <c r="B698" i="5"/>
  <c r="C698" i="5"/>
  <c r="D698" i="5"/>
  <c r="E698" i="5"/>
  <c r="F698" i="5"/>
  <c r="B699" i="5"/>
  <c r="C699" i="5"/>
  <c r="D699" i="5"/>
  <c r="E699" i="5"/>
  <c r="F699" i="5"/>
  <c r="B700" i="5"/>
  <c r="C700" i="5"/>
  <c r="D700" i="5"/>
  <c r="E700" i="5"/>
  <c r="F700" i="5"/>
  <c r="B701" i="5"/>
  <c r="C701" i="5"/>
  <c r="D701" i="5"/>
  <c r="E701" i="5"/>
  <c r="F701" i="5"/>
  <c r="B702" i="5"/>
  <c r="C702" i="5"/>
  <c r="D702" i="5"/>
  <c r="E702" i="5"/>
  <c r="F702" i="5"/>
  <c r="B703" i="5"/>
  <c r="C703" i="5"/>
  <c r="D703" i="5"/>
  <c r="E703" i="5"/>
  <c r="F703" i="5"/>
  <c r="B704" i="5"/>
  <c r="C704" i="5"/>
  <c r="D704" i="5"/>
  <c r="E704" i="5"/>
  <c r="F704" i="5"/>
  <c r="B705" i="5"/>
  <c r="C705" i="5"/>
  <c r="D705" i="5"/>
  <c r="E705" i="5"/>
  <c r="F705" i="5"/>
  <c r="B706" i="5"/>
  <c r="C706" i="5"/>
  <c r="D706" i="5"/>
  <c r="E706" i="5"/>
  <c r="F706" i="5"/>
  <c r="B707" i="5"/>
  <c r="C707" i="5"/>
  <c r="D707" i="5"/>
  <c r="E707" i="5"/>
  <c r="F707" i="5"/>
  <c r="B708" i="5"/>
  <c r="C708" i="5"/>
  <c r="D708" i="5"/>
  <c r="E708" i="5"/>
  <c r="F708" i="5"/>
  <c r="B709" i="5"/>
  <c r="C709" i="5"/>
  <c r="D709" i="5"/>
  <c r="E709" i="5"/>
  <c r="F709" i="5"/>
  <c r="B710" i="5"/>
  <c r="C710" i="5"/>
  <c r="D710" i="5"/>
  <c r="E710" i="5"/>
  <c r="F710" i="5"/>
  <c r="B711" i="5"/>
  <c r="C711" i="5"/>
  <c r="D711" i="5"/>
  <c r="E711" i="5"/>
  <c r="F711" i="5"/>
  <c r="B712" i="5"/>
  <c r="C712" i="5"/>
  <c r="D712" i="5"/>
  <c r="E712" i="5"/>
  <c r="F712" i="5"/>
  <c r="B713" i="5"/>
  <c r="C713" i="5"/>
  <c r="D713" i="5"/>
  <c r="E713" i="5"/>
  <c r="F713" i="5"/>
  <c r="B714" i="5"/>
  <c r="C714" i="5"/>
  <c r="D714" i="5"/>
  <c r="E714" i="5"/>
  <c r="F714" i="5"/>
  <c r="B715" i="5"/>
  <c r="C715" i="5"/>
  <c r="D715" i="5"/>
  <c r="E715" i="5"/>
  <c r="F715" i="5"/>
  <c r="B716" i="5"/>
  <c r="C716" i="5"/>
  <c r="D716" i="5"/>
  <c r="E716" i="5"/>
  <c r="F716" i="5"/>
  <c r="B717" i="5"/>
  <c r="C717" i="5"/>
  <c r="D717" i="5"/>
  <c r="E717" i="5"/>
  <c r="F717" i="5"/>
  <c r="B718" i="5"/>
  <c r="C718" i="5"/>
  <c r="D718" i="5"/>
  <c r="E718" i="5"/>
  <c r="F718" i="5"/>
  <c r="B719" i="5"/>
  <c r="C719" i="5"/>
  <c r="D719" i="5"/>
  <c r="E719" i="5"/>
  <c r="F719" i="5"/>
  <c r="B720" i="5"/>
  <c r="C720" i="5"/>
  <c r="D720" i="5"/>
  <c r="E720" i="5"/>
  <c r="F720" i="5"/>
  <c r="B721" i="5"/>
  <c r="C721" i="5"/>
  <c r="D721" i="5"/>
  <c r="E721" i="5"/>
  <c r="F721" i="5"/>
  <c r="B722" i="5"/>
  <c r="C722" i="5"/>
  <c r="D722" i="5"/>
  <c r="E722" i="5"/>
  <c r="F722" i="5"/>
  <c r="B723" i="5"/>
  <c r="C723" i="5"/>
  <c r="D723" i="5"/>
  <c r="E723" i="5"/>
  <c r="F723" i="5"/>
  <c r="B724" i="5"/>
  <c r="C724" i="5"/>
  <c r="D724" i="5"/>
  <c r="E724" i="5"/>
  <c r="F724" i="5"/>
  <c r="B725" i="5"/>
  <c r="C725" i="5"/>
  <c r="D725" i="5"/>
  <c r="E725" i="5"/>
  <c r="F725" i="5"/>
  <c r="B726" i="5"/>
  <c r="C726" i="5"/>
  <c r="D726" i="5"/>
  <c r="E726" i="5"/>
  <c r="F726" i="5"/>
  <c r="B727" i="5"/>
  <c r="C727" i="5"/>
  <c r="D727" i="5"/>
  <c r="E727" i="5"/>
  <c r="F727" i="5"/>
  <c r="B728" i="5"/>
  <c r="C728" i="5"/>
  <c r="D728" i="5"/>
  <c r="E728" i="5"/>
  <c r="F728" i="5"/>
  <c r="B729" i="5"/>
  <c r="C729" i="5"/>
  <c r="D729" i="5"/>
  <c r="E729" i="5"/>
  <c r="F729" i="5"/>
  <c r="B730" i="5"/>
  <c r="C730" i="5"/>
  <c r="D730" i="5"/>
  <c r="E730" i="5"/>
  <c r="F730" i="5"/>
  <c r="B731" i="5"/>
  <c r="C731" i="5"/>
  <c r="D731" i="5"/>
  <c r="E731" i="5"/>
  <c r="F731" i="5"/>
  <c r="B732" i="5"/>
  <c r="C732" i="5"/>
  <c r="D732" i="5"/>
  <c r="E732" i="5"/>
  <c r="F732" i="5"/>
  <c r="B733" i="5"/>
  <c r="C733" i="5"/>
  <c r="D733" i="5"/>
  <c r="E733" i="5"/>
  <c r="F733" i="5"/>
  <c r="B734" i="5"/>
  <c r="C734" i="5"/>
  <c r="D734" i="5"/>
  <c r="E734" i="5"/>
  <c r="F734" i="5"/>
  <c r="B735" i="5"/>
  <c r="C735" i="5"/>
  <c r="D735" i="5"/>
  <c r="E735" i="5"/>
  <c r="F735" i="5"/>
  <c r="B736" i="5"/>
  <c r="C736" i="5"/>
  <c r="D736" i="5"/>
  <c r="E736" i="5"/>
  <c r="F736" i="5"/>
  <c r="B737" i="5"/>
  <c r="C737" i="5"/>
  <c r="D737" i="5"/>
  <c r="E737" i="5"/>
  <c r="F737" i="5"/>
  <c r="B738" i="5"/>
  <c r="C738" i="5"/>
  <c r="D738" i="5"/>
  <c r="E738" i="5"/>
  <c r="F738" i="5"/>
  <c r="B739" i="5"/>
  <c r="C739" i="5"/>
  <c r="D739" i="5"/>
  <c r="E739" i="5"/>
  <c r="F739" i="5"/>
  <c r="B740" i="5"/>
  <c r="C740" i="5"/>
  <c r="D740" i="5"/>
  <c r="E740" i="5"/>
  <c r="F740" i="5"/>
  <c r="B741" i="5"/>
  <c r="C741" i="5"/>
  <c r="D741" i="5"/>
  <c r="E741" i="5"/>
  <c r="F741" i="5"/>
  <c r="B742" i="5"/>
  <c r="C742" i="5"/>
  <c r="D742" i="5"/>
  <c r="E742" i="5"/>
  <c r="F742" i="5"/>
  <c r="B743" i="5"/>
  <c r="C743" i="5"/>
  <c r="D743" i="5"/>
  <c r="E743" i="5"/>
  <c r="F743" i="5"/>
  <c r="B744" i="5"/>
  <c r="C744" i="5"/>
  <c r="D744" i="5"/>
  <c r="E744" i="5"/>
  <c r="F744" i="5"/>
  <c r="B745" i="5"/>
  <c r="C745" i="5"/>
  <c r="D745" i="5"/>
  <c r="E745" i="5"/>
  <c r="F745" i="5"/>
  <c r="B746" i="5"/>
  <c r="C746" i="5"/>
  <c r="D746" i="5"/>
  <c r="E746" i="5"/>
  <c r="F746" i="5"/>
  <c r="B747" i="5"/>
  <c r="C747" i="5"/>
  <c r="D747" i="5"/>
  <c r="E747" i="5"/>
  <c r="F747" i="5"/>
  <c r="B748" i="5"/>
  <c r="C748" i="5"/>
  <c r="D748" i="5"/>
  <c r="E748" i="5"/>
  <c r="F748" i="5"/>
  <c r="B749" i="5"/>
  <c r="C749" i="5"/>
  <c r="D749" i="5"/>
  <c r="E749" i="5"/>
  <c r="F749" i="5"/>
  <c r="B750" i="5"/>
  <c r="C750" i="5"/>
  <c r="D750" i="5"/>
  <c r="E750" i="5"/>
  <c r="F750" i="5"/>
  <c r="B751" i="5"/>
  <c r="C751" i="5"/>
  <c r="D751" i="5"/>
  <c r="E751" i="5"/>
  <c r="F751" i="5"/>
  <c r="B752" i="5"/>
  <c r="C752" i="5"/>
  <c r="D752" i="5"/>
  <c r="E752" i="5"/>
  <c r="F752" i="5"/>
  <c r="B753" i="5"/>
  <c r="C753" i="5"/>
  <c r="D753" i="5"/>
  <c r="E753" i="5"/>
  <c r="F753" i="5"/>
  <c r="B754" i="5"/>
  <c r="C754" i="5"/>
  <c r="D754" i="5"/>
  <c r="E754" i="5"/>
  <c r="F754" i="5"/>
  <c r="B755" i="5"/>
  <c r="C755" i="5"/>
  <c r="D755" i="5"/>
  <c r="E755" i="5"/>
  <c r="F755" i="5"/>
  <c r="B756" i="5"/>
  <c r="C756" i="5"/>
  <c r="D756" i="5"/>
  <c r="E756" i="5"/>
  <c r="F756" i="5"/>
  <c r="B757" i="5"/>
  <c r="C757" i="5"/>
  <c r="D757" i="5"/>
  <c r="E757" i="5"/>
  <c r="F757" i="5"/>
  <c r="B758" i="5"/>
  <c r="C758" i="5"/>
  <c r="D758" i="5"/>
  <c r="E758" i="5"/>
  <c r="F758" i="5"/>
  <c r="B759" i="5"/>
  <c r="C759" i="5"/>
  <c r="D759" i="5"/>
  <c r="E759" i="5"/>
  <c r="F759" i="5"/>
  <c r="B760" i="5"/>
  <c r="C760" i="5"/>
  <c r="D760" i="5"/>
  <c r="E760" i="5"/>
  <c r="F760" i="5"/>
  <c r="B761" i="5"/>
  <c r="C761" i="5"/>
  <c r="D761" i="5"/>
  <c r="E761" i="5"/>
  <c r="F761" i="5"/>
  <c r="B762" i="5"/>
  <c r="C762" i="5"/>
  <c r="D762" i="5"/>
  <c r="E762" i="5"/>
  <c r="F762" i="5"/>
  <c r="B763" i="5"/>
  <c r="C763" i="5"/>
  <c r="D763" i="5"/>
  <c r="E763" i="5"/>
  <c r="F763" i="5"/>
  <c r="B764" i="5"/>
  <c r="C764" i="5"/>
  <c r="D764" i="5"/>
  <c r="E764" i="5"/>
  <c r="F764" i="5"/>
  <c r="B765" i="5"/>
  <c r="C765" i="5"/>
  <c r="D765" i="5"/>
  <c r="E765" i="5"/>
  <c r="F765" i="5"/>
  <c r="B766" i="5"/>
  <c r="C766" i="5"/>
  <c r="D766" i="5"/>
  <c r="E766" i="5"/>
  <c r="F766" i="5"/>
  <c r="B767" i="5"/>
  <c r="C767" i="5"/>
  <c r="D767" i="5"/>
  <c r="E767" i="5"/>
  <c r="F767" i="5"/>
  <c r="B768" i="5"/>
  <c r="C768" i="5"/>
  <c r="D768" i="5"/>
  <c r="E768" i="5"/>
  <c r="F768" i="5"/>
  <c r="B769" i="5"/>
  <c r="C769" i="5"/>
  <c r="D769" i="5"/>
  <c r="E769" i="5"/>
  <c r="F769" i="5"/>
  <c r="B770" i="5"/>
  <c r="C770" i="5"/>
  <c r="D770" i="5"/>
  <c r="E770" i="5"/>
  <c r="F770" i="5"/>
  <c r="B771" i="5"/>
  <c r="C771" i="5"/>
  <c r="D771" i="5"/>
  <c r="E771" i="5"/>
  <c r="F771" i="5"/>
  <c r="B772" i="5"/>
  <c r="C772" i="5"/>
  <c r="D772" i="5"/>
  <c r="E772" i="5"/>
  <c r="F772" i="5"/>
  <c r="B773" i="5"/>
  <c r="C773" i="5"/>
  <c r="D773" i="5"/>
  <c r="E773" i="5"/>
  <c r="F773" i="5"/>
  <c r="B774" i="5"/>
  <c r="C774" i="5"/>
  <c r="D774" i="5"/>
  <c r="E774" i="5"/>
  <c r="F774" i="5"/>
  <c r="B775" i="5"/>
  <c r="C775" i="5"/>
  <c r="D775" i="5"/>
  <c r="E775" i="5"/>
  <c r="F775" i="5"/>
  <c r="B776" i="5"/>
  <c r="C776" i="5"/>
  <c r="D776" i="5"/>
  <c r="E776" i="5"/>
  <c r="F776" i="5"/>
  <c r="B777" i="5"/>
  <c r="C777" i="5"/>
  <c r="D777" i="5"/>
  <c r="E777" i="5"/>
  <c r="F777" i="5"/>
  <c r="B778" i="5"/>
  <c r="C778" i="5"/>
  <c r="D778" i="5"/>
  <c r="E778" i="5"/>
  <c r="F778" i="5"/>
  <c r="B779" i="5"/>
  <c r="C779" i="5"/>
  <c r="D779" i="5"/>
  <c r="E779" i="5"/>
  <c r="F779" i="5"/>
  <c r="B780" i="5"/>
  <c r="C780" i="5"/>
  <c r="D780" i="5"/>
  <c r="E780" i="5"/>
  <c r="F780" i="5"/>
  <c r="B781" i="5"/>
  <c r="C781" i="5"/>
  <c r="D781" i="5"/>
  <c r="E781" i="5"/>
  <c r="F781" i="5"/>
  <c r="B782" i="5"/>
  <c r="C782" i="5"/>
  <c r="D782" i="5"/>
  <c r="E782" i="5"/>
  <c r="F782" i="5"/>
  <c r="B783" i="5"/>
  <c r="C783" i="5"/>
  <c r="D783" i="5"/>
  <c r="E783" i="5"/>
  <c r="F783" i="5"/>
  <c r="B784" i="5"/>
  <c r="C784" i="5"/>
  <c r="D784" i="5"/>
  <c r="E784" i="5"/>
  <c r="F784" i="5"/>
  <c r="B785" i="5"/>
  <c r="C785" i="5"/>
  <c r="D785" i="5"/>
  <c r="E785" i="5"/>
  <c r="F785" i="5"/>
  <c r="B786" i="5"/>
  <c r="C786" i="5"/>
  <c r="D786" i="5"/>
  <c r="E786" i="5"/>
  <c r="F786" i="5"/>
  <c r="B787" i="5"/>
  <c r="C787" i="5"/>
  <c r="D787" i="5"/>
  <c r="E787" i="5"/>
  <c r="F787" i="5"/>
  <c r="B788" i="5"/>
  <c r="C788" i="5"/>
  <c r="D788" i="5"/>
  <c r="E788" i="5"/>
  <c r="F788" i="5"/>
  <c r="B789" i="5"/>
  <c r="C789" i="5"/>
  <c r="D789" i="5"/>
  <c r="E789" i="5"/>
  <c r="F789" i="5"/>
  <c r="B790" i="5"/>
  <c r="C790" i="5"/>
  <c r="D790" i="5"/>
  <c r="E790" i="5"/>
  <c r="F790" i="5"/>
  <c r="B791" i="5"/>
  <c r="C791" i="5"/>
  <c r="D791" i="5"/>
  <c r="E791" i="5"/>
  <c r="F791" i="5"/>
  <c r="B792" i="5"/>
  <c r="C792" i="5"/>
  <c r="D792" i="5"/>
  <c r="E792" i="5"/>
  <c r="F792" i="5"/>
  <c r="B793" i="5"/>
  <c r="C793" i="5"/>
  <c r="D793" i="5"/>
  <c r="E793" i="5"/>
  <c r="F793" i="5"/>
  <c r="B794" i="5"/>
  <c r="C794" i="5"/>
  <c r="D794" i="5"/>
  <c r="E794" i="5"/>
  <c r="F794" i="5"/>
  <c r="B795" i="5"/>
  <c r="C795" i="5"/>
  <c r="D795" i="5"/>
  <c r="E795" i="5"/>
  <c r="F795" i="5"/>
  <c r="B796" i="5"/>
  <c r="C796" i="5"/>
  <c r="D796" i="5"/>
  <c r="E796" i="5"/>
  <c r="F796" i="5"/>
  <c r="B797" i="5"/>
  <c r="C797" i="5"/>
  <c r="D797" i="5"/>
  <c r="E797" i="5"/>
  <c r="F797" i="5"/>
  <c r="B798" i="5"/>
  <c r="C798" i="5"/>
  <c r="D798" i="5"/>
  <c r="E798" i="5"/>
  <c r="F798" i="5"/>
  <c r="B799" i="5"/>
  <c r="C799" i="5"/>
  <c r="D799" i="5"/>
  <c r="E799" i="5"/>
  <c r="F799" i="5"/>
  <c r="B800" i="5"/>
  <c r="C800" i="5"/>
  <c r="D800" i="5"/>
  <c r="E800" i="5"/>
  <c r="F800" i="5"/>
  <c r="B801" i="5"/>
  <c r="C801" i="5"/>
  <c r="D801" i="5"/>
  <c r="E801" i="5"/>
  <c r="F801" i="5"/>
  <c r="B802" i="5"/>
  <c r="C802" i="5"/>
  <c r="D802" i="5"/>
  <c r="E802" i="5"/>
  <c r="F802" i="5"/>
  <c r="B803" i="5"/>
  <c r="C803" i="5"/>
  <c r="D803" i="5"/>
  <c r="E803" i="5"/>
  <c r="F803" i="5"/>
  <c r="B804" i="5"/>
  <c r="C804" i="5"/>
  <c r="D804" i="5"/>
  <c r="E804" i="5"/>
  <c r="F804" i="5"/>
  <c r="B805" i="5"/>
  <c r="C805" i="5"/>
  <c r="D805" i="5"/>
  <c r="E805" i="5"/>
  <c r="F805" i="5"/>
  <c r="B806" i="5"/>
  <c r="C806" i="5"/>
  <c r="D806" i="5"/>
  <c r="E806" i="5"/>
  <c r="F806" i="5"/>
  <c r="B807" i="5"/>
  <c r="C807" i="5"/>
  <c r="D807" i="5"/>
  <c r="E807" i="5"/>
  <c r="F807" i="5"/>
  <c r="B808" i="5"/>
  <c r="C808" i="5"/>
  <c r="D808" i="5"/>
  <c r="E808" i="5"/>
  <c r="F808" i="5"/>
  <c r="B809" i="5"/>
  <c r="C809" i="5"/>
  <c r="D809" i="5"/>
  <c r="E809" i="5"/>
  <c r="F809" i="5"/>
  <c r="B810" i="5"/>
  <c r="C810" i="5"/>
  <c r="D810" i="5"/>
  <c r="E810" i="5"/>
  <c r="F810" i="5"/>
  <c r="B811" i="5"/>
  <c r="C811" i="5"/>
  <c r="D811" i="5"/>
  <c r="E811" i="5"/>
  <c r="F811" i="5"/>
  <c r="B812" i="5"/>
  <c r="C812" i="5"/>
  <c r="D812" i="5"/>
  <c r="E812" i="5"/>
  <c r="F812" i="5"/>
  <c r="B813" i="5"/>
  <c r="C813" i="5"/>
  <c r="D813" i="5"/>
  <c r="E813" i="5"/>
  <c r="F813" i="5"/>
  <c r="B814" i="5"/>
  <c r="C814" i="5"/>
  <c r="D814" i="5"/>
  <c r="E814" i="5"/>
  <c r="F814" i="5"/>
  <c r="B815" i="5"/>
  <c r="C815" i="5"/>
  <c r="D815" i="5"/>
  <c r="E815" i="5"/>
  <c r="F815" i="5"/>
  <c r="B816" i="5"/>
  <c r="C816" i="5"/>
  <c r="D816" i="5"/>
  <c r="E816" i="5"/>
  <c r="F816" i="5"/>
  <c r="B817" i="5"/>
  <c r="C817" i="5"/>
  <c r="D817" i="5"/>
  <c r="E817" i="5"/>
  <c r="F817" i="5"/>
  <c r="B818" i="5"/>
  <c r="C818" i="5"/>
  <c r="D818" i="5"/>
  <c r="E818" i="5"/>
  <c r="F818" i="5"/>
  <c r="B819" i="5"/>
  <c r="C819" i="5"/>
  <c r="D819" i="5"/>
  <c r="E819" i="5"/>
  <c r="F819" i="5"/>
  <c r="B820" i="5"/>
  <c r="C820" i="5"/>
  <c r="D820" i="5"/>
  <c r="E820" i="5"/>
  <c r="F820" i="5"/>
  <c r="B821" i="5"/>
  <c r="C821" i="5"/>
  <c r="D821" i="5"/>
  <c r="E821" i="5"/>
  <c r="F821" i="5"/>
  <c r="B822" i="5"/>
  <c r="C822" i="5"/>
  <c r="D822" i="5"/>
  <c r="E822" i="5"/>
  <c r="F822" i="5"/>
  <c r="B823" i="5"/>
  <c r="C823" i="5"/>
  <c r="D823" i="5"/>
  <c r="E823" i="5"/>
  <c r="F823" i="5"/>
  <c r="B824" i="5"/>
  <c r="C824" i="5"/>
  <c r="D824" i="5"/>
  <c r="E824" i="5"/>
  <c r="F824" i="5"/>
  <c r="B825" i="5"/>
  <c r="C825" i="5"/>
  <c r="D825" i="5"/>
  <c r="E825" i="5"/>
  <c r="F825" i="5"/>
  <c r="B826" i="5"/>
  <c r="C826" i="5"/>
  <c r="D826" i="5"/>
  <c r="E826" i="5"/>
  <c r="F826" i="5"/>
  <c r="B827" i="5"/>
  <c r="C827" i="5"/>
  <c r="D827" i="5"/>
  <c r="E827" i="5"/>
  <c r="F827" i="5"/>
  <c r="B828" i="5"/>
  <c r="C828" i="5"/>
  <c r="D828" i="5"/>
  <c r="E828" i="5"/>
  <c r="F828" i="5"/>
  <c r="B829" i="5"/>
  <c r="C829" i="5"/>
  <c r="D829" i="5"/>
  <c r="E829" i="5"/>
  <c r="F829" i="5"/>
  <c r="B830" i="5"/>
  <c r="C830" i="5"/>
  <c r="D830" i="5"/>
  <c r="E830" i="5"/>
  <c r="F830" i="5"/>
  <c r="B831" i="5"/>
  <c r="C831" i="5"/>
  <c r="D831" i="5"/>
  <c r="E831" i="5"/>
  <c r="F831" i="5"/>
  <c r="B832" i="5"/>
  <c r="C832" i="5"/>
  <c r="D832" i="5"/>
  <c r="E832" i="5"/>
  <c r="F832" i="5"/>
  <c r="B833" i="5"/>
  <c r="C833" i="5"/>
  <c r="D833" i="5"/>
  <c r="E833" i="5"/>
  <c r="F833" i="5"/>
  <c r="B834" i="5"/>
  <c r="C834" i="5"/>
  <c r="D834" i="5"/>
  <c r="E834" i="5"/>
  <c r="F834" i="5"/>
  <c r="B835" i="5"/>
  <c r="C835" i="5"/>
  <c r="D835" i="5"/>
  <c r="E835" i="5"/>
  <c r="F835" i="5"/>
  <c r="B836" i="5"/>
  <c r="C836" i="5"/>
  <c r="D836" i="5"/>
  <c r="E836" i="5"/>
  <c r="F836" i="5"/>
  <c r="B837" i="5"/>
  <c r="C837" i="5"/>
  <c r="D837" i="5"/>
  <c r="E837" i="5"/>
  <c r="F837" i="5"/>
  <c r="B838" i="5"/>
  <c r="C838" i="5"/>
  <c r="D838" i="5"/>
  <c r="E838" i="5"/>
  <c r="F838" i="5"/>
  <c r="B839" i="5"/>
  <c r="C839" i="5"/>
  <c r="D839" i="5"/>
  <c r="E839" i="5"/>
  <c r="F839" i="5"/>
  <c r="B840" i="5"/>
  <c r="C840" i="5"/>
  <c r="D840" i="5"/>
  <c r="E840" i="5"/>
  <c r="F840" i="5"/>
  <c r="B841" i="5"/>
  <c r="C841" i="5"/>
  <c r="D841" i="5"/>
  <c r="E841" i="5"/>
  <c r="F841" i="5"/>
  <c r="B842" i="5"/>
  <c r="C842" i="5"/>
  <c r="D842" i="5"/>
  <c r="E842" i="5"/>
  <c r="F842" i="5"/>
  <c r="B843" i="5"/>
  <c r="C843" i="5"/>
  <c r="D843" i="5"/>
  <c r="E843" i="5"/>
  <c r="F843" i="5"/>
  <c r="B844" i="5"/>
  <c r="C844" i="5"/>
  <c r="D844" i="5"/>
  <c r="E844" i="5"/>
  <c r="F844" i="5"/>
  <c r="B845" i="5"/>
  <c r="C845" i="5"/>
  <c r="D845" i="5"/>
  <c r="E845" i="5"/>
  <c r="F845" i="5"/>
  <c r="B846" i="5"/>
  <c r="C846" i="5"/>
  <c r="D846" i="5"/>
  <c r="E846" i="5"/>
  <c r="F846" i="5"/>
  <c r="B847" i="5"/>
  <c r="C847" i="5"/>
  <c r="D847" i="5"/>
  <c r="E847" i="5"/>
  <c r="F847" i="5"/>
  <c r="B848" i="5"/>
  <c r="C848" i="5"/>
  <c r="D848" i="5"/>
  <c r="E848" i="5"/>
  <c r="F848" i="5"/>
  <c r="B849" i="5"/>
  <c r="C849" i="5"/>
  <c r="D849" i="5"/>
  <c r="E849" i="5"/>
  <c r="F849" i="5"/>
  <c r="B850" i="5"/>
  <c r="C850" i="5"/>
  <c r="D850" i="5"/>
  <c r="E850" i="5"/>
  <c r="F850" i="5"/>
  <c r="B851" i="5"/>
  <c r="C851" i="5"/>
  <c r="D851" i="5"/>
  <c r="E851" i="5"/>
  <c r="F851" i="5"/>
  <c r="B852" i="5"/>
  <c r="C852" i="5"/>
  <c r="D852" i="5"/>
  <c r="E852" i="5"/>
  <c r="F852" i="5"/>
  <c r="B853" i="5"/>
  <c r="C853" i="5"/>
  <c r="D853" i="5"/>
  <c r="E853" i="5"/>
  <c r="F853" i="5"/>
  <c r="B854" i="5"/>
  <c r="C854" i="5"/>
  <c r="D854" i="5"/>
  <c r="E854" i="5"/>
  <c r="F854" i="5"/>
  <c r="B855" i="5"/>
  <c r="C855" i="5"/>
  <c r="D855" i="5"/>
  <c r="E855" i="5"/>
  <c r="F855" i="5"/>
  <c r="B856" i="5"/>
  <c r="C856" i="5"/>
  <c r="D856" i="5"/>
  <c r="E856" i="5"/>
  <c r="F856" i="5"/>
  <c r="B857" i="5"/>
  <c r="C857" i="5"/>
  <c r="D857" i="5"/>
  <c r="E857" i="5"/>
  <c r="F857" i="5"/>
  <c r="B858" i="5"/>
  <c r="C858" i="5"/>
  <c r="D858" i="5"/>
  <c r="E858" i="5"/>
  <c r="F858" i="5"/>
  <c r="B859" i="5"/>
  <c r="C859" i="5"/>
  <c r="D859" i="5"/>
  <c r="E859" i="5"/>
  <c r="F859" i="5"/>
  <c r="B860" i="5"/>
  <c r="C860" i="5"/>
  <c r="D860" i="5"/>
  <c r="E860" i="5"/>
  <c r="F860" i="5"/>
  <c r="B861" i="5"/>
  <c r="C861" i="5"/>
  <c r="D861" i="5"/>
  <c r="E861" i="5"/>
  <c r="F861" i="5"/>
  <c r="B862" i="5"/>
  <c r="C862" i="5"/>
  <c r="D862" i="5"/>
  <c r="E862" i="5"/>
  <c r="F862" i="5"/>
  <c r="B863" i="5"/>
  <c r="C863" i="5"/>
  <c r="D863" i="5"/>
  <c r="E863" i="5"/>
  <c r="F863" i="5"/>
  <c r="B864" i="5"/>
  <c r="C864" i="5"/>
  <c r="D864" i="5"/>
  <c r="E864" i="5"/>
  <c r="F864" i="5"/>
  <c r="B865" i="5"/>
  <c r="C865" i="5"/>
  <c r="D865" i="5"/>
  <c r="E865" i="5"/>
  <c r="F865" i="5"/>
  <c r="B866" i="5"/>
  <c r="C866" i="5"/>
  <c r="D866" i="5"/>
  <c r="E866" i="5"/>
  <c r="F866" i="5"/>
  <c r="B867" i="5"/>
  <c r="C867" i="5"/>
  <c r="D867" i="5"/>
  <c r="E867" i="5"/>
  <c r="F867" i="5"/>
  <c r="B868" i="5"/>
  <c r="C868" i="5"/>
  <c r="D868" i="5"/>
  <c r="E868" i="5"/>
  <c r="F868" i="5"/>
  <c r="B869" i="5"/>
  <c r="C869" i="5"/>
  <c r="D869" i="5"/>
  <c r="E869" i="5"/>
  <c r="F869" i="5"/>
  <c r="B870" i="5"/>
  <c r="C870" i="5"/>
  <c r="D870" i="5"/>
  <c r="E870" i="5"/>
  <c r="F870" i="5"/>
  <c r="B871" i="5"/>
  <c r="C871" i="5"/>
  <c r="D871" i="5"/>
  <c r="E871" i="5"/>
  <c r="F871" i="5"/>
  <c r="B872" i="5"/>
  <c r="C872" i="5"/>
  <c r="D872" i="5"/>
  <c r="E872" i="5"/>
  <c r="F872" i="5"/>
  <c r="B873" i="5"/>
  <c r="C873" i="5"/>
  <c r="D873" i="5"/>
  <c r="E873" i="5"/>
  <c r="F873" i="5"/>
  <c r="B874" i="5"/>
  <c r="C874" i="5"/>
  <c r="D874" i="5"/>
  <c r="E874" i="5"/>
  <c r="F874" i="5"/>
  <c r="B875" i="5"/>
  <c r="C875" i="5"/>
  <c r="D875" i="5"/>
  <c r="E875" i="5"/>
  <c r="F875" i="5"/>
  <c r="B876" i="5"/>
  <c r="C876" i="5"/>
  <c r="D876" i="5"/>
  <c r="E876" i="5"/>
  <c r="F876" i="5"/>
  <c r="B877" i="5"/>
  <c r="C877" i="5"/>
  <c r="D877" i="5"/>
  <c r="E877" i="5"/>
  <c r="F877" i="5"/>
  <c r="B878" i="5"/>
  <c r="C878" i="5"/>
  <c r="D878" i="5"/>
  <c r="E878" i="5"/>
  <c r="F878" i="5"/>
  <c r="B879" i="5"/>
  <c r="C879" i="5"/>
  <c r="D879" i="5"/>
  <c r="E879" i="5"/>
  <c r="F879" i="5"/>
  <c r="B880" i="5"/>
  <c r="C880" i="5"/>
  <c r="D880" i="5"/>
  <c r="E880" i="5"/>
  <c r="F880" i="5"/>
  <c r="B881" i="5"/>
  <c r="C881" i="5"/>
  <c r="D881" i="5"/>
  <c r="E881" i="5"/>
  <c r="F881" i="5"/>
  <c r="B882" i="5"/>
  <c r="C882" i="5"/>
  <c r="D882" i="5"/>
  <c r="E882" i="5"/>
  <c r="F882" i="5"/>
  <c r="B883" i="5"/>
  <c r="C883" i="5"/>
  <c r="D883" i="5"/>
  <c r="E883" i="5"/>
  <c r="F883" i="5"/>
  <c r="B884" i="5"/>
  <c r="C884" i="5"/>
  <c r="D884" i="5"/>
  <c r="E884" i="5"/>
  <c r="F884" i="5"/>
  <c r="B885" i="5"/>
  <c r="C885" i="5"/>
  <c r="D885" i="5"/>
  <c r="E885" i="5"/>
  <c r="F885" i="5"/>
  <c r="B886" i="5"/>
  <c r="C886" i="5"/>
  <c r="D886" i="5"/>
  <c r="E886" i="5"/>
  <c r="F886" i="5"/>
  <c r="B887" i="5"/>
  <c r="C887" i="5"/>
  <c r="D887" i="5"/>
  <c r="E887" i="5"/>
  <c r="F887" i="5"/>
  <c r="B888" i="5"/>
  <c r="C888" i="5"/>
  <c r="D888" i="5"/>
  <c r="E888" i="5"/>
  <c r="F888" i="5"/>
  <c r="B889" i="5"/>
  <c r="C889" i="5"/>
  <c r="D889" i="5"/>
  <c r="E889" i="5"/>
  <c r="F889" i="5"/>
  <c r="B890" i="5"/>
  <c r="C890" i="5"/>
  <c r="D890" i="5"/>
  <c r="E890" i="5"/>
  <c r="F890" i="5"/>
  <c r="B891" i="5"/>
  <c r="C891" i="5"/>
  <c r="D891" i="5"/>
  <c r="E891" i="5"/>
  <c r="F891" i="5"/>
  <c r="B892" i="5"/>
  <c r="C892" i="5"/>
  <c r="D892" i="5"/>
  <c r="E892" i="5"/>
  <c r="F892" i="5"/>
  <c r="B893" i="5"/>
  <c r="C893" i="5"/>
  <c r="D893" i="5"/>
  <c r="E893" i="5"/>
  <c r="F893" i="5"/>
  <c r="B894" i="5"/>
  <c r="C894" i="5"/>
  <c r="D894" i="5"/>
  <c r="E894" i="5"/>
  <c r="F894" i="5"/>
  <c r="B895" i="5"/>
  <c r="C895" i="5"/>
  <c r="D895" i="5"/>
  <c r="E895" i="5"/>
  <c r="F895" i="5"/>
  <c r="B896" i="5"/>
  <c r="C896" i="5"/>
  <c r="D896" i="5"/>
  <c r="E896" i="5"/>
  <c r="F896" i="5"/>
  <c r="B897" i="5"/>
  <c r="C897" i="5"/>
  <c r="D897" i="5"/>
  <c r="E897" i="5"/>
  <c r="F897" i="5"/>
  <c r="B898" i="5"/>
  <c r="C898" i="5"/>
  <c r="D898" i="5"/>
  <c r="E898" i="5"/>
  <c r="F898" i="5"/>
  <c r="B899" i="5"/>
  <c r="C899" i="5"/>
  <c r="D899" i="5"/>
  <c r="E899" i="5"/>
  <c r="F899" i="5"/>
  <c r="B900" i="5"/>
  <c r="C900" i="5"/>
  <c r="D900" i="5"/>
  <c r="E900" i="5"/>
  <c r="F900" i="5"/>
  <c r="B901" i="5"/>
  <c r="C901" i="5"/>
  <c r="D901" i="5"/>
  <c r="E901" i="5"/>
  <c r="F901" i="5"/>
  <c r="B902" i="5"/>
  <c r="C902" i="5"/>
  <c r="D902" i="5"/>
  <c r="E902" i="5"/>
  <c r="F902" i="5"/>
  <c r="B903" i="5"/>
  <c r="C903" i="5"/>
  <c r="D903" i="5"/>
  <c r="E903" i="5"/>
  <c r="F903" i="5"/>
  <c r="B904" i="5"/>
  <c r="C904" i="5"/>
  <c r="D904" i="5"/>
  <c r="E904" i="5"/>
  <c r="F904" i="5"/>
  <c r="B905" i="5"/>
  <c r="C905" i="5"/>
  <c r="D905" i="5"/>
  <c r="E905" i="5"/>
  <c r="F905" i="5"/>
  <c r="B906" i="5"/>
  <c r="C906" i="5"/>
  <c r="D906" i="5"/>
  <c r="E906" i="5"/>
  <c r="F906" i="5"/>
  <c r="B907" i="5"/>
  <c r="C907" i="5"/>
  <c r="D907" i="5"/>
  <c r="E907" i="5"/>
  <c r="F907" i="5"/>
  <c r="B908" i="5"/>
  <c r="C908" i="5"/>
  <c r="D908" i="5"/>
  <c r="E908" i="5"/>
  <c r="F908" i="5"/>
  <c r="B909" i="5"/>
  <c r="C909" i="5"/>
  <c r="D909" i="5"/>
  <c r="E909" i="5"/>
  <c r="F909" i="5"/>
  <c r="B910" i="5"/>
  <c r="C910" i="5"/>
  <c r="D910" i="5"/>
  <c r="E910" i="5"/>
  <c r="F910" i="5"/>
  <c r="B911" i="5"/>
  <c r="C911" i="5"/>
  <c r="D911" i="5"/>
  <c r="E911" i="5"/>
  <c r="F911" i="5"/>
  <c r="B912" i="5"/>
  <c r="C912" i="5"/>
  <c r="D912" i="5"/>
  <c r="E912" i="5"/>
  <c r="F912" i="5"/>
  <c r="B913" i="5"/>
  <c r="C913" i="5"/>
  <c r="D913" i="5"/>
  <c r="E913" i="5"/>
  <c r="F913" i="5"/>
  <c r="B914" i="5"/>
  <c r="C914" i="5"/>
  <c r="D914" i="5"/>
  <c r="E914" i="5"/>
  <c r="F914" i="5"/>
  <c r="B915" i="5"/>
  <c r="C915" i="5"/>
  <c r="D915" i="5"/>
  <c r="E915" i="5"/>
  <c r="F915" i="5"/>
  <c r="B916" i="5"/>
  <c r="C916" i="5"/>
  <c r="D916" i="5"/>
  <c r="E916" i="5"/>
  <c r="F916" i="5"/>
  <c r="B917" i="5"/>
  <c r="C917" i="5"/>
  <c r="D917" i="5"/>
  <c r="E917" i="5"/>
  <c r="F917" i="5"/>
  <c r="B918" i="5"/>
  <c r="C918" i="5"/>
  <c r="D918" i="5"/>
  <c r="E918" i="5"/>
  <c r="F918" i="5"/>
  <c r="B919" i="5"/>
  <c r="C919" i="5"/>
  <c r="D919" i="5"/>
  <c r="E919" i="5"/>
  <c r="F919" i="5"/>
  <c r="B920" i="5"/>
  <c r="C920" i="5"/>
  <c r="D920" i="5"/>
  <c r="E920" i="5"/>
  <c r="F920" i="5"/>
  <c r="B921" i="5"/>
  <c r="C921" i="5"/>
  <c r="D921" i="5"/>
  <c r="E921" i="5"/>
  <c r="F921" i="5"/>
  <c r="B922" i="5"/>
  <c r="C922" i="5"/>
  <c r="D922" i="5"/>
  <c r="E922" i="5"/>
  <c r="F922" i="5"/>
  <c r="B923" i="5"/>
  <c r="C923" i="5"/>
  <c r="D923" i="5"/>
  <c r="E923" i="5"/>
  <c r="F923" i="5"/>
  <c r="B924" i="5"/>
  <c r="C924" i="5"/>
  <c r="D924" i="5"/>
  <c r="E924" i="5"/>
  <c r="F924" i="5"/>
  <c r="B925" i="5"/>
  <c r="C925" i="5"/>
  <c r="D925" i="5"/>
  <c r="E925" i="5"/>
  <c r="F925" i="5"/>
  <c r="B926" i="5"/>
  <c r="C926" i="5"/>
  <c r="D926" i="5"/>
  <c r="E926" i="5"/>
  <c r="F926" i="5"/>
  <c r="B927" i="5"/>
  <c r="C927" i="5"/>
  <c r="D927" i="5"/>
  <c r="E927" i="5"/>
  <c r="F927" i="5"/>
  <c r="B928" i="5"/>
  <c r="C928" i="5"/>
  <c r="D928" i="5"/>
  <c r="E928" i="5"/>
  <c r="F928" i="5"/>
  <c r="B929" i="5"/>
  <c r="C929" i="5"/>
  <c r="D929" i="5"/>
  <c r="E929" i="5"/>
  <c r="F929" i="5"/>
  <c r="B930" i="5"/>
  <c r="C930" i="5"/>
  <c r="D930" i="5"/>
  <c r="E930" i="5"/>
  <c r="F930" i="5"/>
  <c r="B931" i="5"/>
  <c r="C931" i="5"/>
  <c r="D931" i="5"/>
  <c r="E931" i="5"/>
  <c r="F931" i="5"/>
  <c r="B932" i="5"/>
  <c r="C932" i="5"/>
  <c r="D932" i="5"/>
  <c r="E932" i="5"/>
  <c r="F932" i="5"/>
  <c r="B933" i="5"/>
  <c r="C933" i="5"/>
  <c r="D933" i="5"/>
  <c r="E933" i="5"/>
  <c r="F933" i="5"/>
  <c r="B934" i="5"/>
  <c r="C934" i="5"/>
  <c r="D934" i="5"/>
  <c r="E934" i="5"/>
  <c r="F934" i="5"/>
  <c r="B935" i="5"/>
  <c r="C935" i="5"/>
  <c r="D935" i="5"/>
  <c r="E935" i="5"/>
  <c r="F935" i="5"/>
  <c r="B936" i="5"/>
  <c r="C936" i="5"/>
  <c r="D936" i="5"/>
  <c r="E936" i="5"/>
  <c r="F936" i="5"/>
  <c r="B937" i="5"/>
  <c r="C937" i="5"/>
  <c r="D937" i="5"/>
  <c r="E937" i="5"/>
  <c r="F937" i="5"/>
  <c r="B938" i="5"/>
  <c r="C938" i="5"/>
  <c r="D938" i="5"/>
  <c r="E938" i="5"/>
  <c r="F938" i="5"/>
  <c r="B939" i="5"/>
  <c r="C939" i="5"/>
  <c r="D939" i="5"/>
  <c r="E939" i="5"/>
  <c r="F939" i="5"/>
  <c r="B940" i="5"/>
  <c r="C940" i="5"/>
  <c r="D940" i="5"/>
  <c r="E940" i="5"/>
  <c r="F940" i="5"/>
  <c r="B941" i="5"/>
  <c r="C941" i="5"/>
  <c r="D941" i="5"/>
  <c r="E941" i="5"/>
  <c r="F941" i="5"/>
  <c r="B942" i="5"/>
  <c r="C942" i="5"/>
  <c r="D942" i="5"/>
  <c r="E942" i="5"/>
  <c r="F942" i="5"/>
  <c r="B943" i="5"/>
  <c r="C943" i="5"/>
  <c r="D943" i="5"/>
  <c r="E943" i="5"/>
  <c r="F943" i="5"/>
  <c r="B944" i="5"/>
  <c r="C944" i="5"/>
  <c r="D944" i="5"/>
  <c r="E944" i="5"/>
  <c r="F944" i="5"/>
  <c r="B945" i="5"/>
  <c r="C945" i="5"/>
  <c r="D945" i="5"/>
  <c r="E945" i="5"/>
  <c r="F945" i="5"/>
  <c r="B946" i="5"/>
  <c r="C946" i="5"/>
  <c r="D946" i="5"/>
  <c r="E946" i="5"/>
  <c r="F946" i="5"/>
  <c r="B947" i="5"/>
  <c r="C947" i="5"/>
  <c r="D947" i="5"/>
  <c r="E947" i="5"/>
  <c r="F947" i="5"/>
  <c r="B948" i="5"/>
  <c r="C948" i="5"/>
  <c r="D948" i="5"/>
  <c r="E948" i="5"/>
  <c r="F948" i="5"/>
  <c r="B949" i="5"/>
  <c r="C949" i="5"/>
  <c r="D949" i="5"/>
  <c r="E949" i="5"/>
  <c r="F949" i="5"/>
  <c r="B950" i="5"/>
  <c r="C950" i="5"/>
  <c r="D950" i="5"/>
  <c r="E950" i="5"/>
  <c r="F950" i="5"/>
  <c r="B951" i="5"/>
  <c r="C951" i="5"/>
  <c r="D951" i="5"/>
  <c r="E951" i="5"/>
  <c r="F951" i="5"/>
  <c r="B952" i="5"/>
  <c r="C952" i="5"/>
  <c r="D952" i="5"/>
  <c r="E952" i="5"/>
  <c r="F952" i="5"/>
  <c r="B953" i="5"/>
  <c r="C953" i="5"/>
  <c r="D953" i="5"/>
  <c r="E953" i="5"/>
  <c r="F953" i="5"/>
  <c r="B954" i="5"/>
  <c r="C954" i="5"/>
  <c r="D954" i="5"/>
  <c r="E954" i="5"/>
  <c r="F954" i="5"/>
  <c r="B955" i="5"/>
  <c r="C955" i="5"/>
  <c r="D955" i="5"/>
  <c r="E955" i="5"/>
  <c r="F955" i="5"/>
  <c r="B956" i="5"/>
  <c r="C956" i="5"/>
  <c r="D956" i="5"/>
  <c r="E956" i="5"/>
  <c r="F956" i="5"/>
  <c r="B957" i="5"/>
  <c r="C957" i="5"/>
  <c r="D957" i="5"/>
  <c r="E957" i="5"/>
  <c r="F957" i="5"/>
  <c r="B958" i="5"/>
  <c r="C958" i="5"/>
  <c r="D958" i="5"/>
  <c r="E958" i="5"/>
  <c r="F958" i="5"/>
  <c r="B959" i="5"/>
  <c r="C959" i="5"/>
  <c r="D959" i="5"/>
  <c r="E959" i="5"/>
  <c r="F959" i="5"/>
  <c r="B960" i="5"/>
  <c r="C960" i="5"/>
  <c r="D960" i="5"/>
  <c r="E960" i="5"/>
  <c r="F960" i="5"/>
  <c r="B961" i="5"/>
  <c r="C961" i="5"/>
  <c r="D961" i="5"/>
  <c r="E961" i="5"/>
  <c r="F961" i="5"/>
  <c r="B962" i="5"/>
  <c r="C962" i="5"/>
  <c r="D962" i="5"/>
  <c r="E962" i="5"/>
  <c r="F962" i="5"/>
  <c r="B963" i="5"/>
  <c r="C963" i="5"/>
  <c r="D963" i="5"/>
  <c r="E963" i="5"/>
  <c r="F963" i="5"/>
  <c r="B964" i="5"/>
  <c r="C964" i="5"/>
  <c r="D964" i="5"/>
  <c r="E964" i="5"/>
  <c r="F964" i="5"/>
  <c r="B965" i="5"/>
  <c r="C965" i="5"/>
  <c r="D965" i="5"/>
  <c r="E965" i="5"/>
  <c r="F965" i="5"/>
  <c r="B966" i="5"/>
  <c r="C966" i="5"/>
  <c r="D966" i="5"/>
  <c r="E966" i="5"/>
  <c r="F966" i="5"/>
  <c r="B967" i="5"/>
  <c r="C967" i="5"/>
  <c r="D967" i="5"/>
  <c r="E967" i="5"/>
  <c r="F967" i="5"/>
  <c r="B968" i="5"/>
  <c r="C968" i="5"/>
  <c r="D968" i="5"/>
  <c r="E968" i="5"/>
  <c r="F968" i="5"/>
  <c r="B969" i="5"/>
  <c r="C969" i="5"/>
  <c r="D969" i="5"/>
  <c r="E969" i="5"/>
  <c r="F969" i="5"/>
  <c r="B970" i="5"/>
  <c r="C970" i="5"/>
  <c r="D970" i="5"/>
  <c r="E970" i="5"/>
  <c r="F970" i="5"/>
  <c r="B971" i="5"/>
  <c r="C971" i="5"/>
  <c r="D971" i="5"/>
  <c r="E971" i="5"/>
  <c r="F971" i="5"/>
  <c r="B972" i="5"/>
  <c r="C972" i="5"/>
  <c r="D972" i="5"/>
  <c r="E972" i="5"/>
  <c r="F972" i="5"/>
  <c r="B973" i="5"/>
  <c r="C973" i="5"/>
  <c r="D973" i="5"/>
  <c r="E973" i="5"/>
  <c r="F973" i="5"/>
  <c r="B974" i="5"/>
  <c r="C974" i="5"/>
  <c r="D974" i="5"/>
  <c r="E974" i="5"/>
  <c r="F974" i="5"/>
  <c r="B975" i="5"/>
  <c r="C975" i="5"/>
  <c r="D975" i="5"/>
  <c r="E975" i="5"/>
  <c r="F975" i="5"/>
  <c r="B976" i="5"/>
  <c r="C976" i="5"/>
  <c r="D976" i="5"/>
  <c r="E976" i="5"/>
  <c r="F976" i="5"/>
  <c r="B977" i="5"/>
  <c r="C977" i="5"/>
  <c r="D977" i="5"/>
  <c r="E977" i="5"/>
  <c r="F977" i="5"/>
  <c r="B978" i="5"/>
  <c r="C978" i="5"/>
  <c r="D978" i="5"/>
  <c r="E978" i="5"/>
  <c r="F978" i="5"/>
  <c r="B979" i="5"/>
  <c r="C979" i="5"/>
  <c r="D979" i="5"/>
  <c r="E979" i="5"/>
  <c r="F979" i="5"/>
  <c r="B980" i="5"/>
  <c r="C980" i="5"/>
  <c r="D980" i="5"/>
  <c r="E980" i="5"/>
  <c r="F980" i="5"/>
  <c r="B981" i="5"/>
  <c r="C981" i="5"/>
  <c r="D981" i="5"/>
  <c r="E981" i="5"/>
  <c r="F981" i="5"/>
  <c r="B982" i="5"/>
  <c r="C982" i="5"/>
  <c r="D982" i="5"/>
  <c r="E982" i="5"/>
  <c r="F982" i="5"/>
  <c r="B983" i="5"/>
  <c r="C983" i="5"/>
  <c r="D983" i="5"/>
  <c r="E983" i="5"/>
  <c r="F983" i="5"/>
  <c r="B984" i="5"/>
  <c r="C984" i="5"/>
  <c r="D984" i="5"/>
  <c r="E984" i="5"/>
  <c r="F984" i="5"/>
  <c r="B985" i="5"/>
  <c r="C985" i="5"/>
  <c r="D985" i="5"/>
  <c r="E985" i="5"/>
  <c r="F985" i="5"/>
  <c r="B986" i="5"/>
  <c r="C986" i="5"/>
  <c r="D986" i="5"/>
  <c r="E986" i="5"/>
  <c r="F986" i="5"/>
  <c r="B987" i="5"/>
  <c r="C987" i="5"/>
  <c r="D987" i="5"/>
  <c r="E987" i="5"/>
  <c r="F987" i="5"/>
  <c r="B988" i="5"/>
  <c r="C988" i="5"/>
  <c r="D988" i="5"/>
  <c r="E988" i="5"/>
  <c r="F988" i="5"/>
  <c r="B989" i="5"/>
  <c r="C989" i="5"/>
  <c r="D989" i="5"/>
  <c r="E989" i="5"/>
  <c r="F989" i="5"/>
  <c r="B990" i="5"/>
  <c r="C990" i="5"/>
  <c r="D990" i="5"/>
  <c r="E990" i="5"/>
  <c r="F990" i="5"/>
  <c r="B991" i="5"/>
  <c r="C991" i="5"/>
  <c r="D991" i="5"/>
  <c r="E991" i="5"/>
  <c r="F991" i="5"/>
  <c r="B992" i="5"/>
  <c r="C992" i="5"/>
  <c r="D992" i="5"/>
  <c r="E992" i="5"/>
  <c r="F992" i="5"/>
  <c r="B993" i="5"/>
  <c r="C993" i="5"/>
  <c r="D993" i="5"/>
  <c r="E993" i="5"/>
  <c r="F993" i="5"/>
  <c r="B994" i="5"/>
  <c r="C994" i="5"/>
  <c r="D994" i="5"/>
  <c r="E994" i="5"/>
  <c r="F994" i="5"/>
  <c r="B995" i="5"/>
  <c r="C995" i="5"/>
  <c r="D995" i="5"/>
  <c r="E995" i="5"/>
  <c r="F995" i="5"/>
  <c r="B996" i="5"/>
  <c r="C996" i="5"/>
  <c r="D996" i="5"/>
  <c r="E996" i="5"/>
  <c r="F996" i="5"/>
  <c r="B997" i="5"/>
  <c r="C997" i="5"/>
  <c r="D997" i="5"/>
  <c r="E997" i="5"/>
  <c r="F997" i="5"/>
  <c r="B998" i="5"/>
  <c r="C998" i="5"/>
  <c r="D998" i="5"/>
  <c r="E998" i="5"/>
  <c r="F998" i="5"/>
  <c r="B999" i="5"/>
  <c r="C999" i="5"/>
  <c r="D999" i="5"/>
  <c r="E999" i="5"/>
  <c r="F999" i="5"/>
  <c r="B1000" i="5"/>
  <c r="C1000" i="5"/>
  <c r="D1000" i="5"/>
  <c r="E1000" i="5"/>
  <c r="F1000" i="5"/>
  <c r="B1001" i="5"/>
  <c r="C1001" i="5"/>
  <c r="D1001" i="5"/>
  <c r="E1001" i="5"/>
  <c r="F1001" i="5"/>
  <c r="B1002" i="5"/>
  <c r="C1002" i="5"/>
  <c r="D1002" i="5"/>
  <c r="E1002" i="5"/>
  <c r="F1002" i="5"/>
  <c r="B1003" i="5"/>
  <c r="C1003" i="5"/>
  <c r="D1003" i="5"/>
  <c r="E1003" i="5"/>
  <c r="F1003" i="5"/>
  <c r="B1004" i="5"/>
  <c r="C1004" i="5"/>
  <c r="D1004" i="5"/>
  <c r="E1004" i="5"/>
  <c r="F1004" i="5"/>
  <c r="B1005" i="5"/>
  <c r="C1005" i="5"/>
  <c r="D1005" i="5"/>
  <c r="E1005" i="5"/>
  <c r="F1005" i="5"/>
  <c r="B1006" i="5"/>
  <c r="C1006" i="5"/>
  <c r="D1006" i="5"/>
  <c r="E1006" i="5"/>
  <c r="F1006" i="5"/>
  <c r="B1007" i="5"/>
  <c r="C1007" i="5"/>
  <c r="D1007" i="5"/>
  <c r="E1007" i="5"/>
  <c r="F1007" i="5"/>
  <c r="B1008" i="5"/>
  <c r="C1008" i="5"/>
  <c r="D1008" i="5"/>
  <c r="E1008" i="5"/>
  <c r="F1008" i="5"/>
  <c r="B1009" i="5"/>
  <c r="C1009" i="5"/>
  <c r="D1009" i="5"/>
  <c r="E1009" i="5"/>
  <c r="F1009" i="5"/>
  <c r="B1010" i="5"/>
  <c r="C1010" i="5"/>
  <c r="D1010" i="5"/>
  <c r="E1010" i="5"/>
  <c r="F1010" i="5"/>
  <c r="B1011" i="5"/>
  <c r="C1011" i="5"/>
  <c r="D1011" i="5"/>
  <c r="E1011" i="5"/>
  <c r="F1011" i="5"/>
  <c r="B1012" i="5"/>
  <c r="C1012" i="5"/>
  <c r="D1012" i="5"/>
  <c r="E1012" i="5"/>
  <c r="F1012" i="5"/>
  <c r="B1013" i="5"/>
  <c r="C1013" i="5"/>
  <c r="D1013" i="5"/>
  <c r="E1013" i="5"/>
  <c r="F1013" i="5"/>
  <c r="B1014" i="5"/>
  <c r="C1014" i="5"/>
  <c r="D1014" i="5"/>
  <c r="E1014" i="5"/>
  <c r="F1014" i="5"/>
  <c r="B1015" i="5"/>
  <c r="C1015" i="5"/>
  <c r="D1015" i="5"/>
  <c r="E1015" i="5"/>
  <c r="F1015" i="5"/>
  <c r="B1016" i="5"/>
  <c r="C1016" i="5"/>
  <c r="D1016" i="5"/>
  <c r="E1016" i="5"/>
  <c r="F1016" i="5"/>
  <c r="B1017" i="5"/>
  <c r="C1017" i="5"/>
  <c r="D1017" i="5"/>
  <c r="E1017" i="5"/>
  <c r="F1017" i="5"/>
  <c r="B1018" i="5"/>
  <c r="C1018" i="5"/>
  <c r="D1018" i="5"/>
  <c r="E1018" i="5"/>
  <c r="F1018" i="5"/>
  <c r="B1019" i="5"/>
  <c r="C1019" i="5"/>
  <c r="D1019" i="5"/>
  <c r="E1019" i="5"/>
  <c r="F1019" i="5"/>
  <c r="B1020" i="5"/>
  <c r="C1020" i="5"/>
  <c r="D1020" i="5"/>
  <c r="E1020" i="5"/>
  <c r="F1020" i="5"/>
  <c r="B1021" i="5"/>
  <c r="C1021" i="5"/>
  <c r="D1021" i="5"/>
  <c r="E1021" i="5"/>
  <c r="F1021" i="5"/>
  <c r="B1022" i="5"/>
  <c r="C1022" i="5"/>
  <c r="D1022" i="5"/>
  <c r="E1022" i="5"/>
  <c r="F1022" i="5"/>
  <c r="B1023" i="5"/>
  <c r="C1023" i="5"/>
  <c r="D1023" i="5"/>
  <c r="E1023" i="5"/>
  <c r="F1023" i="5"/>
  <c r="B1024" i="5"/>
  <c r="C1024" i="5"/>
  <c r="D1024" i="5"/>
  <c r="E1024" i="5"/>
  <c r="F1024" i="5"/>
  <c r="B1025" i="5"/>
  <c r="C1025" i="5"/>
  <c r="D1025" i="5"/>
  <c r="E1025" i="5"/>
  <c r="F1025" i="5"/>
  <c r="B1026" i="5"/>
  <c r="C1026" i="5"/>
  <c r="D1026" i="5"/>
  <c r="E1026" i="5"/>
  <c r="F1026" i="5"/>
  <c r="B1027" i="5"/>
  <c r="C1027" i="5"/>
  <c r="D1027" i="5"/>
  <c r="E1027" i="5"/>
  <c r="F1027" i="5"/>
  <c r="B1028" i="5"/>
  <c r="C1028" i="5"/>
  <c r="D1028" i="5"/>
  <c r="E1028" i="5"/>
  <c r="F1028" i="5"/>
  <c r="B1029" i="5"/>
  <c r="C1029" i="5"/>
  <c r="D1029" i="5"/>
  <c r="E1029" i="5"/>
  <c r="F1029" i="5"/>
  <c r="B1030" i="5"/>
  <c r="C1030" i="5"/>
  <c r="D1030" i="5"/>
  <c r="E1030" i="5"/>
  <c r="F1030" i="5"/>
  <c r="B1031" i="5"/>
  <c r="C1031" i="5"/>
  <c r="D1031" i="5"/>
  <c r="E1031" i="5"/>
  <c r="F1031" i="5"/>
  <c r="B1032" i="5"/>
  <c r="C1032" i="5"/>
  <c r="D1032" i="5"/>
  <c r="E1032" i="5"/>
  <c r="F1032" i="5"/>
  <c r="B1033" i="5"/>
  <c r="C1033" i="5"/>
  <c r="D1033" i="5"/>
  <c r="E1033" i="5"/>
  <c r="F1033" i="5"/>
  <c r="B1034" i="5"/>
  <c r="C1034" i="5"/>
  <c r="D1034" i="5"/>
  <c r="E1034" i="5"/>
  <c r="F1034" i="5"/>
  <c r="B1035" i="5"/>
  <c r="C1035" i="5"/>
  <c r="D1035" i="5"/>
  <c r="E1035" i="5"/>
  <c r="F1035" i="5"/>
  <c r="B1036" i="5"/>
  <c r="C1036" i="5"/>
  <c r="D1036" i="5"/>
  <c r="E1036" i="5"/>
  <c r="F1036" i="5"/>
  <c r="B1037" i="5"/>
  <c r="C1037" i="5"/>
  <c r="D1037" i="5"/>
  <c r="E1037" i="5"/>
  <c r="F1037" i="5"/>
  <c r="B1038" i="5"/>
  <c r="C1038" i="5"/>
  <c r="D1038" i="5"/>
  <c r="E1038" i="5"/>
  <c r="F1038" i="5"/>
  <c r="B1039" i="5"/>
  <c r="C1039" i="5"/>
  <c r="D1039" i="5"/>
  <c r="E1039" i="5"/>
  <c r="F1039" i="5"/>
  <c r="B1040" i="5"/>
  <c r="C1040" i="5"/>
  <c r="D1040" i="5"/>
  <c r="E1040" i="5"/>
  <c r="F1040" i="5"/>
  <c r="B1041" i="5"/>
  <c r="C1041" i="5"/>
  <c r="D1041" i="5"/>
  <c r="E1041" i="5"/>
  <c r="F1041" i="5"/>
  <c r="B1042" i="5"/>
  <c r="C1042" i="5"/>
  <c r="D1042" i="5"/>
  <c r="E1042" i="5"/>
  <c r="F1042" i="5"/>
  <c r="B1043" i="5"/>
  <c r="C1043" i="5"/>
  <c r="D1043" i="5"/>
  <c r="E1043" i="5"/>
  <c r="F1043" i="5"/>
  <c r="B1044" i="5"/>
  <c r="C1044" i="5"/>
  <c r="D1044" i="5"/>
  <c r="E1044" i="5"/>
  <c r="F1044" i="5"/>
  <c r="B1045" i="5"/>
  <c r="C1045" i="5"/>
  <c r="D1045" i="5"/>
  <c r="E1045" i="5"/>
  <c r="F1045" i="5"/>
  <c r="B1046" i="5"/>
  <c r="C1046" i="5"/>
  <c r="D1046" i="5"/>
  <c r="E1046" i="5"/>
  <c r="F1046" i="5"/>
  <c r="B1047" i="5"/>
  <c r="C1047" i="5"/>
  <c r="D1047" i="5"/>
  <c r="E1047" i="5"/>
  <c r="F1047" i="5"/>
  <c r="B1048" i="5"/>
  <c r="C1048" i="5"/>
  <c r="D1048" i="5"/>
  <c r="E1048" i="5"/>
  <c r="F1048" i="5"/>
  <c r="B1049" i="5"/>
  <c r="C1049" i="5"/>
  <c r="D1049" i="5"/>
  <c r="E1049" i="5"/>
  <c r="F1049" i="5"/>
  <c r="B1050" i="5"/>
  <c r="C1050" i="5"/>
  <c r="D1050" i="5"/>
  <c r="E1050" i="5"/>
  <c r="F1050" i="5"/>
  <c r="B1051" i="5"/>
  <c r="C1051" i="5"/>
  <c r="D1051" i="5"/>
  <c r="E1051" i="5"/>
  <c r="F1051" i="5"/>
  <c r="B1052" i="5"/>
  <c r="C1052" i="5"/>
  <c r="D1052" i="5"/>
  <c r="E1052" i="5"/>
  <c r="F1052" i="5"/>
  <c r="B1053" i="5"/>
  <c r="C1053" i="5"/>
  <c r="D1053" i="5"/>
  <c r="E1053" i="5"/>
  <c r="F1053" i="5"/>
  <c r="B1054" i="5"/>
  <c r="C1054" i="5"/>
  <c r="D1054" i="5"/>
  <c r="E1054" i="5"/>
  <c r="F1054" i="5"/>
  <c r="B1055" i="5"/>
  <c r="C1055" i="5"/>
  <c r="D1055" i="5"/>
  <c r="E1055" i="5"/>
  <c r="F1055" i="5"/>
  <c r="B1056" i="5"/>
  <c r="C1056" i="5"/>
  <c r="D1056" i="5"/>
  <c r="E1056" i="5"/>
  <c r="F1056" i="5"/>
  <c r="B1057" i="5"/>
  <c r="C1057" i="5"/>
  <c r="D1057" i="5"/>
  <c r="E1057" i="5"/>
  <c r="F1057" i="5"/>
  <c r="B1058" i="5"/>
  <c r="C1058" i="5"/>
  <c r="D1058" i="5"/>
  <c r="E1058" i="5"/>
  <c r="F1058" i="5"/>
  <c r="B1059" i="5"/>
  <c r="C1059" i="5"/>
  <c r="D1059" i="5"/>
  <c r="E1059" i="5"/>
  <c r="F1059" i="5"/>
  <c r="B1060" i="5"/>
  <c r="C1060" i="5"/>
  <c r="D1060" i="5"/>
  <c r="E1060" i="5"/>
  <c r="F1060" i="5"/>
  <c r="B1061" i="5"/>
  <c r="C1061" i="5"/>
  <c r="D1061" i="5"/>
  <c r="E1061" i="5"/>
  <c r="F1061" i="5"/>
  <c r="B1062" i="5"/>
  <c r="C1062" i="5"/>
  <c r="D1062" i="5"/>
  <c r="E1062" i="5"/>
  <c r="F1062" i="5"/>
  <c r="B1063" i="5"/>
  <c r="C1063" i="5"/>
  <c r="D1063" i="5"/>
  <c r="E1063" i="5"/>
  <c r="F1063" i="5"/>
  <c r="B1064" i="5"/>
  <c r="C1064" i="5"/>
  <c r="D1064" i="5"/>
  <c r="E1064" i="5"/>
  <c r="F1064" i="5"/>
  <c r="B1065" i="5"/>
  <c r="C1065" i="5"/>
  <c r="D1065" i="5"/>
  <c r="E1065" i="5"/>
  <c r="F1065" i="5"/>
  <c r="B1066" i="5"/>
  <c r="C1066" i="5"/>
  <c r="D1066" i="5"/>
  <c r="E1066" i="5"/>
  <c r="F1066" i="5"/>
  <c r="B1067" i="5"/>
  <c r="C1067" i="5"/>
  <c r="D1067" i="5"/>
  <c r="E1067" i="5"/>
  <c r="F1067" i="5"/>
  <c r="B1068" i="5"/>
  <c r="C1068" i="5"/>
  <c r="D1068" i="5"/>
  <c r="E1068" i="5"/>
  <c r="F1068" i="5"/>
  <c r="B1069" i="5"/>
  <c r="C1069" i="5"/>
  <c r="D1069" i="5"/>
  <c r="E1069" i="5"/>
  <c r="F1069" i="5"/>
  <c r="B1070" i="5"/>
  <c r="C1070" i="5"/>
  <c r="D1070" i="5"/>
  <c r="E1070" i="5"/>
  <c r="F1070" i="5"/>
  <c r="B1071" i="5"/>
  <c r="C1071" i="5"/>
  <c r="D1071" i="5"/>
  <c r="E1071" i="5"/>
  <c r="F1071" i="5"/>
  <c r="B1072" i="5"/>
  <c r="C1072" i="5"/>
  <c r="D1072" i="5"/>
  <c r="E1072" i="5"/>
  <c r="F1072" i="5"/>
  <c r="B1073" i="5"/>
  <c r="C1073" i="5"/>
  <c r="D1073" i="5"/>
  <c r="E1073" i="5"/>
  <c r="F1073" i="5"/>
  <c r="B1074" i="5"/>
  <c r="C1074" i="5"/>
  <c r="D1074" i="5"/>
  <c r="E1074" i="5"/>
  <c r="F1074" i="5"/>
  <c r="B1075" i="5"/>
  <c r="C1075" i="5"/>
  <c r="D1075" i="5"/>
  <c r="E1075" i="5"/>
  <c r="F1075" i="5"/>
  <c r="B1076" i="5"/>
  <c r="C1076" i="5"/>
  <c r="D1076" i="5"/>
  <c r="E1076" i="5"/>
  <c r="F1076" i="5"/>
  <c r="B1077" i="5"/>
  <c r="C1077" i="5"/>
  <c r="D1077" i="5"/>
  <c r="E1077" i="5"/>
  <c r="F1077" i="5"/>
  <c r="B1078" i="5"/>
  <c r="C1078" i="5"/>
  <c r="D1078" i="5"/>
  <c r="E1078" i="5"/>
  <c r="F1078" i="5"/>
  <c r="B1079" i="5"/>
  <c r="C1079" i="5"/>
  <c r="D1079" i="5"/>
  <c r="E1079" i="5"/>
  <c r="F1079" i="5"/>
  <c r="B1080" i="5"/>
  <c r="C1080" i="5"/>
  <c r="D1080" i="5"/>
  <c r="E1080" i="5"/>
  <c r="F1080" i="5"/>
  <c r="B1081" i="5"/>
  <c r="C1081" i="5"/>
  <c r="D1081" i="5"/>
  <c r="E1081" i="5"/>
  <c r="F1081" i="5"/>
  <c r="B1082" i="5"/>
  <c r="C1082" i="5"/>
  <c r="D1082" i="5"/>
  <c r="E1082" i="5"/>
  <c r="F1082" i="5"/>
  <c r="B1083" i="5"/>
  <c r="C1083" i="5"/>
  <c r="D1083" i="5"/>
  <c r="E1083" i="5"/>
  <c r="F1083" i="5"/>
  <c r="B1084" i="5"/>
  <c r="C1084" i="5"/>
  <c r="D1084" i="5"/>
  <c r="E1084" i="5"/>
  <c r="F1084" i="5"/>
  <c r="B1085" i="5"/>
  <c r="C1085" i="5"/>
  <c r="D1085" i="5"/>
  <c r="E1085" i="5"/>
  <c r="F1085" i="5"/>
  <c r="B1086" i="5"/>
  <c r="C1086" i="5"/>
  <c r="D1086" i="5"/>
  <c r="E1086" i="5"/>
  <c r="F1086" i="5"/>
  <c r="B1087" i="5"/>
  <c r="C1087" i="5"/>
  <c r="D1087" i="5"/>
  <c r="E1087" i="5"/>
  <c r="F1087" i="5"/>
  <c r="B1088" i="5"/>
  <c r="C1088" i="5"/>
  <c r="D1088" i="5"/>
  <c r="E1088" i="5"/>
  <c r="F1088" i="5"/>
  <c r="B1089" i="5"/>
  <c r="C1089" i="5"/>
  <c r="D1089" i="5"/>
  <c r="E1089" i="5"/>
  <c r="F1089" i="5"/>
  <c r="B1090" i="5"/>
  <c r="C1090" i="5"/>
  <c r="D1090" i="5"/>
  <c r="E1090" i="5"/>
  <c r="F1090" i="5"/>
  <c r="B1091" i="5"/>
  <c r="C1091" i="5"/>
  <c r="D1091" i="5"/>
  <c r="E1091" i="5"/>
  <c r="F1091" i="5"/>
  <c r="B1092" i="5"/>
  <c r="C1092" i="5"/>
  <c r="D1092" i="5"/>
  <c r="E1092" i="5"/>
  <c r="F1092" i="5"/>
  <c r="B1093" i="5"/>
  <c r="C1093" i="5"/>
  <c r="D1093" i="5"/>
  <c r="E1093" i="5"/>
  <c r="F1093" i="5"/>
  <c r="B1094" i="5"/>
  <c r="C1094" i="5"/>
  <c r="D1094" i="5"/>
  <c r="E1094" i="5"/>
  <c r="F1094" i="5"/>
  <c r="B1095" i="5"/>
  <c r="C1095" i="5"/>
  <c r="D1095" i="5"/>
  <c r="E1095" i="5"/>
  <c r="F1095" i="5"/>
  <c r="B1096" i="5"/>
  <c r="C1096" i="5"/>
  <c r="D1096" i="5"/>
  <c r="E1096" i="5"/>
  <c r="F1096" i="5"/>
  <c r="B1097" i="5"/>
  <c r="C1097" i="5"/>
  <c r="D1097" i="5"/>
  <c r="E1097" i="5"/>
  <c r="F1097" i="5"/>
  <c r="B1098" i="5"/>
  <c r="C1098" i="5"/>
  <c r="D1098" i="5"/>
  <c r="E1098" i="5"/>
  <c r="F1098" i="5"/>
  <c r="B1099" i="5"/>
  <c r="C1099" i="5"/>
  <c r="D1099" i="5"/>
  <c r="E1099" i="5"/>
  <c r="F1099" i="5"/>
  <c r="B1100" i="5"/>
  <c r="C1100" i="5"/>
  <c r="D1100" i="5"/>
  <c r="E1100" i="5"/>
  <c r="F1100" i="5"/>
  <c r="B1101" i="5"/>
  <c r="C1101" i="5"/>
  <c r="D1101" i="5"/>
  <c r="E1101" i="5"/>
  <c r="F1101" i="5"/>
  <c r="B1102" i="5"/>
  <c r="C1102" i="5"/>
  <c r="D1102" i="5"/>
  <c r="E1102" i="5"/>
  <c r="F1102" i="5"/>
  <c r="B1103" i="5"/>
  <c r="C1103" i="5"/>
  <c r="D1103" i="5"/>
  <c r="E1103" i="5"/>
  <c r="F1103" i="5"/>
  <c r="B1104" i="5"/>
  <c r="C1104" i="5"/>
  <c r="D1104" i="5"/>
  <c r="E1104" i="5"/>
  <c r="F1104" i="5"/>
  <c r="B1105" i="5"/>
  <c r="C1105" i="5"/>
  <c r="D1105" i="5"/>
  <c r="E1105" i="5"/>
  <c r="F1105" i="5"/>
  <c r="B1106" i="5"/>
  <c r="C1106" i="5"/>
  <c r="D1106" i="5"/>
  <c r="E1106" i="5"/>
  <c r="F1106" i="5"/>
  <c r="B1107" i="5"/>
  <c r="C1107" i="5"/>
  <c r="D1107" i="5"/>
  <c r="E1107" i="5"/>
  <c r="F1107" i="5"/>
  <c r="B1108" i="5"/>
  <c r="C1108" i="5"/>
  <c r="D1108" i="5"/>
  <c r="E1108" i="5"/>
  <c r="F1108" i="5"/>
  <c r="B1109" i="5"/>
  <c r="C1109" i="5"/>
  <c r="D1109" i="5"/>
  <c r="E1109" i="5"/>
  <c r="F1109" i="5"/>
  <c r="B1110" i="5"/>
  <c r="C1110" i="5"/>
  <c r="D1110" i="5"/>
  <c r="E1110" i="5"/>
  <c r="F1110" i="5"/>
  <c r="B1111" i="5"/>
  <c r="C1111" i="5"/>
  <c r="D1111" i="5"/>
  <c r="E1111" i="5"/>
  <c r="F1111" i="5"/>
  <c r="B1112" i="5"/>
  <c r="C1112" i="5"/>
  <c r="D1112" i="5"/>
  <c r="E1112" i="5"/>
  <c r="F1112" i="5"/>
  <c r="B1113" i="5"/>
  <c r="C1113" i="5"/>
  <c r="D1113" i="5"/>
  <c r="E1113" i="5"/>
  <c r="F1113" i="5"/>
  <c r="B1114" i="5"/>
  <c r="C1114" i="5"/>
  <c r="D1114" i="5"/>
  <c r="E1114" i="5"/>
  <c r="F1114" i="5"/>
  <c r="B1115" i="5"/>
  <c r="C1115" i="5"/>
  <c r="D1115" i="5"/>
  <c r="E1115" i="5"/>
  <c r="F1115" i="5"/>
  <c r="B1116" i="5"/>
  <c r="C1116" i="5"/>
  <c r="D1116" i="5"/>
  <c r="E1116" i="5"/>
  <c r="F1116" i="5"/>
  <c r="B1117" i="5"/>
  <c r="C1117" i="5"/>
  <c r="D1117" i="5"/>
  <c r="E1117" i="5"/>
  <c r="F1117" i="5"/>
  <c r="B1118" i="5"/>
  <c r="C1118" i="5"/>
  <c r="D1118" i="5"/>
  <c r="E1118" i="5"/>
  <c r="F1118" i="5"/>
  <c r="B1119" i="5"/>
  <c r="C1119" i="5"/>
  <c r="D1119" i="5"/>
  <c r="E1119" i="5"/>
  <c r="F1119" i="5"/>
  <c r="B1120" i="5"/>
  <c r="C1120" i="5"/>
  <c r="D1120" i="5"/>
  <c r="E1120" i="5"/>
  <c r="F1120" i="5"/>
  <c r="B1121" i="5"/>
  <c r="C1121" i="5"/>
  <c r="D1121" i="5"/>
  <c r="E1121" i="5"/>
  <c r="F1121" i="5"/>
  <c r="B1122" i="5"/>
  <c r="C1122" i="5"/>
  <c r="D1122" i="5"/>
  <c r="E1122" i="5"/>
  <c r="F1122" i="5"/>
  <c r="B1123" i="5"/>
  <c r="C1123" i="5"/>
  <c r="D1123" i="5"/>
  <c r="E1123" i="5"/>
  <c r="F1123" i="5"/>
  <c r="B1124" i="5"/>
  <c r="C1124" i="5"/>
  <c r="D1124" i="5"/>
  <c r="E1124" i="5"/>
  <c r="F1124" i="5"/>
  <c r="B1125" i="5"/>
  <c r="C1125" i="5"/>
  <c r="D1125" i="5"/>
  <c r="E1125" i="5"/>
  <c r="F1125" i="5"/>
  <c r="B1126" i="5"/>
  <c r="C1126" i="5"/>
  <c r="D1126" i="5"/>
  <c r="E1126" i="5"/>
  <c r="F1126" i="5"/>
  <c r="B1127" i="5"/>
  <c r="C1127" i="5"/>
  <c r="D1127" i="5"/>
  <c r="E1127" i="5"/>
  <c r="F1127" i="5"/>
  <c r="B1128" i="5"/>
  <c r="C1128" i="5"/>
  <c r="D1128" i="5"/>
  <c r="E1128" i="5"/>
  <c r="F1128" i="5"/>
  <c r="B1129" i="5"/>
  <c r="C1129" i="5"/>
  <c r="D1129" i="5"/>
  <c r="E1129" i="5"/>
  <c r="F1129" i="5"/>
  <c r="B1130" i="5"/>
  <c r="C1130" i="5"/>
  <c r="D1130" i="5"/>
  <c r="E1130" i="5"/>
  <c r="F1130" i="5"/>
  <c r="B1131" i="5"/>
  <c r="C1131" i="5"/>
  <c r="D1131" i="5"/>
  <c r="E1131" i="5"/>
  <c r="F1131" i="5"/>
  <c r="B1132" i="5"/>
  <c r="C1132" i="5"/>
  <c r="D1132" i="5"/>
  <c r="E1132" i="5"/>
  <c r="F1132" i="5"/>
  <c r="B1133" i="5"/>
  <c r="C1133" i="5"/>
  <c r="D1133" i="5"/>
  <c r="E1133" i="5"/>
  <c r="F1133" i="5"/>
  <c r="B1134" i="5"/>
  <c r="C1134" i="5"/>
  <c r="D1134" i="5"/>
  <c r="E1134" i="5"/>
  <c r="F1134" i="5"/>
  <c r="B1135" i="5"/>
  <c r="C1135" i="5"/>
  <c r="D1135" i="5"/>
  <c r="E1135" i="5"/>
  <c r="F1135" i="5"/>
  <c r="B1136" i="5"/>
  <c r="C1136" i="5"/>
  <c r="D1136" i="5"/>
  <c r="E1136" i="5"/>
  <c r="F1136" i="5"/>
  <c r="B1137" i="5"/>
  <c r="C1137" i="5"/>
  <c r="D1137" i="5"/>
  <c r="E1137" i="5"/>
  <c r="F1137" i="5"/>
  <c r="B1138" i="5"/>
  <c r="C1138" i="5"/>
  <c r="D1138" i="5"/>
  <c r="E1138" i="5"/>
  <c r="F1138" i="5"/>
  <c r="B1139" i="5"/>
  <c r="C1139" i="5"/>
  <c r="D1139" i="5"/>
  <c r="E1139" i="5"/>
  <c r="F1139" i="5"/>
  <c r="B1140" i="5"/>
  <c r="C1140" i="5"/>
  <c r="D1140" i="5"/>
  <c r="E1140" i="5"/>
  <c r="F1140" i="5"/>
  <c r="B1141" i="5"/>
  <c r="C1141" i="5"/>
  <c r="D1141" i="5"/>
  <c r="E1141" i="5"/>
  <c r="F1141" i="5"/>
  <c r="B1142" i="5"/>
  <c r="C1142" i="5"/>
  <c r="D1142" i="5"/>
  <c r="E1142" i="5"/>
  <c r="F1142" i="5"/>
  <c r="B1143" i="5"/>
  <c r="C1143" i="5"/>
  <c r="D1143" i="5"/>
  <c r="E1143" i="5"/>
  <c r="F1143" i="5"/>
  <c r="B1144" i="5"/>
  <c r="C1144" i="5"/>
  <c r="D1144" i="5"/>
  <c r="E1144" i="5"/>
  <c r="F1144" i="5"/>
  <c r="B1145" i="5"/>
  <c r="C1145" i="5"/>
  <c r="D1145" i="5"/>
  <c r="E1145" i="5"/>
  <c r="F1145" i="5"/>
  <c r="B1146" i="5"/>
  <c r="C1146" i="5"/>
  <c r="D1146" i="5"/>
  <c r="E1146" i="5"/>
  <c r="F1146" i="5"/>
  <c r="B1147" i="5"/>
  <c r="C1147" i="5"/>
  <c r="D1147" i="5"/>
  <c r="E1147" i="5"/>
  <c r="F1147" i="5"/>
  <c r="B1148" i="5"/>
  <c r="C1148" i="5"/>
  <c r="D1148" i="5"/>
  <c r="E1148" i="5"/>
  <c r="F1148" i="5"/>
  <c r="B1149" i="5"/>
  <c r="C1149" i="5"/>
  <c r="D1149" i="5"/>
  <c r="E1149" i="5"/>
  <c r="F1149" i="5"/>
  <c r="B1150" i="5"/>
  <c r="C1150" i="5"/>
  <c r="D1150" i="5"/>
  <c r="E1150" i="5"/>
  <c r="F1150" i="5"/>
  <c r="B1151" i="5"/>
  <c r="C1151" i="5"/>
  <c r="D1151" i="5"/>
  <c r="E1151" i="5"/>
  <c r="F1151" i="5"/>
  <c r="B1152" i="5"/>
  <c r="C1152" i="5"/>
  <c r="D1152" i="5"/>
  <c r="E1152" i="5"/>
  <c r="F1152" i="5"/>
  <c r="B1153" i="5"/>
  <c r="C1153" i="5"/>
  <c r="D1153" i="5"/>
  <c r="E1153" i="5"/>
  <c r="F1153" i="5"/>
  <c r="B1154" i="5"/>
  <c r="C1154" i="5"/>
  <c r="D1154" i="5"/>
  <c r="E1154" i="5"/>
  <c r="F1154" i="5"/>
  <c r="B1155" i="5"/>
  <c r="C1155" i="5"/>
  <c r="D1155" i="5"/>
  <c r="E1155" i="5"/>
  <c r="F1155" i="5"/>
  <c r="B1156" i="5"/>
  <c r="C1156" i="5"/>
  <c r="D1156" i="5"/>
  <c r="E1156" i="5"/>
  <c r="F1156" i="5"/>
  <c r="B1157" i="5"/>
  <c r="C1157" i="5"/>
  <c r="D1157" i="5"/>
  <c r="E1157" i="5"/>
  <c r="F1157" i="5"/>
  <c r="B1158" i="5"/>
  <c r="C1158" i="5"/>
  <c r="D1158" i="5"/>
  <c r="E1158" i="5"/>
  <c r="F1158" i="5"/>
  <c r="B1159" i="5"/>
  <c r="C1159" i="5"/>
  <c r="D1159" i="5"/>
  <c r="E1159" i="5"/>
  <c r="F1159" i="5"/>
  <c r="B1160" i="5"/>
  <c r="C1160" i="5"/>
  <c r="D1160" i="5"/>
  <c r="E1160" i="5"/>
  <c r="F1160" i="5"/>
  <c r="B1161" i="5"/>
  <c r="C1161" i="5"/>
  <c r="D1161" i="5"/>
  <c r="E1161" i="5"/>
  <c r="F1161" i="5"/>
  <c r="B1162" i="5"/>
  <c r="C1162" i="5"/>
  <c r="D1162" i="5"/>
  <c r="E1162" i="5"/>
  <c r="F1162" i="5"/>
  <c r="B1163" i="5"/>
  <c r="C1163" i="5"/>
  <c r="D1163" i="5"/>
  <c r="E1163" i="5"/>
  <c r="F1163" i="5"/>
  <c r="B1164" i="5"/>
  <c r="C1164" i="5"/>
  <c r="D1164" i="5"/>
  <c r="E1164" i="5"/>
  <c r="F1164" i="5"/>
  <c r="B1165" i="5"/>
  <c r="C1165" i="5"/>
  <c r="D1165" i="5"/>
  <c r="E1165" i="5"/>
  <c r="F1165" i="5"/>
  <c r="B1166" i="5"/>
  <c r="C1166" i="5"/>
  <c r="D1166" i="5"/>
  <c r="E1166" i="5"/>
  <c r="F1166" i="5"/>
  <c r="B1167" i="5"/>
  <c r="C1167" i="5"/>
  <c r="D1167" i="5"/>
  <c r="E1167" i="5"/>
  <c r="F1167" i="5"/>
  <c r="B1168" i="5"/>
  <c r="C1168" i="5"/>
  <c r="D1168" i="5"/>
  <c r="E1168" i="5"/>
  <c r="F1168" i="5"/>
  <c r="B1169" i="5"/>
  <c r="C1169" i="5"/>
  <c r="D1169" i="5"/>
  <c r="E1169" i="5"/>
  <c r="F1169" i="5"/>
  <c r="B1170" i="5"/>
  <c r="C1170" i="5"/>
  <c r="D1170" i="5"/>
  <c r="E1170" i="5"/>
  <c r="F1170" i="5"/>
  <c r="B1171" i="5"/>
  <c r="C1171" i="5"/>
  <c r="D1171" i="5"/>
  <c r="E1171" i="5"/>
  <c r="F1171" i="5"/>
  <c r="B1172" i="5"/>
  <c r="C1172" i="5"/>
  <c r="D1172" i="5"/>
  <c r="E1172" i="5"/>
  <c r="F1172" i="5"/>
  <c r="B1173" i="5"/>
  <c r="C1173" i="5"/>
  <c r="D1173" i="5"/>
  <c r="E1173" i="5"/>
  <c r="F1173" i="5"/>
  <c r="B1174" i="5"/>
  <c r="C1174" i="5"/>
  <c r="D1174" i="5"/>
  <c r="E1174" i="5"/>
  <c r="F1174" i="5"/>
  <c r="B1175" i="5"/>
  <c r="C1175" i="5"/>
  <c r="D1175" i="5"/>
  <c r="E1175" i="5"/>
  <c r="F1175" i="5"/>
  <c r="B1176" i="5"/>
  <c r="C1176" i="5"/>
  <c r="D1176" i="5"/>
  <c r="E1176" i="5"/>
  <c r="F1176" i="5"/>
  <c r="B1177" i="5"/>
  <c r="C1177" i="5"/>
  <c r="D1177" i="5"/>
  <c r="E1177" i="5"/>
  <c r="F1177" i="5"/>
  <c r="B1178" i="5"/>
  <c r="C1178" i="5"/>
  <c r="D1178" i="5"/>
  <c r="E1178" i="5"/>
  <c r="F1178" i="5"/>
  <c r="B1179" i="5"/>
  <c r="C1179" i="5"/>
  <c r="D1179" i="5"/>
  <c r="E1179" i="5"/>
  <c r="F1179" i="5"/>
  <c r="B1180" i="5"/>
  <c r="C1180" i="5"/>
  <c r="D1180" i="5"/>
  <c r="E1180" i="5"/>
  <c r="F1180" i="5"/>
  <c r="B1181" i="5"/>
  <c r="C1181" i="5"/>
  <c r="D1181" i="5"/>
  <c r="E1181" i="5"/>
  <c r="F1181" i="5"/>
  <c r="B1182" i="5"/>
  <c r="C1182" i="5"/>
  <c r="D1182" i="5"/>
  <c r="E1182" i="5"/>
  <c r="F1182" i="5"/>
  <c r="B1183" i="5"/>
  <c r="C1183" i="5"/>
  <c r="D1183" i="5"/>
  <c r="E1183" i="5"/>
  <c r="F1183" i="5"/>
  <c r="B1184" i="5"/>
  <c r="C1184" i="5"/>
  <c r="D1184" i="5"/>
  <c r="E1184" i="5"/>
  <c r="F1184" i="5"/>
  <c r="B1185" i="5"/>
  <c r="C1185" i="5"/>
  <c r="D1185" i="5"/>
  <c r="E1185" i="5"/>
  <c r="F1185" i="5"/>
  <c r="B1186" i="5"/>
  <c r="C1186" i="5"/>
  <c r="D1186" i="5"/>
  <c r="E1186" i="5"/>
  <c r="F1186" i="5"/>
  <c r="B1187" i="5"/>
  <c r="C1187" i="5"/>
  <c r="D1187" i="5"/>
  <c r="E1187" i="5"/>
  <c r="F1187" i="5"/>
  <c r="B1188" i="5"/>
  <c r="C1188" i="5"/>
  <c r="D1188" i="5"/>
  <c r="E1188" i="5"/>
  <c r="F1188" i="5"/>
  <c r="B1189" i="5"/>
  <c r="C1189" i="5"/>
  <c r="D1189" i="5"/>
  <c r="E1189" i="5"/>
  <c r="F1189" i="5"/>
  <c r="B1190" i="5"/>
  <c r="C1190" i="5"/>
  <c r="D1190" i="5"/>
  <c r="E1190" i="5"/>
  <c r="F1190" i="5"/>
  <c r="B1191" i="5"/>
  <c r="C1191" i="5"/>
  <c r="D1191" i="5"/>
  <c r="E1191" i="5"/>
  <c r="F1191" i="5"/>
  <c r="B1192" i="5"/>
  <c r="C1192" i="5"/>
  <c r="D1192" i="5"/>
  <c r="E1192" i="5"/>
  <c r="F1192" i="5"/>
  <c r="B1193" i="5"/>
  <c r="C1193" i="5"/>
  <c r="D1193" i="5"/>
  <c r="E1193" i="5"/>
  <c r="F1193" i="5"/>
  <c r="B1194" i="5"/>
  <c r="C1194" i="5"/>
  <c r="D1194" i="5"/>
  <c r="E1194" i="5"/>
  <c r="F1194" i="5"/>
  <c r="B1195" i="5"/>
  <c r="C1195" i="5"/>
  <c r="D1195" i="5"/>
  <c r="E1195" i="5"/>
  <c r="F1195" i="5"/>
  <c r="B1196" i="5"/>
  <c r="C1196" i="5"/>
  <c r="D1196" i="5"/>
  <c r="E1196" i="5"/>
  <c r="F1196" i="5"/>
  <c r="B1197" i="5"/>
  <c r="C1197" i="5"/>
  <c r="D1197" i="5"/>
  <c r="E1197" i="5"/>
  <c r="F1197" i="5"/>
  <c r="B1198" i="5"/>
  <c r="C1198" i="5"/>
  <c r="D1198" i="5"/>
  <c r="E1198" i="5"/>
  <c r="F1198" i="5"/>
  <c r="B1199" i="5"/>
  <c r="C1199" i="5"/>
  <c r="D1199" i="5"/>
  <c r="E1199" i="5"/>
  <c r="F1199" i="5"/>
  <c r="B1200" i="5"/>
  <c r="C1200" i="5"/>
  <c r="D1200" i="5"/>
  <c r="E1200" i="5"/>
  <c r="F1200" i="5"/>
  <c r="B1201" i="5"/>
  <c r="C1201" i="5"/>
  <c r="D1201" i="5"/>
  <c r="E1201" i="5"/>
  <c r="F1201" i="5"/>
  <c r="B1202" i="5"/>
  <c r="C1202" i="5"/>
  <c r="D1202" i="5"/>
  <c r="E1202" i="5"/>
  <c r="F1202" i="5"/>
  <c r="B1203" i="5"/>
  <c r="C1203" i="5"/>
  <c r="D1203" i="5"/>
  <c r="E1203" i="5"/>
  <c r="F1203" i="5"/>
  <c r="B1204" i="5"/>
  <c r="C1204" i="5"/>
  <c r="D1204" i="5"/>
  <c r="E1204" i="5"/>
  <c r="F1204" i="5"/>
  <c r="B1205" i="5"/>
  <c r="C1205" i="5"/>
  <c r="D1205" i="5"/>
  <c r="E1205" i="5"/>
  <c r="F1205" i="5"/>
  <c r="B1206" i="5"/>
  <c r="C1206" i="5"/>
  <c r="D1206" i="5"/>
  <c r="E1206" i="5"/>
  <c r="F1206" i="5"/>
  <c r="B1207" i="5"/>
  <c r="C1207" i="5"/>
  <c r="D1207" i="5"/>
  <c r="E1207" i="5"/>
  <c r="F1207" i="5"/>
  <c r="B1208" i="5"/>
  <c r="C1208" i="5"/>
  <c r="D1208" i="5"/>
  <c r="E1208" i="5"/>
  <c r="F1208" i="5"/>
  <c r="B1209" i="5"/>
  <c r="C1209" i="5"/>
  <c r="D1209" i="5"/>
  <c r="E1209" i="5"/>
  <c r="F1209" i="5"/>
  <c r="B1210" i="5"/>
  <c r="C1210" i="5"/>
  <c r="D1210" i="5"/>
  <c r="E1210" i="5"/>
  <c r="F1210" i="5"/>
  <c r="B1211" i="5"/>
  <c r="C1211" i="5"/>
  <c r="D1211" i="5"/>
  <c r="E1211" i="5"/>
  <c r="F1211" i="5"/>
  <c r="B1212" i="5"/>
  <c r="C1212" i="5"/>
  <c r="D1212" i="5"/>
  <c r="E1212" i="5"/>
  <c r="F1212" i="5"/>
  <c r="B1213" i="5"/>
  <c r="C1213" i="5"/>
  <c r="D1213" i="5"/>
  <c r="E1213" i="5"/>
  <c r="F1213" i="5"/>
  <c r="B1214" i="5"/>
  <c r="C1214" i="5"/>
  <c r="D1214" i="5"/>
  <c r="E1214" i="5"/>
  <c r="F1214" i="5"/>
  <c r="B1215" i="5"/>
  <c r="C1215" i="5"/>
  <c r="D1215" i="5"/>
  <c r="E1215" i="5"/>
  <c r="F1215" i="5"/>
  <c r="B1216" i="5"/>
  <c r="C1216" i="5"/>
  <c r="D1216" i="5"/>
  <c r="E1216" i="5"/>
  <c r="F1216" i="5"/>
  <c r="B1217" i="5"/>
  <c r="C1217" i="5"/>
  <c r="D1217" i="5"/>
  <c r="E1217" i="5"/>
  <c r="F1217" i="5"/>
  <c r="B1218" i="5"/>
  <c r="C1218" i="5"/>
  <c r="D1218" i="5"/>
  <c r="E1218" i="5"/>
  <c r="F1218" i="5"/>
  <c r="B1219" i="5"/>
  <c r="C1219" i="5"/>
  <c r="D1219" i="5"/>
  <c r="E1219" i="5"/>
  <c r="F1219" i="5"/>
  <c r="B1220" i="5"/>
  <c r="C1220" i="5"/>
  <c r="D1220" i="5"/>
  <c r="E1220" i="5"/>
  <c r="F1220" i="5"/>
  <c r="B1221" i="5"/>
  <c r="C1221" i="5"/>
  <c r="D1221" i="5"/>
  <c r="E1221" i="5"/>
  <c r="F1221" i="5"/>
  <c r="B1222" i="5"/>
  <c r="C1222" i="5"/>
  <c r="D1222" i="5"/>
  <c r="E1222" i="5"/>
  <c r="F1222" i="5"/>
  <c r="B1223" i="5"/>
  <c r="C1223" i="5"/>
  <c r="D1223" i="5"/>
  <c r="E1223" i="5"/>
  <c r="F1223" i="5"/>
  <c r="B1224" i="5"/>
  <c r="C1224" i="5"/>
  <c r="D1224" i="5"/>
  <c r="E1224" i="5"/>
  <c r="F1224" i="5"/>
  <c r="B1225" i="5"/>
  <c r="C1225" i="5"/>
  <c r="D1225" i="5"/>
  <c r="E1225" i="5"/>
  <c r="F1225" i="5"/>
  <c r="B1226" i="5"/>
  <c r="C1226" i="5"/>
  <c r="D1226" i="5"/>
  <c r="E1226" i="5"/>
  <c r="F1226" i="5"/>
  <c r="B1227" i="5"/>
  <c r="C1227" i="5"/>
  <c r="D1227" i="5"/>
  <c r="E1227" i="5"/>
  <c r="F1227" i="5"/>
  <c r="B1228" i="5"/>
  <c r="C1228" i="5"/>
  <c r="D1228" i="5"/>
  <c r="E1228" i="5"/>
  <c r="F1228" i="5"/>
  <c r="B1229" i="5"/>
  <c r="C1229" i="5"/>
  <c r="D1229" i="5"/>
  <c r="E1229" i="5"/>
  <c r="F1229" i="5"/>
  <c r="B1230" i="5"/>
  <c r="C1230" i="5"/>
  <c r="D1230" i="5"/>
  <c r="E1230" i="5"/>
  <c r="F1230" i="5"/>
  <c r="B1231" i="5"/>
  <c r="C1231" i="5"/>
  <c r="D1231" i="5"/>
  <c r="E1231" i="5"/>
  <c r="F1231" i="5"/>
  <c r="B1232" i="5"/>
  <c r="C1232" i="5"/>
  <c r="D1232" i="5"/>
  <c r="E1232" i="5"/>
  <c r="F1232" i="5"/>
  <c r="B1233" i="5"/>
  <c r="C1233" i="5"/>
  <c r="D1233" i="5"/>
  <c r="E1233" i="5"/>
  <c r="F1233" i="5"/>
  <c r="B1234" i="5"/>
  <c r="C1234" i="5"/>
  <c r="D1234" i="5"/>
  <c r="E1234" i="5"/>
  <c r="F1234" i="5"/>
  <c r="B1235" i="5"/>
  <c r="C1235" i="5"/>
  <c r="D1235" i="5"/>
  <c r="E1235" i="5"/>
  <c r="F1235" i="5"/>
  <c r="B1236" i="5"/>
  <c r="C1236" i="5"/>
  <c r="D1236" i="5"/>
  <c r="E1236" i="5"/>
  <c r="F1236" i="5"/>
  <c r="B1237" i="5"/>
  <c r="C1237" i="5"/>
  <c r="D1237" i="5"/>
  <c r="E1237" i="5"/>
  <c r="F1237" i="5"/>
  <c r="B1238" i="5"/>
  <c r="C1238" i="5"/>
  <c r="D1238" i="5"/>
  <c r="E1238" i="5"/>
  <c r="F1238" i="5"/>
  <c r="B1239" i="5"/>
  <c r="C1239" i="5"/>
  <c r="D1239" i="5"/>
  <c r="E1239" i="5"/>
  <c r="F1239" i="5"/>
  <c r="B1240" i="5"/>
  <c r="C1240" i="5"/>
  <c r="D1240" i="5"/>
  <c r="E1240" i="5"/>
  <c r="F1240" i="5"/>
  <c r="B1241" i="5"/>
  <c r="C1241" i="5"/>
  <c r="D1241" i="5"/>
  <c r="E1241" i="5"/>
  <c r="F1241" i="5"/>
  <c r="B1242" i="5"/>
  <c r="C1242" i="5"/>
  <c r="D1242" i="5"/>
  <c r="E1242" i="5"/>
  <c r="F1242" i="5"/>
  <c r="B1243" i="5"/>
  <c r="C1243" i="5"/>
  <c r="D1243" i="5"/>
  <c r="E1243" i="5"/>
  <c r="F1243" i="5"/>
  <c r="B1244" i="5"/>
  <c r="C1244" i="5"/>
  <c r="D1244" i="5"/>
  <c r="E1244" i="5"/>
  <c r="F1244" i="5"/>
  <c r="B1245" i="5"/>
  <c r="C1245" i="5"/>
  <c r="D1245" i="5"/>
  <c r="E1245" i="5"/>
  <c r="F1245" i="5"/>
  <c r="B1246" i="5"/>
  <c r="C1246" i="5"/>
  <c r="D1246" i="5"/>
  <c r="E1246" i="5"/>
  <c r="F1246" i="5"/>
  <c r="B1247" i="5"/>
  <c r="C1247" i="5"/>
  <c r="D1247" i="5"/>
  <c r="E1247" i="5"/>
  <c r="F1247" i="5"/>
  <c r="B1248" i="5"/>
  <c r="C1248" i="5"/>
  <c r="D1248" i="5"/>
  <c r="E1248" i="5"/>
  <c r="F1248" i="5"/>
  <c r="B1249" i="5"/>
  <c r="C1249" i="5"/>
  <c r="D1249" i="5"/>
  <c r="E1249" i="5"/>
  <c r="F1249" i="5"/>
  <c r="B1250" i="5"/>
  <c r="C1250" i="5"/>
  <c r="D1250" i="5"/>
  <c r="E1250" i="5"/>
  <c r="F1250" i="5"/>
  <c r="B1251" i="5"/>
  <c r="C1251" i="5"/>
  <c r="D1251" i="5"/>
  <c r="E1251" i="5"/>
  <c r="F1251" i="5"/>
  <c r="B1252" i="5"/>
  <c r="C1252" i="5"/>
  <c r="D1252" i="5"/>
  <c r="E1252" i="5"/>
  <c r="F1252" i="5"/>
  <c r="B1253" i="5"/>
  <c r="C1253" i="5"/>
  <c r="D1253" i="5"/>
  <c r="E1253" i="5"/>
  <c r="F1253" i="5"/>
  <c r="B1254" i="5"/>
  <c r="C1254" i="5"/>
  <c r="D1254" i="5"/>
  <c r="E1254" i="5"/>
  <c r="F1254" i="5"/>
  <c r="B1255" i="5"/>
  <c r="C1255" i="5"/>
  <c r="D1255" i="5"/>
  <c r="E1255" i="5"/>
  <c r="F1255" i="5"/>
  <c r="B1256" i="5"/>
  <c r="C1256" i="5"/>
  <c r="D1256" i="5"/>
  <c r="E1256" i="5"/>
  <c r="F1256" i="5"/>
  <c r="B1257" i="5"/>
  <c r="C1257" i="5"/>
  <c r="D1257" i="5"/>
  <c r="E1257" i="5"/>
  <c r="F1257" i="5"/>
  <c r="B1258" i="5"/>
  <c r="C1258" i="5"/>
  <c r="D1258" i="5"/>
  <c r="E1258" i="5"/>
  <c r="F1258" i="5"/>
  <c r="B1259" i="5"/>
  <c r="C1259" i="5"/>
  <c r="D1259" i="5"/>
  <c r="E1259" i="5"/>
  <c r="F1259" i="5"/>
  <c r="B1260" i="5"/>
  <c r="C1260" i="5"/>
  <c r="D1260" i="5"/>
  <c r="E1260" i="5"/>
  <c r="F1260" i="5"/>
  <c r="B1261" i="5"/>
  <c r="C1261" i="5"/>
  <c r="D1261" i="5"/>
  <c r="E1261" i="5"/>
  <c r="F1261" i="5"/>
  <c r="B1262" i="5"/>
  <c r="C1262" i="5"/>
  <c r="D1262" i="5"/>
  <c r="E1262" i="5"/>
  <c r="F1262" i="5"/>
  <c r="B1263" i="5"/>
  <c r="C1263" i="5"/>
  <c r="D1263" i="5"/>
  <c r="E1263" i="5"/>
  <c r="F1263" i="5"/>
  <c r="B1264" i="5"/>
  <c r="C1264" i="5"/>
  <c r="D1264" i="5"/>
  <c r="E1264" i="5"/>
  <c r="F1264" i="5"/>
  <c r="B1265" i="5"/>
  <c r="C1265" i="5"/>
  <c r="D1265" i="5"/>
  <c r="E1265" i="5"/>
  <c r="F1265" i="5"/>
  <c r="B1266" i="5"/>
  <c r="C1266" i="5"/>
  <c r="D1266" i="5"/>
  <c r="E1266" i="5"/>
  <c r="F1266" i="5"/>
  <c r="B1267" i="5"/>
  <c r="C1267" i="5"/>
  <c r="D1267" i="5"/>
  <c r="E1267" i="5"/>
  <c r="F1267" i="5"/>
  <c r="B1268" i="5"/>
  <c r="C1268" i="5"/>
  <c r="D1268" i="5"/>
  <c r="E1268" i="5"/>
  <c r="F1268" i="5"/>
  <c r="B1269" i="5"/>
  <c r="C1269" i="5"/>
  <c r="D1269" i="5"/>
  <c r="E1269" i="5"/>
  <c r="F1269" i="5"/>
  <c r="B1270" i="5"/>
  <c r="C1270" i="5"/>
  <c r="D1270" i="5"/>
  <c r="E1270" i="5"/>
  <c r="F1270" i="5"/>
  <c r="B1271" i="5"/>
  <c r="C1271" i="5"/>
  <c r="D1271" i="5"/>
  <c r="E1271" i="5"/>
  <c r="F1271" i="5"/>
  <c r="B1272" i="5"/>
  <c r="C1272" i="5"/>
  <c r="D1272" i="5"/>
  <c r="E1272" i="5"/>
  <c r="F1272" i="5"/>
  <c r="B1273" i="5"/>
  <c r="C1273" i="5"/>
  <c r="D1273" i="5"/>
  <c r="E1273" i="5"/>
  <c r="F1273" i="5"/>
  <c r="B1274" i="5"/>
  <c r="C1274" i="5"/>
  <c r="D1274" i="5"/>
  <c r="E1274" i="5"/>
  <c r="F1274" i="5"/>
  <c r="B1275" i="5"/>
  <c r="C1275" i="5"/>
  <c r="D1275" i="5"/>
  <c r="E1275" i="5"/>
  <c r="F1275" i="5"/>
  <c r="B1276" i="5"/>
  <c r="C1276" i="5"/>
  <c r="D1276" i="5"/>
  <c r="E1276" i="5"/>
  <c r="F1276" i="5"/>
  <c r="B1277" i="5"/>
  <c r="C1277" i="5"/>
  <c r="D1277" i="5"/>
  <c r="E1277" i="5"/>
  <c r="F1277" i="5"/>
  <c r="B1278" i="5"/>
  <c r="C1278" i="5"/>
  <c r="D1278" i="5"/>
  <c r="E1278" i="5"/>
  <c r="F1278" i="5"/>
  <c r="B1279" i="5"/>
  <c r="C1279" i="5"/>
  <c r="D1279" i="5"/>
  <c r="E1279" i="5"/>
  <c r="F1279" i="5"/>
  <c r="B1280" i="5"/>
  <c r="C1280" i="5"/>
  <c r="D1280" i="5"/>
  <c r="E1280" i="5"/>
  <c r="F1280" i="5"/>
  <c r="B1281" i="5"/>
  <c r="C1281" i="5"/>
  <c r="D1281" i="5"/>
  <c r="E1281" i="5"/>
  <c r="F1281" i="5"/>
  <c r="B1282" i="5"/>
  <c r="C1282" i="5"/>
  <c r="D1282" i="5"/>
  <c r="E1282" i="5"/>
  <c r="F1282" i="5"/>
  <c r="B1283" i="5"/>
  <c r="C1283" i="5"/>
  <c r="D1283" i="5"/>
  <c r="E1283" i="5"/>
  <c r="F1283" i="5"/>
  <c r="B1284" i="5"/>
  <c r="C1284" i="5"/>
  <c r="D1284" i="5"/>
  <c r="E1284" i="5"/>
  <c r="F1284" i="5"/>
  <c r="B1285" i="5"/>
  <c r="C1285" i="5"/>
  <c r="D1285" i="5"/>
  <c r="E1285" i="5"/>
  <c r="F1285" i="5"/>
  <c r="B1286" i="5"/>
  <c r="C1286" i="5"/>
  <c r="D1286" i="5"/>
  <c r="E1286" i="5"/>
  <c r="F1286" i="5"/>
  <c r="B1287" i="5"/>
  <c r="C1287" i="5"/>
  <c r="D1287" i="5"/>
  <c r="E1287" i="5"/>
  <c r="F1287" i="5"/>
  <c r="B1288" i="5"/>
  <c r="C1288" i="5"/>
  <c r="D1288" i="5"/>
  <c r="E1288" i="5"/>
  <c r="F1288" i="5"/>
  <c r="B1289" i="5"/>
  <c r="C1289" i="5"/>
  <c r="D1289" i="5"/>
  <c r="E1289" i="5"/>
  <c r="F1289" i="5"/>
  <c r="B1290" i="5"/>
  <c r="C1290" i="5"/>
  <c r="D1290" i="5"/>
  <c r="E1290" i="5"/>
  <c r="F1290" i="5"/>
  <c r="B1291" i="5"/>
  <c r="C1291" i="5"/>
  <c r="D1291" i="5"/>
  <c r="E1291" i="5"/>
  <c r="F1291" i="5"/>
  <c r="B1292" i="5"/>
  <c r="C1292" i="5"/>
  <c r="D1292" i="5"/>
  <c r="E1292" i="5"/>
  <c r="F1292" i="5"/>
  <c r="B1293" i="5"/>
  <c r="C1293" i="5"/>
  <c r="D1293" i="5"/>
  <c r="E1293" i="5"/>
  <c r="F1293" i="5"/>
  <c r="B1294" i="5"/>
  <c r="C1294" i="5"/>
  <c r="D1294" i="5"/>
  <c r="E1294" i="5"/>
  <c r="F1294" i="5"/>
  <c r="B1295" i="5"/>
  <c r="C1295" i="5"/>
  <c r="D1295" i="5"/>
  <c r="E1295" i="5"/>
  <c r="F1295" i="5"/>
  <c r="B1296" i="5"/>
  <c r="C1296" i="5"/>
  <c r="D1296" i="5"/>
  <c r="E1296" i="5"/>
  <c r="F1296" i="5"/>
  <c r="B1297" i="5"/>
  <c r="C1297" i="5"/>
  <c r="D1297" i="5"/>
  <c r="E1297" i="5"/>
  <c r="F1297" i="5"/>
  <c r="B1298" i="5"/>
  <c r="C1298" i="5"/>
  <c r="D1298" i="5"/>
  <c r="E1298" i="5"/>
  <c r="F1298" i="5"/>
  <c r="B1299" i="5"/>
  <c r="C1299" i="5"/>
  <c r="D1299" i="5"/>
  <c r="E1299" i="5"/>
  <c r="F1299" i="5"/>
  <c r="B1300" i="5"/>
  <c r="C1300" i="5"/>
  <c r="D1300" i="5"/>
  <c r="E1300" i="5"/>
  <c r="F1300" i="5"/>
  <c r="B1301" i="5"/>
  <c r="C1301" i="5"/>
  <c r="D1301" i="5"/>
  <c r="E1301" i="5"/>
  <c r="F1301" i="5"/>
  <c r="B1302" i="5"/>
  <c r="C1302" i="5"/>
  <c r="D1302" i="5"/>
  <c r="E1302" i="5"/>
  <c r="F1302" i="5"/>
  <c r="B1303" i="5"/>
  <c r="C1303" i="5"/>
  <c r="D1303" i="5"/>
  <c r="E1303" i="5"/>
  <c r="F1303" i="5"/>
  <c r="B1304" i="5"/>
  <c r="C1304" i="5"/>
  <c r="D1304" i="5"/>
  <c r="E1304" i="5"/>
  <c r="F1304" i="5"/>
  <c r="B1305" i="5"/>
  <c r="C1305" i="5"/>
  <c r="D1305" i="5"/>
  <c r="E1305" i="5"/>
  <c r="F1305" i="5"/>
  <c r="B1306" i="5"/>
  <c r="C1306" i="5"/>
  <c r="D1306" i="5"/>
  <c r="E1306" i="5"/>
  <c r="F1306" i="5"/>
  <c r="B1307" i="5"/>
  <c r="C1307" i="5"/>
  <c r="D1307" i="5"/>
  <c r="E1307" i="5"/>
  <c r="F1307" i="5"/>
  <c r="B1308" i="5"/>
  <c r="C1308" i="5"/>
  <c r="D1308" i="5"/>
  <c r="E1308" i="5"/>
  <c r="F1308" i="5"/>
  <c r="B1309" i="5"/>
  <c r="C1309" i="5"/>
  <c r="D1309" i="5"/>
  <c r="E1309" i="5"/>
  <c r="F1309" i="5"/>
  <c r="B1310" i="5"/>
  <c r="C1310" i="5"/>
  <c r="D1310" i="5"/>
  <c r="E1310" i="5"/>
  <c r="F1310" i="5"/>
  <c r="B1311" i="5"/>
  <c r="C1311" i="5"/>
  <c r="D1311" i="5"/>
  <c r="E1311" i="5"/>
  <c r="F1311" i="5"/>
  <c r="B1312" i="5"/>
  <c r="C1312" i="5"/>
  <c r="D1312" i="5"/>
  <c r="E1312" i="5"/>
  <c r="F1312" i="5"/>
  <c r="B1313" i="5"/>
  <c r="C1313" i="5"/>
  <c r="D1313" i="5"/>
  <c r="E1313" i="5"/>
  <c r="F1313" i="5"/>
  <c r="B1314" i="5"/>
  <c r="C1314" i="5"/>
  <c r="D1314" i="5"/>
  <c r="E1314" i="5"/>
  <c r="F1314" i="5"/>
  <c r="B1315" i="5"/>
  <c r="C1315" i="5"/>
  <c r="D1315" i="5"/>
  <c r="E1315" i="5"/>
  <c r="F1315" i="5"/>
  <c r="B1316" i="5"/>
  <c r="C1316" i="5"/>
  <c r="D1316" i="5"/>
  <c r="E1316" i="5"/>
  <c r="F1316" i="5"/>
  <c r="B1317" i="5"/>
  <c r="C1317" i="5"/>
  <c r="D1317" i="5"/>
  <c r="E1317" i="5"/>
  <c r="F1317" i="5"/>
  <c r="B1318" i="5"/>
  <c r="C1318" i="5"/>
  <c r="D1318" i="5"/>
  <c r="E1318" i="5"/>
  <c r="F1318" i="5"/>
  <c r="B1319" i="5"/>
  <c r="C1319" i="5"/>
  <c r="D1319" i="5"/>
  <c r="E1319" i="5"/>
  <c r="F1319" i="5"/>
  <c r="B1320" i="5"/>
  <c r="C1320" i="5"/>
  <c r="D1320" i="5"/>
  <c r="E1320" i="5"/>
  <c r="F1320" i="5"/>
  <c r="B1321" i="5"/>
  <c r="C1321" i="5"/>
  <c r="D1321" i="5"/>
  <c r="E1321" i="5"/>
  <c r="F1321" i="5"/>
  <c r="B1322" i="5"/>
  <c r="C1322" i="5"/>
  <c r="D1322" i="5"/>
  <c r="E1322" i="5"/>
  <c r="F1322" i="5"/>
  <c r="B1323" i="5"/>
  <c r="C1323" i="5"/>
  <c r="D1323" i="5"/>
  <c r="E1323" i="5"/>
  <c r="F1323" i="5"/>
  <c r="B1324" i="5"/>
  <c r="C1324" i="5"/>
  <c r="D1324" i="5"/>
  <c r="E1324" i="5"/>
  <c r="F1324" i="5"/>
  <c r="B1325" i="5"/>
  <c r="C1325" i="5"/>
  <c r="D1325" i="5"/>
  <c r="E1325" i="5"/>
  <c r="F1325" i="5"/>
  <c r="B1326" i="5"/>
  <c r="C1326" i="5"/>
  <c r="D1326" i="5"/>
  <c r="E1326" i="5"/>
  <c r="F1326" i="5"/>
  <c r="B1327" i="5"/>
  <c r="C1327" i="5"/>
  <c r="D1327" i="5"/>
  <c r="E1327" i="5"/>
  <c r="F1327" i="5"/>
  <c r="B1328" i="5"/>
  <c r="C1328" i="5"/>
  <c r="D1328" i="5"/>
  <c r="E1328" i="5"/>
  <c r="F1328" i="5"/>
  <c r="B1329" i="5"/>
  <c r="C1329" i="5"/>
  <c r="D1329" i="5"/>
  <c r="E1329" i="5"/>
  <c r="F1329" i="5"/>
  <c r="B1330" i="5"/>
  <c r="C1330" i="5"/>
  <c r="D1330" i="5"/>
  <c r="E1330" i="5"/>
  <c r="F1330" i="5"/>
  <c r="B1331" i="5"/>
  <c r="C1331" i="5"/>
  <c r="D1331" i="5"/>
  <c r="E1331" i="5"/>
  <c r="F1331" i="5"/>
  <c r="B1332" i="5"/>
  <c r="C1332" i="5"/>
  <c r="D1332" i="5"/>
  <c r="E1332" i="5"/>
  <c r="F1332" i="5"/>
  <c r="B1333" i="5"/>
  <c r="C1333" i="5"/>
  <c r="D1333" i="5"/>
  <c r="E1333" i="5"/>
  <c r="F1333" i="5"/>
  <c r="B1334" i="5"/>
  <c r="C1334" i="5"/>
  <c r="D1334" i="5"/>
  <c r="E1334" i="5"/>
  <c r="F1334" i="5"/>
  <c r="B1335" i="5"/>
  <c r="C1335" i="5"/>
  <c r="D1335" i="5"/>
  <c r="E1335" i="5"/>
  <c r="F1335" i="5"/>
  <c r="B1336" i="5"/>
  <c r="C1336" i="5"/>
  <c r="D1336" i="5"/>
  <c r="E1336" i="5"/>
  <c r="F1336" i="5"/>
  <c r="B1337" i="5"/>
  <c r="C1337" i="5"/>
  <c r="D1337" i="5"/>
  <c r="E1337" i="5"/>
  <c r="F1337" i="5"/>
  <c r="B1338" i="5"/>
  <c r="C1338" i="5"/>
  <c r="D1338" i="5"/>
  <c r="E1338" i="5"/>
  <c r="F1338" i="5"/>
  <c r="B1339" i="5"/>
  <c r="C1339" i="5"/>
  <c r="D1339" i="5"/>
  <c r="E1339" i="5"/>
  <c r="F1339" i="5"/>
  <c r="B1340" i="5"/>
  <c r="C1340" i="5"/>
  <c r="D1340" i="5"/>
  <c r="E1340" i="5"/>
  <c r="F1340" i="5"/>
  <c r="B1341" i="5"/>
  <c r="C1341" i="5"/>
  <c r="D1341" i="5"/>
  <c r="E1341" i="5"/>
  <c r="F1341" i="5"/>
  <c r="B1342" i="5"/>
  <c r="C1342" i="5"/>
  <c r="D1342" i="5"/>
  <c r="E1342" i="5"/>
  <c r="F1342" i="5"/>
  <c r="B1343" i="5"/>
  <c r="C1343" i="5"/>
  <c r="D1343" i="5"/>
  <c r="E1343" i="5"/>
  <c r="F1343" i="5"/>
  <c r="B1344" i="5"/>
  <c r="C1344" i="5"/>
  <c r="D1344" i="5"/>
  <c r="E1344" i="5"/>
  <c r="F1344" i="5"/>
  <c r="B1345" i="5"/>
  <c r="C1345" i="5"/>
  <c r="D1345" i="5"/>
  <c r="E1345" i="5"/>
  <c r="F1345" i="5"/>
  <c r="B1346" i="5"/>
  <c r="C1346" i="5"/>
  <c r="D1346" i="5"/>
  <c r="E1346" i="5"/>
  <c r="F1346" i="5"/>
  <c r="B1347" i="5"/>
  <c r="C1347" i="5"/>
  <c r="D1347" i="5"/>
  <c r="E1347" i="5"/>
  <c r="F1347" i="5"/>
  <c r="B1348" i="5"/>
  <c r="C1348" i="5"/>
  <c r="D1348" i="5"/>
  <c r="E1348" i="5"/>
  <c r="F1348" i="5"/>
  <c r="B1349" i="5"/>
  <c r="C1349" i="5"/>
  <c r="D1349" i="5"/>
  <c r="E1349" i="5"/>
  <c r="F1349" i="5"/>
  <c r="B1350" i="5"/>
  <c r="C1350" i="5"/>
  <c r="D1350" i="5"/>
  <c r="E1350" i="5"/>
  <c r="F1350" i="5"/>
  <c r="B1351" i="5"/>
  <c r="C1351" i="5"/>
  <c r="D1351" i="5"/>
  <c r="E1351" i="5"/>
  <c r="F1351" i="5"/>
  <c r="B1352" i="5"/>
  <c r="C1352" i="5"/>
  <c r="D1352" i="5"/>
  <c r="E1352" i="5"/>
  <c r="F1352" i="5"/>
  <c r="B1353" i="5"/>
  <c r="C1353" i="5"/>
  <c r="D1353" i="5"/>
  <c r="E1353" i="5"/>
  <c r="F1353" i="5"/>
  <c r="B1354" i="5"/>
  <c r="C1354" i="5"/>
  <c r="D1354" i="5"/>
  <c r="E1354" i="5"/>
  <c r="F1354" i="5"/>
  <c r="B1355" i="5"/>
  <c r="C1355" i="5"/>
  <c r="D1355" i="5"/>
  <c r="E1355" i="5"/>
  <c r="F1355" i="5"/>
  <c r="B1356" i="5"/>
  <c r="C1356" i="5"/>
  <c r="D1356" i="5"/>
  <c r="E1356" i="5"/>
  <c r="F1356" i="5"/>
  <c r="B1357" i="5"/>
  <c r="C1357" i="5"/>
  <c r="D1357" i="5"/>
  <c r="E1357" i="5"/>
  <c r="F1357" i="5"/>
  <c r="B1358" i="5"/>
  <c r="C1358" i="5"/>
  <c r="D1358" i="5"/>
  <c r="E1358" i="5"/>
  <c r="F1358" i="5"/>
  <c r="B1359" i="5"/>
  <c r="C1359" i="5"/>
  <c r="D1359" i="5"/>
  <c r="E1359" i="5"/>
  <c r="F1359" i="5"/>
  <c r="B1360" i="5"/>
  <c r="C1360" i="5"/>
  <c r="D1360" i="5"/>
  <c r="E1360" i="5"/>
  <c r="F1360" i="5"/>
  <c r="B1361" i="5"/>
  <c r="C1361" i="5"/>
  <c r="D1361" i="5"/>
  <c r="E1361" i="5"/>
  <c r="F1361" i="5"/>
  <c r="B1362" i="5"/>
  <c r="C1362" i="5"/>
  <c r="D1362" i="5"/>
  <c r="E1362" i="5"/>
  <c r="F1362" i="5"/>
  <c r="B1363" i="5"/>
  <c r="C1363" i="5"/>
  <c r="D1363" i="5"/>
  <c r="E1363" i="5"/>
  <c r="F1363" i="5"/>
  <c r="B1364" i="5"/>
  <c r="C1364" i="5"/>
  <c r="D1364" i="5"/>
  <c r="E1364" i="5"/>
  <c r="F1364" i="5"/>
  <c r="B1365" i="5"/>
  <c r="C1365" i="5"/>
  <c r="D1365" i="5"/>
  <c r="E1365" i="5"/>
  <c r="F1365" i="5"/>
  <c r="B1366" i="5"/>
  <c r="C1366" i="5"/>
  <c r="D1366" i="5"/>
  <c r="E1366" i="5"/>
  <c r="F1366" i="5"/>
  <c r="B1367" i="5"/>
  <c r="C1367" i="5"/>
  <c r="D1367" i="5"/>
  <c r="E1367" i="5"/>
  <c r="F1367" i="5"/>
  <c r="B1368" i="5"/>
  <c r="C1368" i="5"/>
  <c r="D1368" i="5"/>
  <c r="E1368" i="5"/>
  <c r="F1368" i="5"/>
  <c r="B1369" i="5"/>
  <c r="C1369" i="5"/>
  <c r="D1369" i="5"/>
  <c r="E1369" i="5"/>
  <c r="F1369" i="5"/>
  <c r="B1370" i="5"/>
  <c r="C1370" i="5"/>
  <c r="D1370" i="5"/>
  <c r="E1370" i="5"/>
  <c r="F1370" i="5"/>
  <c r="B1371" i="5"/>
  <c r="C1371" i="5"/>
  <c r="D1371" i="5"/>
  <c r="E1371" i="5"/>
  <c r="F1371" i="5"/>
  <c r="B1372" i="5"/>
  <c r="C1372" i="5"/>
  <c r="D1372" i="5"/>
  <c r="E1372" i="5"/>
  <c r="F1372" i="5"/>
  <c r="B1373" i="5"/>
  <c r="C1373" i="5"/>
  <c r="D1373" i="5"/>
  <c r="E1373" i="5"/>
  <c r="F1373" i="5"/>
  <c r="B1374" i="5"/>
  <c r="C1374" i="5"/>
  <c r="D1374" i="5"/>
  <c r="E1374" i="5"/>
  <c r="F1374" i="5"/>
  <c r="B1375" i="5"/>
  <c r="C1375" i="5"/>
  <c r="D1375" i="5"/>
  <c r="E1375" i="5"/>
  <c r="F1375" i="5"/>
  <c r="B1376" i="5"/>
  <c r="C1376" i="5"/>
  <c r="D1376" i="5"/>
  <c r="E1376" i="5"/>
  <c r="F1376" i="5"/>
  <c r="B1377" i="5"/>
  <c r="C1377" i="5"/>
  <c r="D1377" i="5"/>
  <c r="E1377" i="5"/>
  <c r="F1377" i="5"/>
  <c r="B1378" i="5"/>
  <c r="C1378" i="5"/>
  <c r="D1378" i="5"/>
  <c r="E1378" i="5"/>
  <c r="F1378" i="5"/>
  <c r="B1379" i="5"/>
  <c r="C1379" i="5"/>
  <c r="D1379" i="5"/>
  <c r="E1379" i="5"/>
  <c r="F1379" i="5"/>
  <c r="B1380" i="5"/>
  <c r="C1380" i="5"/>
  <c r="D1380" i="5"/>
  <c r="E1380" i="5"/>
  <c r="F1380" i="5"/>
  <c r="B1381" i="5"/>
  <c r="C1381" i="5"/>
  <c r="D1381" i="5"/>
  <c r="E1381" i="5"/>
  <c r="F1381" i="5"/>
  <c r="B1382" i="5"/>
  <c r="C1382" i="5"/>
  <c r="D1382" i="5"/>
  <c r="E1382" i="5"/>
  <c r="F1382" i="5"/>
  <c r="B1383" i="5"/>
  <c r="C1383" i="5"/>
  <c r="D1383" i="5"/>
  <c r="E1383" i="5"/>
  <c r="F1383" i="5"/>
  <c r="B1384" i="5"/>
  <c r="C1384" i="5"/>
  <c r="D1384" i="5"/>
  <c r="E1384" i="5"/>
  <c r="F1384" i="5"/>
  <c r="B1385" i="5"/>
  <c r="C1385" i="5"/>
  <c r="D1385" i="5"/>
  <c r="E1385" i="5"/>
  <c r="F1385" i="5"/>
  <c r="B1386" i="5"/>
  <c r="C1386" i="5"/>
  <c r="D1386" i="5"/>
  <c r="E1386" i="5"/>
  <c r="F1386" i="5"/>
  <c r="B1387" i="5"/>
  <c r="C1387" i="5"/>
  <c r="D1387" i="5"/>
  <c r="E1387" i="5"/>
  <c r="F1387" i="5"/>
  <c r="B1388" i="5"/>
  <c r="C1388" i="5"/>
  <c r="D1388" i="5"/>
  <c r="E1388" i="5"/>
  <c r="F1388" i="5"/>
  <c r="B1389" i="5"/>
  <c r="C1389" i="5"/>
  <c r="D1389" i="5"/>
  <c r="E1389" i="5"/>
  <c r="F1389" i="5"/>
  <c r="B1390" i="5"/>
  <c r="C1390" i="5"/>
  <c r="D1390" i="5"/>
  <c r="E1390" i="5"/>
  <c r="F1390" i="5"/>
  <c r="B1391" i="5"/>
  <c r="C1391" i="5"/>
  <c r="D1391" i="5"/>
  <c r="E1391" i="5"/>
  <c r="F1391" i="5"/>
  <c r="B1392" i="5"/>
  <c r="C1392" i="5"/>
  <c r="D1392" i="5"/>
  <c r="E1392" i="5"/>
  <c r="F1392" i="5"/>
  <c r="B1393" i="5"/>
  <c r="C1393" i="5"/>
  <c r="D1393" i="5"/>
  <c r="E1393" i="5"/>
  <c r="F1393" i="5"/>
  <c r="B1394" i="5"/>
  <c r="C1394" i="5"/>
  <c r="D1394" i="5"/>
  <c r="E1394" i="5"/>
  <c r="F1394" i="5"/>
  <c r="B1395" i="5"/>
  <c r="C1395" i="5"/>
  <c r="D1395" i="5"/>
  <c r="E1395" i="5"/>
  <c r="F1395" i="5"/>
  <c r="B1396" i="5"/>
  <c r="C1396" i="5"/>
  <c r="D1396" i="5"/>
  <c r="E1396" i="5"/>
  <c r="F1396" i="5"/>
  <c r="B1397" i="5"/>
  <c r="C1397" i="5"/>
  <c r="D1397" i="5"/>
  <c r="E1397" i="5"/>
  <c r="F1397" i="5"/>
  <c r="B1398" i="5"/>
  <c r="C1398" i="5"/>
  <c r="D1398" i="5"/>
  <c r="E1398" i="5"/>
  <c r="F1398" i="5"/>
  <c r="B1399" i="5"/>
  <c r="C1399" i="5"/>
  <c r="D1399" i="5"/>
  <c r="E1399" i="5"/>
  <c r="F1399" i="5"/>
  <c r="B1400" i="5"/>
  <c r="C1400" i="5"/>
  <c r="D1400" i="5"/>
  <c r="E1400" i="5"/>
  <c r="F1400" i="5"/>
  <c r="B1401" i="5"/>
  <c r="C1401" i="5"/>
  <c r="D1401" i="5"/>
  <c r="E1401" i="5"/>
  <c r="F1401" i="5"/>
  <c r="B1402" i="5"/>
  <c r="C1402" i="5"/>
  <c r="D1402" i="5"/>
  <c r="E1402" i="5"/>
  <c r="F1402" i="5"/>
  <c r="B1403" i="5"/>
  <c r="C1403" i="5"/>
  <c r="D1403" i="5"/>
  <c r="E1403" i="5"/>
  <c r="F1403" i="5"/>
  <c r="B1404" i="5"/>
  <c r="C1404" i="5"/>
  <c r="D1404" i="5"/>
  <c r="E1404" i="5"/>
  <c r="F1404" i="5"/>
  <c r="B1405" i="5"/>
  <c r="C1405" i="5"/>
  <c r="D1405" i="5"/>
  <c r="E1405" i="5"/>
  <c r="F1405" i="5"/>
  <c r="B1406" i="5"/>
  <c r="C1406" i="5"/>
  <c r="D1406" i="5"/>
  <c r="E1406" i="5"/>
  <c r="F1406" i="5"/>
  <c r="B1407" i="5"/>
  <c r="C1407" i="5"/>
  <c r="D1407" i="5"/>
  <c r="E1407" i="5"/>
  <c r="F1407" i="5"/>
  <c r="B1408" i="5"/>
  <c r="C1408" i="5"/>
  <c r="D1408" i="5"/>
  <c r="E1408" i="5"/>
  <c r="F1408" i="5"/>
  <c r="B1409" i="5"/>
  <c r="C1409" i="5"/>
  <c r="D1409" i="5"/>
  <c r="E1409" i="5"/>
  <c r="F1409" i="5"/>
  <c r="B1410" i="5"/>
  <c r="C1410" i="5"/>
  <c r="D1410" i="5"/>
  <c r="E1410" i="5"/>
  <c r="F1410" i="5"/>
  <c r="B1411" i="5"/>
  <c r="C1411" i="5"/>
  <c r="D1411" i="5"/>
  <c r="E1411" i="5"/>
  <c r="F1411" i="5"/>
  <c r="B1412" i="5"/>
  <c r="C1412" i="5"/>
  <c r="D1412" i="5"/>
  <c r="E1412" i="5"/>
  <c r="F1412" i="5"/>
  <c r="B1413" i="5"/>
  <c r="C1413" i="5"/>
  <c r="D1413" i="5"/>
  <c r="E1413" i="5"/>
  <c r="F1413" i="5"/>
  <c r="B1414" i="5"/>
  <c r="C1414" i="5"/>
  <c r="D1414" i="5"/>
  <c r="E1414" i="5"/>
  <c r="F1414" i="5"/>
  <c r="B1415" i="5"/>
  <c r="C1415" i="5"/>
  <c r="D1415" i="5"/>
  <c r="E1415" i="5"/>
  <c r="F1415" i="5"/>
  <c r="B1416" i="5"/>
  <c r="C1416" i="5"/>
  <c r="D1416" i="5"/>
  <c r="E1416" i="5"/>
  <c r="F1416" i="5"/>
  <c r="B1417" i="5"/>
  <c r="C1417" i="5"/>
  <c r="D1417" i="5"/>
  <c r="E1417" i="5"/>
  <c r="F1417" i="5"/>
  <c r="B1418" i="5"/>
  <c r="C1418" i="5"/>
  <c r="D1418" i="5"/>
  <c r="E1418" i="5"/>
  <c r="F1418" i="5"/>
  <c r="B1419" i="5"/>
  <c r="C1419" i="5"/>
  <c r="D1419" i="5"/>
  <c r="E1419" i="5"/>
  <c r="F1419" i="5"/>
  <c r="B1420" i="5"/>
  <c r="C1420" i="5"/>
  <c r="D1420" i="5"/>
  <c r="E1420" i="5"/>
  <c r="F1420" i="5"/>
  <c r="B1421" i="5"/>
  <c r="C1421" i="5"/>
  <c r="D1421" i="5"/>
  <c r="E1421" i="5"/>
  <c r="F1421" i="5"/>
  <c r="B1422" i="5"/>
  <c r="C1422" i="5"/>
  <c r="D1422" i="5"/>
  <c r="E1422" i="5"/>
  <c r="F1422" i="5"/>
  <c r="B1423" i="5"/>
  <c r="C1423" i="5"/>
  <c r="D1423" i="5"/>
  <c r="E1423" i="5"/>
  <c r="F1423" i="5"/>
  <c r="B1424" i="5"/>
  <c r="C1424" i="5"/>
  <c r="D1424" i="5"/>
  <c r="E1424" i="5"/>
  <c r="F1424" i="5"/>
  <c r="B1425" i="5"/>
  <c r="C1425" i="5"/>
  <c r="D1425" i="5"/>
  <c r="E1425" i="5"/>
  <c r="F1425" i="5"/>
  <c r="B1426" i="5"/>
  <c r="C1426" i="5"/>
  <c r="D1426" i="5"/>
  <c r="E1426" i="5"/>
  <c r="F1426" i="5"/>
  <c r="B1427" i="5"/>
  <c r="C1427" i="5"/>
  <c r="D1427" i="5"/>
  <c r="E1427" i="5"/>
  <c r="F1427" i="5"/>
  <c r="B1428" i="5"/>
  <c r="C1428" i="5"/>
  <c r="D1428" i="5"/>
  <c r="E1428" i="5"/>
  <c r="F1428" i="5"/>
  <c r="B1429" i="5"/>
  <c r="C1429" i="5"/>
  <c r="D1429" i="5"/>
  <c r="E1429" i="5"/>
  <c r="F1429" i="5"/>
  <c r="B1430" i="5"/>
  <c r="C1430" i="5"/>
  <c r="D1430" i="5"/>
  <c r="E1430" i="5"/>
  <c r="F1430" i="5"/>
  <c r="B1431" i="5"/>
  <c r="C1431" i="5"/>
  <c r="D1431" i="5"/>
  <c r="E1431" i="5"/>
  <c r="F1431" i="5"/>
  <c r="B1432" i="5"/>
  <c r="C1432" i="5"/>
  <c r="D1432" i="5"/>
  <c r="E1432" i="5"/>
  <c r="F1432" i="5"/>
  <c r="B1433" i="5"/>
  <c r="C1433" i="5"/>
  <c r="D1433" i="5"/>
  <c r="E1433" i="5"/>
  <c r="F1433" i="5"/>
  <c r="B1434" i="5"/>
  <c r="C1434" i="5"/>
  <c r="D1434" i="5"/>
  <c r="E1434" i="5"/>
  <c r="F1434" i="5"/>
  <c r="B1435" i="5"/>
  <c r="C1435" i="5"/>
  <c r="D1435" i="5"/>
  <c r="E1435" i="5"/>
  <c r="F1435" i="5"/>
  <c r="B1436" i="5"/>
  <c r="C1436" i="5"/>
  <c r="D1436" i="5"/>
  <c r="E1436" i="5"/>
  <c r="F1436" i="5"/>
  <c r="B1437" i="5"/>
  <c r="C1437" i="5"/>
  <c r="D1437" i="5"/>
  <c r="E1437" i="5"/>
  <c r="F1437" i="5"/>
  <c r="B1438" i="5"/>
  <c r="C1438" i="5"/>
  <c r="D1438" i="5"/>
  <c r="E1438" i="5"/>
  <c r="F1438" i="5"/>
  <c r="B1439" i="5"/>
  <c r="C1439" i="5"/>
  <c r="D1439" i="5"/>
  <c r="E1439" i="5"/>
  <c r="F1439" i="5"/>
  <c r="B1440" i="5"/>
  <c r="C1440" i="5"/>
  <c r="D1440" i="5"/>
  <c r="E1440" i="5"/>
  <c r="F1440" i="5"/>
  <c r="B1441" i="5"/>
  <c r="C1441" i="5"/>
  <c r="D1441" i="5"/>
  <c r="E1441" i="5"/>
  <c r="F1441" i="5"/>
  <c r="B1442" i="5"/>
  <c r="C1442" i="5"/>
  <c r="D1442" i="5"/>
  <c r="E1442" i="5"/>
  <c r="F1442" i="5"/>
  <c r="B1443" i="5"/>
  <c r="C1443" i="5"/>
  <c r="D1443" i="5"/>
  <c r="E1443" i="5"/>
  <c r="F1443" i="5"/>
  <c r="B1444" i="5"/>
  <c r="C1444" i="5"/>
  <c r="D1444" i="5"/>
  <c r="E1444" i="5"/>
  <c r="F1444" i="5"/>
  <c r="B1445" i="5"/>
  <c r="C1445" i="5"/>
  <c r="D1445" i="5"/>
  <c r="E1445" i="5"/>
  <c r="F1445" i="5"/>
  <c r="B1446" i="5"/>
  <c r="C1446" i="5"/>
  <c r="D1446" i="5"/>
  <c r="E1446" i="5"/>
  <c r="F1446" i="5"/>
  <c r="B1447" i="5"/>
  <c r="C1447" i="5"/>
  <c r="D1447" i="5"/>
  <c r="E1447" i="5"/>
  <c r="F1447" i="5"/>
  <c r="B1448" i="5"/>
  <c r="C1448" i="5"/>
  <c r="D1448" i="5"/>
  <c r="E1448" i="5"/>
  <c r="F1448" i="5"/>
  <c r="B1449" i="5"/>
  <c r="C1449" i="5"/>
  <c r="D1449" i="5"/>
  <c r="E1449" i="5"/>
  <c r="F1449" i="5"/>
  <c r="B1450" i="5"/>
  <c r="C1450" i="5"/>
  <c r="D1450" i="5"/>
  <c r="E1450" i="5"/>
  <c r="F1450" i="5"/>
  <c r="B1451" i="5"/>
  <c r="C1451" i="5"/>
  <c r="D1451" i="5"/>
  <c r="E1451" i="5"/>
  <c r="F1451" i="5"/>
  <c r="B1452" i="5"/>
  <c r="C1452" i="5"/>
  <c r="D1452" i="5"/>
  <c r="E1452" i="5"/>
  <c r="F1452" i="5"/>
  <c r="B1453" i="5"/>
  <c r="C1453" i="5"/>
  <c r="D1453" i="5"/>
  <c r="E1453" i="5"/>
  <c r="F1453" i="5"/>
  <c r="B1454" i="5"/>
  <c r="C1454" i="5"/>
  <c r="D1454" i="5"/>
  <c r="E1454" i="5"/>
  <c r="F1454" i="5"/>
  <c r="B1455" i="5"/>
  <c r="C1455" i="5"/>
  <c r="D1455" i="5"/>
  <c r="E1455" i="5"/>
  <c r="F1455" i="5"/>
  <c r="B1456" i="5"/>
  <c r="C1456" i="5"/>
  <c r="D1456" i="5"/>
  <c r="E1456" i="5"/>
  <c r="F1456" i="5"/>
  <c r="B1457" i="5"/>
  <c r="C1457" i="5"/>
  <c r="D1457" i="5"/>
  <c r="E1457" i="5"/>
  <c r="F1457" i="5"/>
  <c r="B1458" i="5"/>
  <c r="C1458" i="5"/>
  <c r="D1458" i="5"/>
  <c r="E1458" i="5"/>
  <c r="F1458" i="5"/>
  <c r="B1459" i="5"/>
  <c r="C1459" i="5"/>
  <c r="D1459" i="5"/>
  <c r="E1459" i="5"/>
  <c r="F1459" i="5"/>
  <c r="B1460" i="5"/>
  <c r="C1460" i="5"/>
  <c r="D1460" i="5"/>
  <c r="E1460" i="5"/>
  <c r="F1460" i="5"/>
  <c r="B1461" i="5"/>
  <c r="C1461" i="5"/>
  <c r="D1461" i="5"/>
  <c r="E1461" i="5"/>
  <c r="F1461" i="5"/>
  <c r="B1462" i="5"/>
  <c r="C1462" i="5"/>
  <c r="D1462" i="5"/>
  <c r="E1462" i="5"/>
  <c r="F1462" i="5"/>
  <c r="B1463" i="5"/>
  <c r="C1463" i="5"/>
  <c r="D1463" i="5"/>
  <c r="E1463" i="5"/>
  <c r="F1463" i="5"/>
  <c r="B1464" i="5"/>
  <c r="C1464" i="5"/>
  <c r="D1464" i="5"/>
  <c r="E1464" i="5"/>
  <c r="F1464" i="5"/>
  <c r="B1465" i="5"/>
  <c r="C1465" i="5"/>
  <c r="D1465" i="5"/>
  <c r="E1465" i="5"/>
  <c r="F1465" i="5"/>
  <c r="B1466" i="5"/>
  <c r="C1466" i="5"/>
  <c r="D1466" i="5"/>
  <c r="E1466" i="5"/>
  <c r="F1466" i="5"/>
  <c r="B1467" i="5"/>
  <c r="C1467" i="5"/>
  <c r="D1467" i="5"/>
  <c r="E1467" i="5"/>
  <c r="F1467" i="5"/>
  <c r="B1468" i="5"/>
  <c r="C1468" i="5"/>
  <c r="D1468" i="5"/>
  <c r="E1468" i="5"/>
  <c r="F1468" i="5"/>
  <c r="B1469" i="5"/>
  <c r="C1469" i="5"/>
  <c r="D1469" i="5"/>
  <c r="E1469" i="5"/>
  <c r="F1469" i="5"/>
  <c r="B1470" i="5"/>
  <c r="C1470" i="5"/>
  <c r="D1470" i="5"/>
  <c r="E1470" i="5"/>
  <c r="F1470" i="5"/>
  <c r="B1471" i="5"/>
  <c r="C1471" i="5"/>
  <c r="D1471" i="5"/>
  <c r="E1471" i="5"/>
  <c r="F1471" i="5"/>
  <c r="B1472" i="5"/>
  <c r="C1472" i="5"/>
  <c r="D1472" i="5"/>
  <c r="E1472" i="5"/>
  <c r="F1472" i="5"/>
  <c r="B1473" i="5"/>
  <c r="C1473" i="5"/>
  <c r="D1473" i="5"/>
  <c r="E1473" i="5"/>
  <c r="F1473" i="5"/>
  <c r="B1474" i="5"/>
  <c r="C1474" i="5"/>
  <c r="D1474" i="5"/>
  <c r="E1474" i="5"/>
  <c r="F1474" i="5"/>
  <c r="B1475" i="5"/>
  <c r="C1475" i="5"/>
  <c r="D1475" i="5"/>
  <c r="E1475" i="5"/>
  <c r="F1475" i="5"/>
  <c r="B1476" i="5"/>
  <c r="C1476" i="5"/>
  <c r="D1476" i="5"/>
  <c r="E1476" i="5"/>
  <c r="F1476" i="5"/>
  <c r="B1477" i="5"/>
  <c r="C1477" i="5"/>
  <c r="D1477" i="5"/>
  <c r="E1477" i="5"/>
  <c r="F1477" i="5"/>
  <c r="B1478" i="5"/>
  <c r="C1478" i="5"/>
  <c r="D1478" i="5"/>
  <c r="E1478" i="5"/>
  <c r="F1478" i="5"/>
  <c r="B1479" i="5"/>
  <c r="C1479" i="5"/>
  <c r="D1479" i="5"/>
  <c r="E1479" i="5"/>
  <c r="F1479" i="5"/>
  <c r="B1480" i="5"/>
  <c r="C1480" i="5"/>
  <c r="D1480" i="5"/>
  <c r="E1480" i="5"/>
  <c r="F1480" i="5"/>
  <c r="B1481" i="5"/>
  <c r="C1481" i="5"/>
  <c r="D1481" i="5"/>
  <c r="E1481" i="5"/>
  <c r="F1481" i="5"/>
  <c r="B1482" i="5"/>
  <c r="C1482" i="5"/>
  <c r="D1482" i="5"/>
  <c r="E1482" i="5"/>
  <c r="F1482" i="5"/>
  <c r="B1483" i="5"/>
  <c r="C1483" i="5"/>
  <c r="D1483" i="5"/>
  <c r="E1483" i="5"/>
  <c r="F1483" i="5"/>
  <c r="B1484" i="5"/>
  <c r="C1484" i="5"/>
  <c r="D1484" i="5"/>
  <c r="E1484" i="5"/>
  <c r="F1484" i="5"/>
  <c r="B1485" i="5"/>
  <c r="C1485" i="5"/>
  <c r="D1485" i="5"/>
  <c r="E1485" i="5"/>
  <c r="F1485" i="5"/>
  <c r="B1486" i="5"/>
  <c r="C1486" i="5"/>
  <c r="D1486" i="5"/>
  <c r="E1486" i="5"/>
  <c r="F1486" i="5"/>
  <c r="B1487" i="5"/>
  <c r="C1487" i="5"/>
  <c r="D1487" i="5"/>
  <c r="E1487" i="5"/>
  <c r="F1487" i="5"/>
  <c r="B1488" i="5"/>
  <c r="C1488" i="5"/>
  <c r="D1488" i="5"/>
  <c r="E1488" i="5"/>
  <c r="F1488" i="5"/>
  <c r="B1489" i="5"/>
  <c r="C1489" i="5"/>
  <c r="D1489" i="5"/>
  <c r="E1489" i="5"/>
  <c r="F1489" i="5"/>
  <c r="B1490" i="5"/>
  <c r="C1490" i="5"/>
  <c r="D1490" i="5"/>
  <c r="E1490" i="5"/>
  <c r="F1490" i="5"/>
  <c r="B1491" i="5"/>
  <c r="C1491" i="5"/>
  <c r="D1491" i="5"/>
  <c r="E1491" i="5"/>
  <c r="F1491" i="5"/>
  <c r="B1492" i="5"/>
  <c r="C1492" i="5"/>
  <c r="D1492" i="5"/>
  <c r="E1492" i="5"/>
  <c r="F1492" i="5"/>
  <c r="B1493" i="5"/>
  <c r="C1493" i="5"/>
  <c r="D1493" i="5"/>
  <c r="E1493" i="5"/>
  <c r="F1493" i="5"/>
  <c r="B1494" i="5"/>
  <c r="C1494" i="5"/>
  <c r="D1494" i="5"/>
  <c r="E1494" i="5"/>
  <c r="F1494" i="5"/>
  <c r="B1495" i="5"/>
  <c r="C1495" i="5"/>
  <c r="D1495" i="5"/>
  <c r="E1495" i="5"/>
  <c r="F1495" i="5"/>
  <c r="B1496" i="5"/>
  <c r="C1496" i="5"/>
  <c r="D1496" i="5"/>
  <c r="E1496" i="5"/>
  <c r="F1496" i="5"/>
  <c r="B1497" i="5"/>
  <c r="C1497" i="5"/>
  <c r="D1497" i="5"/>
  <c r="E1497" i="5"/>
  <c r="F1497" i="5"/>
  <c r="B1498" i="5"/>
  <c r="C1498" i="5"/>
  <c r="D1498" i="5"/>
  <c r="E1498" i="5"/>
  <c r="F1498" i="5"/>
  <c r="B1499" i="5"/>
  <c r="C1499" i="5"/>
  <c r="D1499" i="5"/>
  <c r="E1499" i="5"/>
  <c r="F1499" i="5"/>
  <c r="B1500" i="5"/>
  <c r="C1500" i="5"/>
  <c r="D1500" i="5"/>
  <c r="E1500" i="5"/>
  <c r="F1500" i="5"/>
  <c r="B1501" i="5"/>
  <c r="C1501" i="5"/>
  <c r="D1501" i="5"/>
  <c r="E1501" i="5"/>
  <c r="F1501" i="5"/>
  <c r="B1502" i="5"/>
  <c r="C1502" i="5"/>
  <c r="D1502" i="5"/>
  <c r="E1502" i="5"/>
  <c r="F1502" i="5"/>
  <c r="B1503" i="5"/>
  <c r="C1503" i="5"/>
  <c r="D1503" i="5"/>
  <c r="E1503" i="5"/>
  <c r="F1503" i="5"/>
  <c r="B1504" i="5"/>
  <c r="C1504" i="5"/>
  <c r="D1504" i="5"/>
  <c r="E1504" i="5"/>
  <c r="F1504" i="5"/>
  <c r="B1505" i="5"/>
  <c r="C1505" i="5"/>
  <c r="D1505" i="5"/>
  <c r="E1505" i="5"/>
  <c r="F1505" i="5"/>
  <c r="B1506" i="5"/>
  <c r="C1506" i="5"/>
  <c r="D1506" i="5"/>
  <c r="E1506" i="5"/>
  <c r="F1506" i="5"/>
  <c r="B1507" i="5"/>
  <c r="C1507" i="5"/>
  <c r="D1507" i="5"/>
  <c r="E1507" i="5"/>
  <c r="F1507" i="5"/>
  <c r="B1508" i="5"/>
  <c r="C1508" i="5"/>
  <c r="D1508" i="5"/>
  <c r="E1508" i="5"/>
  <c r="F1508" i="5"/>
  <c r="B1509" i="5"/>
  <c r="C1509" i="5"/>
  <c r="D1509" i="5"/>
  <c r="E1509" i="5"/>
  <c r="F1509" i="5"/>
  <c r="B1510" i="5"/>
  <c r="C1510" i="5"/>
  <c r="D1510" i="5"/>
  <c r="E1510" i="5"/>
  <c r="F1510" i="5"/>
  <c r="B1511" i="5"/>
  <c r="C1511" i="5"/>
  <c r="D1511" i="5"/>
  <c r="E1511" i="5"/>
  <c r="F1511" i="5"/>
  <c r="B1512" i="5"/>
  <c r="C1512" i="5"/>
  <c r="D1512" i="5"/>
  <c r="E1512" i="5"/>
  <c r="F1512" i="5"/>
  <c r="B1513" i="5"/>
  <c r="C1513" i="5"/>
  <c r="D1513" i="5"/>
  <c r="E1513" i="5"/>
  <c r="F1513" i="5"/>
  <c r="B1514" i="5"/>
  <c r="C1514" i="5"/>
  <c r="D1514" i="5"/>
  <c r="E1514" i="5"/>
  <c r="F1514" i="5"/>
  <c r="B1515" i="5"/>
  <c r="C1515" i="5"/>
  <c r="D1515" i="5"/>
  <c r="E1515" i="5"/>
  <c r="F1515" i="5"/>
  <c r="B1516" i="5"/>
  <c r="C1516" i="5"/>
  <c r="D1516" i="5"/>
  <c r="E1516" i="5"/>
  <c r="F1516" i="5"/>
  <c r="B1517" i="5"/>
  <c r="C1517" i="5"/>
  <c r="D1517" i="5"/>
  <c r="E1517" i="5"/>
  <c r="F1517" i="5"/>
  <c r="B1518" i="5"/>
  <c r="C1518" i="5"/>
  <c r="D1518" i="5"/>
  <c r="E1518" i="5"/>
  <c r="F1518" i="5"/>
  <c r="B1519" i="5"/>
  <c r="C1519" i="5"/>
  <c r="D1519" i="5"/>
  <c r="E1519" i="5"/>
  <c r="F1519" i="5"/>
  <c r="B1520" i="5"/>
  <c r="C1520" i="5"/>
  <c r="D1520" i="5"/>
  <c r="E1520" i="5"/>
  <c r="F1520" i="5"/>
  <c r="B1521" i="5"/>
  <c r="C1521" i="5"/>
  <c r="D1521" i="5"/>
  <c r="E1521" i="5"/>
  <c r="F1521" i="5"/>
  <c r="B1522" i="5"/>
  <c r="C1522" i="5"/>
  <c r="D1522" i="5"/>
  <c r="E1522" i="5"/>
  <c r="F1522" i="5"/>
  <c r="B1523" i="5"/>
  <c r="C1523" i="5"/>
  <c r="D1523" i="5"/>
  <c r="E1523" i="5"/>
  <c r="F1523" i="5"/>
  <c r="B1524" i="5"/>
  <c r="C1524" i="5"/>
  <c r="D1524" i="5"/>
  <c r="E1524" i="5"/>
  <c r="F1524" i="5"/>
  <c r="B1525" i="5"/>
  <c r="C1525" i="5"/>
  <c r="D1525" i="5"/>
  <c r="E1525" i="5"/>
  <c r="F1525" i="5"/>
  <c r="B1526" i="5"/>
  <c r="C1526" i="5"/>
  <c r="D1526" i="5"/>
  <c r="E1526" i="5"/>
  <c r="F1526" i="5"/>
  <c r="B1527" i="5"/>
  <c r="C1527" i="5"/>
  <c r="D1527" i="5"/>
  <c r="E1527" i="5"/>
  <c r="F1527" i="5"/>
  <c r="B1528" i="5"/>
  <c r="C1528" i="5"/>
  <c r="D1528" i="5"/>
  <c r="E1528" i="5"/>
  <c r="F1528" i="5"/>
  <c r="B1529" i="5"/>
  <c r="C1529" i="5"/>
  <c r="D1529" i="5"/>
  <c r="E1529" i="5"/>
  <c r="F1529" i="5"/>
  <c r="B1530" i="5"/>
  <c r="C1530" i="5"/>
  <c r="D1530" i="5"/>
  <c r="E1530" i="5"/>
  <c r="F1530" i="5"/>
  <c r="B1531" i="5"/>
  <c r="C1531" i="5"/>
  <c r="D1531" i="5"/>
  <c r="E1531" i="5"/>
  <c r="F1531" i="5"/>
  <c r="B1532" i="5"/>
  <c r="C1532" i="5"/>
  <c r="D1532" i="5"/>
  <c r="E1532" i="5"/>
  <c r="F1532" i="5"/>
  <c r="B1533" i="5"/>
  <c r="C1533" i="5"/>
  <c r="D1533" i="5"/>
  <c r="E1533" i="5"/>
  <c r="F1533" i="5"/>
  <c r="B1534" i="5"/>
  <c r="C1534" i="5"/>
  <c r="D1534" i="5"/>
  <c r="E1534" i="5"/>
  <c r="F1534" i="5"/>
  <c r="B1535" i="5"/>
  <c r="C1535" i="5"/>
  <c r="D1535" i="5"/>
  <c r="E1535" i="5"/>
  <c r="F1535" i="5"/>
  <c r="B1536" i="5"/>
  <c r="C1536" i="5"/>
  <c r="D1536" i="5"/>
  <c r="E1536" i="5"/>
  <c r="F1536" i="5"/>
  <c r="B1537" i="5"/>
  <c r="C1537" i="5"/>
  <c r="D1537" i="5"/>
  <c r="E1537" i="5"/>
  <c r="F1537" i="5"/>
  <c r="B1538" i="5"/>
  <c r="C1538" i="5"/>
  <c r="D1538" i="5"/>
  <c r="E1538" i="5"/>
  <c r="F1538" i="5"/>
  <c r="B1539" i="5"/>
  <c r="C1539" i="5"/>
  <c r="D1539" i="5"/>
  <c r="E1539" i="5"/>
  <c r="F1539" i="5"/>
  <c r="B1540" i="5"/>
  <c r="C1540" i="5"/>
  <c r="D1540" i="5"/>
  <c r="E1540" i="5"/>
  <c r="F1540" i="5"/>
  <c r="B1541" i="5"/>
  <c r="C1541" i="5"/>
  <c r="D1541" i="5"/>
  <c r="E1541" i="5"/>
  <c r="F1541" i="5"/>
  <c r="B1542" i="5"/>
  <c r="C1542" i="5"/>
  <c r="D1542" i="5"/>
  <c r="E1542" i="5"/>
  <c r="F1542" i="5"/>
  <c r="B1543" i="5"/>
  <c r="C1543" i="5"/>
  <c r="D1543" i="5"/>
  <c r="E1543" i="5"/>
  <c r="F1543" i="5"/>
  <c r="B1544" i="5"/>
  <c r="C1544" i="5"/>
  <c r="D1544" i="5"/>
  <c r="E1544" i="5"/>
  <c r="F1544" i="5"/>
  <c r="B1545" i="5"/>
  <c r="C1545" i="5"/>
  <c r="D1545" i="5"/>
  <c r="E1545" i="5"/>
  <c r="F1545" i="5"/>
  <c r="B1546" i="5"/>
  <c r="C1546" i="5"/>
  <c r="D1546" i="5"/>
  <c r="E1546" i="5"/>
  <c r="F1546" i="5"/>
  <c r="B1547" i="5"/>
  <c r="C1547" i="5"/>
  <c r="D1547" i="5"/>
  <c r="E1547" i="5"/>
  <c r="F1547" i="5"/>
  <c r="B1548" i="5"/>
  <c r="C1548" i="5"/>
  <c r="D1548" i="5"/>
  <c r="E1548" i="5"/>
  <c r="F1548" i="5"/>
  <c r="B1549" i="5"/>
  <c r="C1549" i="5"/>
  <c r="D1549" i="5"/>
  <c r="E1549" i="5"/>
  <c r="F1549" i="5"/>
  <c r="B1550" i="5"/>
  <c r="C1550" i="5"/>
  <c r="D1550" i="5"/>
  <c r="E1550" i="5"/>
  <c r="F1550" i="5"/>
  <c r="B1551" i="5"/>
  <c r="C1551" i="5"/>
  <c r="D1551" i="5"/>
  <c r="E1551" i="5"/>
  <c r="F1551" i="5"/>
  <c r="B1552" i="5"/>
  <c r="C1552" i="5"/>
  <c r="D1552" i="5"/>
  <c r="E1552" i="5"/>
  <c r="F1552" i="5"/>
  <c r="B1553" i="5"/>
  <c r="C1553" i="5"/>
  <c r="D1553" i="5"/>
  <c r="E1553" i="5"/>
  <c r="F1553" i="5"/>
  <c r="B1554" i="5"/>
  <c r="C1554" i="5"/>
  <c r="D1554" i="5"/>
  <c r="E1554" i="5"/>
  <c r="F1554" i="5"/>
  <c r="B1555" i="5"/>
  <c r="C1555" i="5"/>
  <c r="D1555" i="5"/>
  <c r="E1555" i="5"/>
  <c r="F1555" i="5"/>
  <c r="B1556" i="5"/>
  <c r="C1556" i="5"/>
  <c r="D1556" i="5"/>
  <c r="E1556" i="5"/>
  <c r="F1556" i="5"/>
  <c r="B1557" i="5"/>
  <c r="C1557" i="5"/>
  <c r="D1557" i="5"/>
  <c r="E1557" i="5"/>
  <c r="F1557" i="5"/>
  <c r="B1558" i="5"/>
  <c r="C1558" i="5"/>
  <c r="D1558" i="5"/>
  <c r="E1558" i="5"/>
  <c r="F1558" i="5"/>
  <c r="B1559" i="5"/>
  <c r="C1559" i="5"/>
  <c r="D1559" i="5"/>
  <c r="E1559" i="5"/>
  <c r="F1559" i="5"/>
  <c r="B1560" i="5"/>
  <c r="C1560" i="5"/>
  <c r="D1560" i="5"/>
  <c r="E1560" i="5"/>
  <c r="F1560" i="5"/>
  <c r="B1561" i="5"/>
  <c r="C1561" i="5"/>
  <c r="D1561" i="5"/>
  <c r="E1561" i="5"/>
  <c r="F1561" i="5"/>
  <c r="B1562" i="5"/>
  <c r="C1562" i="5"/>
  <c r="D1562" i="5"/>
  <c r="E1562" i="5"/>
  <c r="F1562" i="5"/>
  <c r="B1563" i="5"/>
  <c r="C1563" i="5"/>
  <c r="D1563" i="5"/>
  <c r="E1563" i="5"/>
  <c r="F1563" i="5"/>
  <c r="B1564" i="5"/>
  <c r="C1564" i="5"/>
  <c r="D1564" i="5"/>
  <c r="E1564" i="5"/>
  <c r="F1564" i="5"/>
  <c r="B1565" i="5"/>
  <c r="C1565" i="5"/>
  <c r="D1565" i="5"/>
  <c r="E1565" i="5"/>
  <c r="F1565" i="5"/>
  <c r="B1566" i="5"/>
  <c r="C1566" i="5"/>
  <c r="D1566" i="5"/>
  <c r="E1566" i="5"/>
  <c r="F1566" i="5"/>
  <c r="B1567" i="5"/>
  <c r="C1567" i="5"/>
  <c r="D1567" i="5"/>
  <c r="E1567" i="5"/>
  <c r="F1567" i="5"/>
  <c r="B1568" i="5"/>
  <c r="C1568" i="5"/>
  <c r="D1568" i="5"/>
  <c r="E1568" i="5"/>
  <c r="F1568" i="5"/>
  <c r="B1569" i="5"/>
  <c r="C1569" i="5"/>
  <c r="D1569" i="5"/>
  <c r="E1569" i="5"/>
  <c r="F1569" i="5"/>
  <c r="B1570" i="5"/>
  <c r="C1570" i="5"/>
  <c r="D1570" i="5"/>
  <c r="E1570" i="5"/>
  <c r="F1570" i="5"/>
  <c r="B1571" i="5"/>
  <c r="C1571" i="5"/>
  <c r="D1571" i="5"/>
  <c r="E1571" i="5"/>
  <c r="F1571" i="5"/>
  <c r="B1572" i="5"/>
  <c r="C1572" i="5"/>
  <c r="D1572" i="5"/>
  <c r="E1572" i="5"/>
  <c r="F1572" i="5"/>
  <c r="B1573" i="5"/>
  <c r="C1573" i="5"/>
  <c r="D1573" i="5"/>
  <c r="E1573" i="5"/>
  <c r="F1573" i="5"/>
  <c r="B1574" i="5"/>
  <c r="C1574" i="5"/>
  <c r="D1574" i="5"/>
  <c r="E1574" i="5"/>
  <c r="F1574" i="5"/>
  <c r="B1575" i="5"/>
  <c r="C1575" i="5"/>
  <c r="D1575" i="5"/>
  <c r="E1575" i="5"/>
  <c r="F1575" i="5"/>
  <c r="B1576" i="5"/>
  <c r="C1576" i="5"/>
  <c r="D1576" i="5"/>
  <c r="E1576" i="5"/>
  <c r="F1576" i="5"/>
  <c r="B1577" i="5"/>
  <c r="C1577" i="5"/>
  <c r="D1577" i="5"/>
  <c r="E1577" i="5"/>
  <c r="F1577" i="5"/>
  <c r="B1578" i="5"/>
  <c r="C1578" i="5"/>
  <c r="D1578" i="5"/>
  <c r="E1578" i="5"/>
  <c r="F1578" i="5"/>
  <c r="B1579" i="5"/>
  <c r="C1579" i="5"/>
  <c r="D1579" i="5"/>
  <c r="E1579" i="5"/>
  <c r="F1579" i="5"/>
  <c r="B1580" i="5"/>
  <c r="C1580" i="5"/>
  <c r="D1580" i="5"/>
  <c r="E1580" i="5"/>
  <c r="F1580" i="5"/>
  <c r="B1581" i="5"/>
  <c r="C1581" i="5"/>
  <c r="D1581" i="5"/>
  <c r="E1581" i="5"/>
  <c r="F1581" i="5"/>
  <c r="B1582" i="5"/>
  <c r="C1582" i="5"/>
  <c r="D1582" i="5"/>
  <c r="E1582" i="5"/>
  <c r="F1582" i="5"/>
  <c r="B1583" i="5"/>
  <c r="C1583" i="5"/>
  <c r="D1583" i="5"/>
  <c r="E1583" i="5"/>
  <c r="F1583" i="5"/>
  <c r="B1584" i="5"/>
  <c r="C1584" i="5"/>
  <c r="D1584" i="5"/>
  <c r="E1584" i="5"/>
  <c r="F1584" i="5"/>
  <c r="B1585" i="5"/>
  <c r="C1585" i="5"/>
  <c r="D1585" i="5"/>
  <c r="E1585" i="5"/>
  <c r="F1585" i="5"/>
  <c r="B1586" i="5"/>
  <c r="C1586" i="5"/>
  <c r="D1586" i="5"/>
  <c r="E1586" i="5"/>
  <c r="F1586" i="5"/>
  <c r="B1587" i="5"/>
  <c r="C1587" i="5"/>
  <c r="D1587" i="5"/>
  <c r="E1587" i="5"/>
  <c r="F1587" i="5"/>
  <c r="B1588" i="5"/>
  <c r="C1588" i="5"/>
  <c r="D1588" i="5"/>
  <c r="E1588" i="5"/>
  <c r="F1588" i="5"/>
  <c r="B1589" i="5"/>
  <c r="C1589" i="5"/>
  <c r="D1589" i="5"/>
  <c r="E1589" i="5"/>
  <c r="F1589" i="5"/>
  <c r="B1590" i="5"/>
  <c r="C1590" i="5"/>
  <c r="D1590" i="5"/>
  <c r="E1590" i="5"/>
  <c r="F1590" i="5"/>
  <c r="B1591" i="5"/>
  <c r="C1591" i="5"/>
  <c r="D1591" i="5"/>
  <c r="E1591" i="5"/>
  <c r="F1591" i="5"/>
  <c r="B1592" i="5"/>
  <c r="C1592" i="5"/>
  <c r="D1592" i="5"/>
  <c r="E1592" i="5"/>
  <c r="F1592" i="5"/>
  <c r="B1593" i="5"/>
  <c r="C1593" i="5"/>
  <c r="D1593" i="5"/>
  <c r="E1593" i="5"/>
  <c r="F1593" i="5"/>
  <c r="B1594" i="5"/>
  <c r="C1594" i="5"/>
  <c r="D1594" i="5"/>
  <c r="E1594" i="5"/>
  <c r="F1594" i="5"/>
  <c r="B1595" i="5"/>
  <c r="C1595" i="5"/>
  <c r="D1595" i="5"/>
  <c r="E1595" i="5"/>
  <c r="F1595" i="5"/>
  <c r="B1596" i="5"/>
  <c r="C1596" i="5"/>
  <c r="D1596" i="5"/>
  <c r="E1596" i="5"/>
  <c r="F1596" i="5"/>
  <c r="B1597" i="5"/>
  <c r="C1597" i="5"/>
  <c r="D1597" i="5"/>
  <c r="E1597" i="5"/>
  <c r="F1597" i="5"/>
  <c r="B1598" i="5"/>
  <c r="C1598" i="5"/>
  <c r="D1598" i="5"/>
  <c r="E1598" i="5"/>
  <c r="F1598" i="5"/>
  <c r="B1599" i="5"/>
  <c r="C1599" i="5"/>
  <c r="D1599" i="5"/>
  <c r="E1599" i="5"/>
  <c r="F1599" i="5"/>
  <c r="B1600" i="5"/>
  <c r="C1600" i="5"/>
  <c r="D1600" i="5"/>
  <c r="E1600" i="5"/>
  <c r="F1600" i="5"/>
  <c r="B1601" i="5"/>
  <c r="C1601" i="5"/>
  <c r="D1601" i="5"/>
  <c r="E1601" i="5"/>
  <c r="F1601" i="5"/>
  <c r="B1602" i="5"/>
  <c r="C1602" i="5"/>
  <c r="D1602" i="5"/>
  <c r="E1602" i="5"/>
  <c r="F1602" i="5"/>
  <c r="B1603" i="5"/>
  <c r="C1603" i="5"/>
  <c r="D1603" i="5"/>
  <c r="E1603" i="5"/>
  <c r="F1603" i="5"/>
  <c r="B1604" i="5"/>
  <c r="C1604" i="5"/>
  <c r="D1604" i="5"/>
  <c r="E1604" i="5"/>
  <c r="F1604" i="5"/>
  <c r="B1605" i="5"/>
  <c r="C1605" i="5"/>
  <c r="D1605" i="5"/>
  <c r="E1605" i="5"/>
  <c r="F1605" i="5"/>
  <c r="B1606" i="5"/>
  <c r="C1606" i="5"/>
  <c r="D1606" i="5"/>
  <c r="E1606" i="5"/>
  <c r="F1606" i="5"/>
  <c r="B1607" i="5"/>
  <c r="C1607" i="5"/>
  <c r="D1607" i="5"/>
  <c r="E1607" i="5"/>
  <c r="F1607" i="5"/>
  <c r="B1608" i="5"/>
  <c r="C1608" i="5"/>
  <c r="D1608" i="5"/>
  <c r="E1608" i="5"/>
  <c r="F1608" i="5"/>
  <c r="B1609" i="5"/>
  <c r="C1609" i="5"/>
  <c r="D1609" i="5"/>
  <c r="E1609" i="5"/>
  <c r="F1609" i="5"/>
  <c r="B1610" i="5"/>
  <c r="C1610" i="5"/>
  <c r="D1610" i="5"/>
  <c r="E1610" i="5"/>
  <c r="F1610" i="5"/>
  <c r="B1611" i="5"/>
  <c r="C1611" i="5"/>
  <c r="D1611" i="5"/>
  <c r="E1611" i="5"/>
  <c r="F1611" i="5"/>
  <c r="B1612" i="5"/>
  <c r="C1612" i="5"/>
  <c r="D1612" i="5"/>
  <c r="E1612" i="5"/>
  <c r="F1612" i="5"/>
  <c r="B1613" i="5"/>
  <c r="C1613" i="5"/>
  <c r="D1613" i="5"/>
  <c r="E1613" i="5"/>
  <c r="F1613" i="5"/>
  <c r="B1614" i="5"/>
  <c r="C1614" i="5"/>
  <c r="D1614" i="5"/>
  <c r="E1614" i="5"/>
  <c r="F1614" i="5"/>
  <c r="B1615" i="5"/>
  <c r="C1615" i="5"/>
  <c r="D1615" i="5"/>
  <c r="E1615" i="5"/>
  <c r="F1615" i="5"/>
  <c r="B1616" i="5"/>
  <c r="C1616" i="5"/>
  <c r="D1616" i="5"/>
  <c r="E1616" i="5"/>
  <c r="F1616" i="5"/>
  <c r="B1617" i="5"/>
  <c r="C1617" i="5"/>
  <c r="D1617" i="5"/>
  <c r="E1617" i="5"/>
  <c r="F1617" i="5"/>
  <c r="B1618" i="5"/>
  <c r="C1618" i="5"/>
  <c r="D1618" i="5"/>
  <c r="E1618" i="5"/>
  <c r="F1618" i="5"/>
  <c r="B1619" i="5"/>
  <c r="C1619" i="5"/>
  <c r="D1619" i="5"/>
  <c r="E1619" i="5"/>
  <c r="F1619" i="5"/>
  <c r="B1620" i="5"/>
  <c r="C1620" i="5"/>
  <c r="D1620" i="5"/>
  <c r="E1620" i="5"/>
  <c r="F1620" i="5"/>
  <c r="B1621" i="5"/>
  <c r="C1621" i="5"/>
  <c r="D1621" i="5"/>
  <c r="E1621" i="5"/>
  <c r="F1621" i="5"/>
  <c r="B1622" i="5"/>
  <c r="C1622" i="5"/>
  <c r="D1622" i="5"/>
  <c r="E1622" i="5"/>
  <c r="F1622" i="5"/>
  <c r="B1623" i="5"/>
  <c r="C1623" i="5"/>
  <c r="D1623" i="5"/>
  <c r="E1623" i="5"/>
  <c r="F1623" i="5"/>
  <c r="B1624" i="5"/>
  <c r="C1624" i="5"/>
  <c r="D1624" i="5"/>
  <c r="E1624" i="5"/>
  <c r="F1624" i="5"/>
  <c r="B1625" i="5"/>
  <c r="C1625" i="5"/>
  <c r="D1625" i="5"/>
  <c r="E1625" i="5"/>
  <c r="F1625" i="5"/>
  <c r="B1626" i="5"/>
  <c r="C1626" i="5"/>
  <c r="D1626" i="5"/>
  <c r="E1626" i="5"/>
  <c r="F1626" i="5"/>
  <c r="B1627" i="5"/>
  <c r="C1627" i="5"/>
  <c r="D1627" i="5"/>
  <c r="E1627" i="5"/>
  <c r="F1627" i="5"/>
  <c r="B1628" i="5"/>
  <c r="C1628" i="5"/>
  <c r="D1628" i="5"/>
  <c r="E1628" i="5"/>
  <c r="F1628" i="5"/>
  <c r="B1629" i="5"/>
  <c r="C1629" i="5"/>
  <c r="D1629" i="5"/>
  <c r="E1629" i="5"/>
  <c r="F1629" i="5"/>
  <c r="B1630" i="5"/>
  <c r="C1630" i="5"/>
  <c r="D1630" i="5"/>
  <c r="E1630" i="5"/>
  <c r="F1630" i="5"/>
  <c r="B1631" i="5"/>
  <c r="C1631" i="5"/>
  <c r="D1631" i="5"/>
  <c r="E1631" i="5"/>
  <c r="F1631" i="5"/>
  <c r="B1632" i="5"/>
  <c r="C1632" i="5"/>
  <c r="D1632" i="5"/>
  <c r="E1632" i="5"/>
  <c r="F1632" i="5"/>
  <c r="B1633" i="5"/>
  <c r="C1633" i="5"/>
  <c r="D1633" i="5"/>
  <c r="E1633" i="5"/>
  <c r="F1633" i="5"/>
  <c r="B1634" i="5"/>
  <c r="C1634" i="5"/>
  <c r="D1634" i="5"/>
  <c r="E1634" i="5"/>
  <c r="F1634" i="5"/>
  <c r="B1635" i="5"/>
  <c r="C1635" i="5"/>
  <c r="D1635" i="5"/>
  <c r="E1635" i="5"/>
  <c r="F1635" i="5"/>
  <c r="B1636" i="5"/>
  <c r="C1636" i="5"/>
  <c r="D1636" i="5"/>
  <c r="E1636" i="5"/>
  <c r="F1636" i="5"/>
  <c r="B1637" i="5"/>
  <c r="C1637" i="5"/>
  <c r="D1637" i="5"/>
  <c r="E1637" i="5"/>
  <c r="F1637" i="5"/>
  <c r="B1638" i="5"/>
  <c r="C1638" i="5"/>
  <c r="D1638" i="5"/>
  <c r="E1638" i="5"/>
  <c r="F1638" i="5"/>
  <c r="B1639" i="5"/>
  <c r="C1639" i="5"/>
  <c r="D1639" i="5"/>
  <c r="E1639" i="5"/>
  <c r="F1639" i="5"/>
  <c r="B1640" i="5"/>
  <c r="C1640" i="5"/>
  <c r="D1640" i="5"/>
  <c r="E1640" i="5"/>
  <c r="F1640" i="5"/>
  <c r="B1641" i="5"/>
  <c r="C1641" i="5"/>
  <c r="D1641" i="5"/>
  <c r="E1641" i="5"/>
  <c r="F1641" i="5"/>
  <c r="B1642" i="5"/>
  <c r="C1642" i="5"/>
  <c r="D1642" i="5"/>
  <c r="E1642" i="5"/>
  <c r="F1642" i="5"/>
  <c r="B1643" i="5"/>
  <c r="C1643" i="5"/>
  <c r="D1643" i="5"/>
  <c r="E1643" i="5"/>
  <c r="F1643" i="5"/>
  <c r="B1644" i="5"/>
  <c r="C1644" i="5"/>
  <c r="D1644" i="5"/>
  <c r="E1644" i="5"/>
  <c r="F1644" i="5"/>
  <c r="B1645" i="5"/>
  <c r="C1645" i="5"/>
  <c r="D1645" i="5"/>
  <c r="E1645" i="5"/>
  <c r="F1645" i="5"/>
  <c r="B1646" i="5"/>
  <c r="C1646" i="5"/>
  <c r="D1646" i="5"/>
  <c r="E1646" i="5"/>
  <c r="F1646" i="5"/>
  <c r="B1647" i="5"/>
  <c r="C1647" i="5"/>
  <c r="D1647" i="5"/>
  <c r="E1647" i="5"/>
  <c r="F1647" i="5"/>
  <c r="B1648" i="5"/>
  <c r="C1648" i="5"/>
  <c r="D1648" i="5"/>
  <c r="E1648" i="5"/>
  <c r="F1648" i="5"/>
  <c r="B1649" i="5"/>
  <c r="C1649" i="5"/>
  <c r="D1649" i="5"/>
  <c r="E1649" i="5"/>
  <c r="F1649" i="5"/>
  <c r="B1650" i="5"/>
  <c r="C1650" i="5"/>
  <c r="D1650" i="5"/>
  <c r="E1650" i="5"/>
  <c r="F1650" i="5"/>
  <c r="B1651" i="5"/>
  <c r="C1651" i="5"/>
  <c r="D1651" i="5"/>
  <c r="E1651" i="5"/>
  <c r="F1651" i="5"/>
  <c r="B1652" i="5"/>
  <c r="C1652" i="5"/>
  <c r="D1652" i="5"/>
  <c r="E1652" i="5"/>
  <c r="F1652" i="5"/>
  <c r="B1653" i="5"/>
  <c r="C1653" i="5"/>
  <c r="D1653" i="5"/>
  <c r="E1653" i="5"/>
  <c r="F1653" i="5"/>
  <c r="B1654" i="5"/>
  <c r="C1654" i="5"/>
  <c r="D1654" i="5"/>
  <c r="E1654" i="5"/>
  <c r="F1654" i="5"/>
  <c r="B1655" i="5"/>
  <c r="C1655" i="5"/>
  <c r="D1655" i="5"/>
  <c r="E1655" i="5"/>
  <c r="F1655" i="5"/>
  <c r="B1656" i="5"/>
  <c r="C1656" i="5"/>
  <c r="D1656" i="5"/>
  <c r="E1656" i="5"/>
  <c r="F1656" i="5"/>
  <c r="B1657" i="5"/>
  <c r="C1657" i="5"/>
  <c r="D1657" i="5"/>
  <c r="E1657" i="5"/>
  <c r="F1657" i="5"/>
  <c r="B1658" i="5"/>
  <c r="C1658" i="5"/>
  <c r="D1658" i="5"/>
  <c r="E1658" i="5"/>
  <c r="F1658" i="5"/>
  <c r="B1659" i="5"/>
  <c r="C1659" i="5"/>
  <c r="D1659" i="5"/>
  <c r="E1659" i="5"/>
  <c r="F1659" i="5"/>
  <c r="B1660" i="5"/>
  <c r="C1660" i="5"/>
  <c r="D1660" i="5"/>
  <c r="E1660" i="5"/>
  <c r="F1660" i="5"/>
  <c r="B1661" i="5"/>
  <c r="C1661" i="5"/>
  <c r="D1661" i="5"/>
  <c r="E1661" i="5"/>
  <c r="F1661" i="5"/>
  <c r="B1662" i="5"/>
  <c r="C1662" i="5"/>
  <c r="D1662" i="5"/>
  <c r="E1662" i="5"/>
  <c r="F1662" i="5"/>
  <c r="B1663" i="5"/>
  <c r="C1663" i="5"/>
  <c r="D1663" i="5"/>
  <c r="E1663" i="5"/>
  <c r="F1663" i="5"/>
  <c r="B1664" i="5"/>
  <c r="C1664" i="5"/>
  <c r="D1664" i="5"/>
  <c r="E1664" i="5"/>
  <c r="F1664" i="5"/>
  <c r="B1665" i="5"/>
  <c r="C1665" i="5"/>
  <c r="D1665" i="5"/>
  <c r="E1665" i="5"/>
  <c r="F1665" i="5"/>
  <c r="B1666" i="5"/>
  <c r="C1666" i="5"/>
  <c r="D1666" i="5"/>
  <c r="E1666" i="5"/>
  <c r="F1666" i="5"/>
  <c r="B1667" i="5"/>
  <c r="C1667" i="5"/>
  <c r="D1667" i="5"/>
  <c r="E1667" i="5"/>
  <c r="F1667" i="5"/>
  <c r="B1668" i="5"/>
  <c r="C1668" i="5"/>
  <c r="D1668" i="5"/>
  <c r="E1668" i="5"/>
  <c r="F1668" i="5"/>
  <c r="B1669" i="5"/>
  <c r="C1669" i="5"/>
  <c r="D1669" i="5"/>
  <c r="E1669" i="5"/>
  <c r="F1669" i="5"/>
  <c r="B1670" i="5"/>
  <c r="C1670" i="5"/>
  <c r="D1670" i="5"/>
  <c r="E1670" i="5"/>
  <c r="F1670" i="5"/>
  <c r="B1671" i="5"/>
  <c r="C1671" i="5"/>
  <c r="D1671" i="5"/>
  <c r="E1671" i="5"/>
  <c r="F1671" i="5"/>
  <c r="B1672" i="5"/>
  <c r="C1672" i="5"/>
  <c r="D1672" i="5"/>
  <c r="E1672" i="5"/>
  <c r="F1672" i="5"/>
  <c r="B1673" i="5"/>
  <c r="C1673" i="5"/>
  <c r="D1673" i="5"/>
  <c r="E1673" i="5"/>
  <c r="F1673" i="5"/>
  <c r="B1674" i="5"/>
  <c r="C1674" i="5"/>
  <c r="D1674" i="5"/>
  <c r="E1674" i="5"/>
  <c r="F1674" i="5"/>
  <c r="B1675" i="5"/>
  <c r="C1675" i="5"/>
  <c r="D1675" i="5"/>
  <c r="E1675" i="5"/>
  <c r="F1675" i="5"/>
  <c r="B1676" i="5"/>
  <c r="C1676" i="5"/>
  <c r="D1676" i="5"/>
  <c r="E1676" i="5"/>
  <c r="F1676" i="5"/>
  <c r="B1677" i="5"/>
  <c r="C1677" i="5"/>
  <c r="D1677" i="5"/>
  <c r="E1677" i="5"/>
  <c r="F1677" i="5"/>
  <c r="B1678" i="5"/>
  <c r="C1678" i="5"/>
  <c r="D1678" i="5"/>
  <c r="E1678" i="5"/>
  <c r="F1678" i="5"/>
  <c r="B1679" i="5"/>
  <c r="C1679" i="5"/>
  <c r="D1679" i="5"/>
  <c r="E1679" i="5"/>
  <c r="F1679" i="5"/>
  <c r="B1680" i="5"/>
  <c r="C1680" i="5"/>
  <c r="D1680" i="5"/>
  <c r="E1680" i="5"/>
  <c r="F1680" i="5"/>
  <c r="B1681" i="5"/>
  <c r="C1681" i="5"/>
  <c r="D1681" i="5"/>
  <c r="E1681" i="5"/>
  <c r="F1681" i="5"/>
  <c r="B1682" i="5"/>
  <c r="C1682" i="5"/>
  <c r="D1682" i="5"/>
  <c r="E1682" i="5"/>
  <c r="F1682" i="5"/>
  <c r="B1683" i="5"/>
  <c r="C1683" i="5"/>
  <c r="D1683" i="5"/>
  <c r="E1683" i="5"/>
  <c r="F1683" i="5"/>
  <c r="B1684" i="5"/>
  <c r="C1684" i="5"/>
  <c r="D1684" i="5"/>
  <c r="E1684" i="5"/>
  <c r="F1684" i="5"/>
  <c r="B1685" i="5"/>
  <c r="C1685" i="5"/>
  <c r="D1685" i="5"/>
  <c r="E1685" i="5"/>
  <c r="F1685" i="5"/>
  <c r="B1686" i="5"/>
  <c r="C1686" i="5"/>
  <c r="D1686" i="5"/>
  <c r="E1686" i="5"/>
  <c r="F1686" i="5"/>
  <c r="B1687" i="5"/>
  <c r="C1687" i="5"/>
  <c r="D1687" i="5"/>
  <c r="E1687" i="5"/>
  <c r="F1687" i="5"/>
  <c r="B1688" i="5"/>
  <c r="C1688" i="5"/>
  <c r="D1688" i="5"/>
  <c r="E1688" i="5"/>
  <c r="F1688" i="5"/>
  <c r="B1689" i="5"/>
  <c r="C1689" i="5"/>
  <c r="D1689" i="5"/>
  <c r="E1689" i="5"/>
  <c r="F1689" i="5"/>
  <c r="B1690" i="5"/>
  <c r="C1690" i="5"/>
  <c r="D1690" i="5"/>
  <c r="E1690" i="5"/>
  <c r="F1690" i="5"/>
  <c r="B1691" i="5"/>
  <c r="C1691" i="5"/>
  <c r="D1691" i="5"/>
  <c r="E1691" i="5"/>
  <c r="F1691" i="5"/>
  <c r="B1692" i="5"/>
  <c r="C1692" i="5"/>
  <c r="D1692" i="5"/>
  <c r="E1692" i="5"/>
  <c r="F1692" i="5"/>
  <c r="B1693" i="5"/>
  <c r="C1693" i="5"/>
  <c r="D1693" i="5"/>
  <c r="E1693" i="5"/>
  <c r="F1693" i="5"/>
  <c r="B1694" i="5"/>
  <c r="C1694" i="5"/>
  <c r="D1694" i="5"/>
  <c r="E1694" i="5"/>
  <c r="F1694" i="5"/>
  <c r="B1695" i="5"/>
  <c r="C1695" i="5"/>
  <c r="D1695" i="5"/>
  <c r="E1695" i="5"/>
  <c r="F1695" i="5"/>
  <c r="B1696" i="5"/>
  <c r="C1696" i="5"/>
  <c r="D1696" i="5"/>
  <c r="E1696" i="5"/>
  <c r="F1696" i="5"/>
  <c r="B1697" i="5"/>
  <c r="C1697" i="5"/>
  <c r="D1697" i="5"/>
  <c r="E1697" i="5"/>
  <c r="F1697" i="5"/>
  <c r="B1698" i="5"/>
  <c r="C1698" i="5"/>
  <c r="D1698" i="5"/>
  <c r="E1698" i="5"/>
  <c r="F1698" i="5"/>
  <c r="B1699" i="5"/>
  <c r="C1699" i="5"/>
  <c r="D1699" i="5"/>
  <c r="E1699" i="5"/>
  <c r="F1699" i="5"/>
  <c r="B1700" i="5"/>
  <c r="C1700" i="5"/>
  <c r="D1700" i="5"/>
  <c r="E1700" i="5"/>
  <c r="F1700" i="5"/>
  <c r="B1701" i="5"/>
  <c r="C1701" i="5"/>
  <c r="D1701" i="5"/>
  <c r="E1701" i="5"/>
  <c r="F1701" i="5"/>
  <c r="B1702" i="5"/>
  <c r="C1702" i="5"/>
  <c r="D1702" i="5"/>
  <c r="E1702" i="5"/>
  <c r="F1702" i="5"/>
  <c r="B1703" i="5"/>
  <c r="C1703" i="5"/>
  <c r="D1703" i="5"/>
  <c r="E1703" i="5"/>
  <c r="F1703" i="5"/>
  <c r="B1704" i="5"/>
  <c r="C1704" i="5"/>
  <c r="D1704" i="5"/>
  <c r="E1704" i="5"/>
  <c r="F1704" i="5"/>
  <c r="B1705" i="5"/>
  <c r="C1705" i="5"/>
  <c r="D1705" i="5"/>
  <c r="E1705" i="5"/>
  <c r="F1705" i="5"/>
  <c r="B1706" i="5"/>
  <c r="C1706" i="5"/>
  <c r="D1706" i="5"/>
  <c r="E1706" i="5"/>
  <c r="F1706" i="5"/>
  <c r="B1707" i="5"/>
  <c r="C1707" i="5"/>
  <c r="D1707" i="5"/>
  <c r="E1707" i="5"/>
  <c r="F1707" i="5"/>
  <c r="B1708" i="5"/>
  <c r="C1708" i="5"/>
  <c r="D1708" i="5"/>
  <c r="E1708" i="5"/>
  <c r="F1708" i="5"/>
  <c r="B1709" i="5"/>
  <c r="C1709" i="5"/>
  <c r="D1709" i="5"/>
  <c r="E1709" i="5"/>
  <c r="F1709" i="5"/>
  <c r="B1710" i="5"/>
  <c r="C1710" i="5"/>
  <c r="D1710" i="5"/>
  <c r="E1710" i="5"/>
  <c r="F1710" i="5"/>
  <c r="B1711" i="5"/>
  <c r="C1711" i="5"/>
  <c r="D1711" i="5"/>
  <c r="E1711" i="5"/>
  <c r="F1711" i="5"/>
  <c r="B1712" i="5"/>
  <c r="C1712" i="5"/>
  <c r="D1712" i="5"/>
  <c r="E1712" i="5"/>
  <c r="F1712" i="5"/>
  <c r="B1713" i="5"/>
  <c r="C1713" i="5"/>
  <c r="D1713" i="5"/>
  <c r="E1713" i="5"/>
  <c r="F1713" i="5"/>
  <c r="B1714" i="5"/>
  <c r="C1714" i="5"/>
  <c r="D1714" i="5"/>
  <c r="E1714" i="5"/>
  <c r="F1714" i="5"/>
  <c r="B1715" i="5"/>
  <c r="C1715" i="5"/>
  <c r="D1715" i="5"/>
  <c r="E1715" i="5"/>
  <c r="F1715" i="5"/>
  <c r="B1716" i="5"/>
  <c r="C1716" i="5"/>
  <c r="D1716" i="5"/>
  <c r="E1716" i="5"/>
  <c r="F1716" i="5"/>
  <c r="B1717" i="5"/>
  <c r="C1717" i="5"/>
  <c r="D1717" i="5"/>
  <c r="E1717" i="5"/>
  <c r="F1717" i="5"/>
  <c r="B1718" i="5"/>
  <c r="C1718" i="5"/>
  <c r="D1718" i="5"/>
  <c r="E1718" i="5"/>
  <c r="F1718" i="5"/>
  <c r="B1719" i="5"/>
  <c r="C1719" i="5"/>
  <c r="D1719" i="5"/>
  <c r="E1719" i="5"/>
  <c r="F1719" i="5"/>
  <c r="B1720" i="5"/>
  <c r="C1720" i="5"/>
  <c r="D1720" i="5"/>
  <c r="E1720" i="5"/>
  <c r="F1720" i="5"/>
  <c r="B1721" i="5"/>
  <c r="C1721" i="5"/>
  <c r="D1721" i="5"/>
  <c r="E1721" i="5"/>
  <c r="F1721" i="5"/>
  <c r="B1722" i="5"/>
  <c r="C1722" i="5"/>
  <c r="D1722" i="5"/>
  <c r="E1722" i="5"/>
  <c r="F1722" i="5"/>
  <c r="B1723" i="5"/>
  <c r="C1723" i="5"/>
  <c r="D1723" i="5"/>
  <c r="E1723" i="5"/>
  <c r="F1723" i="5"/>
  <c r="B1724" i="5"/>
  <c r="C1724" i="5"/>
  <c r="D1724" i="5"/>
  <c r="E1724" i="5"/>
  <c r="F1724" i="5"/>
  <c r="B1725" i="5"/>
  <c r="C1725" i="5"/>
  <c r="D1725" i="5"/>
  <c r="E1725" i="5"/>
  <c r="F1725" i="5"/>
  <c r="B1726" i="5"/>
  <c r="C1726" i="5"/>
  <c r="D1726" i="5"/>
  <c r="E1726" i="5"/>
  <c r="F1726" i="5"/>
  <c r="B1727" i="5"/>
  <c r="C1727" i="5"/>
  <c r="D1727" i="5"/>
  <c r="E1727" i="5"/>
  <c r="F1727" i="5"/>
  <c r="B1728" i="5"/>
  <c r="C1728" i="5"/>
  <c r="D1728" i="5"/>
  <c r="E1728" i="5"/>
  <c r="F1728" i="5"/>
  <c r="B1729" i="5"/>
  <c r="C1729" i="5"/>
  <c r="D1729" i="5"/>
  <c r="E1729" i="5"/>
  <c r="F1729" i="5"/>
  <c r="B1730" i="5"/>
  <c r="C1730" i="5"/>
  <c r="D1730" i="5"/>
  <c r="E1730" i="5"/>
  <c r="F1730" i="5"/>
  <c r="B1731" i="5"/>
  <c r="C1731" i="5"/>
  <c r="D1731" i="5"/>
  <c r="E1731" i="5"/>
  <c r="F1731" i="5"/>
  <c r="B1732" i="5"/>
  <c r="C1732" i="5"/>
  <c r="D1732" i="5"/>
  <c r="E1732" i="5"/>
  <c r="F1732" i="5"/>
  <c r="B1733" i="5"/>
  <c r="C1733" i="5"/>
  <c r="D1733" i="5"/>
  <c r="E1733" i="5"/>
  <c r="F1733" i="5"/>
  <c r="B1734" i="5"/>
  <c r="C1734" i="5"/>
  <c r="D1734" i="5"/>
  <c r="E1734" i="5"/>
  <c r="F1734" i="5"/>
  <c r="B1735" i="5"/>
  <c r="C1735" i="5"/>
  <c r="D1735" i="5"/>
  <c r="E1735" i="5"/>
  <c r="F1735" i="5"/>
  <c r="B1736" i="5"/>
  <c r="C1736" i="5"/>
  <c r="D1736" i="5"/>
  <c r="E1736" i="5"/>
  <c r="F1736" i="5"/>
  <c r="B1737" i="5"/>
  <c r="C1737" i="5"/>
  <c r="D1737" i="5"/>
  <c r="E1737" i="5"/>
  <c r="F1737" i="5"/>
  <c r="B1738" i="5"/>
  <c r="C1738" i="5"/>
  <c r="D1738" i="5"/>
  <c r="E1738" i="5"/>
  <c r="F1738" i="5"/>
  <c r="B1739" i="5"/>
  <c r="C1739" i="5"/>
  <c r="D1739" i="5"/>
  <c r="E1739" i="5"/>
  <c r="F1739" i="5"/>
  <c r="B1740" i="5"/>
  <c r="C1740" i="5"/>
  <c r="D1740" i="5"/>
  <c r="E1740" i="5"/>
  <c r="F1740" i="5"/>
  <c r="B1741" i="5"/>
  <c r="C1741" i="5"/>
  <c r="D1741" i="5"/>
  <c r="E1741" i="5"/>
  <c r="F1741" i="5"/>
  <c r="B1742" i="5"/>
  <c r="C1742" i="5"/>
  <c r="D1742" i="5"/>
  <c r="E1742" i="5"/>
  <c r="F1742" i="5"/>
  <c r="B1743" i="5"/>
  <c r="C1743" i="5"/>
  <c r="D1743" i="5"/>
  <c r="E1743" i="5"/>
  <c r="F1743" i="5"/>
  <c r="B1744" i="5"/>
  <c r="C1744" i="5"/>
  <c r="D1744" i="5"/>
  <c r="E1744" i="5"/>
  <c r="F1744" i="5"/>
  <c r="B1745" i="5"/>
  <c r="C1745" i="5"/>
  <c r="D1745" i="5"/>
  <c r="E1745" i="5"/>
  <c r="F1745" i="5"/>
  <c r="B1746" i="5"/>
  <c r="C1746" i="5"/>
  <c r="D1746" i="5"/>
  <c r="E1746" i="5"/>
  <c r="F1746" i="5"/>
  <c r="B1747" i="5"/>
  <c r="C1747" i="5"/>
  <c r="D1747" i="5"/>
  <c r="E1747" i="5"/>
  <c r="F1747" i="5"/>
  <c r="B1748" i="5"/>
  <c r="C1748" i="5"/>
  <c r="D1748" i="5"/>
  <c r="E1748" i="5"/>
  <c r="F1748" i="5"/>
  <c r="B1749" i="5"/>
  <c r="C1749" i="5"/>
  <c r="D1749" i="5"/>
  <c r="E1749" i="5"/>
  <c r="F1749" i="5"/>
  <c r="B1750" i="5"/>
  <c r="C1750" i="5"/>
  <c r="D1750" i="5"/>
  <c r="E1750" i="5"/>
  <c r="F1750" i="5"/>
  <c r="B1751" i="5"/>
  <c r="C1751" i="5"/>
  <c r="D1751" i="5"/>
  <c r="E1751" i="5"/>
  <c r="F1751" i="5"/>
  <c r="B1752" i="5"/>
  <c r="C1752" i="5"/>
  <c r="D1752" i="5"/>
  <c r="E1752" i="5"/>
  <c r="F1752" i="5"/>
  <c r="B1753" i="5"/>
  <c r="C1753" i="5"/>
  <c r="D1753" i="5"/>
  <c r="E1753" i="5"/>
  <c r="F1753" i="5"/>
  <c r="B1754" i="5"/>
  <c r="C1754" i="5"/>
  <c r="D1754" i="5"/>
  <c r="E1754" i="5"/>
  <c r="F1754" i="5"/>
  <c r="B1755" i="5"/>
  <c r="C1755" i="5"/>
  <c r="D1755" i="5"/>
  <c r="E1755" i="5"/>
  <c r="F1755" i="5"/>
  <c r="B1756" i="5"/>
  <c r="C1756" i="5"/>
  <c r="D1756" i="5"/>
  <c r="E1756" i="5"/>
  <c r="F1756" i="5"/>
  <c r="B1757" i="5"/>
  <c r="C1757" i="5"/>
  <c r="D1757" i="5"/>
  <c r="E1757" i="5"/>
  <c r="F1757" i="5"/>
  <c r="B1758" i="5"/>
  <c r="C1758" i="5"/>
  <c r="D1758" i="5"/>
  <c r="E1758" i="5"/>
  <c r="F1758" i="5"/>
  <c r="B1759" i="5"/>
  <c r="C1759" i="5"/>
  <c r="D1759" i="5"/>
  <c r="E1759" i="5"/>
  <c r="F1759" i="5"/>
  <c r="B1760" i="5"/>
  <c r="C1760" i="5"/>
  <c r="D1760" i="5"/>
  <c r="E1760" i="5"/>
  <c r="F1760" i="5"/>
  <c r="B1761" i="5"/>
  <c r="C1761" i="5"/>
  <c r="D1761" i="5"/>
  <c r="E1761" i="5"/>
  <c r="F1761" i="5"/>
  <c r="B1762" i="5"/>
  <c r="C1762" i="5"/>
  <c r="D1762" i="5"/>
  <c r="E1762" i="5"/>
  <c r="F1762" i="5"/>
  <c r="B1763" i="5"/>
  <c r="C1763" i="5"/>
  <c r="D1763" i="5"/>
  <c r="E1763" i="5"/>
  <c r="F1763" i="5"/>
  <c r="B1764" i="5"/>
  <c r="C1764" i="5"/>
  <c r="D1764" i="5"/>
  <c r="E1764" i="5"/>
  <c r="F1764" i="5"/>
  <c r="B1765" i="5"/>
  <c r="C1765" i="5"/>
  <c r="D1765" i="5"/>
  <c r="E1765" i="5"/>
  <c r="F1765" i="5"/>
  <c r="B1766" i="5"/>
  <c r="C1766" i="5"/>
  <c r="D1766" i="5"/>
  <c r="E1766" i="5"/>
  <c r="F1766" i="5"/>
  <c r="B1767" i="5"/>
  <c r="C1767" i="5"/>
  <c r="D1767" i="5"/>
  <c r="E1767" i="5"/>
  <c r="F1767" i="5"/>
  <c r="B1768" i="5"/>
  <c r="C1768" i="5"/>
  <c r="D1768" i="5"/>
  <c r="E1768" i="5"/>
  <c r="F1768" i="5"/>
  <c r="B1769" i="5"/>
  <c r="C1769" i="5"/>
  <c r="D1769" i="5"/>
  <c r="E1769" i="5"/>
  <c r="F1769" i="5"/>
  <c r="B1770" i="5"/>
  <c r="C1770" i="5"/>
  <c r="D1770" i="5"/>
  <c r="E1770" i="5"/>
  <c r="F1770" i="5"/>
  <c r="B1771" i="5"/>
  <c r="C1771" i="5"/>
  <c r="D1771" i="5"/>
  <c r="E1771" i="5"/>
  <c r="F1771" i="5"/>
  <c r="B1772" i="5"/>
  <c r="C1772" i="5"/>
  <c r="D1772" i="5"/>
  <c r="E1772" i="5"/>
  <c r="F1772" i="5"/>
  <c r="B1773" i="5"/>
  <c r="C1773" i="5"/>
  <c r="D1773" i="5"/>
  <c r="E1773" i="5"/>
  <c r="F1773" i="5"/>
  <c r="B1774" i="5"/>
  <c r="C1774" i="5"/>
  <c r="D1774" i="5"/>
  <c r="E1774" i="5"/>
  <c r="F1774" i="5"/>
  <c r="B1775" i="5"/>
  <c r="C1775" i="5"/>
  <c r="D1775" i="5"/>
  <c r="E1775" i="5"/>
  <c r="F1775" i="5"/>
  <c r="B1776" i="5"/>
  <c r="C1776" i="5"/>
  <c r="D1776" i="5"/>
  <c r="E1776" i="5"/>
  <c r="F1776" i="5"/>
  <c r="B1777" i="5"/>
  <c r="C1777" i="5"/>
  <c r="D1777" i="5"/>
  <c r="E1777" i="5"/>
  <c r="F1777" i="5"/>
  <c r="B1778" i="5"/>
  <c r="C1778" i="5"/>
  <c r="D1778" i="5"/>
  <c r="E1778" i="5"/>
  <c r="F1778" i="5"/>
  <c r="B1779" i="5"/>
  <c r="C1779" i="5"/>
  <c r="D1779" i="5"/>
  <c r="E1779" i="5"/>
  <c r="F1779" i="5"/>
  <c r="B1780" i="5"/>
  <c r="C1780" i="5"/>
  <c r="D1780" i="5"/>
  <c r="E1780" i="5"/>
  <c r="F1780" i="5"/>
  <c r="B1781" i="5"/>
  <c r="C1781" i="5"/>
  <c r="D1781" i="5"/>
  <c r="E1781" i="5"/>
  <c r="F1781" i="5"/>
  <c r="B1782" i="5"/>
  <c r="C1782" i="5"/>
  <c r="D1782" i="5"/>
  <c r="E1782" i="5"/>
  <c r="F1782" i="5"/>
  <c r="B1783" i="5"/>
  <c r="C1783" i="5"/>
  <c r="D1783" i="5"/>
  <c r="E1783" i="5"/>
  <c r="F1783" i="5"/>
  <c r="B1784" i="5"/>
  <c r="C1784" i="5"/>
  <c r="D1784" i="5"/>
  <c r="E1784" i="5"/>
  <c r="F1784" i="5"/>
  <c r="B1785" i="5"/>
  <c r="C1785" i="5"/>
  <c r="D1785" i="5"/>
  <c r="E1785" i="5"/>
  <c r="F1785" i="5"/>
  <c r="B1786" i="5"/>
  <c r="C1786" i="5"/>
  <c r="D1786" i="5"/>
  <c r="E1786" i="5"/>
  <c r="F1786" i="5"/>
  <c r="B1787" i="5"/>
  <c r="C1787" i="5"/>
  <c r="D1787" i="5"/>
  <c r="E1787" i="5"/>
  <c r="F1787" i="5"/>
  <c r="B1788" i="5"/>
  <c r="C1788" i="5"/>
  <c r="D1788" i="5"/>
  <c r="E1788" i="5"/>
  <c r="F1788" i="5"/>
  <c r="B1789" i="5"/>
  <c r="C1789" i="5"/>
  <c r="D1789" i="5"/>
  <c r="E1789" i="5"/>
  <c r="F1789" i="5"/>
  <c r="B1790" i="5"/>
  <c r="C1790" i="5"/>
  <c r="D1790" i="5"/>
  <c r="E1790" i="5"/>
  <c r="F1790" i="5"/>
  <c r="B1791" i="5"/>
  <c r="C1791" i="5"/>
  <c r="D1791" i="5"/>
  <c r="E1791" i="5"/>
  <c r="F1791" i="5"/>
  <c r="B1792" i="5"/>
  <c r="C1792" i="5"/>
  <c r="D1792" i="5"/>
  <c r="E1792" i="5"/>
  <c r="F1792" i="5"/>
  <c r="B1793" i="5"/>
  <c r="C1793" i="5"/>
  <c r="D1793" i="5"/>
  <c r="E1793" i="5"/>
  <c r="F1793" i="5"/>
  <c r="B1794" i="5"/>
  <c r="C1794" i="5"/>
  <c r="D1794" i="5"/>
  <c r="E1794" i="5"/>
  <c r="F1794" i="5"/>
  <c r="B1795" i="5"/>
  <c r="C1795" i="5"/>
  <c r="D1795" i="5"/>
  <c r="E1795" i="5"/>
  <c r="F1795" i="5"/>
  <c r="B1796" i="5"/>
  <c r="C1796" i="5"/>
  <c r="D1796" i="5"/>
  <c r="E1796" i="5"/>
  <c r="F1796" i="5"/>
  <c r="B1797" i="5"/>
  <c r="C1797" i="5"/>
  <c r="D1797" i="5"/>
  <c r="E1797" i="5"/>
  <c r="F1797" i="5"/>
  <c r="B1798" i="5"/>
  <c r="C1798" i="5"/>
  <c r="D1798" i="5"/>
  <c r="E1798" i="5"/>
  <c r="F1798" i="5"/>
  <c r="B1799" i="5"/>
  <c r="C1799" i="5"/>
  <c r="D1799" i="5"/>
  <c r="E1799" i="5"/>
  <c r="F1799" i="5"/>
  <c r="B1800" i="5"/>
  <c r="C1800" i="5"/>
  <c r="D1800" i="5"/>
  <c r="E1800" i="5"/>
  <c r="F1800" i="5"/>
  <c r="B1801" i="5"/>
  <c r="C1801" i="5"/>
  <c r="D1801" i="5"/>
  <c r="E1801" i="5"/>
  <c r="F1801" i="5"/>
  <c r="B1802" i="5"/>
  <c r="C1802" i="5"/>
  <c r="D1802" i="5"/>
  <c r="E1802" i="5"/>
  <c r="F1802" i="5"/>
  <c r="B1803" i="5"/>
  <c r="C1803" i="5"/>
  <c r="D1803" i="5"/>
  <c r="E1803" i="5"/>
  <c r="F1803" i="5"/>
  <c r="B1804" i="5"/>
  <c r="C1804" i="5"/>
  <c r="D1804" i="5"/>
  <c r="E1804" i="5"/>
  <c r="F1804" i="5"/>
  <c r="B1805" i="5"/>
  <c r="C1805" i="5"/>
  <c r="D1805" i="5"/>
  <c r="E1805" i="5"/>
  <c r="F1805" i="5"/>
  <c r="B1806" i="5"/>
  <c r="C1806" i="5"/>
  <c r="D1806" i="5"/>
  <c r="E1806" i="5"/>
  <c r="F1806" i="5"/>
  <c r="B1807" i="5"/>
  <c r="C1807" i="5"/>
  <c r="D1807" i="5"/>
  <c r="E1807" i="5"/>
  <c r="F1807" i="5"/>
  <c r="B1808" i="5"/>
  <c r="C1808" i="5"/>
  <c r="D1808" i="5"/>
  <c r="E1808" i="5"/>
  <c r="F1808" i="5"/>
  <c r="B1809" i="5"/>
  <c r="C1809" i="5"/>
  <c r="D1809" i="5"/>
  <c r="E1809" i="5"/>
  <c r="F1809" i="5"/>
  <c r="B1810" i="5"/>
  <c r="C1810" i="5"/>
  <c r="D1810" i="5"/>
  <c r="E1810" i="5"/>
  <c r="F1810" i="5"/>
  <c r="B1811" i="5"/>
  <c r="C1811" i="5"/>
  <c r="D1811" i="5"/>
  <c r="E1811" i="5"/>
  <c r="F1811" i="5"/>
  <c r="B1812" i="5"/>
  <c r="C1812" i="5"/>
  <c r="D1812" i="5"/>
  <c r="E1812" i="5"/>
  <c r="F1812" i="5"/>
  <c r="B1813" i="5"/>
  <c r="C1813" i="5"/>
  <c r="D1813" i="5"/>
  <c r="E1813" i="5"/>
  <c r="F1813" i="5"/>
  <c r="B1814" i="5"/>
  <c r="C1814" i="5"/>
  <c r="D1814" i="5"/>
  <c r="E1814" i="5"/>
  <c r="F1814" i="5"/>
  <c r="B1815" i="5"/>
  <c r="C1815" i="5"/>
  <c r="D1815" i="5"/>
  <c r="E1815" i="5"/>
  <c r="F1815" i="5"/>
  <c r="B1816" i="5"/>
  <c r="C1816" i="5"/>
  <c r="D1816" i="5"/>
  <c r="E1816" i="5"/>
  <c r="F1816" i="5"/>
  <c r="B1817" i="5"/>
  <c r="C1817" i="5"/>
  <c r="D1817" i="5"/>
  <c r="E1817" i="5"/>
  <c r="F1817" i="5"/>
  <c r="B1818" i="5"/>
  <c r="C1818" i="5"/>
  <c r="D1818" i="5"/>
  <c r="E1818" i="5"/>
  <c r="F1818" i="5"/>
  <c r="B1819" i="5"/>
  <c r="C1819" i="5"/>
  <c r="D1819" i="5"/>
  <c r="E1819" i="5"/>
  <c r="F1819" i="5"/>
  <c r="B1820" i="5"/>
  <c r="C1820" i="5"/>
  <c r="D1820" i="5"/>
  <c r="E1820" i="5"/>
  <c r="F1820" i="5"/>
  <c r="B1821" i="5"/>
  <c r="C1821" i="5"/>
  <c r="D1821" i="5"/>
  <c r="E1821" i="5"/>
  <c r="F1821" i="5"/>
  <c r="B1822" i="5"/>
  <c r="C1822" i="5"/>
  <c r="D1822" i="5"/>
  <c r="E1822" i="5"/>
  <c r="F1822" i="5"/>
  <c r="B1823" i="5"/>
  <c r="C1823" i="5"/>
  <c r="D1823" i="5"/>
  <c r="E1823" i="5"/>
  <c r="F1823" i="5"/>
  <c r="B1824" i="5"/>
  <c r="C1824" i="5"/>
  <c r="D1824" i="5"/>
  <c r="E1824" i="5"/>
  <c r="F1824" i="5"/>
  <c r="B1825" i="5"/>
  <c r="C1825" i="5"/>
  <c r="D1825" i="5"/>
  <c r="E1825" i="5"/>
  <c r="F1825" i="5"/>
  <c r="B1826" i="5"/>
  <c r="C1826" i="5"/>
  <c r="D1826" i="5"/>
  <c r="E1826" i="5"/>
  <c r="F1826" i="5"/>
  <c r="B1827" i="5"/>
  <c r="C1827" i="5"/>
  <c r="D1827" i="5"/>
  <c r="E1827" i="5"/>
  <c r="F1827" i="5"/>
  <c r="B1828" i="5"/>
  <c r="C1828" i="5"/>
  <c r="D1828" i="5"/>
  <c r="E1828" i="5"/>
  <c r="F1828" i="5"/>
  <c r="B1829" i="5"/>
  <c r="C1829" i="5"/>
  <c r="D1829" i="5"/>
  <c r="E1829" i="5"/>
  <c r="F1829" i="5"/>
  <c r="B1830" i="5"/>
  <c r="C1830" i="5"/>
  <c r="D1830" i="5"/>
  <c r="E1830" i="5"/>
  <c r="F1830" i="5"/>
  <c r="B1831" i="5"/>
  <c r="C1831" i="5"/>
  <c r="D1831" i="5"/>
  <c r="E1831" i="5"/>
  <c r="F1831" i="5"/>
  <c r="B1832" i="5"/>
  <c r="C1832" i="5"/>
  <c r="D1832" i="5"/>
  <c r="E1832" i="5"/>
  <c r="F1832" i="5"/>
  <c r="B1833" i="5"/>
  <c r="C1833" i="5"/>
  <c r="D1833" i="5"/>
  <c r="E1833" i="5"/>
  <c r="F1833" i="5"/>
  <c r="B1834" i="5"/>
  <c r="C1834" i="5"/>
  <c r="D1834" i="5"/>
  <c r="E1834" i="5"/>
  <c r="F1834" i="5"/>
  <c r="B1835" i="5"/>
  <c r="C1835" i="5"/>
  <c r="D1835" i="5"/>
  <c r="E1835" i="5"/>
  <c r="F1835" i="5"/>
  <c r="B1836" i="5"/>
  <c r="C1836" i="5"/>
  <c r="D1836" i="5"/>
  <c r="E1836" i="5"/>
  <c r="F1836" i="5"/>
  <c r="B1837" i="5"/>
  <c r="C1837" i="5"/>
  <c r="D1837" i="5"/>
  <c r="E1837" i="5"/>
  <c r="F1837" i="5"/>
  <c r="B1838" i="5"/>
  <c r="C1838" i="5"/>
  <c r="D1838" i="5"/>
  <c r="E1838" i="5"/>
  <c r="F1838" i="5"/>
  <c r="B1839" i="5"/>
  <c r="C1839" i="5"/>
  <c r="D1839" i="5"/>
  <c r="E1839" i="5"/>
  <c r="F1839" i="5"/>
  <c r="B1840" i="5"/>
  <c r="C1840" i="5"/>
  <c r="D1840" i="5"/>
  <c r="E1840" i="5"/>
  <c r="F1840" i="5"/>
  <c r="B1841" i="5"/>
  <c r="C1841" i="5"/>
  <c r="D1841" i="5"/>
  <c r="E1841" i="5"/>
  <c r="F1841" i="5"/>
  <c r="B1842" i="5"/>
  <c r="C1842" i="5"/>
  <c r="D1842" i="5"/>
  <c r="E1842" i="5"/>
  <c r="F1842" i="5"/>
  <c r="B1843" i="5"/>
  <c r="C1843" i="5"/>
  <c r="D1843" i="5"/>
  <c r="E1843" i="5"/>
  <c r="F1843" i="5"/>
  <c r="B1844" i="5"/>
  <c r="C1844" i="5"/>
  <c r="D1844" i="5"/>
  <c r="E1844" i="5"/>
  <c r="F1844" i="5"/>
  <c r="B1845" i="5"/>
  <c r="C1845" i="5"/>
  <c r="D1845" i="5"/>
  <c r="E1845" i="5"/>
  <c r="F1845" i="5"/>
  <c r="B1846" i="5"/>
  <c r="C1846" i="5"/>
  <c r="D1846" i="5"/>
  <c r="E1846" i="5"/>
  <c r="F1846" i="5"/>
  <c r="B1847" i="5"/>
  <c r="C1847" i="5"/>
  <c r="D1847" i="5"/>
  <c r="E1847" i="5"/>
  <c r="F1847" i="5"/>
  <c r="B1848" i="5"/>
  <c r="C1848" i="5"/>
  <c r="D1848" i="5"/>
  <c r="E1848" i="5"/>
  <c r="F1848" i="5"/>
  <c r="B1849" i="5"/>
  <c r="C1849" i="5"/>
  <c r="D1849" i="5"/>
  <c r="E1849" i="5"/>
  <c r="F1849" i="5"/>
  <c r="B1850" i="5"/>
  <c r="C1850" i="5"/>
  <c r="D1850" i="5"/>
  <c r="E1850" i="5"/>
  <c r="F1850" i="5"/>
  <c r="B1851" i="5"/>
  <c r="C1851" i="5"/>
  <c r="D1851" i="5"/>
  <c r="E1851" i="5"/>
  <c r="F1851" i="5"/>
  <c r="B1852" i="5"/>
  <c r="C1852" i="5"/>
  <c r="D1852" i="5"/>
  <c r="E1852" i="5"/>
  <c r="F1852" i="5"/>
  <c r="B1853" i="5"/>
  <c r="C1853" i="5"/>
  <c r="D1853" i="5"/>
  <c r="E1853" i="5"/>
  <c r="F1853" i="5"/>
  <c r="B1854" i="5"/>
  <c r="C1854" i="5"/>
  <c r="D1854" i="5"/>
  <c r="E1854" i="5"/>
  <c r="F1854" i="5"/>
  <c r="B1855" i="5"/>
  <c r="C1855" i="5"/>
  <c r="D1855" i="5"/>
  <c r="E1855" i="5"/>
  <c r="F1855" i="5"/>
  <c r="B1856" i="5"/>
  <c r="C1856" i="5"/>
  <c r="D1856" i="5"/>
  <c r="E1856" i="5"/>
  <c r="F1856" i="5"/>
  <c r="B1857" i="5"/>
  <c r="C1857" i="5"/>
  <c r="D1857" i="5"/>
  <c r="E1857" i="5"/>
  <c r="F1857" i="5"/>
  <c r="B1858" i="5"/>
  <c r="C1858" i="5"/>
  <c r="D1858" i="5"/>
  <c r="E1858" i="5"/>
  <c r="F1858" i="5"/>
  <c r="B1859" i="5"/>
  <c r="C1859" i="5"/>
  <c r="D1859" i="5"/>
  <c r="E1859" i="5"/>
  <c r="F1859" i="5"/>
  <c r="B1860" i="5"/>
  <c r="C1860" i="5"/>
  <c r="D1860" i="5"/>
  <c r="E1860" i="5"/>
  <c r="F1860" i="5"/>
  <c r="B1861" i="5"/>
  <c r="C1861" i="5"/>
  <c r="D1861" i="5"/>
  <c r="E1861" i="5"/>
  <c r="F1861" i="5"/>
  <c r="B1862" i="5"/>
  <c r="C1862" i="5"/>
  <c r="D1862" i="5"/>
  <c r="E1862" i="5"/>
  <c r="F1862" i="5"/>
  <c r="B1863" i="5"/>
  <c r="C1863" i="5"/>
  <c r="D1863" i="5"/>
  <c r="E1863" i="5"/>
  <c r="F1863" i="5"/>
  <c r="B1864" i="5"/>
  <c r="C1864" i="5"/>
  <c r="D1864" i="5"/>
  <c r="E1864" i="5"/>
  <c r="F1864" i="5"/>
  <c r="B1865" i="5"/>
  <c r="C1865" i="5"/>
  <c r="D1865" i="5"/>
  <c r="E1865" i="5"/>
  <c r="F1865" i="5"/>
  <c r="B1866" i="5"/>
  <c r="C1866" i="5"/>
  <c r="D1866" i="5"/>
  <c r="E1866" i="5"/>
  <c r="F1866" i="5"/>
  <c r="B1867" i="5"/>
  <c r="C1867" i="5"/>
  <c r="D1867" i="5"/>
  <c r="E1867" i="5"/>
  <c r="F1867" i="5"/>
  <c r="B1868" i="5"/>
  <c r="C1868" i="5"/>
  <c r="D1868" i="5"/>
  <c r="E1868" i="5"/>
  <c r="F1868" i="5"/>
  <c r="B1869" i="5"/>
  <c r="C1869" i="5"/>
  <c r="D1869" i="5"/>
  <c r="E1869" i="5"/>
  <c r="F1869" i="5"/>
  <c r="B1870" i="5"/>
  <c r="C1870" i="5"/>
  <c r="D1870" i="5"/>
  <c r="E1870" i="5"/>
  <c r="F1870" i="5"/>
  <c r="B1871" i="5"/>
  <c r="C1871" i="5"/>
  <c r="D1871" i="5"/>
  <c r="E1871" i="5"/>
  <c r="F1871" i="5"/>
  <c r="B1872" i="5"/>
  <c r="C1872" i="5"/>
  <c r="D1872" i="5"/>
  <c r="E1872" i="5"/>
  <c r="F1872" i="5"/>
  <c r="B1873" i="5"/>
  <c r="C1873" i="5"/>
  <c r="D1873" i="5"/>
  <c r="E1873" i="5"/>
  <c r="F1873" i="5"/>
  <c r="B1874" i="5"/>
  <c r="C1874" i="5"/>
  <c r="D1874" i="5"/>
  <c r="E1874" i="5"/>
  <c r="F1874" i="5"/>
  <c r="B1875" i="5"/>
  <c r="C1875" i="5"/>
  <c r="D1875" i="5"/>
  <c r="E1875" i="5"/>
  <c r="F1875" i="5"/>
  <c r="B1876" i="5"/>
  <c r="C1876" i="5"/>
  <c r="D1876" i="5"/>
  <c r="E1876" i="5"/>
  <c r="F1876" i="5"/>
  <c r="B1877" i="5"/>
  <c r="C1877" i="5"/>
  <c r="D1877" i="5"/>
  <c r="E1877" i="5"/>
  <c r="F1877" i="5"/>
  <c r="B1878" i="5"/>
  <c r="C1878" i="5"/>
  <c r="D1878" i="5"/>
  <c r="E1878" i="5"/>
  <c r="F1878" i="5"/>
  <c r="B1879" i="5"/>
  <c r="C1879" i="5"/>
  <c r="D1879" i="5"/>
  <c r="E1879" i="5"/>
  <c r="F1879" i="5"/>
  <c r="B1880" i="5"/>
  <c r="C1880" i="5"/>
  <c r="D1880" i="5"/>
  <c r="E1880" i="5"/>
  <c r="F1880" i="5"/>
  <c r="B1881" i="5"/>
  <c r="C1881" i="5"/>
  <c r="D1881" i="5"/>
  <c r="E1881" i="5"/>
  <c r="F1881" i="5"/>
  <c r="B1882" i="5"/>
  <c r="C1882" i="5"/>
  <c r="D1882" i="5"/>
  <c r="E1882" i="5"/>
  <c r="F1882" i="5"/>
  <c r="B1883" i="5"/>
  <c r="C1883" i="5"/>
  <c r="D1883" i="5"/>
  <c r="E1883" i="5"/>
  <c r="F1883" i="5"/>
  <c r="B1884" i="5"/>
  <c r="C1884" i="5"/>
  <c r="D1884" i="5"/>
  <c r="E1884" i="5"/>
  <c r="F1884" i="5"/>
  <c r="B1885" i="5"/>
  <c r="C1885" i="5"/>
  <c r="D1885" i="5"/>
  <c r="E1885" i="5"/>
  <c r="F1885" i="5"/>
  <c r="B1886" i="5"/>
  <c r="C1886" i="5"/>
  <c r="D1886" i="5"/>
  <c r="E1886" i="5"/>
  <c r="F1886" i="5"/>
  <c r="B1887" i="5"/>
  <c r="C1887" i="5"/>
  <c r="D1887" i="5"/>
  <c r="E1887" i="5"/>
  <c r="F1887" i="5"/>
  <c r="B1888" i="5"/>
  <c r="C1888" i="5"/>
  <c r="D1888" i="5"/>
  <c r="E1888" i="5"/>
  <c r="F1888" i="5"/>
  <c r="B1889" i="5"/>
  <c r="C1889" i="5"/>
  <c r="D1889" i="5"/>
  <c r="E1889" i="5"/>
  <c r="F1889" i="5"/>
  <c r="B1890" i="5"/>
  <c r="C1890" i="5"/>
  <c r="D1890" i="5"/>
  <c r="E1890" i="5"/>
  <c r="F1890" i="5"/>
  <c r="B1891" i="5"/>
  <c r="C1891" i="5"/>
  <c r="D1891" i="5"/>
  <c r="E1891" i="5"/>
  <c r="F1891" i="5"/>
  <c r="B1892" i="5"/>
  <c r="C1892" i="5"/>
  <c r="D1892" i="5"/>
  <c r="E1892" i="5"/>
  <c r="F1892" i="5"/>
  <c r="B1893" i="5"/>
  <c r="C1893" i="5"/>
  <c r="D1893" i="5"/>
  <c r="E1893" i="5"/>
  <c r="F1893" i="5"/>
  <c r="B1894" i="5"/>
  <c r="C1894" i="5"/>
  <c r="D1894" i="5"/>
  <c r="E1894" i="5"/>
  <c r="F1894" i="5"/>
  <c r="B1895" i="5"/>
  <c r="C1895" i="5"/>
  <c r="D1895" i="5"/>
  <c r="E1895" i="5"/>
  <c r="F1895" i="5"/>
  <c r="B1896" i="5"/>
  <c r="C1896" i="5"/>
  <c r="D1896" i="5"/>
  <c r="E1896" i="5"/>
  <c r="F1896" i="5"/>
  <c r="B1897" i="5"/>
  <c r="C1897" i="5"/>
  <c r="D1897" i="5"/>
  <c r="E1897" i="5"/>
  <c r="F1897" i="5"/>
  <c r="B1898" i="5"/>
  <c r="C1898" i="5"/>
  <c r="D1898" i="5"/>
  <c r="E1898" i="5"/>
  <c r="F1898" i="5"/>
  <c r="B1899" i="5"/>
  <c r="C1899" i="5"/>
  <c r="D1899" i="5"/>
  <c r="E1899" i="5"/>
  <c r="F1899" i="5"/>
  <c r="B1900" i="5"/>
  <c r="C1900" i="5"/>
  <c r="D1900" i="5"/>
  <c r="E1900" i="5"/>
  <c r="F1900" i="5"/>
  <c r="B1901" i="5"/>
  <c r="C1901" i="5"/>
  <c r="D1901" i="5"/>
  <c r="E1901" i="5"/>
  <c r="F1901" i="5"/>
  <c r="B1902" i="5"/>
  <c r="C1902" i="5"/>
  <c r="D1902" i="5"/>
  <c r="E1902" i="5"/>
  <c r="F1902" i="5"/>
  <c r="B1903" i="5"/>
  <c r="C1903" i="5"/>
  <c r="D1903" i="5"/>
  <c r="E1903" i="5"/>
  <c r="F1903" i="5"/>
  <c r="B1904" i="5"/>
  <c r="C1904" i="5"/>
  <c r="D1904" i="5"/>
  <c r="E1904" i="5"/>
  <c r="F1904" i="5"/>
  <c r="B1905" i="5"/>
  <c r="C1905" i="5"/>
  <c r="D1905" i="5"/>
  <c r="E1905" i="5"/>
  <c r="F1905" i="5"/>
  <c r="B1906" i="5"/>
  <c r="C1906" i="5"/>
  <c r="D1906" i="5"/>
  <c r="E1906" i="5"/>
  <c r="F1906" i="5"/>
  <c r="B1907" i="5"/>
  <c r="C1907" i="5"/>
  <c r="D1907" i="5"/>
  <c r="E1907" i="5"/>
  <c r="F1907" i="5"/>
  <c r="B1908" i="5"/>
  <c r="C1908" i="5"/>
  <c r="D1908" i="5"/>
  <c r="E1908" i="5"/>
  <c r="F1908" i="5"/>
  <c r="B1909" i="5"/>
  <c r="C1909" i="5"/>
  <c r="D1909" i="5"/>
  <c r="E1909" i="5"/>
  <c r="F1909" i="5"/>
  <c r="B1910" i="5"/>
  <c r="C1910" i="5"/>
  <c r="D1910" i="5"/>
  <c r="E1910" i="5"/>
  <c r="F1910" i="5"/>
  <c r="B1911" i="5"/>
  <c r="C1911" i="5"/>
  <c r="D1911" i="5"/>
  <c r="E1911" i="5"/>
  <c r="F1911" i="5"/>
  <c r="B1912" i="5"/>
  <c r="C1912" i="5"/>
  <c r="D1912" i="5"/>
  <c r="E1912" i="5"/>
  <c r="F1912" i="5"/>
  <c r="B1913" i="5"/>
  <c r="C1913" i="5"/>
  <c r="D1913" i="5"/>
  <c r="E1913" i="5"/>
  <c r="F1913" i="5"/>
  <c r="B1914" i="5"/>
  <c r="C1914" i="5"/>
  <c r="D1914" i="5"/>
  <c r="E1914" i="5"/>
  <c r="F1914" i="5"/>
  <c r="B1915" i="5"/>
  <c r="C1915" i="5"/>
  <c r="D1915" i="5"/>
  <c r="E1915" i="5"/>
  <c r="F1915" i="5"/>
  <c r="B1916" i="5"/>
  <c r="C1916" i="5"/>
  <c r="D1916" i="5"/>
  <c r="E1916" i="5"/>
  <c r="F1916" i="5"/>
  <c r="B1917" i="5"/>
  <c r="C1917" i="5"/>
  <c r="D1917" i="5"/>
  <c r="E1917" i="5"/>
  <c r="F1917" i="5"/>
  <c r="B1918" i="5"/>
  <c r="C1918" i="5"/>
  <c r="D1918" i="5"/>
  <c r="E1918" i="5"/>
  <c r="F1918" i="5"/>
  <c r="B1919" i="5"/>
  <c r="C1919" i="5"/>
  <c r="D1919" i="5"/>
  <c r="E1919" i="5"/>
  <c r="F1919" i="5"/>
  <c r="B1920" i="5"/>
  <c r="C1920" i="5"/>
  <c r="D1920" i="5"/>
  <c r="E1920" i="5"/>
  <c r="F1920" i="5"/>
  <c r="B1921" i="5"/>
  <c r="C1921" i="5"/>
  <c r="D1921" i="5"/>
  <c r="E1921" i="5"/>
  <c r="F1921" i="5"/>
  <c r="B1922" i="5"/>
  <c r="C1922" i="5"/>
  <c r="D1922" i="5"/>
  <c r="E1922" i="5"/>
  <c r="F1922" i="5"/>
  <c r="B1923" i="5"/>
  <c r="C1923" i="5"/>
  <c r="D1923" i="5"/>
  <c r="E1923" i="5"/>
  <c r="F1923" i="5"/>
  <c r="B1924" i="5"/>
  <c r="C1924" i="5"/>
  <c r="D1924" i="5"/>
  <c r="E1924" i="5"/>
  <c r="F1924" i="5"/>
  <c r="B1925" i="5"/>
  <c r="C1925" i="5"/>
  <c r="D1925" i="5"/>
  <c r="E1925" i="5"/>
  <c r="F1925" i="5"/>
  <c r="B1926" i="5"/>
  <c r="C1926" i="5"/>
  <c r="D1926" i="5"/>
  <c r="E1926" i="5"/>
  <c r="F1926" i="5"/>
  <c r="B1927" i="5"/>
  <c r="C1927" i="5"/>
  <c r="D1927" i="5"/>
  <c r="E1927" i="5"/>
  <c r="F1927" i="5"/>
  <c r="B1928" i="5"/>
  <c r="C1928" i="5"/>
  <c r="D1928" i="5"/>
  <c r="E1928" i="5"/>
  <c r="F1928" i="5"/>
  <c r="B1929" i="5"/>
  <c r="C1929" i="5"/>
  <c r="D1929" i="5"/>
  <c r="E1929" i="5"/>
  <c r="F1929" i="5"/>
  <c r="B1930" i="5"/>
  <c r="C1930" i="5"/>
  <c r="D1930" i="5"/>
  <c r="E1930" i="5"/>
  <c r="F1930" i="5"/>
  <c r="B1931" i="5"/>
  <c r="C1931" i="5"/>
  <c r="D1931" i="5"/>
  <c r="E1931" i="5"/>
  <c r="F1931" i="5"/>
  <c r="B1932" i="5"/>
  <c r="C1932" i="5"/>
  <c r="D1932" i="5"/>
  <c r="E1932" i="5"/>
  <c r="F1932" i="5"/>
  <c r="B1933" i="5"/>
  <c r="C1933" i="5"/>
  <c r="D1933" i="5"/>
  <c r="E1933" i="5"/>
  <c r="F1933" i="5"/>
  <c r="B1934" i="5"/>
  <c r="C1934" i="5"/>
  <c r="D1934" i="5"/>
  <c r="E1934" i="5"/>
  <c r="F1934" i="5"/>
  <c r="B1935" i="5"/>
  <c r="C1935" i="5"/>
  <c r="D1935" i="5"/>
  <c r="E1935" i="5"/>
  <c r="F1935" i="5"/>
  <c r="B1936" i="5"/>
  <c r="C1936" i="5"/>
  <c r="D1936" i="5"/>
  <c r="E1936" i="5"/>
  <c r="F1936" i="5"/>
  <c r="B1937" i="5"/>
  <c r="C1937" i="5"/>
  <c r="D1937" i="5"/>
  <c r="E1937" i="5"/>
  <c r="F1937" i="5"/>
  <c r="B1938" i="5"/>
  <c r="C1938" i="5"/>
  <c r="D1938" i="5"/>
  <c r="E1938" i="5"/>
  <c r="F1938" i="5"/>
  <c r="B1939" i="5"/>
  <c r="C1939" i="5"/>
  <c r="D1939" i="5"/>
  <c r="E1939" i="5"/>
  <c r="F1939" i="5"/>
  <c r="B1940" i="5"/>
  <c r="C1940" i="5"/>
  <c r="D1940" i="5"/>
  <c r="E1940" i="5"/>
  <c r="F1940" i="5"/>
  <c r="B1941" i="5"/>
  <c r="C1941" i="5"/>
  <c r="D1941" i="5"/>
  <c r="E1941" i="5"/>
  <c r="F1941" i="5"/>
  <c r="B1942" i="5"/>
  <c r="C1942" i="5"/>
  <c r="D1942" i="5"/>
  <c r="E1942" i="5"/>
  <c r="F1942" i="5"/>
  <c r="B1943" i="5"/>
  <c r="C1943" i="5"/>
  <c r="D1943" i="5"/>
  <c r="E1943" i="5"/>
  <c r="F1943" i="5"/>
  <c r="B1944" i="5"/>
  <c r="C1944" i="5"/>
  <c r="D1944" i="5"/>
  <c r="E1944" i="5"/>
  <c r="F1944" i="5"/>
  <c r="B1945" i="5"/>
  <c r="C1945" i="5"/>
  <c r="D1945" i="5"/>
  <c r="E1945" i="5"/>
  <c r="F1945" i="5"/>
  <c r="B1946" i="5"/>
  <c r="C1946" i="5"/>
  <c r="D1946" i="5"/>
  <c r="E1946" i="5"/>
  <c r="F1946" i="5"/>
  <c r="B1947" i="5"/>
  <c r="C1947" i="5"/>
  <c r="D1947" i="5"/>
  <c r="E1947" i="5"/>
  <c r="F1947" i="5"/>
  <c r="B1948" i="5"/>
  <c r="C1948" i="5"/>
  <c r="D1948" i="5"/>
  <c r="E1948" i="5"/>
  <c r="F1948" i="5"/>
  <c r="B1949" i="5"/>
  <c r="C1949" i="5"/>
  <c r="D1949" i="5"/>
  <c r="E1949" i="5"/>
  <c r="F1949" i="5"/>
  <c r="B1950" i="5"/>
  <c r="C1950" i="5"/>
  <c r="D1950" i="5"/>
  <c r="E1950" i="5"/>
  <c r="F1950" i="5"/>
  <c r="B1951" i="5"/>
  <c r="C1951" i="5"/>
  <c r="D1951" i="5"/>
  <c r="E1951" i="5"/>
  <c r="F1951" i="5"/>
  <c r="B1952" i="5"/>
  <c r="C1952" i="5"/>
  <c r="D1952" i="5"/>
  <c r="E1952" i="5"/>
  <c r="F1952" i="5"/>
  <c r="B1953" i="5"/>
  <c r="C1953" i="5"/>
  <c r="D1953" i="5"/>
  <c r="E1953" i="5"/>
  <c r="F1953" i="5"/>
  <c r="B1954" i="5"/>
  <c r="C1954" i="5"/>
  <c r="D1954" i="5"/>
  <c r="E1954" i="5"/>
  <c r="F1954" i="5"/>
  <c r="B1955" i="5"/>
  <c r="C1955" i="5"/>
  <c r="D1955" i="5"/>
  <c r="E1955" i="5"/>
  <c r="F1955" i="5"/>
  <c r="B1956" i="5"/>
  <c r="C1956" i="5"/>
  <c r="D1956" i="5"/>
  <c r="E1956" i="5"/>
  <c r="F1956" i="5"/>
  <c r="B1957" i="5"/>
  <c r="C1957" i="5"/>
  <c r="D1957" i="5"/>
  <c r="E1957" i="5"/>
  <c r="F1957" i="5"/>
  <c r="B1958" i="5"/>
  <c r="C1958" i="5"/>
  <c r="D1958" i="5"/>
  <c r="E1958" i="5"/>
  <c r="F1958" i="5"/>
  <c r="B1959" i="5"/>
  <c r="C1959" i="5"/>
  <c r="D1959" i="5"/>
  <c r="E1959" i="5"/>
  <c r="F1959" i="5"/>
  <c r="B1960" i="5"/>
  <c r="C1960" i="5"/>
  <c r="D1960" i="5"/>
  <c r="E1960" i="5"/>
  <c r="F1960" i="5"/>
  <c r="B1961" i="5"/>
  <c r="C1961" i="5"/>
  <c r="D1961" i="5"/>
  <c r="E1961" i="5"/>
  <c r="F1961" i="5"/>
  <c r="B1962" i="5"/>
  <c r="C1962" i="5"/>
  <c r="D1962" i="5"/>
  <c r="E1962" i="5"/>
  <c r="F1962" i="5"/>
  <c r="B1963" i="5"/>
  <c r="C1963" i="5"/>
  <c r="D1963" i="5"/>
  <c r="E1963" i="5"/>
  <c r="F1963" i="5"/>
  <c r="B1964" i="5"/>
  <c r="C1964" i="5"/>
  <c r="D1964" i="5"/>
  <c r="E1964" i="5"/>
  <c r="F1964" i="5"/>
  <c r="B1965" i="5"/>
  <c r="C1965" i="5"/>
  <c r="D1965" i="5"/>
  <c r="E1965" i="5"/>
  <c r="F1965" i="5"/>
  <c r="B1966" i="5"/>
  <c r="C1966" i="5"/>
  <c r="D1966" i="5"/>
  <c r="E1966" i="5"/>
  <c r="F1966" i="5"/>
  <c r="B1967" i="5"/>
  <c r="C1967" i="5"/>
  <c r="D1967" i="5"/>
  <c r="E1967" i="5"/>
  <c r="F1967" i="5"/>
  <c r="B1968" i="5"/>
  <c r="C1968" i="5"/>
  <c r="D1968" i="5"/>
  <c r="E1968" i="5"/>
  <c r="F1968" i="5"/>
  <c r="B1969" i="5"/>
  <c r="C1969" i="5"/>
  <c r="D1969" i="5"/>
  <c r="E1969" i="5"/>
  <c r="F1969" i="5"/>
  <c r="B1970" i="5"/>
  <c r="C1970" i="5"/>
  <c r="D1970" i="5"/>
  <c r="E1970" i="5"/>
  <c r="F1970" i="5"/>
  <c r="B1971" i="5"/>
  <c r="C1971" i="5"/>
  <c r="D1971" i="5"/>
  <c r="E1971" i="5"/>
  <c r="F1971" i="5"/>
  <c r="B1972" i="5"/>
  <c r="C1972" i="5"/>
  <c r="D1972" i="5"/>
  <c r="E1972" i="5"/>
  <c r="F1972" i="5"/>
  <c r="B1973" i="5"/>
  <c r="C1973" i="5"/>
  <c r="D1973" i="5"/>
  <c r="E1973" i="5"/>
  <c r="F1973" i="5"/>
  <c r="B1974" i="5"/>
  <c r="C1974" i="5"/>
  <c r="D1974" i="5"/>
  <c r="E1974" i="5"/>
  <c r="F1974" i="5"/>
  <c r="B1975" i="5"/>
  <c r="C1975" i="5"/>
  <c r="D1975" i="5"/>
  <c r="E1975" i="5"/>
  <c r="F1975" i="5"/>
  <c r="B1976" i="5"/>
  <c r="C1976" i="5"/>
  <c r="D1976" i="5"/>
  <c r="E1976" i="5"/>
  <c r="F1976" i="5"/>
  <c r="B1977" i="5"/>
  <c r="C1977" i="5"/>
  <c r="D1977" i="5"/>
  <c r="E1977" i="5"/>
  <c r="F1977" i="5"/>
  <c r="B1978" i="5"/>
  <c r="C1978" i="5"/>
  <c r="D1978" i="5"/>
  <c r="E1978" i="5"/>
  <c r="F1978" i="5"/>
  <c r="B1979" i="5"/>
  <c r="C1979" i="5"/>
  <c r="D1979" i="5"/>
  <c r="E1979" i="5"/>
  <c r="F1979" i="5"/>
  <c r="B1980" i="5"/>
  <c r="C1980" i="5"/>
  <c r="D1980" i="5"/>
  <c r="E1980" i="5"/>
  <c r="F1980" i="5"/>
  <c r="B1981" i="5"/>
  <c r="C1981" i="5"/>
  <c r="D1981" i="5"/>
  <c r="E1981" i="5"/>
  <c r="F1981" i="5"/>
  <c r="B1982" i="5"/>
  <c r="C1982" i="5"/>
  <c r="D1982" i="5"/>
  <c r="E1982" i="5"/>
  <c r="F1982" i="5"/>
  <c r="B1983" i="5"/>
  <c r="C1983" i="5"/>
  <c r="D1983" i="5"/>
  <c r="E1983" i="5"/>
  <c r="F1983" i="5"/>
  <c r="B1984" i="5"/>
  <c r="C1984" i="5"/>
  <c r="D1984" i="5"/>
  <c r="E1984" i="5"/>
  <c r="F1984" i="5"/>
  <c r="B1985" i="5"/>
  <c r="C1985" i="5"/>
  <c r="D1985" i="5"/>
  <c r="E1985" i="5"/>
  <c r="F1985" i="5"/>
  <c r="B1986" i="5"/>
  <c r="C1986" i="5"/>
  <c r="D1986" i="5"/>
  <c r="E1986" i="5"/>
  <c r="F1986" i="5"/>
  <c r="B1987" i="5"/>
  <c r="C1987" i="5"/>
  <c r="D1987" i="5"/>
  <c r="E1987" i="5"/>
  <c r="F1987" i="5"/>
  <c r="B1988" i="5"/>
  <c r="C1988" i="5"/>
  <c r="D1988" i="5"/>
  <c r="E1988" i="5"/>
  <c r="F1988" i="5"/>
  <c r="B1989" i="5"/>
  <c r="C1989" i="5"/>
  <c r="D1989" i="5"/>
  <c r="E1989" i="5"/>
  <c r="F1989" i="5"/>
  <c r="B1990" i="5"/>
  <c r="C1990" i="5"/>
  <c r="D1990" i="5"/>
  <c r="E1990" i="5"/>
  <c r="F1990" i="5"/>
  <c r="B1991" i="5"/>
  <c r="C1991" i="5"/>
  <c r="D1991" i="5"/>
  <c r="E1991" i="5"/>
  <c r="F1991" i="5"/>
  <c r="B1992" i="5"/>
  <c r="C1992" i="5"/>
  <c r="D1992" i="5"/>
  <c r="E1992" i="5"/>
  <c r="F1992" i="5"/>
  <c r="B1993" i="5"/>
  <c r="C1993" i="5"/>
  <c r="D1993" i="5"/>
  <c r="E1993" i="5"/>
  <c r="F1993" i="5"/>
  <c r="B1994" i="5"/>
  <c r="C1994" i="5"/>
  <c r="D1994" i="5"/>
  <c r="E1994" i="5"/>
  <c r="F1994" i="5"/>
  <c r="B1995" i="5"/>
  <c r="C1995" i="5"/>
  <c r="D1995" i="5"/>
  <c r="E1995" i="5"/>
  <c r="F1995" i="5"/>
  <c r="B1996" i="5"/>
  <c r="C1996" i="5"/>
  <c r="D1996" i="5"/>
  <c r="E1996" i="5"/>
  <c r="F1996" i="5"/>
  <c r="B1997" i="5"/>
  <c r="C1997" i="5"/>
  <c r="D1997" i="5"/>
  <c r="E1997" i="5"/>
  <c r="F1997" i="5"/>
  <c r="B1998" i="5"/>
  <c r="C1998" i="5"/>
  <c r="D1998" i="5"/>
  <c r="E1998" i="5"/>
  <c r="F1998" i="5"/>
  <c r="B1999" i="5"/>
  <c r="C1999" i="5"/>
  <c r="D1999" i="5"/>
  <c r="E1999" i="5"/>
  <c r="F1999" i="5"/>
  <c r="B2000" i="5"/>
  <c r="C2000" i="5"/>
  <c r="D2000" i="5"/>
  <c r="E2000" i="5"/>
  <c r="F2000" i="5"/>
  <c r="B2001" i="5"/>
  <c r="C2001" i="5"/>
  <c r="D2001" i="5"/>
  <c r="E2001" i="5"/>
  <c r="F2001" i="5"/>
  <c r="B2002" i="5"/>
  <c r="C2002" i="5"/>
  <c r="D2002" i="5"/>
  <c r="E2002" i="5"/>
  <c r="F2002" i="5"/>
  <c r="B2003" i="5"/>
  <c r="C2003" i="5"/>
  <c r="D2003" i="5"/>
  <c r="E2003" i="5"/>
  <c r="F2003" i="5"/>
  <c r="B2004" i="5"/>
  <c r="C2004" i="5"/>
  <c r="D2004" i="5"/>
  <c r="E2004" i="5"/>
  <c r="F2004" i="5"/>
  <c r="B2005" i="5"/>
  <c r="C2005" i="5"/>
  <c r="D2005" i="5"/>
  <c r="E2005" i="5"/>
  <c r="F2005" i="5"/>
  <c r="B2006" i="5"/>
  <c r="C2006" i="5"/>
  <c r="D2006" i="5"/>
  <c r="E2006" i="5"/>
  <c r="F2006" i="5"/>
  <c r="B2007" i="5"/>
  <c r="C2007" i="5"/>
  <c r="D2007" i="5"/>
  <c r="E2007" i="5"/>
  <c r="F2007" i="5"/>
  <c r="B2008" i="5"/>
  <c r="C2008" i="5"/>
  <c r="D2008" i="5"/>
  <c r="E2008" i="5"/>
  <c r="F2008" i="5"/>
  <c r="B2009" i="5"/>
  <c r="C2009" i="5"/>
  <c r="D2009" i="5"/>
  <c r="E2009" i="5"/>
  <c r="F2009" i="5"/>
  <c r="B2010" i="5"/>
  <c r="C2010" i="5"/>
  <c r="D2010" i="5"/>
  <c r="E2010" i="5"/>
  <c r="F2010" i="5"/>
  <c r="B2011" i="5"/>
  <c r="C2011" i="5"/>
  <c r="D2011" i="5"/>
  <c r="E2011" i="5"/>
  <c r="F2011" i="5"/>
  <c r="B2012" i="5"/>
  <c r="C2012" i="5"/>
  <c r="D2012" i="5"/>
  <c r="E2012" i="5"/>
  <c r="F2012" i="5"/>
  <c r="B2013" i="5"/>
  <c r="C2013" i="5"/>
  <c r="D2013" i="5"/>
  <c r="E2013" i="5"/>
  <c r="F2013" i="5"/>
  <c r="B2014" i="5"/>
  <c r="C2014" i="5"/>
  <c r="D2014" i="5"/>
  <c r="E2014" i="5"/>
  <c r="F2014" i="5"/>
  <c r="B2015" i="5"/>
  <c r="C2015" i="5"/>
  <c r="D2015" i="5"/>
  <c r="E2015" i="5"/>
  <c r="F2015" i="5"/>
  <c r="B2016" i="5"/>
  <c r="C2016" i="5"/>
  <c r="D2016" i="5"/>
  <c r="E2016" i="5"/>
  <c r="F2016" i="5"/>
  <c r="B2017" i="5"/>
  <c r="C2017" i="5"/>
  <c r="D2017" i="5"/>
  <c r="E2017" i="5"/>
  <c r="F2017" i="5"/>
  <c r="B2018" i="5"/>
  <c r="C2018" i="5"/>
  <c r="D2018" i="5"/>
  <c r="E2018" i="5"/>
  <c r="F2018" i="5"/>
  <c r="B2019" i="5"/>
  <c r="C2019" i="5"/>
  <c r="D2019" i="5"/>
  <c r="E2019" i="5"/>
  <c r="F2019" i="5"/>
  <c r="B2020" i="5"/>
  <c r="C2020" i="5"/>
  <c r="D2020" i="5"/>
  <c r="E2020" i="5"/>
  <c r="F2020" i="5"/>
  <c r="B2021" i="5"/>
  <c r="C2021" i="5"/>
  <c r="D2021" i="5"/>
  <c r="E2021" i="5"/>
  <c r="F2021" i="5"/>
  <c r="B2022" i="5"/>
  <c r="C2022" i="5"/>
  <c r="D2022" i="5"/>
  <c r="E2022" i="5"/>
  <c r="F2022" i="5"/>
  <c r="B2023" i="5"/>
  <c r="C2023" i="5"/>
  <c r="D2023" i="5"/>
  <c r="E2023" i="5"/>
  <c r="F2023" i="5"/>
  <c r="B2024" i="5"/>
  <c r="C2024" i="5"/>
  <c r="D2024" i="5"/>
  <c r="E2024" i="5"/>
  <c r="F2024" i="5"/>
  <c r="B2025" i="5"/>
  <c r="C2025" i="5"/>
  <c r="D2025" i="5"/>
  <c r="E2025" i="5"/>
  <c r="F2025" i="5"/>
  <c r="B2026" i="5"/>
  <c r="C2026" i="5"/>
  <c r="D2026" i="5"/>
  <c r="E2026" i="5"/>
  <c r="F2026" i="5"/>
  <c r="B2027" i="5"/>
  <c r="C2027" i="5"/>
  <c r="D2027" i="5"/>
  <c r="E2027" i="5"/>
  <c r="F2027" i="5"/>
  <c r="B2028" i="5"/>
  <c r="C2028" i="5"/>
  <c r="D2028" i="5"/>
  <c r="E2028" i="5"/>
  <c r="F2028" i="5"/>
  <c r="B2029" i="5"/>
  <c r="C2029" i="5"/>
  <c r="D2029" i="5"/>
  <c r="E2029" i="5"/>
  <c r="F2029" i="5"/>
  <c r="B2030" i="5"/>
  <c r="C2030" i="5"/>
  <c r="D2030" i="5"/>
  <c r="E2030" i="5"/>
  <c r="F2030" i="5"/>
  <c r="B2031" i="5"/>
  <c r="C2031" i="5"/>
  <c r="D2031" i="5"/>
  <c r="E2031" i="5"/>
  <c r="F2031" i="5"/>
  <c r="B2032" i="5"/>
  <c r="C2032" i="5"/>
  <c r="D2032" i="5"/>
  <c r="E2032" i="5"/>
  <c r="F2032" i="5"/>
  <c r="B2033" i="5"/>
  <c r="C2033" i="5"/>
  <c r="D2033" i="5"/>
  <c r="E2033" i="5"/>
  <c r="F2033" i="5"/>
  <c r="B2034" i="5"/>
  <c r="C2034" i="5"/>
  <c r="D2034" i="5"/>
  <c r="E2034" i="5"/>
  <c r="F2034" i="5"/>
  <c r="B2035" i="5"/>
  <c r="C2035" i="5"/>
  <c r="D2035" i="5"/>
  <c r="E2035" i="5"/>
  <c r="F2035" i="5"/>
  <c r="B2036" i="5"/>
  <c r="C2036" i="5"/>
  <c r="D2036" i="5"/>
  <c r="E2036" i="5"/>
  <c r="F2036" i="5"/>
  <c r="B2037" i="5"/>
  <c r="C2037" i="5"/>
  <c r="D2037" i="5"/>
  <c r="E2037" i="5"/>
  <c r="F2037" i="5"/>
  <c r="B2038" i="5"/>
  <c r="C2038" i="5"/>
  <c r="D2038" i="5"/>
  <c r="E2038" i="5"/>
  <c r="F2038" i="5"/>
  <c r="B2039" i="5"/>
  <c r="C2039" i="5"/>
  <c r="D2039" i="5"/>
  <c r="E2039" i="5"/>
  <c r="F2039" i="5"/>
  <c r="B2040" i="5"/>
  <c r="C2040" i="5"/>
  <c r="D2040" i="5"/>
  <c r="E2040" i="5"/>
  <c r="F2040" i="5"/>
  <c r="B2041" i="5"/>
  <c r="C2041" i="5"/>
  <c r="D2041" i="5"/>
  <c r="E2041" i="5"/>
  <c r="F2041" i="5"/>
  <c r="B2042" i="5"/>
  <c r="C2042" i="5"/>
  <c r="D2042" i="5"/>
  <c r="E2042" i="5"/>
  <c r="F2042" i="5"/>
  <c r="B2043" i="5"/>
  <c r="C2043" i="5"/>
  <c r="D2043" i="5"/>
  <c r="E2043" i="5"/>
  <c r="F2043" i="5"/>
  <c r="B2044" i="5"/>
  <c r="C2044" i="5"/>
  <c r="D2044" i="5"/>
  <c r="E2044" i="5"/>
  <c r="F2044" i="5"/>
  <c r="B2045" i="5"/>
  <c r="C2045" i="5"/>
  <c r="D2045" i="5"/>
  <c r="E2045" i="5"/>
  <c r="F2045" i="5"/>
  <c r="B2046" i="5"/>
  <c r="C2046" i="5"/>
  <c r="D2046" i="5"/>
  <c r="E2046" i="5"/>
  <c r="F2046" i="5"/>
  <c r="B2047" i="5"/>
  <c r="C2047" i="5"/>
  <c r="D2047" i="5"/>
  <c r="E2047" i="5"/>
  <c r="F2047" i="5"/>
  <c r="B2048" i="5"/>
  <c r="C2048" i="5"/>
  <c r="D2048" i="5"/>
  <c r="E2048" i="5"/>
  <c r="F2048" i="5"/>
  <c r="B2049" i="5"/>
  <c r="C2049" i="5"/>
  <c r="D2049" i="5"/>
  <c r="E2049" i="5"/>
  <c r="F2049" i="5"/>
  <c r="B2050" i="5"/>
  <c r="C2050" i="5"/>
  <c r="D2050" i="5"/>
  <c r="E2050" i="5"/>
  <c r="F2050" i="5"/>
  <c r="B2051" i="5"/>
  <c r="C2051" i="5"/>
  <c r="D2051" i="5"/>
  <c r="E2051" i="5"/>
  <c r="F2051" i="5"/>
  <c r="B2052" i="5"/>
  <c r="C2052" i="5"/>
  <c r="D2052" i="5"/>
  <c r="E2052" i="5"/>
  <c r="F2052" i="5"/>
  <c r="B2053" i="5"/>
  <c r="C2053" i="5"/>
  <c r="D2053" i="5"/>
  <c r="E2053" i="5"/>
  <c r="F2053" i="5"/>
  <c r="B2054" i="5"/>
  <c r="C2054" i="5"/>
  <c r="D2054" i="5"/>
  <c r="E2054" i="5"/>
  <c r="F2054" i="5"/>
  <c r="B2055" i="5"/>
  <c r="C2055" i="5"/>
  <c r="D2055" i="5"/>
  <c r="E2055" i="5"/>
  <c r="F2055" i="5"/>
  <c r="B2056" i="5"/>
  <c r="C2056" i="5"/>
  <c r="D2056" i="5"/>
  <c r="E2056" i="5"/>
  <c r="F2056" i="5"/>
  <c r="B2057" i="5"/>
  <c r="C2057" i="5"/>
  <c r="D2057" i="5"/>
  <c r="E2057" i="5"/>
  <c r="F2057" i="5"/>
  <c r="B2058" i="5"/>
  <c r="C2058" i="5"/>
  <c r="D2058" i="5"/>
  <c r="E2058" i="5"/>
  <c r="F2058" i="5"/>
  <c r="B2059" i="5"/>
  <c r="C2059" i="5"/>
  <c r="D2059" i="5"/>
  <c r="E2059" i="5"/>
  <c r="F2059" i="5"/>
  <c r="B2060" i="5"/>
  <c r="C2060" i="5"/>
  <c r="D2060" i="5"/>
  <c r="E2060" i="5"/>
  <c r="F2060" i="5"/>
  <c r="B2061" i="5"/>
  <c r="C2061" i="5"/>
  <c r="D2061" i="5"/>
  <c r="E2061" i="5"/>
  <c r="F2061" i="5"/>
  <c r="B2062" i="5"/>
  <c r="C2062" i="5"/>
  <c r="D2062" i="5"/>
  <c r="E2062" i="5"/>
  <c r="F2062" i="5"/>
  <c r="B2063" i="5"/>
  <c r="C2063" i="5"/>
  <c r="D2063" i="5"/>
  <c r="E2063" i="5"/>
  <c r="F2063" i="5"/>
  <c r="B2064" i="5"/>
  <c r="C2064" i="5"/>
  <c r="D2064" i="5"/>
  <c r="E2064" i="5"/>
  <c r="F2064" i="5"/>
  <c r="B2065" i="5"/>
  <c r="C2065" i="5"/>
  <c r="D2065" i="5"/>
  <c r="E2065" i="5"/>
  <c r="F2065" i="5"/>
  <c r="B2066" i="5"/>
  <c r="C2066" i="5"/>
  <c r="D2066" i="5"/>
  <c r="E2066" i="5"/>
  <c r="F2066" i="5"/>
  <c r="B2067" i="5"/>
  <c r="C2067" i="5"/>
  <c r="D2067" i="5"/>
  <c r="E2067" i="5"/>
  <c r="F2067" i="5"/>
  <c r="B2068" i="5"/>
  <c r="C2068" i="5"/>
  <c r="D2068" i="5"/>
  <c r="E2068" i="5"/>
  <c r="F2068" i="5"/>
  <c r="B2069" i="5"/>
  <c r="C2069" i="5"/>
  <c r="D2069" i="5"/>
  <c r="E2069" i="5"/>
  <c r="F2069" i="5"/>
  <c r="B2070" i="5"/>
  <c r="C2070" i="5"/>
  <c r="D2070" i="5"/>
  <c r="E2070" i="5"/>
  <c r="F2070" i="5"/>
  <c r="B2071" i="5"/>
  <c r="C2071" i="5"/>
  <c r="D2071" i="5"/>
  <c r="E2071" i="5"/>
  <c r="F2071" i="5"/>
  <c r="B2072" i="5"/>
  <c r="C2072" i="5"/>
  <c r="D2072" i="5"/>
  <c r="E2072" i="5"/>
  <c r="F2072" i="5"/>
  <c r="B2073" i="5"/>
  <c r="C2073" i="5"/>
  <c r="D2073" i="5"/>
  <c r="E2073" i="5"/>
  <c r="F2073" i="5"/>
  <c r="B2074" i="5"/>
  <c r="C2074" i="5"/>
  <c r="D2074" i="5"/>
  <c r="E2074" i="5"/>
  <c r="F2074" i="5"/>
  <c r="B2075" i="5"/>
  <c r="C2075" i="5"/>
  <c r="D2075" i="5"/>
  <c r="E2075" i="5"/>
  <c r="F2075" i="5"/>
  <c r="B2076" i="5"/>
  <c r="C2076" i="5"/>
  <c r="D2076" i="5"/>
  <c r="E2076" i="5"/>
  <c r="F2076" i="5"/>
  <c r="B2077" i="5"/>
  <c r="C2077" i="5"/>
  <c r="D2077" i="5"/>
  <c r="E2077" i="5"/>
  <c r="F2077" i="5"/>
  <c r="B2078" i="5"/>
  <c r="C2078" i="5"/>
  <c r="D2078" i="5"/>
  <c r="E2078" i="5"/>
  <c r="F2078" i="5"/>
  <c r="B2079" i="5"/>
  <c r="C2079" i="5"/>
  <c r="D2079" i="5"/>
  <c r="E2079" i="5"/>
  <c r="F2079" i="5"/>
  <c r="B2080" i="5"/>
  <c r="C2080" i="5"/>
  <c r="D2080" i="5"/>
  <c r="E2080" i="5"/>
  <c r="F2080" i="5"/>
  <c r="B2081" i="5"/>
  <c r="C2081" i="5"/>
  <c r="D2081" i="5"/>
  <c r="E2081" i="5"/>
  <c r="F2081" i="5"/>
  <c r="B2082" i="5"/>
  <c r="C2082" i="5"/>
  <c r="D2082" i="5"/>
  <c r="E2082" i="5"/>
  <c r="F2082" i="5"/>
  <c r="B2083" i="5"/>
  <c r="C2083" i="5"/>
  <c r="D2083" i="5"/>
  <c r="E2083" i="5"/>
  <c r="F2083" i="5"/>
  <c r="B2084" i="5"/>
  <c r="C2084" i="5"/>
  <c r="D2084" i="5"/>
  <c r="E2084" i="5"/>
  <c r="F2084" i="5"/>
  <c r="B2085" i="5"/>
  <c r="C2085" i="5"/>
  <c r="D2085" i="5"/>
  <c r="E2085" i="5"/>
  <c r="F2085" i="5"/>
  <c r="B2086" i="5"/>
  <c r="C2086" i="5"/>
  <c r="D2086" i="5"/>
  <c r="E2086" i="5"/>
  <c r="F2086" i="5"/>
  <c r="B2087" i="5"/>
  <c r="C2087" i="5"/>
  <c r="D2087" i="5"/>
  <c r="E2087" i="5"/>
  <c r="F2087" i="5"/>
  <c r="B2088" i="5"/>
  <c r="C2088" i="5"/>
  <c r="D2088" i="5"/>
  <c r="E2088" i="5"/>
  <c r="F2088" i="5"/>
  <c r="B2089" i="5"/>
  <c r="C2089" i="5"/>
  <c r="D2089" i="5"/>
  <c r="E2089" i="5"/>
  <c r="F2089" i="5"/>
  <c r="B2090" i="5"/>
  <c r="C2090" i="5"/>
  <c r="D2090" i="5"/>
  <c r="E2090" i="5"/>
  <c r="F2090" i="5"/>
  <c r="B2091" i="5"/>
  <c r="C2091" i="5"/>
  <c r="D2091" i="5"/>
  <c r="E2091" i="5"/>
  <c r="F2091" i="5"/>
  <c r="B2092" i="5"/>
  <c r="C2092" i="5"/>
  <c r="D2092" i="5"/>
  <c r="E2092" i="5"/>
  <c r="F2092" i="5"/>
  <c r="B2093" i="5"/>
  <c r="C2093" i="5"/>
  <c r="D2093" i="5"/>
  <c r="E2093" i="5"/>
  <c r="F2093" i="5"/>
  <c r="B2094" i="5"/>
  <c r="C2094" i="5"/>
  <c r="D2094" i="5"/>
  <c r="E2094" i="5"/>
  <c r="F2094" i="5"/>
  <c r="B2095" i="5"/>
  <c r="C2095" i="5"/>
  <c r="D2095" i="5"/>
  <c r="E2095" i="5"/>
  <c r="F2095" i="5"/>
  <c r="B2096" i="5"/>
  <c r="C2096" i="5"/>
  <c r="D2096" i="5"/>
  <c r="E2096" i="5"/>
  <c r="F2096" i="5"/>
  <c r="B2097" i="5"/>
  <c r="C2097" i="5"/>
  <c r="D2097" i="5"/>
  <c r="E2097" i="5"/>
  <c r="F2097" i="5"/>
  <c r="B2098" i="5"/>
  <c r="C2098" i="5"/>
  <c r="D2098" i="5"/>
  <c r="E2098" i="5"/>
  <c r="F2098" i="5"/>
  <c r="B2099" i="5"/>
  <c r="C2099" i="5"/>
  <c r="D2099" i="5"/>
  <c r="E2099" i="5"/>
  <c r="F2099" i="5"/>
  <c r="B2100" i="5"/>
  <c r="C2100" i="5"/>
  <c r="D2100" i="5"/>
  <c r="E2100" i="5"/>
  <c r="F2100" i="5"/>
  <c r="B2101" i="5"/>
  <c r="C2101" i="5"/>
  <c r="D2101" i="5"/>
  <c r="E2101" i="5"/>
  <c r="F2101" i="5"/>
  <c r="B2102" i="5"/>
  <c r="C2102" i="5"/>
  <c r="D2102" i="5"/>
  <c r="E2102" i="5"/>
  <c r="F2102" i="5"/>
  <c r="B2103" i="5"/>
  <c r="C2103" i="5"/>
  <c r="D2103" i="5"/>
  <c r="E2103" i="5"/>
  <c r="F2103" i="5"/>
  <c r="B2104" i="5"/>
  <c r="C2104" i="5"/>
  <c r="D2104" i="5"/>
  <c r="E2104" i="5"/>
  <c r="F2104" i="5"/>
  <c r="B2105" i="5"/>
  <c r="C2105" i="5"/>
  <c r="D2105" i="5"/>
  <c r="E2105" i="5"/>
  <c r="F2105" i="5"/>
  <c r="B2106" i="5"/>
  <c r="C2106" i="5"/>
  <c r="D2106" i="5"/>
  <c r="E2106" i="5"/>
  <c r="F2106" i="5"/>
  <c r="B2107" i="5"/>
  <c r="C2107" i="5"/>
  <c r="D2107" i="5"/>
  <c r="E2107" i="5"/>
  <c r="F2107" i="5"/>
  <c r="B2108" i="5"/>
  <c r="C2108" i="5"/>
  <c r="D2108" i="5"/>
  <c r="E2108" i="5"/>
  <c r="F2108" i="5"/>
  <c r="B2109" i="5"/>
  <c r="C2109" i="5"/>
  <c r="D2109" i="5"/>
  <c r="E2109" i="5"/>
  <c r="F2109" i="5"/>
  <c r="B2110" i="5"/>
  <c r="C2110" i="5"/>
  <c r="D2110" i="5"/>
  <c r="E2110" i="5"/>
  <c r="F2110" i="5"/>
  <c r="B2111" i="5"/>
  <c r="C2111" i="5"/>
  <c r="D2111" i="5"/>
  <c r="E2111" i="5"/>
  <c r="F2111" i="5"/>
  <c r="B2112" i="5"/>
  <c r="C2112" i="5"/>
  <c r="D2112" i="5"/>
  <c r="E2112" i="5"/>
  <c r="F2112" i="5"/>
  <c r="B2113" i="5"/>
  <c r="C2113" i="5"/>
  <c r="D2113" i="5"/>
  <c r="E2113" i="5"/>
  <c r="F2113" i="5"/>
  <c r="B2114" i="5"/>
  <c r="C2114" i="5"/>
  <c r="D2114" i="5"/>
  <c r="E2114" i="5"/>
  <c r="F2114" i="5"/>
  <c r="B2115" i="5"/>
  <c r="C2115" i="5"/>
  <c r="D2115" i="5"/>
  <c r="E2115" i="5"/>
  <c r="F2115" i="5"/>
  <c r="B2116" i="5"/>
  <c r="C2116" i="5"/>
  <c r="D2116" i="5"/>
  <c r="E2116" i="5"/>
  <c r="F2116" i="5"/>
  <c r="B2117" i="5"/>
  <c r="C2117" i="5"/>
  <c r="D2117" i="5"/>
  <c r="E2117" i="5"/>
  <c r="F2117" i="5"/>
  <c r="B2118" i="5"/>
  <c r="C2118" i="5"/>
  <c r="D2118" i="5"/>
  <c r="E2118" i="5"/>
  <c r="F2118" i="5"/>
  <c r="B2119" i="5"/>
  <c r="C2119" i="5"/>
  <c r="D2119" i="5"/>
  <c r="E2119" i="5"/>
  <c r="F2119" i="5"/>
  <c r="B2120" i="5"/>
  <c r="C2120" i="5"/>
  <c r="D2120" i="5"/>
  <c r="E2120" i="5"/>
  <c r="F2120" i="5"/>
  <c r="B2121" i="5"/>
  <c r="C2121" i="5"/>
  <c r="D2121" i="5"/>
  <c r="E2121" i="5"/>
  <c r="F2121" i="5"/>
  <c r="B2122" i="5"/>
  <c r="C2122" i="5"/>
  <c r="D2122" i="5"/>
  <c r="E2122" i="5"/>
  <c r="F2122" i="5"/>
  <c r="B2123" i="5"/>
  <c r="C2123" i="5"/>
  <c r="D2123" i="5"/>
  <c r="E2123" i="5"/>
  <c r="F2123" i="5"/>
  <c r="B2124" i="5"/>
  <c r="C2124" i="5"/>
  <c r="D2124" i="5"/>
  <c r="E2124" i="5"/>
  <c r="F2124" i="5"/>
  <c r="B2125" i="5"/>
  <c r="C2125" i="5"/>
  <c r="D2125" i="5"/>
  <c r="E2125" i="5"/>
  <c r="F2125" i="5"/>
  <c r="B2126" i="5"/>
  <c r="C2126" i="5"/>
  <c r="D2126" i="5"/>
  <c r="E2126" i="5"/>
  <c r="F2126" i="5"/>
  <c r="B2127" i="5"/>
  <c r="C2127" i="5"/>
  <c r="D2127" i="5"/>
  <c r="E2127" i="5"/>
  <c r="F2127" i="5"/>
  <c r="B2128" i="5"/>
  <c r="C2128" i="5"/>
  <c r="D2128" i="5"/>
  <c r="E2128" i="5"/>
  <c r="F2128" i="5"/>
  <c r="B2129" i="5"/>
  <c r="C2129" i="5"/>
  <c r="D2129" i="5"/>
  <c r="E2129" i="5"/>
  <c r="F2129" i="5"/>
  <c r="B2130" i="5"/>
  <c r="C2130" i="5"/>
  <c r="D2130" i="5"/>
  <c r="E2130" i="5"/>
  <c r="F2130" i="5"/>
  <c r="B2131" i="5"/>
  <c r="C2131" i="5"/>
  <c r="D2131" i="5"/>
  <c r="E2131" i="5"/>
  <c r="F2131" i="5"/>
  <c r="B2132" i="5"/>
  <c r="C2132" i="5"/>
  <c r="D2132" i="5"/>
  <c r="E2132" i="5"/>
  <c r="F2132" i="5"/>
  <c r="B2133" i="5"/>
  <c r="C2133" i="5"/>
  <c r="D2133" i="5"/>
  <c r="E2133" i="5"/>
  <c r="F2133" i="5"/>
  <c r="B2134" i="5"/>
  <c r="C2134" i="5"/>
  <c r="D2134" i="5"/>
  <c r="E2134" i="5"/>
  <c r="F2134" i="5"/>
  <c r="B2135" i="5"/>
  <c r="C2135" i="5"/>
  <c r="D2135" i="5"/>
  <c r="E2135" i="5"/>
  <c r="F2135" i="5"/>
  <c r="B2136" i="5"/>
  <c r="C2136" i="5"/>
  <c r="D2136" i="5"/>
  <c r="E2136" i="5"/>
  <c r="F2136" i="5"/>
  <c r="B2137" i="5"/>
  <c r="C2137" i="5"/>
  <c r="D2137" i="5"/>
  <c r="E2137" i="5"/>
  <c r="F2137" i="5"/>
  <c r="B2138" i="5"/>
  <c r="C2138" i="5"/>
  <c r="D2138" i="5"/>
  <c r="E2138" i="5"/>
  <c r="F2138" i="5"/>
  <c r="B2139" i="5"/>
  <c r="C2139" i="5"/>
  <c r="D2139" i="5"/>
  <c r="E2139" i="5"/>
  <c r="F2139" i="5"/>
  <c r="B2140" i="5"/>
  <c r="C2140" i="5"/>
  <c r="D2140" i="5"/>
  <c r="E2140" i="5"/>
  <c r="F2140" i="5"/>
  <c r="B2141" i="5"/>
  <c r="C2141" i="5"/>
  <c r="D2141" i="5"/>
  <c r="E2141" i="5"/>
  <c r="F2141" i="5"/>
  <c r="B2142" i="5"/>
  <c r="C2142" i="5"/>
  <c r="D2142" i="5"/>
  <c r="E2142" i="5"/>
  <c r="F2142" i="5"/>
  <c r="B2143" i="5"/>
  <c r="C2143" i="5"/>
  <c r="D2143" i="5"/>
  <c r="E2143" i="5"/>
  <c r="F2143" i="5"/>
  <c r="B2144" i="5"/>
  <c r="C2144" i="5"/>
  <c r="D2144" i="5"/>
  <c r="E2144" i="5"/>
  <c r="F2144" i="5"/>
  <c r="B2145" i="5"/>
  <c r="C2145" i="5"/>
  <c r="D2145" i="5"/>
  <c r="E2145" i="5"/>
  <c r="F2145" i="5"/>
  <c r="B2146" i="5"/>
  <c r="C2146" i="5"/>
  <c r="D2146" i="5"/>
  <c r="E2146" i="5"/>
  <c r="F2146" i="5"/>
  <c r="B2147" i="5"/>
  <c r="C2147" i="5"/>
  <c r="D2147" i="5"/>
  <c r="E2147" i="5"/>
  <c r="F2147" i="5"/>
  <c r="B2148" i="5"/>
  <c r="C2148" i="5"/>
  <c r="D2148" i="5"/>
  <c r="E2148" i="5"/>
  <c r="F2148" i="5"/>
  <c r="B2149" i="5"/>
  <c r="C2149" i="5"/>
  <c r="D2149" i="5"/>
  <c r="E2149" i="5"/>
  <c r="F2149" i="5"/>
  <c r="B2150" i="5"/>
  <c r="C2150" i="5"/>
  <c r="D2150" i="5"/>
  <c r="E2150" i="5"/>
  <c r="F2150" i="5"/>
  <c r="B2151" i="5"/>
  <c r="C2151" i="5"/>
  <c r="D2151" i="5"/>
  <c r="E2151" i="5"/>
  <c r="F2151" i="5"/>
  <c r="B2152" i="5"/>
  <c r="C2152" i="5"/>
  <c r="D2152" i="5"/>
  <c r="E2152" i="5"/>
  <c r="F2152" i="5"/>
  <c r="B2153" i="5"/>
  <c r="C2153" i="5"/>
  <c r="D2153" i="5"/>
  <c r="E2153" i="5"/>
  <c r="F2153" i="5"/>
  <c r="B2154" i="5"/>
  <c r="C2154" i="5"/>
  <c r="D2154" i="5"/>
  <c r="E2154" i="5"/>
  <c r="F2154" i="5"/>
  <c r="B2155" i="5"/>
  <c r="C2155" i="5"/>
  <c r="D2155" i="5"/>
  <c r="E2155" i="5"/>
  <c r="F2155" i="5"/>
  <c r="B2156" i="5"/>
  <c r="C2156" i="5"/>
  <c r="D2156" i="5"/>
  <c r="E2156" i="5"/>
  <c r="F2156" i="5"/>
  <c r="B2157" i="5"/>
  <c r="C2157" i="5"/>
  <c r="D2157" i="5"/>
  <c r="E2157" i="5"/>
  <c r="F2157" i="5"/>
  <c r="B2158" i="5"/>
  <c r="C2158" i="5"/>
  <c r="D2158" i="5"/>
  <c r="E2158" i="5"/>
  <c r="F2158" i="5"/>
  <c r="B2159" i="5"/>
  <c r="C2159" i="5"/>
  <c r="D2159" i="5"/>
  <c r="E2159" i="5"/>
  <c r="F2159" i="5"/>
  <c r="B2160" i="5"/>
  <c r="C2160" i="5"/>
  <c r="D2160" i="5"/>
  <c r="E2160" i="5"/>
  <c r="F2160" i="5"/>
  <c r="B2161" i="5"/>
  <c r="C2161" i="5"/>
  <c r="D2161" i="5"/>
  <c r="E2161" i="5"/>
  <c r="F2161" i="5"/>
  <c r="B2162" i="5"/>
  <c r="C2162" i="5"/>
  <c r="D2162" i="5"/>
  <c r="E2162" i="5"/>
  <c r="F2162" i="5"/>
  <c r="B2163" i="5"/>
  <c r="C2163" i="5"/>
  <c r="D2163" i="5"/>
  <c r="E2163" i="5"/>
  <c r="F2163" i="5"/>
  <c r="B2164" i="5"/>
  <c r="C2164" i="5"/>
  <c r="D2164" i="5"/>
  <c r="E2164" i="5"/>
  <c r="F2164" i="5"/>
  <c r="B2165" i="5"/>
  <c r="C2165" i="5"/>
  <c r="D2165" i="5"/>
  <c r="E2165" i="5"/>
  <c r="F2165" i="5"/>
  <c r="B2166" i="5"/>
  <c r="C2166" i="5"/>
  <c r="D2166" i="5"/>
  <c r="E2166" i="5"/>
  <c r="F2166" i="5"/>
  <c r="B2167" i="5"/>
  <c r="C2167" i="5"/>
  <c r="D2167" i="5"/>
  <c r="E2167" i="5"/>
  <c r="F2167" i="5"/>
  <c r="B2168" i="5"/>
  <c r="C2168" i="5"/>
  <c r="D2168" i="5"/>
  <c r="E2168" i="5"/>
  <c r="F2168" i="5"/>
  <c r="B2169" i="5"/>
  <c r="C2169" i="5"/>
  <c r="D2169" i="5"/>
  <c r="E2169" i="5"/>
  <c r="F2169" i="5"/>
  <c r="B2170" i="5"/>
  <c r="C2170" i="5"/>
  <c r="D2170" i="5"/>
  <c r="E2170" i="5"/>
  <c r="F2170" i="5"/>
  <c r="B2171" i="5"/>
  <c r="C2171" i="5"/>
  <c r="D2171" i="5"/>
  <c r="E2171" i="5"/>
  <c r="F2171" i="5"/>
  <c r="B2172" i="5"/>
  <c r="C2172" i="5"/>
  <c r="D2172" i="5"/>
  <c r="E2172" i="5"/>
  <c r="F2172" i="5"/>
  <c r="B2173" i="5"/>
  <c r="C2173" i="5"/>
  <c r="D2173" i="5"/>
  <c r="E2173" i="5"/>
  <c r="F2173" i="5"/>
  <c r="B2174" i="5"/>
  <c r="C2174" i="5"/>
  <c r="D2174" i="5"/>
  <c r="E2174" i="5"/>
  <c r="F2174" i="5"/>
  <c r="B2175" i="5"/>
  <c r="C2175" i="5"/>
  <c r="D2175" i="5"/>
  <c r="E2175" i="5"/>
  <c r="F2175" i="5"/>
  <c r="B2176" i="5"/>
  <c r="C2176" i="5"/>
  <c r="D2176" i="5"/>
  <c r="E2176" i="5"/>
  <c r="F2176" i="5"/>
  <c r="B2177" i="5"/>
  <c r="C2177" i="5"/>
  <c r="D2177" i="5"/>
  <c r="E2177" i="5"/>
  <c r="F2177" i="5"/>
  <c r="B2178" i="5"/>
  <c r="C2178" i="5"/>
  <c r="D2178" i="5"/>
  <c r="E2178" i="5"/>
  <c r="F2178" i="5"/>
  <c r="B2179" i="5"/>
  <c r="C2179" i="5"/>
  <c r="D2179" i="5"/>
  <c r="E2179" i="5"/>
  <c r="F2179" i="5"/>
  <c r="B2180" i="5"/>
  <c r="C2180" i="5"/>
  <c r="D2180" i="5"/>
  <c r="E2180" i="5"/>
  <c r="F2180" i="5"/>
  <c r="B2181" i="5"/>
  <c r="C2181" i="5"/>
  <c r="D2181" i="5"/>
  <c r="E2181" i="5"/>
  <c r="F2181" i="5"/>
  <c r="B2182" i="5"/>
  <c r="C2182" i="5"/>
  <c r="D2182" i="5"/>
  <c r="E2182" i="5"/>
  <c r="F2182" i="5"/>
  <c r="B2183" i="5"/>
  <c r="C2183" i="5"/>
  <c r="D2183" i="5"/>
  <c r="E2183" i="5"/>
  <c r="F2183" i="5"/>
  <c r="B2184" i="5"/>
  <c r="C2184" i="5"/>
  <c r="D2184" i="5"/>
  <c r="E2184" i="5"/>
  <c r="F2184" i="5"/>
  <c r="B2185" i="5"/>
  <c r="C2185" i="5"/>
  <c r="D2185" i="5"/>
  <c r="E2185" i="5"/>
  <c r="F2185" i="5"/>
  <c r="B2186" i="5"/>
  <c r="C2186" i="5"/>
  <c r="D2186" i="5"/>
  <c r="E2186" i="5"/>
  <c r="F2186" i="5"/>
  <c r="B2187" i="5"/>
  <c r="C2187" i="5"/>
  <c r="D2187" i="5"/>
  <c r="E2187" i="5"/>
  <c r="F2187" i="5"/>
  <c r="B2188" i="5"/>
  <c r="C2188" i="5"/>
  <c r="D2188" i="5"/>
  <c r="E2188" i="5"/>
  <c r="F2188" i="5"/>
  <c r="B2189" i="5"/>
  <c r="C2189" i="5"/>
  <c r="D2189" i="5"/>
  <c r="E2189" i="5"/>
  <c r="F2189" i="5"/>
  <c r="B2190" i="5"/>
  <c r="C2190" i="5"/>
  <c r="D2190" i="5"/>
  <c r="E2190" i="5"/>
  <c r="F2190" i="5"/>
  <c r="B2191" i="5"/>
  <c r="C2191" i="5"/>
  <c r="D2191" i="5"/>
  <c r="E2191" i="5"/>
  <c r="F2191" i="5"/>
  <c r="B2192" i="5"/>
  <c r="C2192" i="5"/>
  <c r="D2192" i="5"/>
  <c r="E2192" i="5"/>
  <c r="F2192" i="5"/>
  <c r="B2193" i="5"/>
  <c r="C2193" i="5"/>
  <c r="D2193" i="5"/>
  <c r="E2193" i="5"/>
  <c r="F2193" i="5"/>
  <c r="B2194" i="5"/>
  <c r="C2194" i="5"/>
  <c r="D2194" i="5"/>
  <c r="E2194" i="5"/>
  <c r="F2194" i="5"/>
  <c r="B2195" i="5"/>
  <c r="C2195" i="5"/>
  <c r="D2195" i="5"/>
  <c r="E2195" i="5"/>
  <c r="F2195" i="5"/>
  <c r="B2196" i="5"/>
  <c r="C2196" i="5"/>
  <c r="D2196" i="5"/>
  <c r="E2196" i="5"/>
  <c r="F2196" i="5"/>
  <c r="B2197" i="5"/>
  <c r="C2197" i="5"/>
  <c r="D2197" i="5"/>
  <c r="E2197" i="5"/>
  <c r="F2197" i="5"/>
  <c r="B2198" i="5"/>
  <c r="C2198" i="5"/>
  <c r="D2198" i="5"/>
  <c r="E2198" i="5"/>
  <c r="F2198" i="5"/>
  <c r="B2199" i="5"/>
  <c r="C2199" i="5"/>
  <c r="D2199" i="5"/>
  <c r="E2199" i="5"/>
  <c r="F2199" i="5"/>
  <c r="B2200" i="5"/>
  <c r="C2200" i="5"/>
  <c r="D2200" i="5"/>
  <c r="E2200" i="5"/>
  <c r="F2200" i="5"/>
  <c r="B2201" i="5"/>
  <c r="C2201" i="5"/>
  <c r="D2201" i="5"/>
  <c r="E2201" i="5"/>
  <c r="F2201" i="5"/>
  <c r="B2202" i="5"/>
  <c r="C2202" i="5"/>
  <c r="D2202" i="5"/>
  <c r="E2202" i="5"/>
  <c r="F2202" i="5"/>
  <c r="B2203" i="5"/>
  <c r="C2203" i="5"/>
  <c r="D2203" i="5"/>
  <c r="E2203" i="5"/>
  <c r="F2203" i="5"/>
  <c r="B2204" i="5"/>
  <c r="C2204" i="5"/>
  <c r="D2204" i="5"/>
  <c r="E2204" i="5"/>
  <c r="F2204" i="5"/>
  <c r="B2205" i="5"/>
  <c r="C2205" i="5"/>
  <c r="D2205" i="5"/>
  <c r="E2205" i="5"/>
  <c r="F2205" i="5"/>
  <c r="B2206" i="5"/>
  <c r="C2206" i="5"/>
  <c r="D2206" i="5"/>
  <c r="E2206" i="5"/>
  <c r="F2206" i="5"/>
  <c r="B2207" i="5"/>
  <c r="C2207" i="5"/>
  <c r="D2207" i="5"/>
  <c r="E2207" i="5"/>
  <c r="F2207" i="5"/>
  <c r="B2208" i="5"/>
  <c r="C2208" i="5"/>
  <c r="D2208" i="5"/>
  <c r="E2208" i="5"/>
  <c r="F2208" i="5"/>
  <c r="B2209" i="5"/>
  <c r="C2209" i="5"/>
  <c r="D2209" i="5"/>
  <c r="E2209" i="5"/>
  <c r="F2209" i="5"/>
  <c r="B2210" i="5"/>
  <c r="C2210" i="5"/>
  <c r="D2210" i="5"/>
  <c r="E2210" i="5"/>
  <c r="F2210" i="5"/>
  <c r="B2211" i="5"/>
  <c r="C2211" i="5"/>
  <c r="D2211" i="5"/>
  <c r="E2211" i="5"/>
  <c r="F2211" i="5"/>
  <c r="B2212" i="5"/>
  <c r="C2212" i="5"/>
  <c r="D2212" i="5"/>
  <c r="E2212" i="5"/>
  <c r="F2212" i="5"/>
  <c r="B2213" i="5"/>
  <c r="C2213" i="5"/>
  <c r="D2213" i="5"/>
  <c r="E2213" i="5"/>
  <c r="F2213" i="5"/>
  <c r="B2214" i="5"/>
  <c r="C2214" i="5"/>
  <c r="D2214" i="5"/>
  <c r="E2214" i="5"/>
  <c r="F2214" i="5"/>
  <c r="B2215" i="5"/>
  <c r="C2215" i="5"/>
  <c r="D2215" i="5"/>
  <c r="E2215" i="5"/>
  <c r="F2215" i="5"/>
  <c r="B2216" i="5"/>
  <c r="C2216" i="5"/>
  <c r="D2216" i="5"/>
  <c r="E2216" i="5"/>
  <c r="F2216" i="5"/>
  <c r="B2217" i="5"/>
  <c r="C2217" i="5"/>
  <c r="D2217" i="5"/>
  <c r="E2217" i="5"/>
  <c r="F2217" i="5"/>
  <c r="B2218" i="5"/>
  <c r="C2218" i="5"/>
  <c r="D2218" i="5"/>
  <c r="E2218" i="5"/>
  <c r="F2218" i="5"/>
  <c r="B2219" i="5"/>
  <c r="C2219" i="5"/>
  <c r="D2219" i="5"/>
  <c r="E2219" i="5"/>
  <c r="F2219" i="5"/>
  <c r="B2220" i="5"/>
  <c r="C2220" i="5"/>
  <c r="D2220" i="5"/>
  <c r="E2220" i="5"/>
  <c r="F2220" i="5"/>
  <c r="B2221" i="5"/>
  <c r="C2221" i="5"/>
  <c r="D2221" i="5"/>
  <c r="E2221" i="5"/>
  <c r="F2221" i="5"/>
  <c r="B2222" i="5"/>
  <c r="C2222" i="5"/>
  <c r="D2222" i="5"/>
  <c r="E2222" i="5"/>
  <c r="F2222" i="5"/>
  <c r="B2223" i="5"/>
  <c r="C2223" i="5"/>
  <c r="D2223" i="5"/>
  <c r="E2223" i="5"/>
  <c r="F2223" i="5"/>
  <c r="B2224" i="5"/>
  <c r="C2224" i="5"/>
  <c r="D2224" i="5"/>
  <c r="E2224" i="5"/>
  <c r="F2224" i="5"/>
  <c r="B2225" i="5"/>
  <c r="C2225" i="5"/>
  <c r="D2225" i="5"/>
  <c r="E2225" i="5"/>
  <c r="F2225" i="5"/>
  <c r="B2226" i="5"/>
  <c r="C2226" i="5"/>
  <c r="D2226" i="5"/>
  <c r="E2226" i="5"/>
  <c r="F2226" i="5"/>
  <c r="B2227" i="5"/>
  <c r="C2227" i="5"/>
  <c r="D2227" i="5"/>
  <c r="E2227" i="5"/>
  <c r="F2227" i="5"/>
  <c r="B2228" i="5"/>
  <c r="C2228" i="5"/>
  <c r="D2228" i="5"/>
  <c r="E2228" i="5"/>
  <c r="F2228" i="5"/>
  <c r="B2229" i="5"/>
  <c r="C2229" i="5"/>
  <c r="D2229" i="5"/>
  <c r="E2229" i="5"/>
  <c r="F2229" i="5"/>
  <c r="B2230" i="5"/>
  <c r="C2230" i="5"/>
  <c r="D2230" i="5"/>
  <c r="E2230" i="5"/>
  <c r="F2230" i="5"/>
  <c r="B2231" i="5"/>
  <c r="C2231" i="5"/>
  <c r="D2231" i="5"/>
  <c r="E2231" i="5"/>
  <c r="F2231" i="5"/>
  <c r="B2232" i="5"/>
  <c r="C2232" i="5"/>
  <c r="D2232" i="5"/>
  <c r="E2232" i="5"/>
  <c r="F2232" i="5"/>
  <c r="B2233" i="5"/>
  <c r="C2233" i="5"/>
  <c r="D2233" i="5"/>
  <c r="E2233" i="5"/>
  <c r="F2233" i="5"/>
  <c r="B2234" i="5"/>
  <c r="C2234" i="5"/>
  <c r="D2234" i="5"/>
  <c r="E2234" i="5"/>
  <c r="F2234" i="5"/>
  <c r="B2235" i="5"/>
  <c r="C2235" i="5"/>
  <c r="D2235" i="5"/>
  <c r="E2235" i="5"/>
  <c r="F2235" i="5"/>
  <c r="B2236" i="5"/>
  <c r="C2236" i="5"/>
  <c r="D2236" i="5"/>
  <c r="E2236" i="5"/>
  <c r="F2236" i="5"/>
  <c r="B2237" i="5"/>
  <c r="C2237" i="5"/>
  <c r="D2237" i="5"/>
  <c r="E2237" i="5"/>
  <c r="F2237" i="5"/>
  <c r="B2238" i="5"/>
  <c r="C2238" i="5"/>
  <c r="D2238" i="5"/>
  <c r="E2238" i="5"/>
  <c r="F2238" i="5"/>
  <c r="B2239" i="5"/>
  <c r="C2239" i="5"/>
  <c r="D2239" i="5"/>
  <c r="E2239" i="5"/>
  <c r="F2239" i="5"/>
  <c r="B2240" i="5"/>
  <c r="C2240" i="5"/>
  <c r="D2240" i="5"/>
  <c r="E2240" i="5"/>
  <c r="F2240" i="5"/>
  <c r="B2241" i="5"/>
  <c r="C2241" i="5"/>
  <c r="D2241" i="5"/>
  <c r="E2241" i="5"/>
  <c r="F2241" i="5"/>
  <c r="B2242" i="5"/>
  <c r="C2242" i="5"/>
  <c r="D2242" i="5"/>
  <c r="E2242" i="5"/>
  <c r="F2242" i="5"/>
  <c r="B2243" i="5"/>
  <c r="C2243" i="5"/>
  <c r="D2243" i="5"/>
  <c r="E2243" i="5"/>
  <c r="F2243" i="5"/>
  <c r="B2244" i="5"/>
  <c r="C2244" i="5"/>
  <c r="D2244" i="5"/>
  <c r="E2244" i="5"/>
  <c r="F2244" i="5"/>
  <c r="B2245" i="5"/>
  <c r="C2245" i="5"/>
  <c r="D2245" i="5"/>
  <c r="E2245" i="5"/>
  <c r="F2245" i="5"/>
  <c r="B2246" i="5"/>
  <c r="C2246" i="5"/>
  <c r="D2246" i="5"/>
  <c r="E2246" i="5"/>
  <c r="F2246" i="5"/>
  <c r="B2247" i="5"/>
  <c r="C2247" i="5"/>
  <c r="D2247" i="5"/>
  <c r="E2247" i="5"/>
  <c r="F2247" i="5"/>
  <c r="B2248" i="5"/>
  <c r="C2248" i="5"/>
  <c r="D2248" i="5"/>
  <c r="E2248" i="5"/>
  <c r="F2248" i="5"/>
  <c r="B2249" i="5"/>
  <c r="C2249" i="5"/>
  <c r="D2249" i="5"/>
  <c r="E2249" i="5"/>
  <c r="F2249" i="5"/>
  <c r="B2250" i="5"/>
  <c r="C2250" i="5"/>
  <c r="D2250" i="5"/>
  <c r="E2250" i="5"/>
  <c r="F2250" i="5"/>
  <c r="B2251" i="5"/>
  <c r="C2251" i="5"/>
  <c r="D2251" i="5"/>
  <c r="E2251" i="5"/>
  <c r="F2251" i="5"/>
  <c r="B2252" i="5"/>
  <c r="C2252" i="5"/>
  <c r="D2252" i="5"/>
  <c r="E2252" i="5"/>
  <c r="F2252" i="5"/>
  <c r="B2253" i="5"/>
  <c r="C2253" i="5"/>
  <c r="D2253" i="5"/>
  <c r="E2253" i="5"/>
  <c r="F2253" i="5"/>
  <c r="B2254" i="5"/>
  <c r="C2254" i="5"/>
  <c r="D2254" i="5"/>
  <c r="E2254" i="5"/>
  <c r="F2254" i="5"/>
  <c r="B2255" i="5"/>
  <c r="C2255" i="5"/>
  <c r="D2255" i="5"/>
  <c r="E2255" i="5"/>
  <c r="F2255" i="5"/>
  <c r="B2256" i="5"/>
  <c r="C2256" i="5"/>
  <c r="D2256" i="5"/>
  <c r="E2256" i="5"/>
  <c r="F2256" i="5"/>
  <c r="B2257" i="5"/>
  <c r="C2257" i="5"/>
  <c r="D2257" i="5"/>
  <c r="E2257" i="5"/>
  <c r="F2257" i="5"/>
  <c r="B2258" i="5"/>
  <c r="C2258" i="5"/>
  <c r="D2258" i="5"/>
  <c r="E2258" i="5"/>
  <c r="F2258" i="5"/>
  <c r="B2259" i="5"/>
  <c r="C2259" i="5"/>
  <c r="D2259" i="5"/>
  <c r="E2259" i="5"/>
  <c r="F2259" i="5"/>
  <c r="B2260" i="5"/>
  <c r="C2260" i="5"/>
  <c r="D2260" i="5"/>
  <c r="E2260" i="5"/>
  <c r="F2260" i="5"/>
  <c r="B2261" i="5"/>
  <c r="C2261" i="5"/>
  <c r="D2261" i="5"/>
  <c r="E2261" i="5"/>
  <c r="F2261" i="5"/>
  <c r="B2262" i="5"/>
  <c r="C2262" i="5"/>
  <c r="D2262" i="5"/>
  <c r="E2262" i="5"/>
  <c r="F2262" i="5"/>
  <c r="B2263" i="5"/>
  <c r="C2263" i="5"/>
  <c r="D2263" i="5"/>
  <c r="E2263" i="5"/>
  <c r="F2263" i="5"/>
  <c r="B2264" i="5"/>
  <c r="C2264" i="5"/>
  <c r="D2264" i="5"/>
  <c r="E2264" i="5"/>
  <c r="F2264" i="5"/>
  <c r="B2265" i="5"/>
  <c r="C2265" i="5"/>
  <c r="D2265" i="5"/>
  <c r="E2265" i="5"/>
  <c r="F2265" i="5"/>
  <c r="B2266" i="5"/>
  <c r="C2266" i="5"/>
  <c r="D2266" i="5"/>
  <c r="E2266" i="5"/>
  <c r="F2266" i="5"/>
  <c r="B2267" i="5"/>
  <c r="C2267" i="5"/>
  <c r="D2267" i="5"/>
  <c r="E2267" i="5"/>
  <c r="F2267" i="5"/>
  <c r="B2268" i="5"/>
  <c r="C2268" i="5"/>
  <c r="D2268" i="5"/>
  <c r="E2268" i="5"/>
  <c r="F2268" i="5"/>
  <c r="B2269" i="5"/>
  <c r="C2269" i="5"/>
  <c r="D2269" i="5"/>
  <c r="E2269" i="5"/>
  <c r="F2269" i="5"/>
  <c r="B2270" i="5"/>
  <c r="C2270" i="5"/>
  <c r="D2270" i="5"/>
  <c r="E2270" i="5"/>
  <c r="F2270" i="5"/>
  <c r="B2271" i="5"/>
  <c r="C2271" i="5"/>
  <c r="D2271" i="5"/>
  <c r="E2271" i="5"/>
  <c r="F2271" i="5"/>
  <c r="B2272" i="5"/>
  <c r="C2272" i="5"/>
  <c r="D2272" i="5"/>
  <c r="E2272" i="5"/>
  <c r="F2272" i="5"/>
  <c r="B2273" i="5"/>
  <c r="C2273" i="5"/>
  <c r="D2273" i="5"/>
  <c r="E2273" i="5"/>
  <c r="F2273" i="5"/>
  <c r="B2274" i="5"/>
  <c r="C2274" i="5"/>
  <c r="D2274" i="5"/>
  <c r="E2274" i="5"/>
  <c r="F2274" i="5"/>
  <c r="B2275" i="5"/>
  <c r="C2275" i="5"/>
  <c r="D2275" i="5"/>
  <c r="E2275" i="5"/>
  <c r="F2275" i="5"/>
  <c r="B2276" i="5"/>
  <c r="C2276" i="5"/>
  <c r="D2276" i="5"/>
  <c r="E2276" i="5"/>
  <c r="F2276" i="5"/>
  <c r="B2277" i="5"/>
  <c r="C2277" i="5"/>
  <c r="D2277" i="5"/>
  <c r="E2277" i="5"/>
  <c r="F2277" i="5"/>
  <c r="B2278" i="5"/>
  <c r="C2278" i="5"/>
  <c r="D2278" i="5"/>
  <c r="E2278" i="5"/>
  <c r="F2278" i="5"/>
  <c r="B2279" i="5"/>
  <c r="C2279" i="5"/>
  <c r="D2279" i="5"/>
  <c r="E2279" i="5"/>
  <c r="F2279" i="5"/>
  <c r="B2280" i="5"/>
  <c r="C2280" i="5"/>
  <c r="D2280" i="5"/>
  <c r="E2280" i="5"/>
  <c r="F2280" i="5"/>
  <c r="B2281" i="5"/>
  <c r="C2281" i="5"/>
  <c r="D2281" i="5"/>
  <c r="E2281" i="5"/>
  <c r="F2281" i="5"/>
  <c r="B2282" i="5"/>
  <c r="C2282" i="5"/>
  <c r="D2282" i="5"/>
  <c r="E2282" i="5"/>
  <c r="F2282" i="5"/>
  <c r="B2283" i="5"/>
  <c r="C2283" i="5"/>
  <c r="D2283" i="5"/>
  <c r="E2283" i="5"/>
  <c r="F2283" i="5"/>
  <c r="B2284" i="5"/>
  <c r="C2284" i="5"/>
  <c r="D2284" i="5"/>
  <c r="E2284" i="5"/>
  <c r="F2284" i="5"/>
  <c r="B2285" i="5"/>
  <c r="C2285" i="5"/>
  <c r="D2285" i="5"/>
  <c r="E2285" i="5"/>
  <c r="F2285" i="5"/>
  <c r="B2286" i="5"/>
  <c r="C2286" i="5"/>
  <c r="D2286" i="5"/>
  <c r="E2286" i="5"/>
  <c r="F2286" i="5"/>
  <c r="B2287" i="5"/>
  <c r="C2287" i="5"/>
  <c r="D2287" i="5"/>
  <c r="E2287" i="5"/>
  <c r="F2287" i="5"/>
  <c r="B2288" i="5"/>
  <c r="C2288" i="5"/>
  <c r="D2288" i="5"/>
  <c r="E2288" i="5"/>
  <c r="F2288" i="5"/>
  <c r="B2289" i="5"/>
  <c r="C2289" i="5"/>
  <c r="D2289" i="5"/>
  <c r="E2289" i="5"/>
  <c r="F2289" i="5"/>
  <c r="B2290" i="5"/>
  <c r="C2290" i="5"/>
  <c r="D2290" i="5"/>
  <c r="E2290" i="5"/>
  <c r="F2290" i="5"/>
  <c r="B2291" i="5"/>
  <c r="C2291" i="5"/>
  <c r="D2291" i="5"/>
  <c r="E2291" i="5"/>
  <c r="F2291" i="5"/>
  <c r="B2292" i="5"/>
  <c r="C2292" i="5"/>
  <c r="D2292" i="5"/>
  <c r="E2292" i="5"/>
  <c r="F2292" i="5"/>
  <c r="B2293" i="5"/>
  <c r="C2293" i="5"/>
  <c r="D2293" i="5"/>
  <c r="E2293" i="5"/>
  <c r="F2293" i="5"/>
  <c r="B2294" i="5"/>
  <c r="C2294" i="5"/>
  <c r="D2294" i="5"/>
  <c r="E2294" i="5"/>
  <c r="F2294" i="5"/>
  <c r="B2295" i="5"/>
  <c r="C2295" i="5"/>
  <c r="D2295" i="5"/>
  <c r="E2295" i="5"/>
  <c r="F2295" i="5"/>
  <c r="B2296" i="5"/>
  <c r="C2296" i="5"/>
  <c r="D2296" i="5"/>
  <c r="E2296" i="5"/>
  <c r="F2296" i="5"/>
  <c r="B2297" i="5"/>
  <c r="C2297" i="5"/>
  <c r="D2297" i="5"/>
  <c r="E2297" i="5"/>
  <c r="F2297" i="5"/>
  <c r="B2298" i="5"/>
  <c r="C2298" i="5"/>
  <c r="D2298" i="5"/>
  <c r="E2298" i="5"/>
  <c r="F2298" i="5"/>
  <c r="B2299" i="5"/>
  <c r="C2299" i="5"/>
  <c r="D2299" i="5"/>
  <c r="E2299" i="5"/>
  <c r="F2299" i="5"/>
  <c r="B2300" i="5"/>
  <c r="C2300" i="5"/>
  <c r="D2300" i="5"/>
  <c r="E2300" i="5"/>
  <c r="F2300" i="5"/>
  <c r="B2301" i="5"/>
  <c r="C2301" i="5"/>
  <c r="D2301" i="5"/>
  <c r="E2301" i="5"/>
  <c r="F2301" i="5"/>
  <c r="B2302" i="5"/>
  <c r="C2302" i="5"/>
  <c r="D2302" i="5"/>
  <c r="E2302" i="5"/>
  <c r="F2302" i="5"/>
  <c r="B2303" i="5"/>
  <c r="C2303" i="5"/>
  <c r="D2303" i="5"/>
  <c r="E2303" i="5"/>
  <c r="F2303" i="5"/>
  <c r="B2304" i="5"/>
  <c r="C2304" i="5"/>
  <c r="D2304" i="5"/>
  <c r="E2304" i="5"/>
  <c r="F2304" i="5"/>
  <c r="B2305" i="5"/>
  <c r="C2305" i="5"/>
  <c r="D2305" i="5"/>
  <c r="E2305" i="5"/>
  <c r="F2305" i="5"/>
  <c r="B2306" i="5"/>
  <c r="C2306" i="5"/>
  <c r="D2306" i="5"/>
  <c r="E2306" i="5"/>
  <c r="F2306" i="5"/>
  <c r="B2307" i="5"/>
  <c r="C2307" i="5"/>
  <c r="D2307" i="5"/>
  <c r="E2307" i="5"/>
  <c r="F2307" i="5"/>
  <c r="B2308" i="5"/>
  <c r="C2308" i="5"/>
  <c r="D2308" i="5"/>
  <c r="E2308" i="5"/>
  <c r="F2308" i="5"/>
  <c r="B2309" i="5"/>
  <c r="C2309" i="5"/>
  <c r="D2309" i="5"/>
  <c r="E2309" i="5"/>
  <c r="F2309" i="5"/>
  <c r="B2310" i="5"/>
  <c r="C2310" i="5"/>
  <c r="D2310" i="5"/>
  <c r="E2310" i="5"/>
  <c r="F2310" i="5"/>
  <c r="B2311" i="5"/>
  <c r="C2311" i="5"/>
  <c r="D2311" i="5"/>
  <c r="E2311" i="5"/>
  <c r="F2311" i="5"/>
  <c r="B2312" i="5"/>
  <c r="C2312" i="5"/>
  <c r="D2312" i="5"/>
  <c r="E2312" i="5"/>
  <c r="F2312" i="5"/>
  <c r="B2313" i="5"/>
  <c r="C2313" i="5"/>
  <c r="D2313" i="5"/>
  <c r="E2313" i="5"/>
  <c r="F2313" i="5"/>
  <c r="B2314" i="5"/>
  <c r="C2314" i="5"/>
  <c r="D2314" i="5"/>
  <c r="E2314" i="5"/>
  <c r="F2314" i="5"/>
  <c r="B2315" i="5"/>
  <c r="C2315" i="5"/>
  <c r="D2315" i="5"/>
  <c r="E2315" i="5"/>
  <c r="F2315" i="5"/>
  <c r="B2316" i="5"/>
  <c r="C2316" i="5"/>
  <c r="D2316" i="5"/>
  <c r="E2316" i="5"/>
  <c r="F2316" i="5"/>
  <c r="B2317" i="5"/>
  <c r="C2317" i="5"/>
  <c r="D2317" i="5"/>
  <c r="E2317" i="5"/>
  <c r="F2317" i="5"/>
  <c r="B2318" i="5"/>
  <c r="C2318" i="5"/>
  <c r="D2318" i="5"/>
  <c r="E2318" i="5"/>
  <c r="F2318" i="5"/>
  <c r="B2319" i="5"/>
  <c r="C2319" i="5"/>
  <c r="D2319" i="5"/>
  <c r="E2319" i="5"/>
  <c r="F2319" i="5"/>
  <c r="B2320" i="5"/>
  <c r="C2320" i="5"/>
  <c r="D2320" i="5"/>
  <c r="E2320" i="5"/>
  <c r="F2320" i="5"/>
  <c r="B2321" i="5"/>
  <c r="C2321" i="5"/>
  <c r="D2321" i="5"/>
  <c r="E2321" i="5"/>
  <c r="F2321" i="5"/>
  <c r="B2322" i="5"/>
  <c r="C2322" i="5"/>
  <c r="D2322" i="5"/>
  <c r="E2322" i="5"/>
  <c r="F2322" i="5"/>
  <c r="B2323" i="5"/>
  <c r="C2323" i="5"/>
  <c r="D2323" i="5"/>
  <c r="E2323" i="5"/>
  <c r="F2323" i="5"/>
  <c r="B2324" i="5"/>
  <c r="C2324" i="5"/>
  <c r="D2324" i="5"/>
  <c r="E2324" i="5"/>
  <c r="F2324" i="5"/>
  <c r="B2325" i="5"/>
  <c r="C2325" i="5"/>
  <c r="D2325" i="5"/>
  <c r="E2325" i="5"/>
  <c r="F2325" i="5"/>
  <c r="B2326" i="5"/>
  <c r="C2326" i="5"/>
  <c r="D2326" i="5"/>
  <c r="E2326" i="5"/>
  <c r="F2326" i="5"/>
  <c r="B2327" i="5"/>
  <c r="C2327" i="5"/>
  <c r="D2327" i="5"/>
  <c r="E2327" i="5"/>
  <c r="F2327" i="5"/>
  <c r="B2328" i="5"/>
  <c r="C2328" i="5"/>
  <c r="D2328" i="5"/>
  <c r="E2328" i="5"/>
  <c r="F2328" i="5"/>
  <c r="B2329" i="5"/>
  <c r="C2329" i="5"/>
  <c r="D2329" i="5"/>
  <c r="E2329" i="5"/>
  <c r="F2329" i="5"/>
  <c r="B2330" i="5"/>
  <c r="C2330" i="5"/>
  <c r="D2330" i="5"/>
  <c r="E2330" i="5"/>
  <c r="F2330" i="5"/>
  <c r="B2331" i="5"/>
  <c r="C2331" i="5"/>
  <c r="D2331" i="5"/>
  <c r="E2331" i="5"/>
  <c r="F2331" i="5"/>
  <c r="B2332" i="5"/>
  <c r="C2332" i="5"/>
  <c r="D2332" i="5"/>
  <c r="E2332" i="5"/>
  <c r="F2332" i="5"/>
  <c r="B2333" i="5"/>
  <c r="C2333" i="5"/>
  <c r="D2333" i="5"/>
  <c r="E2333" i="5"/>
  <c r="F2333" i="5"/>
  <c r="B2334" i="5"/>
  <c r="C2334" i="5"/>
  <c r="D2334" i="5"/>
  <c r="E2334" i="5"/>
  <c r="F2334" i="5"/>
  <c r="B2335" i="5"/>
  <c r="C2335" i="5"/>
  <c r="D2335" i="5"/>
  <c r="E2335" i="5"/>
  <c r="F2335" i="5"/>
  <c r="B2336" i="5"/>
  <c r="C2336" i="5"/>
  <c r="D2336" i="5"/>
  <c r="E2336" i="5"/>
  <c r="F2336" i="5"/>
  <c r="B2337" i="5"/>
  <c r="C2337" i="5"/>
  <c r="D2337" i="5"/>
  <c r="E2337" i="5"/>
  <c r="F2337" i="5"/>
  <c r="B2338" i="5"/>
  <c r="C2338" i="5"/>
  <c r="D2338" i="5"/>
  <c r="E2338" i="5"/>
  <c r="F2338" i="5"/>
  <c r="B2339" i="5"/>
  <c r="C2339" i="5"/>
  <c r="D2339" i="5"/>
  <c r="E2339" i="5"/>
  <c r="F2339" i="5"/>
  <c r="B2340" i="5"/>
  <c r="C2340" i="5"/>
  <c r="D2340" i="5"/>
  <c r="E2340" i="5"/>
  <c r="F2340" i="5"/>
  <c r="B2341" i="5"/>
  <c r="C2341" i="5"/>
  <c r="D2341" i="5"/>
  <c r="E2341" i="5"/>
  <c r="F2341" i="5"/>
  <c r="B2342" i="5"/>
  <c r="C2342" i="5"/>
  <c r="D2342" i="5"/>
  <c r="E2342" i="5"/>
  <c r="F2342" i="5"/>
  <c r="B2343" i="5"/>
  <c r="C2343" i="5"/>
  <c r="D2343" i="5"/>
  <c r="E2343" i="5"/>
  <c r="F2343" i="5"/>
  <c r="B2344" i="5"/>
  <c r="C2344" i="5"/>
  <c r="D2344" i="5"/>
  <c r="E2344" i="5"/>
  <c r="F2344" i="5"/>
  <c r="B2345" i="5"/>
  <c r="C2345" i="5"/>
  <c r="D2345" i="5"/>
  <c r="E2345" i="5"/>
  <c r="F2345" i="5"/>
  <c r="B2346" i="5"/>
  <c r="C2346" i="5"/>
  <c r="D2346" i="5"/>
  <c r="E2346" i="5"/>
  <c r="F2346" i="5"/>
  <c r="B2347" i="5"/>
  <c r="C2347" i="5"/>
  <c r="D2347" i="5"/>
  <c r="E2347" i="5"/>
  <c r="F2347" i="5"/>
  <c r="B2348" i="5"/>
  <c r="C2348" i="5"/>
  <c r="D2348" i="5"/>
  <c r="E2348" i="5"/>
  <c r="F2348" i="5"/>
  <c r="B2349" i="5"/>
  <c r="C2349" i="5"/>
  <c r="D2349" i="5"/>
  <c r="E2349" i="5"/>
  <c r="F2349" i="5"/>
  <c r="B2350" i="5"/>
  <c r="C2350" i="5"/>
  <c r="D2350" i="5"/>
  <c r="E2350" i="5"/>
  <c r="F2350" i="5"/>
  <c r="B2351" i="5"/>
  <c r="C2351" i="5"/>
  <c r="D2351" i="5"/>
  <c r="E2351" i="5"/>
  <c r="F2351" i="5"/>
  <c r="B2352" i="5"/>
  <c r="C2352" i="5"/>
  <c r="D2352" i="5"/>
  <c r="E2352" i="5"/>
  <c r="F2352" i="5"/>
  <c r="B2353" i="5"/>
  <c r="C2353" i="5"/>
  <c r="D2353" i="5"/>
  <c r="E2353" i="5"/>
  <c r="F2353" i="5"/>
  <c r="B2354" i="5"/>
  <c r="C2354" i="5"/>
  <c r="D2354" i="5"/>
  <c r="E2354" i="5"/>
  <c r="F2354" i="5"/>
  <c r="B2355" i="5"/>
  <c r="C2355" i="5"/>
  <c r="D2355" i="5"/>
  <c r="E2355" i="5"/>
  <c r="F2355" i="5"/>
  <c r="B2356" i="5"/>
  <c r="C2356" i="5"/>
  <c r="D2356" i="5"/>
  <c r="E2356" i="5"/>
  <c r="F2356" i="5"/>
  <c r="B2357" i="5"/>
  <c r="C2357" i="5"/>
  <c r="D2357" i="5"/>
  <c r="E2357" i="5"/>
  <c r="F2357" i="5"/>
  <c r="B2358" i="5"/>
  <c r="C2358" i="5"/>
  <c r="D2358" i="5"/>
  <c r="E2358" i="5"/>
  <c r="F2358" i="5"/>
  <c r="B2359" i="5"/>
  <c r="C2359" i="5"/>
  <c r="D2359" i="5"/>
  <c r="E2359" i="5"/>
  <c r="F2359" i="5"/>
  <c r="B2360" i="5"/>
  <c r="C2360" i="5"/>
  <c r="D2360" i="5"/>
  <c r="E2360" i="5"/>
  <c r="F2360" i="5"/>
  <c r="B2361" i="5"/>
  <c r="C2361" i="5"/>
  <c r="D2361" i="5"/>
  <c r="E2361" i="5"/>
  <c r="F2361" i="5"/>
  <c r="B2362" i="5"/>
  <c r="C2362" i="5"/>
  <c r="D2362" i="5"/>
  <c r="E2362" i="5"/>
  <c r="F2362" i="5"/>
  <c r="B2363" i="5"/>
  <c r="C2363" i="5"/>
  <c r="D2363" i="5"/>
  <c r="E2363" i="5"/>
  <c r="F2363" i="5"/>
  <c r="B2364" i="5"/>
  <c r="C2364" i="5"/>
  <c r="D2364" i="5"/>
  <c r="E2364" i="5"/>
  <c r="F2364" i="5"/>
  <c r="B2365" i="5"/>
  <c r="C2365" i="5"/>
  <c r="D2365" i="5"/>
  <c r="E2365" i="5"/>
  <c r="F2365" i="5"/>
  <c r="B2366" i="5"/>
  <c r="C2366" i="5"/>
  <c r="D2366" i="5"/>
  <c r="E2366" i="5"/>
  <c r="F2366" i="5"/>
  <c r="B2367" i="5"/>
  <c r="C2367" i="5"/>
  <c r="D2367" i="5"/>
  <c r="E2367" i="5"/>
  <c r="F2367" i="5"/>
  <c r="B2368" i="5"/>
  <c r="C2368" i="5"/>
  <c r="D2368" i="5"/>
  <c r="E2368" i="5"/>
  <c r="F2368" i="5"/>
  <c r="B2369" i="5"/>
  <c r="C2369" i="5"/>
  <c r="D2369" i="5"/>
  <c r="E2369" i="5"/>
  <c r="F2369" i="5"/>
  <c r="B2370" i="5"/>
  <c r="C2370" i="5"/>
  <c r="D2370" i="5"/>
  <c r="E2370" i="5"/>
  <c r="F2370" i="5"/>
  <c r="B2371" i="5"/>
  <c r="C2371" i="5"/>
  <c r="D2371" i="5"/>
  <c r="E2371" i="5"/>
  <c r="F2371" i="5"/>
  <c r="B2372" i="5"/>
  <c r="C2372" i="5"/>
  <c r="D2372" i="5"/>
  <c r="E2372" i="5"/>
  <c r="F2372" i="5"/>
  <c r="B2373" i="5"/>
  <c r="C2373" i="5"/>
  <c r="D2373" i="5"/>
  <c r="E2373" i="5"/>
  <c r="F2373" i="5"/>
  <c r="B2374" i="5"/>
  <c r="C2374" i="5"/>
  <c r="D2374" i="5"/>
  <c r="E2374" i="5"/>
  <c r="F2374" i="5"/>
  <c r="B2375" i="5"/>
  <c r="C2375" i="5"/>
  <c r="D2375" i="5"/>
  <c r="E2375" i="5"/>
  <c r="F2375" i="5"/>
  <c r="B2376" i="5"/>
  <c r="C2376" i="5"/>
  <c r="D2376" i="5"/>
  <c r="E2376" i="5"/>
  <c r="F2376" i="5"/>
  <c r="B2377" i="5"/>
  <c r="C2377" i="5"/>
  <c r="D2377" i="5"/>
  <c r="E2377" i="5"/>
  <c r="F2377" i="5"/>
  <c r="B2378" i="5"/>
  <c r="C2378" i="5"/>
  <c r="D2378" i="5"/>
  <c r="E2378" i="5"/>
  <c r="F2378" i="5"/>
  <c r="B2379" i="5"/>
  <c r="C2379" i="5"/>
  <c r="D2379" i="5"/>
  <c r="E2379" i="5"/>
  <c r="F2379" i="5"/>
  <c r="B2380" i="5"/>
  <c r="C2380" i="5"/>
  <c r="D2380" i="5"/>
  <c r="E2380" i="5"/>
  <c r="F2380" i="5"/>
  <c r="B2381" i="5"/>
  <c r="C2381" i="5"/>
  <c r="D2381" i="5"/>
  <c r="E2381" i="5"/>
  <c r="F2381" i="5"/>
  <c r="B2382" i="5"/>
  <c r="C2382" i="5"/>
  <c r="D2382" i="5"/>
  <c r="E2382" i="5"/>
  <c r="F2382" i="5"/>
  <c r="B2383" i="5"/>
  <c r="C2383" i="5"/>
  <c r="D2383" i="5"/>
  <c r="E2383" i="5"/>
  <c r="F2383" i="5"/>
  <c r="B2384" i="5"/>
  <c r="C2384" i="5"/>
  <c r="D2384" i="5"/>
  <c r="E2384" i="5"/>
  <c r="F2384" i="5"/>
  <c r="B2385" i="5"/>
  <c r="C2385" i="5"/>
  <c r="D2385" i="5"/>
  <c r="E2385" i="5"/>
  <c r="F2385" i="5"/>
  <c r="B2386" i="5"/>
  <c r="C2386" i="5"/>
  <c r="D2386" i="5"/>
  <c r="E2386" i="5"/>
  <c r="F2386" i="5"/>
  <c r="B2387" i="5"/>
  <c r="C2387" i="5"/>
  <c r="D2387" i="5"/>
  <c r="E2387" i="5"/>
  <c r="F2387" i="5"/>
  <c r="B2388" i="5"/>
  <c r="C2388" i="5"/>
  <c r="D2388" i="5"/>
  <c r="E2388" i="5"/>
  <c r="F2388" i="5"/>
  <c r="B2389" i="5"/>
  <c r="C2389" i="5"/>
  <c r="D2389" i="5"/>
  <c r="E2389" i="5"/>
  <c r="F2389" i="5"/>
  <c r="B2390" i="5"/>
  <c r="C2390" i="5"/>
  <c r="D2390" i="5"/>
  <c r="E2390" i="5"/>
  <c r="F2390" i="5"/>
  <c r="B2391" i="5"/>
  <c r="C2391" i="5"/>
  <c r="D2391" i="5"/>
  <c r="E2391" i="5"/>
  <c r="F2391" i="5"/>
  <c r="B2392" i="5"/>
  <c r="C2392" i="5"/>
  <c r="D2392" i="5"/>
  <c r="E2392" i="5"/>
  <c r="F2392" i="5"/>
  <c r="B2393" i="5"/>
  <c r="C2393" i="5"/>
  <c r="D2393" i="5"/>
  <c r="E2393" i="5"/>
  <c r="F2393" i="5"/>
  <c r="B2394" i="5"/>
  <c r="C2394" i="5"/>
  <c r="D2394" i="5"/>
  <c r="E2394" i="5"/>
  <c r="F2394" i="5"/>
  <c r="B2395" i="5"/>
  <c r="C2395" i="5"/>
  <c r="D2395" i="5"/>
  <c r="E2395" i="5"/>
  <c r="F2395" i="5"/>
  <c r="B2396" i="5"/>
  <c r="C2396" i="5"/>
  <c r="D2396" i="5"/>
  <c r="E2396" i="5"/>
  <c r="F2396" i="5"/>
  <c r="B2397" i="5"/>
  <c r="C2397" i="5"/>
  <c r="D2397" i="5"/>
  <c r="E2397" i="5"/>
  <c r="F2397" i="5"/>
  <c r="B2398" i="5"/>
  <c r="C2398" i="5"/>
  <c r="D2398" i="5"/>
  <c r="E2398" i="5"/>
  <c r="F2398" i="5"/>
  <c r="B2399" i="5"/>
  <c r="C2399" i="5"/>
  <c r="D2399" i="5"/>
  <c r="E2399" i="5"/>
  <c r="F2399" i="5"/>
  <c r="B2400" i="5"/>
  <c r="C2400" i="5"/>
  <c r="D2400" i="5"/>
  <c r="E2400" i="5"/>
  <c r="F2400" i="5"/>
  <c r="B2401" i="5"/>
  <c r="C2401" i="5"/>
  <c r="D2401" i="5"/>
  <c r="E2401" i="5"/>
  <c r="F2401" i="5"/>
  <c r="B2402" i="5"/>
  <c r="C2402" i="5"/>
  <c r="D2402" i="5"/>
  <c r="E2402" i="5"/>
  <c r="F2402" i="5"/>
  <c r="B2403" i="5"/>
  <c r="C2403" i="5"/>
  <c r="D2403" i="5"/>
  <c r="E2403" i="5"/>
  <c r="F2403" i="5"/>
  <c r="B2404" i="5"/>
  <c r="C2404" i="5"/>
  <c r="D2404" i="5"/>
  <c r="E2404" i="5"/>
  <c r="F2404" i="5"/>
  <c r="B2405" i="5"/>
  <c r="C2405" i="5"/>
  <c r="D2405" i="5"/>
  <c r="E2405" i="5"/>
  <c r="F2405" i="5"/>
  <c r="B2406" i="5"/>
  <c r="C2406" i="5"/>
  <c r="D2406" i="5"/>
  <c r="E2406" i="5"/>
  <c r="F2406" i="5"/>
  <c r="B2407" i="5"/>
  <c r="C2407" i="5"/>
  <c r="D2407" i="5"/>
  <c r="E2407" i="5"/>
  <c r="F2407" i="5"/>
  <c r="B2408" i="5"/>
  <c r="C2408" i="5"/>
  <c r="D2408" i="5"/>
  <c r="E2408" i="5"/>
  <c r="F2408" i="5"/>
  <c r="B2409" i="5"/>
  <c r="C2409" i="5"/>
  <c r="D2409" i="5"/>
  <c r="E2409" i="5"/>
  <c r="F2409" i="5"/>
  <c r="B2410" i="5"/>
  <c r="C2410" i="5"/>
  <c r="D2410" i="5"/>
  <c r="E2410" i="5"/>
  <c r="F2410" i="5"/>
  <c r="B2411" i="5"/>
  <c r="C2411" i="5"/>
  <c r="D2411" i="5"/>
  <c r="E2411" i="5"/>
  <c r="F2411" i="5"/>
  <c r="B2412" i="5"/>
  <c r="C2412" i="5"/>
  <c r="D2412" i="5"/>
  <c r="E2412" i="5"/>
  <c r="F2412" i="5"/>
  <c r="B2413" i="5"/>
  <c r="C2413" i="5"/>
  <c r="D2413" i="5"/>
  <c r="E2413" i="5"/>
  <c r="F2413" i="5"/>
  <c r="B2414" i="5"/>
  <c r="C2414" i="5"/>
  <c r="D2414" i="5"/>
  <c r="E2414" i="5"/>
  <c r="F2414" i="5"/>
  <c r="B2415" i="5"/>
  <c r="C2415" i="5"/>
  <c r="D2415" i="5"/>
  <c r="E2415" i="5"/>
  <c r="F2415" i="5"/>
  <c r="B2416" i="5"/>
  <c r="C2416" i="5"/>
  <c r="D2416" i="5"/>
  <c r="E2416" i="5"/>
  <c r="F2416" i="5"/>
  <c r="B2417" i="5"/>
  <c r="C2417" i="5"/>
  <c r="D2417" i="5"/>
  <c r="E2417" i="5"/>
  <c r="F2417" i="5"/>
  <c r="B2418" i="5"/>
  <c r="C2418" i="5"/>
  <c r="D2418" i="5"/>
  <c r="E2418" i="5"/>
  <c r="F2418" i="5"/>
  <c r="B2419" i="5"/>
  <c r="C2419" i="5"/>
  <c r="D2419" i="5"/>
  <c r="E2419" i="5"/>
  <c r="F2419" i="5"/>
  <c r="B2420" i="5"/>
  <c r="C2420" i="5"/>
  <c r="D2420" i="5"/>
  <c r="E2420" i="5"/>
  <c r="F2420" i="5"/>
  <c r="B2421" i="5"/>
  <c r="C2421" i="5"/>
  <c r="D2421" i="5"/>
  <c r="E2421" i="5"/>
  <c r="F2421" i="5"/>
  <c r="B2422" i="5"/>
  <c r="C2422" i="5"/>
  <c r="D2422" i="5"/>
  <c r="E2422" i="5"/>
  <c r="F2422" i="5"/>
  <c r="B2423" i="5"/>
  <c r="C2423" i="5"/>
  <c r="D2423" i="5"/>
  <c r="E2423" i="5"/>
  <c r="F2423" i="5"/>
  <c r="B2424" i="5"/>
  <c r="C2424" i="5"/>
  <c r="D2424" i="5"/>
  <c r="E2424" i="5"/>
  <c r="F2424" i="5"/>
  <c r="B2425" i="5"/>
  <c r="C2425" i="5"/>
  <c r="D2425" i="5"/>
  <c r="E2425" i="5"/>
  <c r="F2425" i="5"/>
  <c r="B2426" i="5"/>
  <c r="C2426" i="5"/>
  <c r="D2426" i="5"/>
  <c r="E2426" i="5"/>
  <c r="F2426" i="5"/>
  <c r="B2427" i="5"/>
  <c r="C2427" i="5"/>
  <c r="D2427" i="5"/>
  <c r="E2427" i="5"/>
  <c r="F2427" i="5"/>
  <c r="B2428" i="5"/>
  <c r="C2428" i="5"/>
  <c r="D2428" i="5"/>
  <c r="E2428" i="5"/>
  <c r="F2428" i="5"/>
  <c r="B2429" i="5"/>
  <c r="C2429" i="5"/>
  <c r="D2429" i="5"/>
  <c r="E2429" i="5"/>
  <c r="F2429" i="5"/>
  <c r="B2430" i="5"/>
  <c r="C2430" i="5"/>
  <c r="D2430" i="5"/>
  <c r="E2430" i="5"/>
  <c r="F2430" i="5"/>
  <c r="B2431" i="5"/>
  <c r="C2431" i="5"/>
  <c r="D2431" i="5"/>
  <c r="E2431" i="5"/>
  <c r="F2431" i="5"/>
  <c r="B2432" i="5"/>
  <c r="C2432" i="5"/>
  <c r="D2432" i="5"/>
  <c r="E2432" i="5"/>
  <c r="F2432" i="5"/>
  <c r="B2433" i="5"/>
  <c r="C2433" i="5"/>
  <c r="D2433" i="5"/>
  <c r="E2433" i="5"/>
  <c r="F2433" i="5"/>
  <c r="B2434" i="5"/>
  <c r="C2434" i="5"/>
  <c r="D2434" i="5"/>
  <c r="E2434" i="5"/>
  <c r="F2434" i="5"/>
  <c r="B2435" i="5"/>
  <c r="C2435" i="5"/>
  <c r="D2435" i="5"/>
  <c r="E2435" i="5"/>
  <c r="F2435" i="5"/>
  <c r="B2436" i="5"/>
  <c r="C2436" i="5"/>
  <c r="D2436" i="5"/>
  <c r="E2436" i="5"/>
  <c r="F2436" i="5"/>
  <c r="B2437" i="5"/>
  <c r="C2437" i="5"/>
  <c r="D2437" i="5"/>
  <c r="E2437" i="5"/>
  <c r="F2437" i="5"/>
  <c r="B2438" i="5"/>
  <c r="C2438" i="5"/>
  <c r="D2438" i="5"/>
  <c r="E2438" i="5"/>
  <c r="F2438" i="5"/>
  <c r="B2439" i="5"/>
  <c r="C2439" i="5"/>
  <c r="D2439" i="5"/>
  <c r="E2439" i="5"/>
  <c r="F2439" i="5"/>
  <c r="B2440" i="5"/>
  <c r="C2440" i="5"/>
  <c r="D2440" i="5"/>
  <c r="E2440" i="5"/>
  <c r="F2440" i="5"/>
  <c r="B2441" i="5"/>
  <c r="C2441" i="5"/>
  <c r="D2441" i="5"/>
  <c r="E2441" i="5"/>
  <c r="F2441" i="5"/>
  <c r="B2442" i="5"/>
  <c r="C2442" i="5"/>
  <c r="D2442" i="5"/>
  <c r="E2442" i="5"/>
  <c r="F2442" i="5"/>
  <c r="B2443" i="5"/>
  <c r="C2443" i="5"/>
  <c r="D2443" i="5"/>
  <c r="E2443" i="5"/>
  <c r="F2443" i="5"/>
  <c r="B2444" i="5"/>
  <c r="C2444" i="5"/>
  <c r="D2444" i="5"/>
  <c r="E2444" i="5"/>
  <c r="F2444" i="5"/>
  <c r="B2445" i="5"/>
  <c r="C2445" i="5"/>
  <c r="D2445" i="5"/>
  <c r="E2445" i="5"/>
  <c r="F2445" i="5"/>
  <c r="B2446" i="5"/>
  <c r="C2446" i="5"/>
  <c r="D2446" i="5"/>
  <c r="E2446" i="5"/>
  <c r="F2446" i="5"/>
  <c r="B2447" i="5"/>
  <c r="C2447" i="5"/>
  <c r="D2447" i="5"/>
  <c r="E2447" i="5"/>
  <c r="F2447" i="5"/>
  <c r="B2448" i="5"/>
  <c r="C2448" i="5"/>
  <c r="D2448" i="5"/>
  <c r="E2448" i="5"/>
  <c r="F2448" i="5"/>
  <c r="B2449" i="5"/>
  <c r="C2449" i="5"/>
  <c r="D2449" i="5"/>
  <c r="E2449" i="5"/>
  <c r="F2449" i="5"/>
  <c r="B2450" i="5"/>
  <c r="C2450" i="5"/>
  <c r="D2450" i="5"/>
  <c r="E2450" i="5"/>
  <c r="F2450" i="5"/>
  <c r="B2451" i="5"/>
  <c r="C2451" i="5"/>
  <c r="D2451" i="5"/>
  <c r="E2451" i="5"/>
  <c r="F2451" i="5"/>
  <c r="B2452" i="5"/>
  <c r="C2452" i="5"/>
  <c r="D2452" i="5"/>
  <c r="E2452" i="5"/>
  <c r="F2452" i="5"/>
  <c r="B2453" i="5"/>
  <c r="C2453" i="5"/>
  <c r="D2453" i="5"/>
  <c r="E2453" i="5"/>
  <c r="F2453" i="5"/>
  <c r="B2454" i="5"/>
  <c r="C2454" i="5"/>
  <c r="D2454" i="5"/>
  <c r="E2454" i="5"/>
  <c r="F2454" i="5"/>
  <c r="B2455" i="5"/>
  <c r="C2455" i="5"/>
  <c r="D2455" i="5"/>
  <c r="E2455" i="5"/>
  <c r="F2455" i="5"/>
  <c r="B2456" i="5"/>
  <c r="C2456" i="5"/>
  <c r="D2456" i="5"/>
  <c r="E2456" i="5"/>
  <c r="F2456" i="5"/>
  <c r="B2457" i="5"/>
  <c r="C2457" i="5"/>
  <c r="D2457" i="5"/>
  <c r="E2457" i="5"/>
  <c r="F2457" i="5"/>
  <c r="B2458" i="5"/>
  <c r="C2458" i="5"/>
  <c r="D2458" i="5"/>
  <c r="E2458" i="5"/>
  <c r="F2458" i="5"/>
  <c r="B2459" i="5"/>
  <c r="C2459" i="5"/>
  <c r="D2459" i="5"/>
  <c r="E2459" i="5"/>
  <c r="F2459" i="5"/>
  <c r="B2460" i="5"/>
  <c r="C2460" i="5"/>
  <c r="D2460" i="5"/>
  <c r="E2460" i="5"/>
  <c r="F2460" i="5"/>
  <c r="B2461" i="5"/>
  <c r="C2461" i="5"/>
  <c r="D2461" i="5"/>
  <c r="E2461" i="5"/>
  <c r="F2461" i="5"/>
  <c r="B2462" i="5"/>
  <c r="C2462" i="5"/>
  <c r="D2462" i="5"/>
  <c r="E2462" i="5"/>
  <c r="F2462" i="5"/>
  <c r="B2463" i="5"/>
  <c r="C2463" i="5"/>
  <c r="D2463" i="5"/>
  <c r="E2463" i="5"/>
  <c r="F2463" i="5"/>
  <c r="B2464" i="5"/>
  <c r="C2464" i="5"/>
  <c r="D2464" i="5"/>
  <c r="E2464" i="5"/>
  <c r="F2464" i="5"/>
  <c r="B2465" i="5"/>
  <c r="C2465" i="5"/>
  <c r="D2465" i="5"/>
  <c r="E2465" i="5"/>
  <c r="F2465" i="5"/>
  <c r="B2466" i="5"/>
  <c r="C2466" i="5"/>
  <c r="D2466" i="5"/>
  <c r="E2466" i="5"/>
  <c r="F2466" i="5"/>
  <c r="B2467" i="5"/>
  <c r="C2467" i="5"/>
  <c r="D2467" i="5"/>
  <c r="E2467" i="5"/>
  <c r="F2467" i="5"/>
  <c r="B2468" i="5"/>
  <c r="C2468" i="5"/>
  <c r="D2468" i="5"/>
  <c r="E2468" i="5"/>
  <c r="F2468" i="5"/>
  <c r="B2469" i="5"/>
  <c r="C2469" i="5"/>
  <c r="D2469" i="5"/>
  <c r="E2469" i="5"/>
  <c r="F2469" i="5"/>
  <c r="B2470" i="5"/>
  <c r="C2470" i="5"/>
  <c r="D2470" i="5"/>
  <c r="E2470" i="5"/>
  <c r="F2470" i="5"/>
  <c r="B2471" i="5"/>
  <c r="C2471" i="5"/>
  <c r="D2471" i="5"/>
  <c r="E2471" i="5"/>
  <c r="F2471" i="5"/>
  <c r="B2472" i="5"/>
  <c r="C2472" i="5"/>
  <c r="D2472" i="5"/>
  <c r="E2472" i="5"/>
  <c r="F2472" i="5"/>
  <c r="B2473" i="5"/>
  <c r="C2473" i="5"/>
  <c r="D2473" i="5"/>
  <c r="E2473" i="5"/>
  <c r="F2473" i="5"/>
  <c r="B2474" i="5"/>
  <c r="C2474" i="5"/>
  <c r="D2474" i="5"/>
  <c r="E2474" i="5"/>
  <c r="F2474" i="5"/>
  <c r="B2475" i="5"/>
  <c r="C2475" i="5"/>
  <c r="D2475" i="5"/>
  <c r="E2475" i="5"/>
  <c r="F2475" i="5"/>
  <c r="B2476" i="5"/>
  <c r="C2476" i="5"/>
  <c r="D2476" i="5"/>
  <c r="E2476" i="5"/>
  <c r="F2476" i="5"/>
  <c r="B2477" i="5"/>
  <c r="C2477" i="5"/>
  <c r="D2477" i="5"/>
  <c r="E2477" i="5"/>
  <c r="F2477" i="5"/>
  <c r="B2478" i="5"/>
  <c r="C2478" i="5"/>
  <c r="D2478" i="5"/>
  <c r="E2478" i="5"/>
  <c r="F2478" i="5"/>
  <c r="B2479" i="5"/>
  <c r="C2479" i="5"/>
  <c r="D2479" i="5"/>
  <c r="E2479" i="5"/>
  <c r="F2479" i="5"/>
  <c r="B2480" i="5"/>
  <c r="C2480" i="5"/>
  <c r="D2480" i="5"/>
  <c r="E2480" i="5"/>
  <c r="F2480" i="5"/>
  <c r="B2481" i="5"/>
  <c r="C2481" i="5"/>
  <c r="D2481" i="5"/>
  <c r="E2481" i="5"/>
  <c r="F2481" i="5"/>
  <c r="B2482" i="5"/>
  <c r="C2482" i="5"/>
  <c r="D2482" i="5"/>
  <c r="E2482" i="5"/>
  <c r="F2482" i="5"/>
  <c r="B2483" i="5"/>
  <c r="C2483" i="5"/>
  <c r="D2483" i="5"/>
  <c r="E2483" i="5"/>
  <c r="F2483" i="5"/>
  <c r="B2484" i="5"/>
  <c r="C2484" i="5"/>
  <c r="D2484" i="5"/>
  <c r="E2484" i="5"/>
  <c r="F2484" i="5"/>
  <c r="B2485" i="5"/>
  <c r="C2485" i="5"/>
  <c r="D2485" i="5"/>
  <c r="E2485" i="5"/>
  <c r="F2485" i="5"/>
  <c r="B2486" i="5"/>
  <c r="C2486" i="5"/>
  <c r="D2486" i="5"/>
  <c r="E2486" i="5"/>
  <c r="F2486" i="5"/>
  <c r="B2487" i="5"/>
  <c r="C2487" i="5"/>
  <c r="D2487" i="5"/>
  <c r="E2487" i="5"/>
  <c r="F2487" i="5"/>
  <c r="B2488" i="5"/>
  <c r="C2488" i="5"/>
  <c r="D2488" i="5"/>
  <c r="E2488" i="5"/>
  <c r="F2488" i="5"/>
  <c r="B2489" i="5"/>
  <c r="C2489" i="5"/>
  <c r="D2489" i="5"/>
  <c r="E2489" i="5"/>
  <c r="F2489" i="5"/>
  <c r="B2490" i="5"/>
  <c r="C2490" i="5"/>
  <c r="D2490" i="5"/>
  <c r="E2490" i="5"/>
  <c r="F2490" i="5"/>
  <c r="B2491" i="5"/>
  <c r="C2491" i="5"/>
  <c r="D2491" i="5"/>
  <c r="E2491" i="5"/>
  <c r="F2491" i="5"/>
  <c r="B2492" i="5"/>
  <c r="C2492" i="5"/>
  <c r="D2492" i="5"/>
  <c r="E2492" i="5"/>
  <c r="F2492" i="5"/>
  <c r="B2493" i="5"/>
  <c r="C2493" i="5"/>
  <c r="D2493" i="5"/>
  <c r="E2493" i="5"/>
  <c r="F2493" i="5"/>
  <c r="B2494" i="5"/>
  <c r="C2494" i="5"/>
  <c r="D2494" i="5"/>
  <c r="E2494" i="5"/>
  <c r="F2494" i="5"/>
  <c r="B2495" i="5"/>
  <c r="C2495" i="5"/>
  <c r="D2495" i="5"/>
  <c r="E2495" i="5"/>
  <c r="F2495" i="5"/>
  <c r="B2496" i="5"/>
  <c r="C2496" i="5"/>
  <c r="D2496" i="5"/>
  <c r="E2496" i="5"/>
  <c r="F2496" i="5"/>
  <c r="B2497" i="5"/>
  <c r="C2497" i="5"/>
  <c r="D2497" i="5"/>
  <c r="E2497" i="5"/>
  <c r="F2497" i="5"/>
  <c r="B2498" i="5"/>
  <c r="C2498" i="5"/>
  <c r="D2498" i="5"/>
  <c r="E2498" i="5"/>
  <c r="F2498" i="5"/>
  <c r="B2499" i="5"/>
  <c r="C2499" i="5"/>
  <c r="D2499" i="5"/>
  <c r="E2499" i="5"/>
  <c r="F2499" i="5"/>
  <c r="B2500" i="5"/>
  <c r="C2500" i="5"/>
  <c r="D2500" i="5"/>
  <c r="E2500" i="5"/>
  <c r="F2500" i="5"/>
  <c r="B2501" i="5"/>
  <c r="C2501" i="5"/>
  <c r="D2501" i="5"/>
  <c r="E2501" i="5"/>
  <c r="F2501" i="5"/>
  <c r="B2502" i="5"/>
  <c r="C2502" i="5"/>
  <c r="D2502" i="5"/>
  <c r="E2502" i="5"/>
  <c r="F2502" i="5"/>
  <c r="B2503" i="5"/>
  <c r="C2503" i="5"/>
  <c r="D2503" i="5"/>
  <c r="E2503" i="5"/>
  <c r="F2503" i="5"/>
  <c r="B2504" i="5"/>
  <c r="C2504" i="5"/>
  <c r="D2504" i="5"/>
  <c r="E2504" i="5"/>
  <c r="F2504" i="5"/>
  <c r="B2505" i="5"/>
  <c r="C2505" i="5"/>
  <c r="D2505" i="5"/>
  <c r="E2505" i="5"/>
  <c r="F2505" i="5"/>
  <c r="B2506" i="5"/>
  <c r="C2506" i="5"/>
  <c r="D2506" i="5"/>
  <c r="E2506" i="5"/>
  <c r="F2506" i="5"/>
  <c r="B2507" i="5"/>
  <c r="C2507" i="5"/>
  <c r="D2507" i="5"/>
  <c r="E2507" i="5"/>
  <c r="F2507" i="5"/>
  <c r="B2508" i="5"/>
  <c r="C2508" i="5"/>
  <c r="D2508" i="5"/>
  <c r="E2508" i="5"/>
  <c r="F2508" i="5"/>
  <c r="B2509" i="5"/>
  <c r="C2509" i="5"/>
  <c r="D2509" i="5"/>
  <c r="E2509" i="5"/>
  <c r="F2509" i="5"/>
  <c r="B2510" i="5"/>
  <c r="C2510" i="5"/>
  <c r="D2510" i="5"/>
  <c r="E2510" i="5"/>
  <c r="F2510" i="5"/>
  <c r="B2511" i="5"/>
  <c r="C2511" i="5"/>
  <c r="D2511" i="5"/>
  <c r="E2511" i="5"/>
  <c r="F2511" i="5"/>
  <c r="B2512" i="5"/>
  <c r="C2512" i="5"/>
  <c r="D2512" i="5"/>
  <c r="E2512" i="5"/>
  <c r="F2512" i="5"/>
  <c r="B2513" i="5"/>
  <c r="C2513" i="5"/>
  <c r="D2513" i="5"/>
  <c r="E2513" i="5"/>
  <c r="F2513" i="5"/>
  <c r="B2514" i="5"/>
  <c r="C2514" i="5"/>
  <c r="D2514" i="5"/>
  <c r="E2514" i="5"/>
  <c r="F2514" i="5"/>
  <c r="B2515" i="5"/>
  <c r="C2515" i="5"/>
  <c r="D2515" i="5"/>
  <c r="E2515" i="5"/>
  <c r="F2515" i="5"/>
  <c r="B2516" i="5"/>
  <c r="C2516" i="5"/>
  <c r="D2516" i="5"/>
  <c r="E2516" i="5"/>
  <c r="F2516" i="5"/>
  <c r="B2517" i="5"/>
  <c r="C2517" i="5"/>
  <c r="D2517" i="5"/>
  <c r="E2517" i="5"/>
  <c r="F2517" i="5"/>
  <c r="B2518" i="5"/>
  <c r="C2518" i="5"/>
  <c r="D2518" i="5"/>
  <c r="E2518" i="5"/>
  <c r="F2518" i="5"/>
  <c r="C3" i="5"/>
  <c r="D3" i="5"/>
  <c r="E3" i="5"/>
  <c r="F3" i="5"/>
  <c r="B3" i="5"/>
  <c r="AE1" i="3"/>
  <c r="C9" i="2" a="1"/>
  <c r="C9" i="2" s="1"/>
  <c r="G9" i="2"/>
  <c r="H9" i="2" a="1"/>
  <c r="H9" i="2" s="1"/>
  <c r="I9" i="2" a="1"/>
  <c r="I9" i="2" s="1"/>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L32" i="2"/>
  <c r="C8" i="2" a="1"/>
  <c r="C8" i="2" s="1"/>
  <c r="G8" i="2"/>
  <c r="H8" i="2" a="1"/>
  <c r="H8" i="2" s="1"/>
  <c r="I8" i="2" a="1"/>
  <c r="I8" i="2" s="1"/>
  <c r="L8" i="2"/>
  <c r="L9" i="2"/>
  <c r="L10" i="2"/>
  <c r="L11" i="2"/>
  <c r="L12" i="2"/>
  <c r="L13" i="2"/>
  <c r="L14" i="2"/>
  <c r="L15" i="2"/>
  <c r="L16" i="2"/>
  <c r="L17" i="2"/>
  <c r="L18" i="2"/>
  <c r="L19" i="2"/>
  <c r="L20" i="2"/>
  <c r="L21" i="2"/>
  <c r="L22" i="2"/>
  <c r="L23" i="2"/>
  <c r="L24" i="2"/>
  <c r="L25" i="2"/>
  <c r="L26" i="2"/>
  <c r="L27" i="2"/>
  <c r="L28" i="2"/>
  <c r="L29" i="2"/>
  <c r="L30" i="2"/>
  <c r="L31"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I2" i="2" a="1"/>
  <c r="I2" i="2" s="1"/>
  <c r="I3" i="2" a="1"/>
  <c r="I3" i="2" s="1"/>
  <c r="I4" i="2" a="1"/>
  <c r="I4" i="2" s="1"/>
  <c r="I5" i="2" a="1"/>
  <c r="I5" i="2" s="1"/>
  <c r="I6" i="2" a="1"/>
  <c r="I6" i="2" s="1"/>
  <c r="I7" i="2" a="1"/>
  <c r="I7" i="2" s="1"/>
  <c r="C7" i="2" a="1"/>
  <c r="C7" i="2" s="1"/>
  <c r="G7" i="2"/>
  <c r="H7" i="2" a="1"/>
  <c r="H7" i="2" s="1"/>
  <c r="C6" i="2" a="1"/>
  <c r="C6" i="2" s="1"/>
  <c r="G6" i="2"/>
  <c r="H6" i="2" a="1"/>
  <c r="H6" i="2" s="1"/>
  <c r="G4" i="2"/>
  <c r="G3" i="2"/>
  <c r="G2" i="2"/>
  <c r="C5" i="2" a="1"/>
  <c r="C5" i="2" s="1"/>
  <c r="G5" i="2"/>
  <c r="H5" i="2" a="1"/>
  <c r="H5" i="2" s="1"/>
  <c r="C4" i="2" a="1"/>
  <c r="C4" i="2" s="1"/>
  <c r="H4" i="2" a="1"/>
  <c r="H4" i="2" s="1"/>
  <c r="C3" i="2" a="1"/>
  <c r="C3" i="2" s="1"/>
  <c r="H3" i="2" a="1"/>
  <c r="H3" i="2" s="1"/>
  <c r="H2" i="2" a="1"/>
  <c r="H2" i="2" s="1"/>
  <c r="C2" i="2" a="1"/>
  <c r="C2" i="2" s="1"/>
  <c r="M6" i="1" l="1" a="1"/>
  <c r="M6" i="1" s="1"/>
  <c r="K3" i="1"/>
  <c r="L3" i="1" s="1"/>
  <c r="P2" i="2" a="1"/>
  <c r="P2" i="2" s="1"/>
  <c r="K2" i="2" a="1"/>
  <c r="M7" i="2" s="1"/>
  <c r="M3" i="2" l="1"/>
  <c r="M4" i="2"/>
  <c r="M5" i="2"/>
  <c r="M6" i="2"/>
  <c r="L7" i="2"/>
  <c r="L5" i="2"/>
  <c r="L6" i="2"/>
  <c r="L3" i="2"/>
  <c r="L4" i="2"/>
  <c r="K2" i="2"/>
  <c r="M2" i="2" l="1"/>
  <c r="B2" i="3" a="1"/>
  <c r="B2" i="3" s="1"/>
  <c r="L2" i="2"/>
  <c r="O2" i="2" l="1"/>
  <c r="Q7" i="2" s="1"/>
  <c r="Q675" i="2" l="1"/>
  <c r="Q526" i="2"/>
  <c r="Q80" i="2"/>
  <c r="Q542" i="2"/>
  <c r="Q214" i="2"/>
  <c r="Q50" i="2"/>
  <c r="Q697" i="2"/>
  <c r="Q9" i="2"/>
  <c r="Q395" i="2"/>
  <c r="Q125" i="2"/>
  <c r="Q112" i="2"/>
  <c r="Q398" i="2"/>
  <c r="Q655" i="2"/>
  <c r="Q531" i="2"/>
  <c r="Q35" i="2"/>
  <c r="Q266" i="2"/>
  <c r="Q758" i="2"/>
  <c r="Q239" i="2"/>
  <c r="Q631" i="2"/>
  <c r="Q342" i="2"/>
  <c r="Q719" i="2"/>
  <c r="Q369" i="2"/>
  <c r="Q171" i="2"/>
  <c r="Q596" i="2"/>
  <c r="Q701" i="2"/>
  <c r="Q732" i="2"/>
  <c r="Q718" i="2"/>
  <c r="Q639" i="2"/>
  <c r="Q17" i="2"/>
  <c r="Q479" i="2"/>
  <c r="Q139" i="2"/>
  <c r="Q690" i="2"/>
  <c r="Q351" i="2"/>
  <c r="Q549" i="2"/>
  <c r="Q180" i="2"/>
  <c r="Q653" i="2"/>
  <c r="Q88" i="2"/>
  <c r="Q81" i="2"/>
  <c r="Q295" i="2"/>
  <c r="Q18" i="2"/>
  <c r="Q302" i="2"/>
  <c r="Q109" i="2"/>
  <c r="Q869" i="2"/>
  <c r="Q742" i="2"/>
  <c r="Q930" i="2"/>
  <c r="Q83" i="2"/>
  <c r="Q107" i="2"/>
  <c r="Q433" i="2"/>
  <c r="Q410" i="2"/>
  <c r="Q431" i="2"/>
  <c r="Q577" i="2"/>
  <c r="Q217" i="2"/>
  <c r="Q422" i="2"/>
  <c r="Q464" i="2"/>
  <c r="Q594" i="2"/>
  <c r="Q368" i="2"/>
  <c r="Q558" i="2"/>
  <c r="Q99" i="2"/>
  <c r="Q399" i="2"/>
  <c r="Q115" i="2"/>
  <c r="Q147" i="2"/>
  <c r="Q671" i="2"/>
  <c r="Q643" i="2"/>
  <c r="Q334" i="2"/>
  <c r="Q454" i="2"/>
  <c r="Q179" i="2"/>
  <c r="Q134" i="2"/>
  <c r="Q126" i="2"/>
  <c r="Q734" i="2"/>
  <c r="Q24" i="2"/>
  <c r="Q82" i="2"/>
  <c r="Q756" i="2"/>
  <c r="Q905" i="2"/>
  <c r="Q863" i="2"/>
  <c r="Q724" i="2"/>
  <c r="Q861" i="2"/>
  <c r="Q921" i="2"/>
  <c r="Q810" i="2"/>
  <c r="Q4" i="2"/>
  <c r="Q604" i="2"/>
  <c r="Q515" i="2"/>
  <c r="Q41" i="2"/>
  <c r="Q651" i="2"/>
  <c r="Q204" i="2"/>
  <c r="Q32" i="2"/>
  <c r="Q192" i="2"/>
  <c r="Q611" i="2"/>
  <c r="Q101" i="2"/>
  <c r="Q360" i="2"/>
  <c r="Q237" i="2"/>
  <c r="Q622" i="2"/>
  <c r="Q916" i="2"/>
  <c r="Q751" i="2"/>
  <c r="Q417" i="2"/>
  <c r="Q376" i="2"/>
  <c r="Q242" i="2"/>
  <c r="Q649" i="2"/>
  <c r="Q409" i="2"/>
  <c r="Q386" i="2"/>
  <c r="Q620" i="2"/>
  <c r="Q865" i="2"/>
  <c r="Q617" i="2"/>
  <c r="Q383" i="2"/>
  <c r="Q79" i="2"/>
  <c r="Q96" i="2"/>
  <c r="Q616" i="2"/>
  <c r="Q624" i="2"/>
  <c r="Q234" i="2"/>
  <c r="Q873" i="2"/>
  <c r="Q30" i="2"/>
  <c r="Q527" i="2"/>
  <c r="Q235" i="2"/>
  <c r="Q470" i="2"/>
  <c r="Q176" i="2"/>
  <c r="Q260" i="2"/>
  <c r="Q551" i="2"/>
  <c r="Q388" i="2"/>
  <c r="Q709" i="2"/>
  <c r="Q240" i="2"/>
  <c r="Q437" i="2"/>
  <c r="Q227" i="2"/>
  <c r="Q14" i="2"/>
  <c r="Q737" i="2"/>
  <c r="Q498" i="2"/>
  <c r="Q138" i="2"/>
  <c r="Q114" i="2"/>
  <c r="Q331" i="2"/>
  <c r="Q662" i="2"/>
  <c r="Q31" i="2"/>
  <c r="Q491" i="2"/>
  <c r="Q70" i="2"/>
  <c r="Q507" i="2"/>
  <c r="Q403" i="2"/>
  <c r="Q95" i="2"/>
  <c r="Q728" i="2"/>
  <c r="Q177" i="2"/>
  <c r="Q136" i="2"/>
  <c r="Q307" i="2"/>
  <c r="Q834" i="2"/>
  <c r="Q891" i="2"/>
  <c r="Q679" i="2"/>
  <c r="Q623" i="2"/>
  <c r="Q714" i="2"/>
  <c r="Q404" i="2"/>
  <c r="Q749" i="2"/>
  <c r="Q815" i="2"/>
  <c r="Q860" i="2"/>
  <c r="Q850" i="2"/>
  <c r="Q838" i="2"/>
  <c r="Q762" i="2"/>
  <c r="Q3" i="2"/>
  <c r="Q508" i="2"/>
  <c r="Q161" i="2"/>
  <c r="Q318" i="2"/>
  <c r="Q488" i="2"/>
  <c r="Q102" i="2"/>
  <c r="Q173" i="2"/>
  <c r="Q693" i="2"/>
  <c r="Q778" i="2"/>
  <c r="Q844" i="2"/>
  <c r="Q763" i="2"/>
  <c r="Q420" i="2"/>
  <c r="Q337" i="2"/>
  <c r="Q193" i="2"/>
  <c r="Q447" i="2"/>
  <c r="Q609" i="2"/>
  <c r="Q338" i="2"/>
  <c r="Q530" i="2"/>
  <c r="Q419" i="2"/>
  <c r="Q692" i="2"/>
  <c r="Q98" i="2"/>
  <c r="Q888" i="2"/>
  <c r="Q151" i="2"/>
  <c r="Q116" i="2"/>
  <c r="Q461" i="2"/>
  <c r="Q702" i="2"/>
  <c r="Q246" i="2"/>
  <c r="Q480" i="2"/>
  <c r="Q539" i="2"/>
  <c r="Q548" i="2"/>
  <c r="Q851" i="2"/>
  <c r="Q71" i="2"/>
  <c r="Q872" i="2"/>
  <c r="Q725" i="2"/>
  <c r="Q298" i="2"/>
  <c r="Q729" i="2"/>
  <c r="Q25" i="2"/>
  <c r="Q232" i="2"/>
  <c r="Q63" i="2"/>
  <c r="Q563" i="2"/>
  <c r="Q247" i="2"/>
  <c r="Q486" i="2"/>
  <c r="Q879" i="2"/>
  <c r="Q846" i="2"/>
  <c r="Q142" i="2"/>
  <c r="Q131" i="2"/>
  <c r="Q627" i="2"/>
  <c r="Q92" i="2"/>
  <c r="Q474" i="2"/>
  <c r="Q569" i="2"/>
  <c r="Q166" i="2"/>
  <c r="Q73" i="2"/>
  <c r="Q689" i="2"/>
  <c r="Q610" i="2"/>
  <c r="Q559" i="2"/>
  <c r="Q541" i="2"/>
  <c r="Q583" i="2"/>
  <c r="Q210" i="2"/>
  <c r="Q259" i="2"/>
  <c r="Q426" i="2"/>
  <c r="Q681" i="2"/>
  <c r="Q213" i="2"/>
  <c r="Q241" i="2"/>
  <c r="Q264" i="2"/>
  <c r="Q60" i="2"/>
  <c r="Q64" i="2"/>
  <c r="Q674" i="2"/>
  <c r="Q222" i="2"/>
  <c r="Q46" i="2"/>
  <c r="Q633" i="2"/>
  <c r="Q425" i="2"/>
  <c r="Q315" i="2"/>
  <c r="Q427" i="2"/>
  <c r="Q521" i="2"/>
  <c r="Q806" i="2"/>
  <c r="Q868" i="2"/>
  <c r="Q560" i="2"/>
  <c r="Q441" i="2"/>
  <c r="Q28" i="2"/>
  <c r="Q668" i="2"/>
  <c r="Q797" i="2"/>
  <c r="Q823" i="2"/>
  <c r="Q747" i="2"/>
  <c r="Q811" i="2"/>
  <c r="Q740" i="2"/>
  <c r="Q5" i="2"/>
  <c r="Q601" i="2"/>
  <c r="Q42" i="2"/>
  <c r="Q40" i="2"/>
  <c r="Q194" i="2"/>
  <c r="Q755" i="2"/>
  <c r="Q308" i="2"/>
  <c r="Q524" i="2"/>
  <c r="Q904" i="2"/>
  <c r="Q493" i="2"/>
  <c r="Q8" i="2"/>
  <c r="Q288" i="2"/>
  <c r="Q122" i="2"/>
  <c r="Q324" i="2"/>
  <c r="Q169" i="2"/>
  <c r="Q519" i="2"/>
  <c r="Q34" i="2"/>
  <c r="Q500" i="2"/>
  <c r="Q780" i="2"/>
  <c r="Q228" i="2"/>
  <c r="Q636" i="2"/>
  <c r="Q257" i="2"/>
  <c r="Q29" i="2"/>
  <c r="Q137" i="2"/>
  <c r="Q550" i="2"/>
  <c r="Q103" i="2"/>
  <c r="Q299" i="2"/>
  <c r="Q736" i="2"/>
  <c r="Q430" i="2"/>
  <c r="Q148" i="2"/>
  <c r="Q764" i="2"/>
  <c r="Q898" i="2"/>
  <c r="Q191" i="2"/>
  <c r="Q733" i="2"/>
  <c r="Q33" i="2"/>
  <c r="Q121" i="2"/>
  <c r="Q330" i="2"/>
  <c r="Q666" i="2"/>
  <c r="Q468" i="2"/>
  <c r="Q721" i="2"/>
  <c r="Q805" i="2"/>
  <c r="Q100" i="2"/>
  <c r="Q832" i="2"/>
  <c r="Q118" i="2"/>
  <c r="Q615" i="2"/>
  <c r="Q6" i="2"/>
  <c r="Q145" i="2"/>
  <c r="Q358" i="2"/>
  <c r="Q499" i="2"/>
  <c r="Q150" i="2"/>
  <c r="Q502" i="2"/>
  <c r="Q11" i="2"/>
  <c r="Q443" i="2"/>
  <c r="Q696" i="2"/>
  <c r="Q248" i="2"/>
  <c r="Q581" i="2"/>
  <c r="Q374" i="2"/>
  <c r="Q638" i="2"/>
  <c r="Q90" i="2"/>
  <c r="Q26" i="2"/>
  <c r="Q387" i="2"/>
  <c r="Q225" i="2"/>
  <c r="Q372" i="2"/>
  <c r="Q155" i="2"/>
  <c r="Q86" i="2"/>
  <c r="Q280" i="2"/>
  <c r="Q328" i="2"/>
  <c r="Q13" i="2"/>
  <c r="Q294" i="2"/>
  <c r="Q706" i="2"/>
  <c r="Q164" i="2"/>
  <c r="Q579" i="2"/>
  <c r="Q555" i="2"/>
  <c r="Q382" i="2"/>
  <c r="Q405" i="2"/>
  <c r="Q779" i="2"/>
  <c r="Q353" i="2"/>
  <c r="Q381" i="2"/>
  <c r="Q906" i="2"/>
  <c r="Q564" i="2"/>
  <c r="Q781" i="2"/>
  <c r="Q798" i="2"/>
  <c r="Q244" i="2"/>
  <c r="Q773" i="2"/>
  <c r="Q753" i="2"/>
  <c r="Q2" i="2"/>
  <c r="Q808" i="2"/>
  <c r="Q784" i="2"/>
  <c r="Q761" i="2"/>
  <c r="Q874" i="2"/>
  <c r="Q866" i="2"/>
  <c r="Q340" i="2"/>
  <c r="Q220" i="2"/>
  <c r="Q871" i="2"/>
  <c r="Q926" i="2"/>
  <c r="Q16" i="2"/>
  <c r="Q841" i="2"/>
  <c r="Q803" i="2"/>
  <c r="Q74" i="2"/>
  <c r="Q789" i="2"/>
  <c r="Q174" i="2"/>
  <c r="Q229" i="2"/>
  <c r="Q110" i="2"/>
  <c r="Q332" i="2"/>
  <c r="Q412" i="2"/>
  <c r="Q586" i="2"/>
  <c r="Q770" i="2"/>
  <c r="Q641" i="2"/>
  <c r="Q274" i="2"/>
  <c r="Q343" i="2"/>
  <c r="Q27" i="2"/>
  <c r="Q545" i="2"/>
  <c r="Q626" i="2"/>
  <c r="Q159" i="2"/>
  <c r="Q19" i="2"/>
  <c r="Q281" i="2"/>
  <c r="Q744" i="2"/>
  <c r="Q350" i="2"/>
  <c r="Q406" i="2"/>
  <c r="Q472" i="2"/>
  <c r="Q663" i="2"/>
  <c r="Q329" i="2"/>
  <c r="Q77" i="2"/>
  <c r="Q206" i="2"/>
  <c r="Q355" i="2"/>
  <c r="Q15" i="2"/>
  <c r="Q726" i="2"/>
  <c r="Q105" i="2"/>
  <c r="Q384" i="2"/>
  <c r="Q238" i="2"/>
  <c r="Q475" i="2"/>
  <c r="Q698" i="2"/>
  <c r="Q57" i="2"/>
  <c r="Q215" i="2"/>
  <c r="Q688" i="2"/>
  <c r="Q300" i="2"/>
  <c r="Q170" i="2"/>
  <c r="Q221" i="2"/>
  <c r="Q371" i="2"/>
  <c r="Q75" i="2"/>
  <c r="Q605" i="2"/>
  <c r="Q113" i="2"/>
  <c r="Q144" i="2"/>
  <c r="Q824" i="2"/>
  <c r="Q769" i="2"/>
  <c r="Q901" i="2"/>
  <c r="Q875" i="2"/>
  <c r="Q612" i="2"/>
  <c r="Q356" i="2"/>
  <c r="Q933" i="2"/>
  <c r="Q12" i="2"/>
  <c r="Q53" i="2"/>
  <c r="Q882" i="2"/>
  <c r="Q867" i="2"/>
  <c r="Q440" i="2"/>
  <c r="Q833" i="2"/>
  <c r="Q282" i="2"/>
  <c r="Q392" i="2"/>
  <c r="Q230" i="2"/>
  <c r="Q367" i="2"/>
  <c r="Q485" i="2"/>
  <c r="Q657" i="2"/>
  <c r="Q881" i="2"/>
  <c r="Q393" i="2"/>
  <c r="Q312" i="2"/>
  <c r="Q494" i="2"/>
  <c r="Q723" i="2"/>
  <c r="Q377" i="2"/>
  <c r="Q296" i="2"/>
  <c r="Q349" i="2"/>
  <c r="Q600" i="2"/>
  <c r="Q720" i="2"/>
  <c r="Q572" i="2"/>
  <c r="Q424" i="2"/>
  <c r="Q106" i="2"/>
  <c r="Q23" i="2"/>
  <c r="Q258" i="2"/>
  <c r="Q518" i="2"/>
  <c r="Q512" i="2"/>
  <c r="Q22" i="2"/>
  <c r="Q185" i="2"/>
  <c r="Q379" i="2"/>
  <c r="Q407" i="2"/>
  <c r="Q401" i="2"/>
  <c r="Q396" i="2"/>
  <c r="Q544" i="2"/>
  <c r="Q455" i="2"/>
  <c r="Q286" i="2"/>
  <c r="Q445" i="2"/>
  <c r="Q634" i="2"/>
  <c r="Q195" i="2"/>
  <c r="Q211" i="2"/>
  <c r="Q38" i="2"/>
  <c r="Q434" i="2"/>
  <c r="Q310" i="2"/>
  <c r="Q659" i="2"/>
  <c r="Q400" i="2"/>
  <c r="Q261" i="2"/>
  <c r="Q335" i="2"/>
  <c r="Q664" i="2"/>
  <c r="Q269" i="2"/>
  <c r="Q607" i="2"/>
  <c r="Q672" i="2"/>
  <c r="Q722" i="2"/>
  <c r="Q309" i="2"/>
  <c r="Q511" i="2"/>
  <c r="Q932" i="2"/>
  <c r="Q817" i="2"/>
  <c r="Q413" i="2"/>
  <c r="Q915" i="2"/>
  <c r="Q429" i="2"/>
  <c r="Q463" i="2"/>
  <c r="Q894" i="2"/>
  <c r="Q812" i="2"/>
  <c r="Q813" i="2"/>
  <c r="Q847" i="2"/>
  <c r="Q819" i="2"/>
  <c r="Q864" i="2"/>
  <c r="Q477" i="2"/>
  <c r="Q205" i="2"/>
  <c r="Q628" i="2"/>
  <c r="Q478" i="2"/>
  <c r="Q456" i="2"/>
  <c r="Q333" i="2"/>
  <c r="Q263" i="2"/>
  <c r="Q578" i="2"/>
  <c r="Q201" i="2"/>
  <c r="Q595" i="2"/>
  <c r="Q385" i="2"/>
  <c r="Q528" i="2"/>
  <c r="Q190" i="2"/>
  <c r="Q196" i="2"/>
  <c r="Q473" i="2"/>
  <c r="Q143" i="2"/>
  <c r="Q619" i="2"/>
  <c r="Q589" i="2"/>
  <c r="Q593" i="2"/>
  <c r="Q573" i="2"/>
  <c r="Q667" i="2"/>
  <c r="Q325" i="2"/>
  <c r="Q199" i="2"/>
  <c r="Q380" i="2"/>
  <c r="Q469" i="2"/>
  <c r="Q536" i="2"/>
  <c r="Q347" i="2"/>
  <c r="Q323" i="2"/>
  <c r="Q93" i="2"/>
  <c r="Q562" i="2"/>
  <c r="Q339" i="2"/>
  <c r="Q529" i="2"/>
  <c r="Q465" i="2"/>
  <c r="Q54" i="2"/>
  <c r="Q606" i="2"/>
  <c r="Q707" i="2"/>
  <c r="Q291" i="2"/>
  <c r="Q49" i="2"/>
  <c r="Q127" i="2"/>
  <c r="Q59" i="2"/>
  <c r="Q553" i="2"/>
  <c r="Q924" i="2"/>
  <c r="Q52" i="2"/>
  <c r="Q807" i="2"/>
  <c r="Q852" i="2"/>
  <c r="Q890" i="2"/>
  <c r="Q907" i="2"/>
  <c r="Q149" i="2"/>
  <c r="Q209" i="2"/>
  <c r="Q917" i="2"/>
  <c r="Q827" i="2"/>
  <c r="Q303" i="2"/>
  <c r="Q391" i="2"/>
  <c r="Q597" i="2"/>
  <c r="Q119" i="2"/>
  <c r="Q913" i="2"/>
  <c r="Q922" i="2"/>
  <c r="Q492" i="2"/>
  <c r="Q759" i="2"/>
  <c r="Q20" i="2"/>
  <c r="Q783" i="2"/>
  <c r="Q828" i="2"/>
  <c r="Q920" i="2"/>
  <c r="Q800" i="2"/>
  <c r="Q752" i="2"/>
  <c r="Q816" i="2"/>
  <c r="Q880" i="2"/>
  <c r="Q745" i="2"/>
  <c r="Q782" i="2"/>
  <c r="Q855" i="2"/>
  <c r="Q929" i="2"/>
  <c r="Q820" i="2"/>
  <c r="Q893" i="2"/>
  <c r="Q276" i="2"/>
  <c r="Q476" i="2"/>
  <c r="Q825" i="2"/>
  <c r="Q923" i="2"/>
  <c r="Q746" i="2"/>
  <c r="Q849" i="2"/>
  <c r="Q36" i="2"/>
  <c r="Q830" i="2"/>
  <c r="Q428" i="2"/>
  <c r="Q845" i="2"/>
  <c r="Q172" i="2"/>
  <c r="Q423" i="2"/>
  <c r="Q771" i="2"/>
  <c r="Q21" i="2"/>
  <c r="Q565" i="2"/>
  <c r="Q887" i="2"/>
  <c r="Q646" i="2"/>
  <c r="Q546" i="2"/>
  <c r="Q76" i="2"/>
  <c r="Q766" i="2"/>
  <c r="Q277" i="2"/>
  <c r="Q809" i="2"/>
  <c r="Q418" i="2"/>
  <c r="Q903" i="2"/>
  <c r="Q365" i="2"/>
  <c r="Q804" i="2"/>
  <c r="Q156" i="2"/>
  <c r="Q785" i="2"/>
  <c r="Q231" i="2"/>
  <c r="Q647" i="2"/>
  <c r="Q158" i="2"/>
  <c r="Q621" i="2"/>
  <c r="Q236" i="2"/>
  <c r="Q767" i="2"/>
  <c r="Q313" i="2"/>
  <c r="Q794" i="2"/>
  <c r="Q117" i="2"/>
  <c r="Q394" i="2"/>
  <c r="Q584" i="2"/>
  <c r="Q451" i="2"/>
  <c r="Q216" i="2"/>
  <c r="Q293" i="2"/>
  <c r="Q717" i="2"/>
  <c r="Q297" i="2"/>
  <c r="Q525" i="2"/>
  <c r="Q644" i="2"/>
  <c r="Q378" i="2"/>
  <c r="Q568" i="2"/>
  <c r="Q435" i="2"/>
  <c r="Q200" i="2"/>
  <c r="Q245" i="2"/>
  <c r="Q669" i="2"/>
  <c r="Q289" i="2"/>
  <c r="Q517" i="2"/>
  <c r="Q516" i="2"/>
  <c r="Q362" i="2"/>
  <c r="Q552" i="2"/>
  <c r="Q421" i="2"/>
  <c r="Q505" i="2"/>
  <c r="Q363" i="2"/>
  <c r="Q574" i="2"/>
  <c r="Q359" i="2"/>
  <c r="Q233" i="2"/>
  <c r="Q184" i="2"/>
  <c r="Q146" i="2"/>
  <c r="Q635" i="2"/>
  <c r="Q152" i="2"/>
  <c r="Q47" i="2"/>
  <c r="Q37" i="2"/>
  <c r="Q133" i="2"/>
  <c r="Q123" i="2"/>
  <c r="Q348" i="2"/>
  <c r="Q314" i="2"/>
  <c r="Q503" i="2"/>
  <c r="Q397" i="2"/>
  <c r="Q91" i="2"/>
  <c r="Q768" i="2"/>
  <c r="Q840" i="2"/>
  <c r="Q912" i="2"/>
  <c r="Q750" i="2"/>
  <c r="Q837" i="2"/>
  <c r="Q919" i="2"/>
  <c r="Q829" i="2"/>
  <c r="Q911" i="2"/>
  <c r="Q532" i="2"/>
  <c r="Q775" i="2"/>
  <c r="Q886" i="2"/>
  <c r="Q716" i="2"/>
  <c r="Q835" i="2"/>
  <c r="Q268" i="2"/>
  <c r="Q862" i="2"/>
  <c r="Q765" i="2"/>
  <c r="Q914" i="2"/>
  <c r="Q181" i="2"/>
  <c r="Q695" i="2"/>
  <c r="Q925" i="2"/>
  <c r="Q700" i="2"/>
  <c r="Q931" i="2"/>
  <c r="Q826" i="2"/>
  <c r="Q786" i="2"/>
  <c r="Q585" i="2"/>
  <c r="Q130" i="2"/>
  <c r="Q739" i="2"/>
  <c r="Q487" i="2"/>
  <c r="Q72" i="2"/>
  <c r="Q501" i="2"/>
  <c r="Q889" i="2"/>
  <c r="Q613" i="2"/>
  <c r="Q157" i="2"/>
  <c r="Q576" i="2"/>
  <c r="Q207" i="2"/>
  <c r="Q738" i="2"/>
  <c r="Q448" i="2"/>
  <c r="Q900" i="2"/>
  <c r="Q661" i="2"/>
  <c r="Q642" i="2"/>
  <c r="Q570" i="2"/>
  <c r="Q504" i="2"/>
  <c r="Q187" i="2"/>
  <c r="Q630" i="2"/>
  <c r="Q703" i="2"/>
  <c r="Q556" i="2"/>
  <c r="Q78" i="2"/>
  <c r="Q741" i="2"/>
  <c r="Q202" i="2"/>
  <c r="Q408" i="2"/>
  <c r="Q43" i="2"/>
  <c r="Q438" i="2"/>
  <c r="Q495" i="2"/>
  <c r="Q140" i="2"/>
  <c r="Q188" i="2"/>
  <c r="Q523" i="2"/>
  <c r="Q705" i="2"/>
  <c r="Q224" i="2"/>
  <c r="Q89" i="2"/>
  <c r="Q452" i="2"/>
  <c r="Q160" i="2"/>
  <c r="Q599" i="2"/>
  <c r="Q65" i="2"/>
  <c r="Q285" i="2"/>
  <c r="Q712" i="2"/>
  <c r="Q345" i="2"/>
  <c r="Q111" i="2"/>
  <c r="Q104" i="2"/>
  <c r="Q444" i="2"/>
  <c r="Q322" i="2"/>
  <c r="Q654" i="2"/>
  <c r="Q691" i="2"/>
  <c r="Q708" i="2"/>
  <c r="Q680" i="2"/>
  <c r="Q68" i="2"/>
  <c r="Q432" i="2"/>
  <c r="Q168" i="2"/>
  <c r="Q223" i="2"/>
  <c r="Q462" i="2"/>
  <c r="Q467" i="2"/>
  <c r="Q262" i="2"/>
  <c r="Q243" i="2"/>
  <c r="Q580" i="2"/>
  <c r="Q678" i="2"/>
  <c r="Q509" i="2"/>
  <c r="Q760" i="2"/>
  <c r="Q848" i="2"/>
  <c r="Q928" i="2"/>
  <c r="Q791" i="2"/>
  <c r="Q883" i="2"/>
  <c r="Q793" i="2"/>
  <c r="Q884" i="2"/>
  <c r="Q484" i="2"/>
  <c r="Q788" i="2"/>
  <c r="Q909" i="2"/>
  <c r="Q774" i="2"/>
  <c r="Q897" i="2"/>
  <c r="Q796" i="2"/>
  <c r="Q660" i="2"/>
  <c r="Q895" i="2"/>
  <c r="Q284" i="2"/>
  <c r="Q795" i="2"/>
  <c r="Q255" i="2"/>
  <c r="Q821" i="2"/>
  <c r="Q575" i="2"/>
  <c r="Q682" i="2"/>
  <c r="Q514" i="2"/>
  <c r="Q208" i="2"/>
  <c r="Q918" i="2"/>
  <c r="Q694" i="2"/>
  <c r="Q256" i="2"/>
  <c r="Q822" i="2"/>
  <c r="Q439" i="2"/>
  <c r="Q120" i="2"/>
  <c r="Q711" i="2"/>
  <c r="Q272" i="2"/>
  <c r="Q899" i="2"/>
  <c r="Q715" i="2"/>
  <c r="Q460" i="2"/>
  <c r="Q537" i="2"/>
  <c r="Q730" i="2"/>
  <c r="Q416" i="2"/>
  <c r="Q658" i="2"/>
  <c r="Q62" i="2"/>
  <c r="Q357" i="2"/>
  <c r="Q66" i="2"/>
  <c r="Q254" i="2"/>
  <c r="Q554" i="2"/>
  <c r="Q320" i="2"/>
  <c r="Q442" i="2"/>
  <c r="Q327" i="2"/>
  <c r="Q45" i="2"/>
  <c r="Q534" i="2"/>
  <c r="Q490" i="2"/>
  <c r="Q178" i="2"/>
  <c r="Q165" i="2"/>
  <c r="Q162" i="2"/>
  <c r="Q203" i="2"/>
  <c r="Q167" i="2"/>
  <c r="Q652" i="2"/>
  <c r="Q69" i="2"/>
  <c r="Q497" i="2"/>
  <c r="Q506" i="2"/>
  <c r="Q311" i="2"/>
  <c r="Q87" i="2"/>
  <c r="Q346" i="2"/>
  <c r="Q55" i="2"/>
  <c r="Q489" i="2"/>
  <c r="Q253" i="2"/>
  <c r="Q629" i="2"/>
  <c r="Q67" i="2"/>
  <c r="Q483" i="2"/>
  <c r="Q637" i="2"/>
  <c r="Q44" i="2"/>
  <c r="Q592" i="2"/>
  <c r="Q557" i="2"/>
  <c r="Q449" i="2"/>
  <c r="Q411" i="2"/>
  <c r="Q61" i="2"/>
  <c r="Q457" i="2"/>
  <c r="Q265" i="2"/>
  <c r="Q561" i="2"/>
  <c r="Q670" i="2"/>
  <c r="Q270" i="2"/>
  <c r="Q132" i="2"/>
  <c r="Q301" i="2"/>
  <c r="Q650" i="2"/>
  <c r="Q182" i="2"/>
  <c r="Q316" i="2"/>
  <c r="Q683" i="2"/>
  <c r="Q271" i="2"/>
  <c r="Q676" i="2"/>
  <c r="Q354" i="2"/>
  <c r="Q640" i="2"/>
  <c r="Q154" i="2"/>
  <c r="Q543" i="2"/>
  <c r="Q129" i="2"/>
  <c r="Q290" i="2"/>
  <c r="Q402" i="2"/>
  <c r="Q273" i="2"/>
  <c r="Q776" i="2"/>
  <c r="Q856" i="2"/>
  <c r="Q777" i="2"/>
  <c r="Q801" i="2"/>
  <c r="Q892" i="2"/>
  <c r="Q802" i="2"/>
  <c r="Q902" i="2"/>
  <c r="Q108" i="2"/>
  <c r="Q799" i="2"/>
  <c r="Q84" i="2"/>
  <c r="Q787" i="2"/>
  <c r="Q908" i="2"/>
  <c r="Q814" i="2"/>
  <c r="Q684" i="2"/>
  <c r="Q927" i="2"/>
  <c r="Q317" i="2"/>
  <c r="Q818" i="2"/>
  <c r="Q364" i="2"/>
  <c r="Q842" i="2"/>
  <c r="Q710" i="2"/>
  <c r="Q735" i="2"/>
  <c r="Q656" i="2"/>
  <c r="Q344" i="2"/>
  <c r="Q97" i="2"/>
  <c r="Q748" i="2"/>
  <c r="Q292" i="2"/>
  <c r="Q843" i="2"/>
  <c r="Q540" i="2"/>
  <c r="Q198" i="2"/>
  <c r="Q757" i="2"/>
  <c r="Q341" i="2"/>
  <c r="Q48" i="2"/>
  <c r="Q790" i="2"/>
  <c r="Q522" i="2"/>
  <c r="Q390" i="2"/>
  <c r="Q226" i="2"/>
  <c r="Q336" i="2"/>
  <c r="Q458" i="2"/>
  <c r="Q375" i="2"/>
  <c r="Q85" i="2"/>
  <c r="Q590" i="2"/>
  <c r="Q538" i="2"/>
  <c r="Q713" i="2"/>
  <c r="Q189" i="2"/>
  <c r="Q250" i="2"/>
  <c r="Q591" i="2"/>
  <c r="Q446" i="2"/>
  <c r="Q278" i="2"/>
  <c r="Q677" i="2"/>
  <c r="Q625" i="2"/>
  <c r="Q699" i="2"/>
  <c r="Q665" i="2"/>
  <c r="Q10" i="2"/>
  <c r="Q687" i="2"/>
  <c r="Q212" i="2"/>
  <c r="Q466" i="2"/>
  <c r="Q608" i="2"/>
  <c r="Q218" i="2"/>
  <c r="Q567" i="2"/>
  <c r="Q614" i="2"/>
  <c r="Q513" i="2"/>
  <c r="Q566" i="2"/>
  <c r="Q520" i="2"/>
  <c r="Q361" i="2"/>
  <c r="Q547" i="2"/>
  <c r="Q602" i="2"/>
  <c r="Q251" i="2"/>
  <c r="Q471" i="2"/>
  <c r="Q305" i="2"/>
  <c r="Q373" i="2"/>
  <c r="Q481" i="2"/>
  <c r="Q482" i="2"/>
  <c r="Q219" i="2"/>
  <c r="Q415" i="2"/>
  <c r="Q249" i="2"/>
  <c r="Q197" i="2"/>
  <c r="Q414" i="2"/>
  <c r="Q587" i="2"/>
  <c r="Q321" i="2"/>
  <c r="Q535" i="2"/>
  <c r="Q267" i="2"/>
  <c r="Q618" i="2"/>
  <c r="Q153" i="2"/>
  <c r="Q183" i="2"/>
  <c r="Q283" i="2"/>
  <c r="Q598" i="2"/>
  <c r="Q186" i="2"/>
  <c r="Q453" i="2"/>
  <c r="Q582" i="2"/>
  <c r="Q459" i="2"/>
  <c r="Q287" i="2"/>
  <c r="Q704" i="2"/>
  <c r="Q141" i="2"/>
  <c r="Q686" i="2"/>
  <c r="Q370" i="2"/>
  <c r="Q571" i="2"/>
  <c r="Q743" i="2"/>
  <c r="Q645" i="2"/>
  <c r="Q94" i="2"/>
  <c r="Q632" i="2"/>
  <c r="Q124" i="2"/>
  <c r="Q279" i="2"/>
  <c r="Q673" i="2"/>
  <c r="Q603" i="2"/>
  <c r="Q685" i="2"/>
  <c r="Q326" i="2"/>
  <c r="Q352" i="2"/>
  <c r="Q389" i="2"/>
  <c r="Q533" i="2"/>
  <c r="Q306" i="2"/>
  <c r="Q450" i="2"/>
  <c r="Q648" i="2"/>
  <c r="Q275" i="2"/>
  <c r="Q58" i="2"/>
  <c r="Q319" i="2"/>
  <c r="Q128" i="2"/>
  <c r="Q496" i="2"/>
  <c r="Q163" i="2"/>
  <c r="Q252" i="2"/>
  <c r="Q175" i="2"/>
  <c r="Q56" i="2"/>
  <c r="Q731" i="2"/>
  <c r="Q51" i="2"/>
  <c r="Q839" i="2"/>
  <c r="Q854" i="2"/>
  <c r="Q853" i="2"/>
  <c r="Q39" i="2"/>
  <c r="Q304" i="2"/>
  <c r="Q366" i="2"/>
  <c r="Q727" i="2"/>
  <c r="Q858" i="2"/>
  <c r="Q877" i="2"/>
  <c r="Q876" i="2"/>
  <c r="Q870" i="2"/>
  <c r="Q510" i="2"/>
  <c r="Q754" i="2"/>
  <c r="Q859" i="2"/>
  <c r="Q135" i="2"/>
  <c r="Q831" i="2"/>
  <c r="Q878" i="2"/>
  <c r="Q885" i="2"/>
  <c r="Q588" i="2"/>
  <c r="Q836" i="2"/>
  <c r="Q436" i="2"/>
  <c r="Q857" i="2"/>
  <c r="Q910" i="2"/>
  <c r="Q772" i="2"/>
  <c r="Q896" i="2"/>
  <c r="Q792" i="2"/>
  <c r="K28" i="1" l="1" a="1"/>
  <c r="K2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67">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futureMetadata>
  <cellMetadata count="1">
    <bk>
      <rc t="1" v="0"/>
    </bk>
  </cellMetadata>
  <valueMetadata count="146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valueMetadata>
</metadata>
</file>

<file path=xl/sharedStrings.xml><?xml version="1.0" encoding="utf-8"?>
<sst xmlns="http://schemas.openxmlformats.org/spreadsheetml/2006/main" count="87" uniqueCount="53">
  <si>
    <t>Date</t>
  </si>
  <si>
    <t>Company</t>
  </si>
  <si>
    <t>Ticker</t>
  </si>
  <si>
    <t>Transaction</t>
  </si>
  <si>
    <t>Units</t>
  </si>
  <si>
    <t>Transaction Amount</t>
  </si>
  <si>
    <t>Currency</t>
  </si>
  <si>
    <t>AAPL</t>
  </si>
  <si>
    <t>AMZN</t>
  </si>
  <si>
    <t>19/4/24</t>
  </si>
  <si>
    <t>Buy</t>
  </si>
  <si>
    <t>WMT</t>
  </si>
  <si>
    <t>NVDA</t>
  </si>
  <si>
    <t>TSLA</t>
  </si>
  <si>
    <t>Stocks</t>
  </si>
  <si>
    <t>Stocks In Portfolio</t>
  </si>
  <si>
    <t>Num Of Stocks</t>
  </si>
  <si>
    <t>Sell</t>
  </si>
  <si>
    <t>Portfolio Value As of today</t>
  </si>
  <si>
    <t>Price When Bought/Sold</t>
  </si>
  <si>
    <t>Price Today</t>
  </si>
  <si>
    <t>Percentage in Portfolio</t>
  </si>
  <si>
    <t>Dates</t>
  </si>
  <si>
    <t>10 YRS in days</t>
  </si>
  <si>
    <t>Adj Close Prices In The Last 10 Years - change the dates when u wish, go to yahoo finance and import the data to here</t>
  </si>
  <si>
    <t>-</t>
  </si>
  <si>
    <t>Stock</t>
  </si>
  <si>
    <t>Annual Return</t>
  </si>
  <si>
    <t>Standard Deviation</t>
  </si>
  <si>
    <t>Minimumm Weight</t>
  </si>
  <si>
    <t>Maximum Weight</t>
  </si>
  <si>
    <t>Optimal Weight</t>
  </si>
  <si>
    <t>Portfolio Summary</t>
  </si>
  <si>
    <t>Expected Return</t>
  </si>
  <si>
    <t>Total Weight</t>
  </si>
  <si>
    <t>Sharpe Ratio (MAX)</t>
  </si>
  <si>
    <t>VAR-COVAR MATRIX</t>
  </si>
  <si>
    <t>Risk Free Rate (10 Year U.S Treasury Rate)</t>
  </si>
  <si>
    <t>Personal Stock Portfolio Dashboard</t>
  </si>
  <si>
    <t>Total Holding Market Value</t>
  </si>
  <si>
    <t>Today's Change</t>
  </si>
  <si>
    <t>Gain/(Loss)</t>
  </si>
  <si>
    <t>Current Holdings</t>
  </si>
  <si>
    <t>Stock (Exchange:Ticker)</t>
  </si>
  <si>
    <t>Industry</t>
  </si>
  <si>
    <t>Current Price</t>
  </si>
  <si>
    <t>Market Value</t>
  </si>
  <si>
    <t>Last 12 Months</t>
  </si>
  <si>
    <t>Portfolio By Industry</t>
  </si>
  <si>
    <t>Effiecient Portfolio</t>
  </si>
  <si>
    <t>Tickers</t>
  </si>
  <si>
    <t>Current Holding</t>
  </si>
  <si>
    <t>Efficient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</si>
</sst>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409]* #,##0.00_);_([$$-409]* \(#,##0.00\);_([$$-409]* &quot;-&quot;??_);_(@_)"/>
    <numFmt numFmtId="165" formatCode="dd/mm/yyyy"/>
    <numFmt numFmtId="166" formatCode="0.000%"/>
    <numFmt numFmtId="167" formatCode="0.0000%"/>
    <numFmt numFmtId="168" formatCode="0.0000000000000000%"/>
    <numFmt numFmtId="169" formatCode="_ [$₪-40D]\ * #,##0.00_ ;_ [$₪-40D]\ * \-#,##0.00_ ;_ [$₪-40D]\ * &quot;-&quot;??_ ;_ @_ "/>
    <numFmt numFmtId="170" formatCode="[$ILS]\ #,##0.00"/>
  </numFmts>
  <fonts count="1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sz val="16"/>
      <color theme="1"/>
      <name val="David"/>
      <family val="2"/>
    </font>
    <font>
      <b/>
      <sz val="11"/>
      <color theme="1"/>
      <name val="David"/>
      <family val="2"/>
    </font>
    <font>
      <sz val="11"/>
      <color theme="1"/>
      <name val="David"/>
      <family val="2"/>
    </font>
    <font>
      <b/>
      <sz val="12"/>
      <color theme="1"/>
      <name val="David"/>
      <family val="2"/>
    </font>
    <font>
      <b/>
      <sz val="20"/>
      <color theme="1"/>
      <name val="David"/>
      <family val="2"/>
    </font>
    <font>
      <b/>
      <sz val="14"/>
      <color theme="1"/>
      <name val="David"/>
      <family val="2"/>
    </font>
    <font>
      <sz val="11"/>
      <color theme="1"/>
      <name val="Arial"/>
      <family val="2"/>
    </font>
    <font>
      <sz val="11"/>
      <color theme="0"/>
      <name val="Calibri"/>
      <family val="2"/>
      <scheme val="minor"/>
    </font>
    <font>
      <sz val="20"/>
      <color theme="1"/>
      <name val="Calibri"/>
      <family val="2"/>
      <scheme val="minor"/>
    </font>
    <font>
      <b/>
      <u/>
      <sz val="20"/>
      <color theme="1"/>
      <name val="Calibri"/>
      <family val="2"/>
      <scheme val="minor"/>
    </font>
    <font>
      <b/>
      <sz val="20"/>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484A9"/>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2">
    <xf numFmtId="0" fontId="0" fillId="0" borderId="0" xfId="0"/>
    <xf numFmtId="0" fontId="0" fillId="0" borderId="0" xfId="0" applyAlignment="1">
      <alignment horizontal="center"/>
    </xf>
    <xf numFmtId="44" fontId="0" fillId="0" borderId="0" xfId="1" applyFont="1"/>
    <xf numFmtId="9" fontId="0" fillId="0" borderId="0" xfId="2" applyFont="1"/>
    <xf numFmtId="0" fontId="3" fillId="4" borderId="0" xfId="0" applyFont="1" applyFill="1" applyAlignment="1">
      <alignment horizontal="center"/>
    </xf>
    <xf numFmtId="165" fontId="0" fillId="0" borderId="0" xfId="0" applyNumberFormat="1"/>
    <xf numFmtId="2" fontId="0" fillId="0" borderId="0" xfId="0" applyNumberFormat="1"/>
    <xf numFmtId="10" fontId="0" fillId="0" borderId="0" xfId="2" applyNumberFormat="1" applyFont="1"/>
    <xf numFmtId="0" fontId="2" fillId="4" borderId="1" xfId="0" applyFont="1" applyFill="1" applyBorder="1"/>
    <xf numFmtId="0" fontId="2" fillId="0" borderId="1" xfId="0" applyFont="1" applyBorder="1"/>
    <xf numFmtId="0" fontId="2" fillId="0" borderId="1" xfId="0" applyFont="1" applyBorder="1" applyAlignment="1">
      <alignment horizontal="center"/>
    </xf>
    <xf numFmtId="10" fontId="0" fillId="0" borderId="1" xfId="2" applyNumberFormat="1" applyFont="1" applyBorder="1"/>
    <xf numFmtId="10" fontId="0" fillId="0" borderId="0" xfId="0" applyNumberFormat="1"/>
    <xf numFmtId="166" fontId="0" fillId="0" borderId="0" xfId="2" applyNumberFormat="1" applyFont="1"/>
    <xf numFmtId="166" fontId="0" fillId="0" borderId="0" xfId="0" applyNumberFormat="1"/>
    <xf numFmtId="0" fontId="0" fillId="0" borderId="5" xfId="0" applyBorder="1"/>
    <xf numFmtId="0" fontId="0" fillId="0" borderId="6" xfId="0" applyBorder="1"/>
    <xf numFmtId="9" fontId="0" fillId="0" borderId="1" xfId="0" applyNumberFormat="1" applyBorder="1"/>
    <xf numFmtId="10" fontId="0" fillId="0" borderId="2" xfId="2" applyNumberFormat="1" applyFont="1" applyBorder="1"/>
    <xf numFmtId="167" fontId="0" fillId="0" borderId="0" xfId="2" applyNumberFormat="1" applyFont="1" applyFill="1" applyBorder="1" applyAlignment="1"/>
    <xf numFmtId="167" fontId="0" fillId="0" borderId="0" xfId="2" applyNumberFormat="1" applyFont="1"/>
    <xf numFmtId="167" fontId="0" fillId="0" borderId="4" xfId="2" applyNumberFormat="1" applyFont="1" applyBorder="1"/>
    <xf numFmtId="167" fontId="0" fillId="0" borderId="2" xfId="2" applyNumberFormat="1" applyFont="1" applyBorder="1"/>
    <xf numFmtId="167" fontId="0" fillId="0" borderId="2" xfId="2" applyNumberFormat="1" applyFont="1" applyFill="1" applyBorder="1" applyAlignment="1"/>
    <xf numFmtId="167" fontId="0" fillId="0" borderId="9" xfId="2" applyNumberFormat="1" applyFont="1" applyFill="1" applyBorder="1" applyAlignment="1"/>
    <xf numFmtId="167" fontId="0" fillId="0" borderId="10" xfId="2" applyNumberFormat="1" applyFont="1" applyFill="1" applyBorder="1" applyAlignment="1"/>
    <xf numFmtId="168" fontId="0" fillId="0" borderId="0" xfId="0" applyNumberFormat="1"/>
    <xf numFmtId="10" fontId="0" fillId="0" borderId="2" xfId="0" applyNumberFormat="1" applyBorder="1"/>
    <xf numFmtId="9" fontId="0" fillId="0" borderId="2" xfId="0" applyNumberFormat="1" applyBorder="1"/>
    <xf numFmtId="167" fontId="0" fillId="0" borderId="7" xfId="2" applyNumberFormat="1" applyFont="1" applyBorder="1"/>
    <xf numFmtId="0" fontId="0" fillId="8" borderId="0" xfId="0" applyFill="1"/>
    <xf numFmtId="0" fontId="6" fillId="7" borderId="9" xfId="0" applyFont="1" applyFill="1" applyBorder="1"/>
    <xf numFmtId="0" fontId="6" fillId="7" borderId="0" xfId="0" applyFont="1" applyFill="1"/>
    <xf numFmtId="0" fontId="6" fillId="7" borderId="12" xfId="0" applyFont="1" applyFill="1" applyBorder="1"/>
    <xf numFmtId="0" fontId="0" fillId="8" borderId="11" xfId="0" applyFill="1" applyBorder="1" applyAlignment="1">
      <alignment horizontal="left"/>
    </xf>
    <xf numFmtId="0" fontId="0" fillId="8" borderId="11" xfId="0" applyFill="1" applyBorder="1"/>
    <xf numFmtId="0" fontId="0" fillId="8" borderId="9" xfId="0" applyFill="1" applyBorder="1"/>
    <xf numFmtId="0" fontId="0" fillId="8" borderId="9" xfId="0" applyFill="1" applyBorder="1" applyAlignment="1">
      <alignment horizontal="left"/>
    </xf>
    <xf numFmtId="0" fontId="0" fillId="8" borderId="13" xfId="0" applyFill="1" applyBorder="1"/>
    <xf numFmtId="0" fontId="0" fillId="8" borderId="2" xfId="0" applyFill="1" applyBorder="1"/>
    <xf numFmtId="0" fontId="0" fillId="8" borderId="10" xfId="0" applyFill="1" applyBorder="1"/>
    <xf numFmtId="0" fontId="0" fillId="8" borderId="16" xfId="0" applyFill="1" applyBorder="1" applyAlignment="1">
      <alignment horizontal="left"/>
    </xf>
    <xf numFmtId="0" fontId="0" fillId="8" borderId="13" xfId="0" applyFill="1" applyBorder="1" applyAlignment="1">
      <alignment horizontal="left"/>
    </xf>
    <xf numFmtId="0" fontId="0" fillId="8" borderId="8" xfId="0" applyFill="1" applyBorder="1" applyAlignment="1">
      <alignment horizontal="left"/>
    </xf>
    <xf numFmtId="0" fontId="0" fillId="8" borderId="0" xfId="0" applyFill="1" applyAlignment="1">
      <alignment horizontal="left"/>
    </xf>
    <xf numFmtId="0" fontId="0" fillId="8" borderId="2" xfId="0" applyFill="1" applyBorder="1" applyAlignment="1">
      <alignment horizontal="left"/>
    </xf>
    <xf numFmtId="0" fontId="0" fillId="8" borderId="15" xfId="0" applyFill="1" applyBorder="1" applyAlignment="1">
      <alignment horizontal="left"/>
    </xf>
    <xf numFmtId="0" fontId="0" fillId="8" borderId="10" xfId="0" applyFill="1" applyBorder="1" applyAlignment="1">
      <alignment horizontal="left"/>
    </xf>
    <xf numFmtId="0" fontId="0" fillId="8" borderId="17" xfId="0" applyFill="1" applyBorder="1" applyAlignment="1">
      <alignment horizontal="left"/>
    </xf>
    <xf numFmtId="0" fontId="0" fillId="8" borderId="5" xfId="0" applyFill="1" applyBorder="1" applyAlignment="1">
      <alignment horizontal="left"/>
    </xf>
    <xf numFmtId="0" fontId="0" fillId="8" borderId="14" xfId="0" applyFill="1" applyBorder="1" applyAlignment="1">
      <alignment horizontal="left"/>
    </xf>
    <xf numFmtId="44" fontId="0" fillId="8" borderId="5" xfId="1" applyFont="1" applyFill="1" applyBorder="1" applyAlignment="1">
      <alignment horizontal="left"/>
    </xf>
    <xf numFmtId="44" fontId="0" fillId="8" borderId="14" xfId="1" applyFont="1" applyFill="1" applyBorder="1" applyAlignment="1">
      <alignment horizontal="left"/>
    </xf>
    <xf numFmtId="44" fontId="0" fillId="8" borderId="16" xfId="1" applyFont="1" applyFill="1" applyBorder="1" applyAlignment="1">
      <alignment horizontal="center"/>
    </xf>
    <xf numFmtId="10" fontId="0" fillId="8" borderId="13" xfId="2" applyNumberFormat="1" applyFont="1" applyFill="1" applyBorder="1" applyAlignment="1">
      <alignment horizontal="center"/>
    </xf>
    <xf numFmtId="44" fontId="0" fillId="8" borderId="8" xfId="1" applyFont="1" applyFill="1" applyBorder="1" applyAlignment="1">
      <alignment horizontal="center"/>
    </xf>
    <xf numFmtId="10" fontId="0" fillId="8" borderId="2" xfId="2" applyNumberFormat="1" applyFont="1" applyFill="1" applyBorder="1" applyAlignment="1">
      <alignment horizontal="center"/>
    </xf>
    <xf numFmtId="44" fontId="0" fillId="8" borderId="15" xfId="1" applyFont="1" applyFill="1" applyBorder="1" applyAlignment="1">
      <alignment horizontal="center"/>
    </xf>
    <xf numFmtId="10" fontId="0" fillId="8" borderId="10" xfId="2" applyNumberFormat="1" applyFont="1" applyFill="1" applyBorder="1" applyAlignment="1">
      <alignment horizontal="center"/>
    </xf>
    <xf numFmtId="0" fontId="5" fillId="8" borderId="14" xfId="0" applyFont="1" applyFill="1" applyBorder="1" applyAlignment="1">
      <alignment horizontal="center"/>
    </xf>
    <xf numFmtId="0" fontId="6" fillId="7" borderId="10" xfId="0" applyFont="1" applyFill="1" applyBorder="1"/>
    <xf numFmtId="0" fontId="6" fillId="7" borderId="2" xfId="0" applyFont="1" applyFill="1" applyBorder="1"/>
    <xf numFmtId="0" fontId="6" fillId="7" borderId="18" xfId="0" applyFont="1" applyFill="1" applyBorder="1"/>
    <xf numFmtId="0" fontId="0" fillId="8" borderId="8" xfId="0" applyFill="1" applyBorder="1"/>
    <xf numFmtId="44" fontId="6" fillId="7" borderId="9" xfId="0" applyNumberFormat="1" applyFont="1" applyFill="1" applyBorder="1"/>
    <xf numFmtId="44" fontId="0" fillId="8" borderId="16" xfId="0" applyNumberFormat="1" applyFill="1" applyBorder="1"/>
    <xf numFmtId="44" fontId="0" fillId="8" borderId="13" xfId="0" applyNumberFormat="1" applyFill="1" applyBorder="1"/>
    <xf numFmtId="44" fontId="0" fillId="8" borderId="8" xfId="0" applyNumberFormat="1" applyFill="1" applyBorder="1"/>
    <xf numFmtId="44" fontId="0" fillId="8" borderId="2" xfId="0" applyNumberFormat="1" applyFill="1" applyBorder="1"/>
    <xf numFmtId="0" fontId="5" fillId="8" borderId="15" xfId="0" applyFont="1" applyFill="1" applyBorder="1"/>
    <xf numFmtId="0" fontId="5" fillId="8" borderId="10" xfId="0" applyFont="1" applyFill="1" applyBorder="1"/>
    <xf numFmtId="44" fontId="9" fillId="7" borderId="9" xfId="0" applyNumberFormat="1" applyFont="1" applyFill="1" applyBorder="1"/>
    <xf numFmtId="43" fontId="9" fillId="7" borderId="9" xfId="1" applyNumberFormat="1" applyFont="1" applyFill="1" applyBorder="1" applyAlignment="1"/>
    <xf numFmtId="170" fontId="9" fillId="7" borderId="9" xfId="0" applyNumberFormat="1" applyFont="1" applyFill="1" applyBorder="1" applyAlignment="1">
      <alignment horizontal="center"/>
    </xf>
    <xf numFmtId="44" fontId="0" fillId="8" borderId="0" xfId="1" applyFont="1" applyFill="1"/>
    <xf numFmtId="10" fontId="0" fillId="8" borderId="0" xfId="2" applyNumberFormat="1" applyFont="1" applyFill="1"/>
    <xf numFmtId="0" fontId="11" fillId="0" borderId="0" xfId="0" applyFont="1"/>
    <xf numFmtId="0" fontId="11" fillId="8" borderId="0" xfId="0" applyFont="1" applyFill="1"/>
    <xf numFmtId="10" fontId="0" fillId="8" borderId="0" xfId="2" applyNumberFormat="1" applyFont="1" applyFill="1" applyAlignment="1">
      <alignment horizontal="center"/>
    </xf>
    <xf numFmtId="0" fontId="2" fillId="8" borderId="12" xfId="0" applyFont="1" applyFill="1" applyBorder="1"/>
    <xf numFmtId="169" fontId="0" fillId="8" borderId="0" xfId="0" applyNumberFormat="1" applyFill="1"/>
    <xf numFmtId="0" fontId="10" fillId="8" borderId="0" xfId="0" applyFont="1" applyFill="1"/>
    <xf numFmtId="0" fontId="12" fillId="0" borderId="0" xfId="0" applyFont="1" applyAlignment="1">
      <alignment horizontal="center"/>
    </xf>
    <xf numFmtId="0" fontId="12" fillId="0" borderId="0" xfId="0" applyFont="1"/>
    <xf numFmtId="0" fontId="13" fillId="2" borderId="0" xfId="0" applyFont="1" applyFill="1" applyAlignment="1">
      <alignment horizontal="center"/>
    </xf>
    <xf numFmtId="44" fontId="12" fillId="0" borderId="0" xfId="1" applyFont="1"/>
    <xf numFmtId="44" fontId="12" fillId="0" borderId="0" xfId="0" applyNumberFormat="1" applyFont="1"/>
    <xf numFmtId="164" fontId="12" fillId="0" borderId="0" xfId="0" applyNumberFormat="1" applyFont="1"/>
    <xf numFmtId="44" fontId="14" fillId="0" borderId="0" xfId="0" applyNumberFormat="1" applyFont="1"/>
    <xf numFmtId="9" fontId="12" fillId="0" borderId="0" xfId="2" applyFont="1"/>
    <xf numFmtId="0" fontId="0" fillId="8" borderId="0" xfId="0" applyFill="1" applyAlignment="1">
      <alignment horizontal="left"/>
    </xf>
    <xf numFmtId="0" fontId="0" fillId="8" borderId="2" xfId="0" applyFill="1" applyBorder="1" applyAlignment="1">
      <alignment horizontal="left"/>
    </xf>
    <xf numFmtId="0" fontId="8" fillId="7" borderId="0" xfId="0" applyFont="1" applyFill="1" applyAlignment="1">
      <alignment horizontal="center" vertical="center"/>
    </xf>
    <xf numFmtId="0" fontId="8" fillId="7" borderId="2" xfId="0" applyFont="1" applyFill="1" applyBorder="1" applyAlignment="1">
      <alignment horizontal="center" vertical="center"/>
    </xf>
    <xf numFmtId="0" fontId="7" fillId="7" borderId="12" xfId="0" applyFont="1" applyFill="1" applyBorder="1" applyAlignment="1">
      <alignment horizontal="left"/>
    </xf>
    <xf numFmtId="0" fontId="5" fillId="8" borderId="12" xfId="0" applyFont="1" applyFill="1" applyBorder="1" applyAlignment="1">
      <alignment horizontal="left"/>
    </xf>
    <xf numFmtId="0" fontId="5" fillId="8" borderId="12" xfId="0" applyFont="1" applyFill="1" applyBorder="1" applyAlignment="1">
      <alignment horizontal="center"/>
    </xf>
    <xf numFmtId="0" fontId="5" fillId="8" borderId="9" xfId="0" applyFont="1" applyFill="1" applyBorder="1" applyAlignment="1">
      <alignment horizontal="center"/>
    </xf>
    <xf numFmtId="0" fontId="5" fillId="8" borderId="10" xfId="0" applyFont="1" applyFill="1" applyBorder="1" applyAlignment="1">
      <alignment horizontal="center"/>
    </xf>
    <xf numFmtId="0" fontId="6" fillId="7" borderId="9" xfId="0" applyFont="1" applyFill="1" applyBorder="1" applyAlignment="1">
      <alignment horizontal="center"/>
    </xf>
    <xf numFmtId="0" fontId="7" fillId="7" borderId="11" xfId="0" applyFont="1" applyFill="1" applyBorder="1" applyAlignment="1">
      <alignment horizontal="left"/>
    </xf>
    <xf numFmtId="0" fontId="7" fillId="7" borderId="0" xfId="0" applyFont="1" applyFill="1" applyAlignment="1">
      <alignment horizontal="left"/>
    </xf>
    <xf numFmtId="0" fontId="5" fillId="8" borderId="15" xfId="0" applyFont="1" applyFill="1" applyBorder="1" applyAlignment="1">
      <alignment horizontal="center"/>
    </xf>
    <xf numFmtId="0" fontId="8" fillId="7" borderId="0" xfId="0" applyFont="1" applyFill="1" applyAlignment="1">
      <alignment horizontal="left" vertical="center"/>
    </xf>
    <xf numFmtId="0" fontId="8" fillId="7" borderId="9" xfId="0" applyFont="1" applyFill="1" applyBorder="1" applyAlignment="1">
      <alignment horizontal="left" vertical="center"/>
    </xf>
    <xf numFmtId="0" fontId="4" fillId="7" borderId="0" xfId="0" applyFont="1" applyFill="1" applyAlignment="1">
      <alignment horizontal="center" vertical="center" wrapText="1"/>
    </xf>
    <xf numFmtId="0" fontId="5" fillId="7" borderId="0" xfId="0" applyFont="1" applyFill="1" applyAlignment="1">
      <alignment horizontal="center" vertical="center"/>
    </xf>
    <xf numFmtId="0" fontId="3" fillId="3" borderId="0" xfId="0" applyFont="1" applyFill="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6" borderId="8" xfId="0" applyFont="1" applyFill="1" applyBorder="1" applyAlignment="1">
      <alignment horizontal="center"/>
    </xf>
    <xf numFmtId="0" fontId="2" fillId="6" borderId="0" xfId="0" applyFont="1" applyFill="1" applyAlignment="1">
      <alignment horizontal="center"/>
    </xf>
  </cellXfs>
  <cellStyles count="3">
    <cellStyle name="Currency" xfId="1" builtinId="4"/>
    <cellStyle name="Normal" xfId="0" builtinId="0"/>
    <cellStyle name="Percent" xfId="2" builtinId="5"/>
  </cellStyles>
  <dxfs count="11">
    <dxf>
      <font>
        <strike val="0"/>
        <outline val="0"/>
        <shadow val="0"/>
        <vertAlign val="baseline"/>
        <sz val="20"/>
        <color theme="1"/>
        <name val="Calibri"/>
        <family val="2"/>
        <scheme val="minor"/>
      </font>
      <numFmt numFmtId="164" formatCode="_([$$-409]* #,##0.00_);_([$$-409]* \(#,##0.00\);_([$$-409]* &quot;-&quot;??_);_(@_)"/>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dxf>
    <dxf>
      <font>
        <b val="0"/>
        <i val="0"/>
        <strike val="0"/>
        <condense val="0"/>
        <extend val="0"/>
        <outline val="0"/>
        <shadow val="0"/>
        <u val="none"/>
        <vertAlign val="baseline"/>
        <sz val="20"/>
        <color theme="1"/>
        <name val="Calibri"/>
        <family val="2"/>
        <scheme val="minor"/>
      </font>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dxf>
    <dxf>
      <font>
        <strike val="0"/>
        <outline val="0"/>
        <shadow val="0"/>
        <vertAlign val="baseline"/>
        <sz val="20"/>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E484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Market Value</a:t>
            </a:r>
            <a:endParaRPr lang="he-IL"/>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hade val="53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4F0-434A-8E2B-93AA3B4487A4}"/>
              </c:ext>
            </c:extLst>
          </c:dPt>
          <c:dPt>
            <c:idx val="1"/>
            <c:bubble3D val="0"/>
            <c:spPr>
              <a:solidFill>
                <a:schemeClr val="accent2">
                  <a:shade val="7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4F0-434A-8E2B-93AA3B4487A4}"/>
              </c:ext>
            </c:extLst>
          </c:dPt>
          <c:dPt>
            <c:idx val="2"/>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4F0-434A-8E2B-93AA3B4487A4}"/>
              </c:ext>
            </c:extLst>
          </c:dPt>
          <c:dPt>
            <c:idx val="3"/>
            <c:bubble3D val="0"/>
            <c:spPr>
              <a:solidFill>
                <a:schemeClr val="accent2">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4F0-434A-8E2B-93AA3B4487A4}"/>
              </c:ext>
            </c:extLst>
          </c:dPt>
          <c:dPt>
            <c:idx val="4"/>
            <c:bubble3D val="0"/>
            <c:spPr>
              <a:solidFill>
                <a:schemeClr val="accent2">
                  <a:tint val="54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4F0-434A-8E2B-93AA3B4487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Dashboard!$A$27:$A$31</c:f>
              <c:strCache>
                <c:ptCount val="5"/>
                <c:pt idx="0">
                  <c:v>Computers, Phones &amp; Household Electronics</c:v>
                </c:pt>
                <c:pt idx="1">
                  <c:v>Diversified Retail</c:v>
                </c:pt>
                <c:pt idx="2">
                  <c:v>Food &amp; Drug Retailing</c:v>
                </c:pt>
                <c:pt idx="3">
                  <c:v>Semiconductors &amp; Semiconductor Equipment</c:v>
                </c:pt>
                <c:pt idx="4">
                  <c:v>Automobiles &amp; Auto Parts</c:v>
                </c:pt>
              </c:strCache>
            </c:strRef>
          </c:cat>
          <c:val>
            <c:numRef>
              <c:f>Dashboard!$F$27:$F$31</c:f>
              <c:numCache>
                <c:formatCode>_("$"* #,##0.00_);_("$"* \(#,##0.00\);_("$"* "-"??_);_(@_)</c:formatCode>
                <c:ptCount val="5"/>
                <c:pt idx="0">
                  <c:v>1859.22</c:v>
                </c:pt>
                <c:pt idx="1">
                  <c:v>882.95</c:v>
                </c:pt>
                <c:pt idx="2">
                  <c:v>59.87</c:v>
                </c:pt>
                <c:pt idx="3">
                  <c:v>6374.16</c:v>
                </c:pt>
                <c:pt idx="4">
                  <c:v>486.39</c:v>
                </c:pt>
              </c:numCache>
            </c:numRef>
          </c:val>
          <c:extLst>
            <c:ext xmlns:c16="http://schemas.microsoft.com/office/drawing/2014/chart" uri="{C3380CC4-5D6E-409C-BE32-E72D297353CC}">
              <c16:uniqueId val="{00000000-27B2-4C8F-AAAE-0ECD1915330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Dashboard!$K$27</c:f>
              <c:strCache>
                <c:ptCount val="1"/>
                <c:pt idx="0">
                  <c:v>Current Holding</c:v>
                </c:pt>
              </c:strCache>
            </c:strRef>
          </c:tx>
          <c:spPr>
            <a:solidFill>
              <a:schemeClr val="accent2">
                <a:shade val="76000"/>
              </a:schemeClr>
            </a:solidFill>
            <a:ln>
              <a:noFill/>
            </a:ln>
            <a:effectLst/>
            <a:sp3d/>
          </c:spPr>
          <c:invertIfNegative val="0"/>
          <c:cat>
            <c:strRef>
              <c:f>Dashboard!$J$28:$J$32</c:f>
              <c:strCache>
                <c:ptCount val="5"/>
                <c:pt idx="0">
                  <c:v>AAPL</c:v>
                </c:pt>
                <c:pt idx="1">
                  <c:v>AMZN</c:v>
                </c:pt>
                <c:pt idx="2">
                  <c:v>WMT</c:v>
                </c:pt>
                <c:pt idx="3">
                  <c:v>NVDA</c:v>
                </c:pt>
                <c:pt idx="4">
                  <c:v>TSLA</c:v>
                </c:pt>
              </c:strCache>
            </c:strRef>
          </c:cat>
          <c:val>
            <c:numRef>
              <c:f>Dashboard!$K$28:$K$32</c:f>
              <c:numCache>
                <c:formatCode>0.00%</c:formatCode>
                <c:ptCount val="5"/>
                <c:pt idx="0">
                  <c:v>0.19241424918163763</c:v>
                </c:pt>
                <c:pt idx="1">
                  <c:v>9.1378191561475752E-2</c:v>
                </c:pt>
                <c:pt idx="2">
                  <c:v>6.1960613044742662E-3</c:v>
                </c:pt>
                <c:pt idx="3">
                  <c:v>0.65967406254430749</c:v>
                </c:pt>
                <c:pt idx="4">
                  <c:v>5.0337435408104862E-2</c:v>
                </c:pt>
              </c:numCache>
            </c:numRef>
          </c:val>
          <c:extLst>
            <c:ext xmlns:c16="http://schemas.microsoft.com/office/drawing/2014/chart" uri="{C3380CC4-5D6E-409C-BE32-E72D297353CC}">
              <c16:uniqueId val="{00000000-C5FF-4A5E-B970-0560E77F0224}"/>
            </c:ext>
          </c:extLst>
        </c:ser>
        <c:ser>
          <c:idx val="1"/>
          <c:order val="1"/>
          <c:tx>
            <c:strRef>
              <c:f>Dashboard!$L$27</c:f>
              <c:strCache>
                <c:ptCount val="1"/>
                <c:pt idx="0">
                  <c:v>Efficient Portfolio</c:v>
                </c:pt>
              </c:strCache>
            </c:strRef>
          </c:tx>
          <c:spPr>
            <a:solidFill>
              <a:schemeClr val="accent2">
                <a:tint val="77000"/>
              </a:schemeClr>
            </a:solidFill>
            <a:ln>
              <a:noFill/>
            </a:ln>
            <a:effectLst/>
            <a:sp3d/>
          </c:spPr>
          <c:invertIfNegative val="0"/>
          <c:cat>
            <c:strRef>
              <c:f>Dashboard!$J$28:$J$32</c:f>
              <c:strCache>
                <c:ptCount val="5"/>
                <c:pt idx="0">
                  <c:v>AAPL</c:v>
                </c:pt>
                <c:pt idx="1">
                  <c:v>AMZN</c:v>
                </c:pt>
                <c:pt idx="2">
                  <c:v>WMT</c:v>
                </c:pt>
                <c:pt idx="3">
                  <c:v>NVDA</c:v>
                </c:pt>
                <c:pt idx="4">
                  <c:v>TSLA</c:v>
                </c:pt>
              </c:strCache>
            </c:strRef>
          </c:cat>
          <c:val>
            <c:numRef>
              <c:f>Dashboard!$L$28:$L$32</c:f>
              <c:numCache>
                <c:formatCode>0.00%</c:formatCode>
                <c:ptCount val="5"/>
                <c:pt idx="0">
                  <c:v>0.18353387496778706</c:v>
                </c:pt>
                <c:pt idx="1">
                  <c:v>0.1</c:v>
                </c:pt>
                <c:pt idx="2">
                  <c:v>0.21646612503221305</c:v>
                </c:pt>
                <c:pt idx="3">
                  <c:v>0.4</c:v>
                </c:pt>
                <c:pt idx="4">
                  <c:v>0.1</c:v>
                </c:pt>
              </c:numCache>
            </c:numRef>
          </c:val>
          <c:extLst>
            <c:ext xmlns:c16="http://schemas.microsoft.com/office/drawing/2014/chart" uri="{C3380CC4-5D6E-409C-BE32-E72D297353CC}">
              <c16:uniqueId val="{00000001-C5FF-4A5E-B970-0560E77F0224}"/>
            </c:ext>
          </c:extLst>
        </c:ser>
        <c:dLbls>
          <c:showLegendKey val="0"/>
          <c:showVal val="0"/>
          <c:showCatName val="0"/>
          <c:showSerName val="0"/>
          <c:showPercent val="0"/>
          <c:showBubbleSize val="0"/>
        </c:dLbls>
        <c:gapWidth val="150"/>
        <c:shape val="box"/>
        <c:axId val="227873600"/>
        <c:axId val="383416976"/>
        <c:axId val="0"/>
      </c:bar3DChart>
      <c:catAx>
        <c:axId val="2278736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416976"/>
        <c:crosses val="autoZero"/>
        <c:auto val="1"/>
        <c:lblAlgn val="ctr"/>
        <c:lblOffset val="100"/>
        <c:noMultiLvlLbl val="0"/>
      </c:catAx>
      <c:valAx>
        <c:axId val="3834169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873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31750</xdr:rowOff>
    </xdr:from>
    <xdr:to>
      <xdr:col>8</xdr:col>
      <xdr:colOff>836083</xdr:colOff>
      <xdr:row>50</xdr:row>
      <xdr:rowOff>84667</xdr:rowOff>
    </xdr:to>
    <xdr:graphicFrame macro="">
      <xdr:nvGraphicFramePr>
        <xdr:cNvPr id="2" name="תרשים 1">
          <a:extLst>
            <a:ext uri="{FF2B5EF4-FFF2-40B4-BE49-F238E27FC236}">
              <a16:creationId xmlns:a16="http://schemas.microsoft.com/office/drawing/2014/main" id="{537F9196-6852-58A8-58CE-2911375C8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920750</xdr:colOff>
      <xdr:row>32</xdr:row>
      <xdr:rowOff>41274</xdr:rowOff>
    </xdr:from>
    <xdr:to>
      <xdr:col>14</xdr:col>
      <xdr:colOff>1743074</xdr:colOff>
      <xdr:row>50</xdr:row>
      <xdr:rowOff>84665</xdr:rowOff>
    </xdr:to>
    <xdr:graphicFrame macro="">
      <xdr:nvGraphicFramePr>
        <xdr:cNvPr id="3" name="תרשים 2">
          <a:extLst>
            <a:ext uri="{FF2B5EF4-FFF2-40B4-BE49-F238E27FC236}">
              <a16:creationId xmlns:a16="http://schemas.microsoft.com/office/drawing/2014/main" id="{27B2F12F-318A-F0A2-89F1-25AA3ABBF1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1">
    <v t="i">0</v>
    <v t="i">1</v>
    <v t="i">2</v>
    <v t="i">5</v>
    <v t="i">6</v>
    <v t="i">7</v>
    <v t="i">8</v>
    <v t="i">9</v>
    <v t="i">12</v>
    <v t="i">13</v>
    <v t="i">14</v>
    <v t="i">15</v>
    <v t="i">16</v>
    <v t="i">19</v>
    <v t="i">20</v>
    <v t="i">21</v>
    <v t="i">22</v>
    <v t="i">23</v>
    <v t="i">26</v>
    <v t="i">27</v>
    <v t="i">28</v>
    <v t="i">29</v>
    <v t="i">30</v>
    <v t="i">34</v>
    <v t="i">35</v>
    <v t="i">36</v>
    <v t="i">37</v>
    <v t="i">40</v>
    <v t="i">41</v>
    <v t="i">42</v>
    <v t="i">43</v>
    <v t="i">44</v>
    <v t="i">47</v>
    <v t="i">48</v>
    <v t="i">49</v>
    <v t="i">50</v>
    <v t="i">51</v>
    <v t="i">55</v>
    <v t="i">56</v>
    <v t="i">57</v>
    <v t="i">58</v>
    <v t="i">61</v>
    <v t="i">62</v>
    <v t="i">63</v>
    <v t="i">64</v>
    <v t="i">65</v>
    <v t="i">68</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212</v>
    <v t="i">215</v>
    <v t="i">216</v>
    <v t="i">217</v>
    <v t="i">218</v>
    <v t="i">219</v>
    <v t="i">222</v>
    <v t="i">223</v>
    <v t="i">224</v>
    <v t="i">225</v>
    <v t="i">226</v>
    <v t="i">229</v>
    <v t="i">230</v>
    <v t="i">231</v>
    <v t="i">232</v>
    <v t="i">233</v>
    <v t="i">236</v>
    <v t="i">237</v>
    <v t="i">238</v>
    <v t="i">239</v>
    <v t="i">240</v>
    <v t="i">244</v>
    <v t="i">245</v>
    <v t="i">246</v>
    <v t="i">247</v>
    <v t="i">251</v>
    <v t="i">252</v>
    <v t="i">253</v>
    <v t="i">254</v>
    <v t="i">257</v>
    <v t="i">258</v>
    <v t="i">259</v>
    <v t="i">260</v>
    <v t="i">261</v>
    <v t="i">265</v>
    <v t="i">266</v>
    <v t="i">267</v>
    <v t="i">268</v>
    <v t="i">271</v>
    <v t="i">272</v>
    <v t="i">273</v>
    <v t="i">274</v>
    <v t="i">275</v>
    <v t="i">278</v>
    <v t="i">279</v>
    <v t="i">280</v>
    <v t="i">281</v>
    <v t="i">282</v>
    <v t="i">285</v>
    <v t="i">286</v>
    <v t="i">287</v>
    <v t="i">288</v>
    <v t="i">289</v>
    <v t="i">292</v>
    <v t="i">293</v>
    <v t="i">294</v>
    <v t="i">295</v>
    <v t="i">296</v>
    <v t="i">300</v>
    <v t="i">301</v>
    <v t="i">302</v>
    <v t="i">303</v>
    <v t="i">306</v>
    <v t="i">307</v>
    <v t="i">308</v>
    <v t="i">309</v>
    <v t="i">310</v>
    <v t="i">313</v>
    <v t="i">314</v>
    <v t="i">315</v>
    <v t="i">316</v>
    <v t="i">317</v>
    <v t="i">320</v>
    <v t="i">321</v>
    <v t="i">322</v>
    <v t="i">323</v>
    <v t="i">324</v>
    <v t="i">327</v>
    <v t="i">328</v>
    <v t="i">329</v>
    <v t="i">330</v>
    <v t="i">331</v>
    <v t="i">334</v>
    <v t="i">335</v>
    <v t="i">336</v>
    <v t="i">337</v>
    <v t="i">341</v>
    <v t="i">342</v>
    <v t="i">343</v>
    <v t="i">344</v>
    <v t="i">345</v>
    <v t="i">348</v>
    <v t="i">349</v>
    <v t="i">350</v>
    <v t="i">351</v>
    <v t="i">352</v>
    <v t="i">355</v>
    <v t="i">356</v>
    <v t="i">357</v>
    <v t="i">358</v>
    <v t="i">359</v>
    <v t="i">362</v>
    <v t="i">363</v>
    <v t="i">364</v>
  </a>
  <a r="1" c="251">
    <v>269.56</v>
    <v>272.26</v>
    <v>277.49</v>
    <v>289.10000000000002</v>
    <v>282.10000000000002</v>
    <v>278.02</v>
    <v>275.62</v>
    <v>286.8</v>
    <v>291.51</v>
    <v>285.70999999999998</v>
    <v>288.85000000000002</v>
    <v>285.77999999999997</v>
    <v>283.39999999999998</v>
    <v>289.52999999999997</v>
    <v>292.13</v>
    <v>301.77999999999997</v>
    <v>316.77999999999997</v>
    <v>312.64</v>
    <v>311.76</v>
    <v>306.88</v>
    <v>305.38</v>
    <v>379.8</v>
    <v>389.46</v>
    <v>401.11</v>
    <v>378.34</v>
    <v>397.7</v>
    <v>393.27</v>
    <v>391.71</v>
    <v>386.54</v>
    <v>374.75</v>
    <v>385.1</v>
    <v>387.7</v>
    <v>394.82</v>
    <v>410.22</v>
    <v>429.97</v>
    <v>426.53</v>
    <v>426.92</v>
    <v>438.08</v>
    <v>430.45</v>
    <v>430.25</v>
    <v>422.09</v>
    <v>406.32</v>
    <v>418.76</v>
    <v>411.17</v>
    <v>408.22</v>
    <v>423.02</v>
    <v>424.13</v>
    <v>423.17</v>
    <v>421.03</v>
    <v>425.03</v>
    <v>421.8</v>
    <v>424.05</v>
    <v>439.02</v>
    <v>459.77</v>
    <v>454.69</v>
    <v>464.61</v>
    <v>474.94</v>
    <v>470.77</v>
    <v>455.2</v>
    <v>443.09</v>
    <v>446.12</v>
    <v>456.79</v>
    <v>454.52</v>
    <v>459</v>
    <v>467.5</v>
    <v>467.29</v>
    <v>465.07</v>
    <v>442.69</v>
    <v>445.15</v>
    <v>446.8</v>
    <v>454.16500000000002</v>
    <v>446.64</v>
    <v>425.54</v>
    <v>423.88</v>
    <v>408.55</v>
    <v>437.53</v>
    <v>439.4</v>
    <v>434.86</v>
    <v>433.435</v>
    <v>432.99</v>
    <v>469.67</v>
    <v>456.68</v>
    <v>471.16</v>
    <v>471.63</v>
    <v>460.18</v>
    <v>468.35</v>
    <v>487.84</v>
    <v>492.64</v>
    <v>493.55</v>
    <v>485.09</v>
    <v>485.48</v>
    <v>470.61</v>
    <v>462.41</v>
    <v>455.72</v>
    <v>451.78</v>
    <v>448.7</v>
    <v>454.85</v>
    <v>455.81</v>
    <v>439</v>
    <v>439.66</v>
    <v>435.2</v>
    <v>422.39</v>
    <v>410.17</v>
    <v>416.1</v>
    <v>422.22</v>
    <v>419.11</v>
    <v>424.68</v>
    <v>430.89</v>
    <v>434.99</v>
    <v>447.82</v>
    <v>435.17</v>
    <v>440.41</v>
    <v>446.88</v>
    <v>457.62</v>
    <v>452.73</v>
    <v>457.98</v>
    <v>468.06</v>
    <v>469.45</v>
    <v>454.61</v>
    <v>460.95</v>
    <v>439.38</v>
    <v>421.96</v>
    <v>421.01</v>
    <v>413.87</v>
    <v>429.75</v>
    <v>436.63</v>
    <v>417.79</v>
    <v>403.26</v>
    <v>405</v>
    <v>411.61</v>
    <v>407.8</v>
    <v>423.25</v>
    <v>435.06</v>
    <v>450.05</v>
    <v>457.51</v>
    <v>459.55</v>
    <v>465.74</v>
    <v>469.5</v>
    <v>483.35</v>
    <v>486.2</v>
    <v>496.56</v>
    <v>488.88</v>
    <v>494.8</v>
    <v>492.98</v>
    <v>504.09</v>
    <v>499.44</v>
    <v>487.16</v>
    <v>477.76</v>
    <v>482.42</v>
    <v>478.21</v>
    <v>481.4</v>
    <v>467.7</v>
    <v>467.65</v>
    <v>455.1</v>
    <v>465.66</v>
    <v>455.03</v>
    <v>465.96</v>
    <v>475.06</v>
    <v>466.27</v>
    <v>476.57</v>
    <v>480.88</v>
    <v>483.5</v>
    <v>488.9</v>
    <v>500.77</v>
    <v>496.04</v>
    <v>481.11</v>
    <v>489.9</v>
    <v>488.3</v>
    <v>492.79</v>
    <v>494.17</v>
    <v>495.22</v>
    <v>495.22</v>
    <v>481.68</v>
    <v>475.69</v>
    <v>479.98</v>
    <v>490.97</v>
    <v>522.53</v>
    <v>531.4</v>
    <v>543.5</v>
    <v>548.22</v>
    <v>547.1</v>
    <v>563.82000000000005</v>
    <v>560.53</v>
    <v>571.07000000000005</v>
    <v>594.91</v>
    <v>596.54</v>
    <v>598.73</v>
    <v>613.62</v>
    <v>616.16999999999996</v>
    <v>610.30999999999995</v>
    <v>624.65</v>
    <v>627.74</v>
    <v>615.27</v>
    <v>630.27</v>
    <v>661.6</v>
    <v>693.32</v>
    <v>682.23</v>
    <v>700.99</v>
    <v>696.41</v>
    <v>721.33</v>
    <v>722.48</v>
    <v>721.28</v>
    <v>739</v>
    <v>726.58</v>
    <v>726.13</v>
    <v>694.52</v>
    <v>674.72</v>
    <v>785.38</v>
    <v>788.17</v>
    <v>790.92</v>
    <v>787.01</v>
    <v>776.63</v>
    <v>791.12</v>
    <v>822.79</v>
    <v>852.37</v>
    <v>859.64</v>
    <v>887</v>
    <v>926.69</v>
    <v>875.28</v>
    <v>857.74</v>
    <v>919.13</v>
    <v>908.88</v>
    <v>879.44</v>
    <v>878.36500000000001</v>
    <v>884.55</v>
    <v>893.98</v>
    <v>903.72</v>
    <v>914.35</v>
    <v>942.89</v>
    <v>950.02</v>
    <v>925.61</v>
    <v>902.5</v>
    <v>903.56</v>
    <v>903.63</v>
    <v>894.52</v>
    <v>889.64</v>
    <v>859.05</v>
    <v>880.08</v>
    <v>871.33</v>
    <v>853.54</v>
    <v>870.39</v>
    <v>906.16</v>
    <v>881.86</v>
    <v>860.01</v>
    <v>874.15</v>
    <v>840.35</v>
    <v>846.71</v>
    <v>762</v>
    <v>795.18</v>
    <v>824.23</v>
    <v>796.77</v>
  </a>
  <a r="1" c="251">
    <v>104.98</v>
    <v>109.82</v>
    <v>105.45</v>
    <v>102.05</v>
    <v>103.63</v>
    <v>103.65</v>
    <v>104</v>
    <v>105.655</v>
    <v>105.83</v>
    <v>106.62</v>
    <v>110.19</v>
    <v>112.18</v>
    <v>110.26</v>
    <v>111.2</v>
    <v>113.4</v>
    <v>115.5</v>
    <v>118.15</v>
    <v>116.25</v>
    <v>115.01</v>
    <v>114.99</v>
    <v>116.75</v>
    <v>115</v>
    <v>120.11</v>
    <v>121.66</v>
    <v>120.58</v>
    <v>122.77</v>
    <v>124.25</v>
    <v>125.3</v>
    <v>126.61</v>
    <v>121.23</v>
    <v>124.25</v>
    <v>123.43</v>
    <v>126.57</v>
    <v>126.66</v>
    <v>126.42</v>
    <v>127.11</v>
    <v>125.49</v>
    <v>125.78</v>
    <v>124.83</v>
    <v>130.15</v>
    <v>129.33000000000001</v>
    <v>127.33</v>
    <v>129.18</v>
    <v>129.04</v>
    <v>127.9</v>
    <v>130.36000000000001</v>
    <v>130.22</v>
    <v>130.38</v>
    <v>128.36000000000001</v>
    <v>129.78</v>
    <v>127.13</v>
    <v>128.78</v>
    <v>130.80000000000001</v>
    <v>134.30000000000001</v>
    <v>134.68</v>
    <v>133.56</v>
    <v>132.83000000000001</v>
    <v>135.36000000000001</v>
    <v>129.96</v>
    <v>130</v>
    <v>128.80000000000001</v>
    <v>129.13</v>
    <v>128.15</v>
    <v>128.25</v>
    <v>132.21</v>
    <v>133.68</v>
    <v>131.69</v>
    <v>128.21</v>
    <v>128.91</v>
    <v>139.57</v>
    <v>142.22</v>
    <v>139.94</v>
    <v>137.85</v>
    <v>138.56</v>
    <v>138.41</v>
    <v>140.57</v>
    <v>137.66999999999999</v>
    <v>135.07</v>
    <v>133.97999999999999</v>
    <v>133.22</v>
    <v>134.68</v>
    <v>134.25</v>
    <v>135.52000000000001</v>
    <v>131.84</v>
    <v>133.26</v>
    <v>133.13999999999999</v>
    <v>134.91</v>
    <v>135.07</v>
    <v>138.01</v>
    <v>138.12</v>
    <v>137.27000000000001</v>
    <v>135.36000000000001</v>
    <v>137.85</v>
    <v>138.22999999999999</v>
    <v>143.1</v>
    <v>141.22999999999999</v>
    <v>144.85</v>
    <v>144.72</v>
    <v>140.38999999999999</v>
    <v>139.97999999999999</v>
    <v>137.63</v>
    <v>135.29</v>
    <v>129.33000000000001</v>
    <v>129.12</v>
    <v>131.27000000000001</v>
    <v>125.98</v>
    <v>125.98</v>
    <v>125.98</v>
    <v>127.12</v>
    <v>129.46</v>
    <v>124.72</v>
    <v>127</v>
    <v>125.96</v>
    <v>127.96</v>
    <v>128.26</v>
    <v>129.47999999999999</v>
    <v>131.83000000000001</v>
    <v>132.33000000000001</v>
    <v>129.79</v>
    <v>132.55000000000001</v>
    <v>131.47</v>
    <v>128.13</v>
    <v>128.4</v>
    <v>125.17</v>
    <v>126.56</v>
    <v>128.56</v>
    <v>121.39</v>
    <v>119.57</v>
    <v>127.74</v>
    <v>132.71</v>
    <v>133.09</v>
    <v>137</v>
    <v>138.07</v>
    <v>138.6</v>
    <v>139.74</v>
    <v>142.71</v>
    <v>142.08000000000001</v>
    <v>140.6</v>
    <v>143.56</v>
    <v>142.59</v>
    <v>145.80000000000001</v>
    <v>143.19999999999999</v>
    <v>142.83000000000001</v>
    <v>145.18</v>
    <v>146.13</v>
    <v>143.9</v>
    <v>146.71</v>
    <v>146.74</v>
    <v>147.72999999999999</v>
    <v>147.03</v>
    <v>146.32</v>
    <v>146.09</v>
    <v>147.03</v>
    <v>144.84</v>
    <v>146.88</v>
    <v>144.52000000000001</v>
    <v>146.88</v>
    <v>147.41999999999999</v>
    <v>145.88999999999999</v>
    <v>147.47999999999999</v>
    <v>148.84</v>
    <v>147.41999999999999</v>
    <v>149.97</v>
    <v>154.07</v>
    <v>153.79</v>
    <v>152.12</v>
    <v>153.84</v>
    <v>153.41999999999999</v>
    <v>153.41</v>
    <v>153.34</v>
    <v>153.38</v>
    <v>151.94</v>
    <v>149.93</v>
    <v>148.47</v>
    <v>144.57</v>
    <v>145.24</v>
    <v>149.1</v>
    <v>151.37</v>
    <v>153.72999999999999</v>
    <v>155.18</v>
    <v>154.62</v>
    <v>153.16</v>
    <v>151.71</v>
    <v>153.5</v>
    <v>155.34</v>
    <v>154.78</v>
    <v>156.02000000000001</v>
    <v>156.87</v>
    <v>157.75</v>
    <v>159.12</v>
    <v>161.26</v>
    <v>159</v>
    <v>155.19999999999999</v>
    <v>159.28</v>
    <v>171.81</v>
    <v>170.31</v>
    <v>169.15</v>
    <v>170.53</v>
    <v>169.84</v>
    <v>174.45</v>
    <v>172.34</v>
    <v>168.64</v>
    <v>170.98</v>
    <v>169.8</v>
    <v>169.51</v>
    <v>167.08</v>
    <v>168.59</v>
    <v>174.58</v>
    <v>174.99</v>
    <v>174.73</v>
    <v>173.54</v>
    <v>173.16</v>
    <v>176.76</v>
    <v>178.22</v>
    <v>177.58</v>
    <v>174.12</v>
    <v>173.51</v>
    <v>176.82</v>
    <v>175.35</v>
    <v>171.96</v>
    <v>175.39</v>
    <v>176.55500000000001</v>
    <v>178.75</v>
    <v>174.42</v>
    <v>174.48</v>
    <v>175.9</v>
    <v>178.15</v>
    <v>178.15</v>
    <v>178.87</v>
    <v>179.71</v>
    <v>178.3</v>
    <v>179.83</v>
    <v>180.38</v>
    <v>180.97</v>
    <v>180.69</v>
    <v>182.41</v>
    <v>180</v>
    <v>185.07</v>
    <v>185.19</v>
    <v>185.67</v>
    <v>185.95</v>
    <v>189.05</v>
    <v>186.13</v>
    <v>183.62</v>
    <v>183.32</v>
    <v>181.28</v>
    <v>179.22</v>
    <v>174.63</v>
    <v>177.23</v>
    <v>179.54</v>
    <v>176.59</v>
  </a>
  <a r="1" c="251">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v>189.46</v>
    <v>189.7</v>
    <v>182.91</v>
    <v>177.56</v>
    <v>178.18</v>
    <v>179.36</v>
    <v>176.3</v>
    <v>174.21</v>
    <v>175.74</v>
    <v>175.01</v>
    <v>177.97</v>
    <v>179.07</v>
    <v>175.49</v>
    <v>173.93</v>
    <v>174.79</v>
    <v>176.08</v>
    <v>171.96</v>
    <v>170.43</v>
    <v>170.69</v>
    <v>171.21</v>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v>191.73</v>
    <v>188.04</v>
    <v>184.4</v>
    <v>186.86</v>
    <v>185.85</v>
    <v>187.68</v>
    <v>189.3</v>
    <v>189.41</v>
    <v>188.32</v>
    <v>188.85</v>
    <v>187.15</v>
    <v>185.04</v>
    <v>184.15</v>
    <v>183.86</v>
    <v>182.31</v>
    <v>181.56</v>
    <v>182.32</v>
    <v>184.37</v>
    <v>182.52</v>
    <v>181.16</v>
    <v>182.63</v>
    <v>181.42</v>
    <v>180.75</v>
    <v>179.66</v>
    <v>175.1</v>
    <v>170.12</v>
    <v>169.12</v>
    <v>169</v>
    <v>170.73</v>
    <v>172.75</v>
    <v>173.23</v>
    <v>171.13</v>
    <v>173</v>
    <v>172.62</v>
    <v>173.72</v>
    <v>176.08</v>
    <v>178.67</v>
    <v>171.37</v>
    <v>172.28</v>
    <v>170.85</v>
    <v>169.71</v>
    <v>173.31</v>
    <v>171.48</v>
    <v>170.03</v>
    <v>168.84</v>
    <v>169.65</v>
    <v>168.82</v>
    <v>169.58</v>
    <v>168.45</v>
    <v>169.67</v>
    <v>167.78</v>
    <v>175.04</v>
    <v>176.55</v>
    <v>172.69</v>
    <v>169.38</v>
    <v>168</v>
    <v>167.04</v>
    <v>165</v>
    <v>165.84</v>
    <v>166.9</v>
    <v>169.02</v>
  </a>
  <a r="1" c="251">
    <v>50.302799999999998</v>
    <v>50.459499999999998</v>
    <v>50.322800000000001</v>
    <v>50.529499999999999</v>
    <v>50.392800000000001</v>
    <v>50.206200000000003</v>
    <v>50.156199999999998</v>
    <v>50.589500000000001</v>
    <v>50.906199999999998</v>
    <v>50.992800000000003</v>
    <v>50.849499999999999</v>
    <v>51.039499999999997</v>
    <v>51.022799999999997</v>
    <v>50.626199999999997</v>
    <v>49.926200000000001</v>
    <v>49.842799999999997</v>
    <v>50.4895</v>
    <v>49.969499999999996</v>
    <v>49.529499999999999</v>
    <v>49.436199999999999</v>
    <v>49.209499999999998</v>
    <v>48.719499999999996</v>
    <v>48.806199999999997</v>
    <v>48.686199999999999</v>
    <v>48.956200000000003</v>
    <v>49.136200000000002</v>
    <v>49.606200000000001</v>
    <v>49.9328</v>
    <v>49.926200000000001</v>
    <v>49.999499999999998</v>
    <v>50.722799999999999</v>
    <v>51.029499999999999</v>
    <v>51.366199999999999</v>
    <v>51.766100000000002</v>
    <v>52.289499999999997</v>
    <v>52.576099999999997</v>
    <v>51.842799999999997</v>
    <v>51.386200000000002</v>
    <v>51.486199999999997</v>
    <v>51.9161</v>
    <v>51.819499999999998</v>
    <v>51.6828</v>
    <v>51.496200000000002</v>
    <v>51.7761</v>
    <v>51.426200000000001</v>
    <v>52.392800000000001</v>
    <v>52.732799999999997</v>
    <v>52.702800000000003</v>
    <v>52.369500000000002</v>
    <v>51.162799999999997</v>
    <v>51.626199999999997</v>
    <v>51.549500000000002</v>
    <v>51.679499999999997</v>
    <v>51.376199999999997</v>
    <v>51.552799999999998</v>
    <v>51.616199999999999</v>
    <v>51.522799999999997</v>
    <v>51.539499999999997</v>
    <v>52.492800000000003</v>
    <v>52.789499999999997</v>
    <v>53.099499999999999</v>
    <v>53.056100000000001</v>
    <v>53.246099999999998</v>
    <v>53.052799999999998</v>
    <v>53.302799999999998</v>
    <v>53.286099999999998</v>
    <v>53.036099999999998</v>
    <v>53.072800000000001</v>
    <v>53.086100000000002</v>
    <v>52.779499999999999</v>
    <v>53.496099999999998</v>
    <v>53.549500000000002</v>
    <v>53.636099999999999</v>
    <v>53.419499999999999</v>
    <v>53.732799999999997</v>
    <v>53.332799999999999</v>
    <v>53.0595</v>
    <v>53.086100000000002</v>
    <v>51.896099999999997</v>
    <v>52.642800000000001</v>
    <v>52.502800000000001</v>
    <v>52.336100000000002</v>
    <v>52.6995</v>
    <v>52.296100000000003</v>
    <v>52.606099999999998</v>
    <v>52.906100000000002</v>
    <v>53.349499999999999</v>
    <v>53.732799999999997</v>
    <v>54.202800000000003</v>
    <v>53.856099999999998</v>
    <v>53.422800000000002</v>
    <v>53.822800000000001</v>
    <v>54.4895</v>
    <v>54.589500000000001</v>
    <v>54.779499999999999</v>
    <v>54.839500000000001</v>
    <v>54.852800000000002</v>
    <v>55.082799999999999</v>
    <v>54.8795</v>
    <v>54.472799999999999</v>
    <v>54.459499999999998</v>
    <v>54.636099999999999</v>
    <v>53.972799999999999</v>
    <v>54.116100000000003</v>
    <v>54.356099999999998</v>
    <v>54.1661</v>
    <v>53.906100000000002</v>
    <v>54.179499999999997</v>
    <v>53.3095</v>
    <v>53.366100000000003</v>
    <v>53.029499999999999</v>
    <v>53.6661</v>
    <v>53.0261</v>
    <v>52.136099999999999</v>
    <v>51.946100000000001</v>
    <v>52.532800000000002</v>
    <v>52.742800000000003</v>
    <v>52.982799999999997</v>
    <v>53.2761</v>
    <v>53.7361</v>
    <v>53.806100000000001</v>
    <v>53.8461</v>
    <v>53.589500000000001</v>
    <v>52.919499999999999</v>
    <v>53.669499999999999</v>
    <v>54.4161</v>
    <v>54.252800000000001</v>
    <v>53.922800000000002</v>
    <v>53.722799999999999</v>
    <v>54.339500000000001</v>
    <v>54.469499999999996</v>
    <v>54.956099999999999</v>
    <v>55.172800000000002</v>
    <v>54.886099999999999</v>
    <v>54.959499999999998</v>
    <v>55.216099999999997</v>
    <v>54.766100000000002</v>
    <v>54.639499999999998</v>
    <v>55.396099999999997</v>
    <v>55.892800000000001</v>
    <v>55.882800000000003</v>
    <v>56.592799999999997</v>
    <v>52.012799999999999</v>
    <v>51.782800000000002</v>
    <v>51.766100000000002</v>
    <v>51.952800000000003</v>
    <v>51.556199999999997</v>
    <v>52.019500000000001</v>
    <v>52.256100000000004</v>
    <v>52.8795</v>
    <v>52.0261</v>
    <v>51.896099999999997</v>
    <v>51.446199999999997</v>
    <v>51.4328</v>
    <v>51.909500000000001</v>
    <v>51.346200000000003</v>
    <v>50.819499999999998</v>
    <v>50.286200000000001</v>
    <v>50.412799999999997</v>
    <v>50.452800000000003</v>
    <v>51.349499999999999</v>
    <v>50.722799999999999</v>
    <v>50.912799999999997</v>
    <v>51.656199999999998</v>
    <v>51.842799999999997</v>
    <v>51.236199999999997</v>
    <v>51.599499999999999</v>
    <v>52.216099999999997</v>
    <v>52.136099999999999</v>
    <v>52.626100000000001</v>
    <v>52.522799999999997</v>
    <v>52.549500000000002</v>
    <v>53.0961</v>
    <v>53.099499999999999</v>
    <v>52.586100000000002</v>
    <v>52.2361</v>
    <v>52.749499999999998</v>
    <v>53.102800000000002</v>
    <v>53.762799999999999</v>
    <v>53.702800000000003</v>
    <v>53.772799999999997</v>
    <v>53.942799999999998</v>
    <v>53.689500000000002</v>
    <v>54.412799999999997</v>
    <v>54.126100000000001</v>
    <v>54.1295</v>
    <v>54.266100000000002</v>
    <v>53.499499999999998</v>
    <v>54.279499999999999</v>
    <v>54.756100000000004</v>
    <v>55.012799999999999</v>
    <v>55.196100000000001</v>
    <v>55.082799999999999</v>
    <v>56.102800000000002</v>
    <v>56.522799999999997</v>
    <v>56.2194</v>
    <v>56.602800000000002</v>
    <v>56.459400000000002</v>
    <v>56.456099999999999</v>
    <v>56.426099999999998</v>
    <v>56.766100000000002</v>
    <v>56.379399999999997</v>
    <v>56.199399999999997</v>
    <v>56.429400000000001</v>
    <v>56.786099999999998</v>
    <v>58.619399999999999</v>
    <v>57.8994</v>
    <v>58.4694</v>
    <v>58.519399999999997</v>
    <v>59.6</v>
    <v>59.59</v>
    <v>59.62</v>
    <v>58.61</v>
    <v>58.76</v>
    <v>59.3</v>
    <v>60.04</v>
    <v>60.57</v>
    <v>60.36</v>
    <v>60.12</v>
    <v>60.66</v>
    <v>61.41</v>
    <v>61.28</v>
    <v>61.02</v>
    <v>60.68</v>
    <v>60.86</v>
    <v>60.87</v>
    <v>61.25</v>
    <v>61.45</v>
    <v>60.87</v>
    <v>60.57</v>
    <v>60.51</v>
    <v>60.72</v>
    <v>60.17</v>
    <v>60</v>
    <v>59.16</v>
    <v>59.43</v>
    <v>59.5</v>
    <v>59.85</v>
    <v>59.78</v>
    <v>59.79</v>
    <v>60.62</v>
    <v>60.09</v>
    <v>60.14</v>
    <v>59.93</v>
    <v>59.84</v>
    <v>59.65</v>
    <v>59.26</v>
    <v>59.53</v>
    <v>60.14</v>
    <v>59.09</v>
    <v>59.87</v>
  </a>
  <a r="1" c="251">
    <v>153.75</v>
    <v>160.19</v>
    <v>164.31</v>
    <v>161.83000000000001</v>
    <v>160.31</v>
    <v>160.61000000000001</v>
    <v>161.19999999999999</v>
    <v>170.06</v>
    <v>171.79</v>
    <v>169.15</v>
    <v>168.54</v>
    <v>172.08</v>
    <v>167.98</v>
    <v>166.35</v>
    <v>166.52</v>
    <v>173.86</v>
    <v>176.89</v>
    <v>180.14</v>
    <v>188.87</v>
    <v>185.77</v>
    <v>182.9</v>
    <v>184.47</v>
    <v>193.17</v>
    <v>201.16</v>
    <v>203.93</v>
    <v>207.52</v>
    <v>213.97</v>
    <v>217.61</v>
    <v>221.31</v>
    <v>224.57</v>
    <v>234.86</v>
    <v>244.4</v>
    <v>249.83</v>
    <v>258.70999999999998</v>
    <v>256.79000000000002</v>
    <v>255.9</v>
    <v>260.54000000000002</v>
    <v>274.45</v>
    <v>259.45999999999998</v>
    <v>264.61</v>
    <v>256.60000000000002</v>
    <v>241.05</v>
    <v>250.21</v>
    <v>256.24</v>
    <v>257.5</v>
    <v>261.77</v>
    <v>279.82</v>
    <v>282.48</v>
    <v>276.54000000000002</v>
    <v>274.43</v>
    <v>269.61</v>
    <v>269.79000000000002</v>
    <v>271.99</v>
    <v>277.89999999999998</v>
    <v>281.38</v>
    <v>290.38</v>
    <v>293.33999999999997</v>
    <v>291.26</v>
    <v>262.89999999999998</v>
    <v>260.02</v>
    <v>269.06</v>
    <v>265.27999999999997</v>
    <v>264.35000000000002</v>
    <v>255.71</v>
    <v>266.44</v>
    <v>267.43</v>
    <v>261.07</v>
    <v>254.11</v>
    <v>259.32</v>
    <v>253.86</v>
    <v>251.45</v>
    <v>249.7</v>
    <v>242.19</v>
    <v>245.34</v>
    <v>242.65</v>
    <v>239.76</v>
    <v>232.96</v>
    <v>225.6</v>
    <v>219.22</v>
    <v>215.49</v>
    <v>231.28</v>
    <v>233.19</v>
    <v>236.86</v>
    <v>230.04</v>
    <v>238.59</v>
    <v>238.82</v>
    <v>257.18</v>
    <v>256.89999999999998</v>
    <v>258.08</v>
    <v>245.01</v>
    <v>256.49</v>
    <v>251.92</v>
    <v>251.49</v>
    <v>248.5</v>
    <v>273.58</v>
    <v>267.48</v>
    <v>271.3</v>
    <v>276.04000000000002</v>
    <v>274.39</v>
    <v>265.27999999999997</v>
    <v>266.5</v>
    <v>262.58999999999997</v>
    <v>255.7</v>
    <v>244.88</v>
    <v>246.99</v>
    <v>244.12</v>
    <v>240.5</v>
    <v>246.38</v>
    <v>250.22</v>
    <v>251.6</v>
    <v>246.53</v>
    <v>261.16000000000003</v>
    <v>260.05</v>
    <v>260.52999999999997</v>
    <v>259.67</v>
    <v>263.62</v>
    <v>262.99</v>
    <v>258.87</v>
    <v>251.12</v>
    <v>253.92</v>
    <v>254.85</v>
    <v>242.68</v>
    <v>220.11</v>
    <v>211.99</v>
    <v>212.08</v>
    <v>216.52</v>
    <v>212.42</v>
    <v>205.76</v>
    <v>207.3</v>
    <v>197.36</v>
    <v>200.84</v>
    <v>205.66</v>
    <v>218.51</v>
    <v>219.96</v>
    <v>219.27</v>
    <v>222.18</v>
    <v>222.11</v>
    <v>209.98</v>
    <v>214.65</v>
    <v>223.71</v>
    <v>237.41</v>
    <v>242.84</v>
    <v>233.59</v>
    <v>234.3</v>
    <v>235.6</v>
    <v>241.2</v>
    <v>234.21</v>
    <v>235.45</v>
    <v>236.08</v>
    <v>246.72</v>
    <v>244.14</v>
    <v>240.08</v>
    <v>238.83</v>
    <v>235.58</v>
    <v>238.72</v>
    <v>239.37</v>
    <v>242.64</v>
    <v>243.84</v>
    <v>239.74</v>
    <v>237.01</v>
    <v>239.29</v>
    <v>251.05</v>
    <v>253.5</v>
    <v>252.08</v>
    <v>257.22000000000003</v>
    <v>247.14</v>
    <v>254.5</v>
    <v>252.54</v>
    <v>256.61</v>
    <v>261.44</v>
    <v>253.18</v>
    <v>248.48</v>
    <v>248.42</v>
    <v>238.45</v>
    <v>237.93</v>
    <v>237.49</v>
    <v>240.45</v>
    <v>234.96</v>
    <v>233.94</v>
    <v>227.22</v>
    <v>218.89</v>
    <v>219.91</v>
    <v>215.55</v>
    <v>211.88</v>
    <v>212.19</v>
    <v>208.8</v>
    <v>209.14</v>
    <v>207.83</v>
    <v>182.63</v>
    <v>183.25</v>
    <v>190.93</v>
    <v>191.59</v>
    <v>187.29</v>
    <v>188.86</v>
    <v>187.91</v>
    <v>181.06</v>
    <v>185.1</v>
    <v>187.58</v>
    <v>189.56</v>
    <v>193.57</v>
    <v>188.13</v>
    <v>184.02</v>
    <v>188.71</v>
    <v>200.45</v>
    <v>199.95</v>
    <v>193.76</v>
    <v>194.77</v>
    <v>197.41</v>
    <v>191.97</v>
    <v>199.4</v>
    <v>199.73</v>
    <v>202.04</v>
    <v>201.88</v>
    <v>202.64</v>
    <v>188.14</v>
    <v>180.74</v>
    <v>176.54</v>
    <v>178.65</v>
    <v>175.34</v>
    <v>177.77</v>
    <v>177.54</v>
    <v>169.48</v>
    <v>162.5</v>
    <v>163.57</v>
    <v>173.8</v>
    <v>171.32</v>
    <v>175.66</v>
    <v>172.82</v>
    <v>170.83</v>
    <v>172.63</v>
    <v>177.67</v>
    <v>179.83</v>
    <v>175.79</v>
    <v>175.22</v>
    <v>166.63</v>
    <v>168.38</v>
    <v>171.11</v>
    <v>164.9</v>
    <v>172.98</v>
    <v>176.88</v>
    <v>171.76</v>
    <v>174.6</v>
    <v>171.05</v>
    <v>161.47999999999999</v>
    <v>157.11000000000001</v>
    <v>155.44999999999999</v>
    <v>149.93</v>
    <v>147.05000000000001</v>
    <v>142.05000000000001</v>
    <v>144.68</v>
    <v>162.13</v>
  </a>
</arrayData>
</file>

<file path=xl/richData/rdrichvalue.xml><?xml version="1.0" encoding="utf-8"?>
<rvData xmlns="http://schemas.microsoft.com/office/spreadsheetml/2017/richdata" count="1483">
  <rv s="0">
    <v>en-US</v>
    <v>avyoh7</v>
    <v>268435456</v>
    <v>1</v>
    <v>Powered by Refinitiv</v>
    <v>0</v>
    <v>USD/ILS</v>
    <v>2</v>
    <v>3</v>
    <v>Finance</v>
    <v>4</v>
    <v>4.0854999999999997</v>
    <v>3.5381999999999998</v>
    <v>1.3899999999999999E-2</v>
    <v>3.6800000000000001E-3</v>
    <v>ILS</v>
    <v>USD</v>
    <v>3.7965</v>
    <v>Currency Pair</v>
    <v>45407.39508101852</v>
    <v>3.7808000000000002</v>
    <v>US Dollar/Israeli Shekel FX Spot Rate</v>
    <v>3.7768999999999999</v>
    <v>3.7768999999999999</v>
    <v>3.7907999999999999</v>
    <v>USDILS</v>
    <v>USD/ILS</v>
  </rv>
  <rv s="1">
    <v>0</v>
  </rv>
  <rv s="2">
    <fb>45042</fb>
    <v>5</v>
  </rv>
  <rv s="2">
    <fb>45043</fb>
    <v>5</v>
  </rv>
  <rv s="2">
    <fb>45044</fb>
    <v>5</v>
  </rv>
  <rv s="2">
    <fb>45047</fb>
    <v>5</v>
  </rv>
  <rv s="2">
    <fb>45048</fb>
    <v>5</v>
  </rv>
  <rv s="2">
    <fb>45049</fb>
    <v>5</v>
  </rv>
  <rv s="2">
    <fb>45050</fb>
    <v>5</v>
  </rv>
  <rv s="2">
    <fb>45051</fb>
    <v>5</v>
  </rv>
  <rv s="2">
    <fb>45054</fb>
    <v>5</v>
  </rv>
  <rv s="2">
    <fb>45055</fb>
    <v>5</v>
  </rv>
  <rv s="2">
    <fb>45056</fb>
    <v>5</v>
  </rv>
  <rv s="2">
    <fb>45057</fb>
    <v>5</v>
  </rv>
  <rv s="2">
    <fb>45058</fb>
    <v>5</v>
  </rv>
  <rv s="2">
    <fb>45061</fb>
    <v>5</v>
  </rv>
  <rv s="2">
    <fb>45062</fb>
    <v>5</v>
  </rv>
  <rv s="2">
    <fb>45063</fb>
    <v>5</v>
  </rv>
  <rv s="2">
    <fb>45064</fb>
    <v>5</v>
  </rv>
  <rv s="2">
    <fb>45065</fb>
    <v>5</v>
  </rv>
  <rv s="2">
    <fb>45068</fb>
    <v>5</v>
  </rv>
  <rv s="2">
    <fb>45069</fb>
    <v>5</v>
  </rv>
  <rv s="2">
    <fb>45070</fb>
    <v>5</v>
  </rv>
  <rv s="2">
    <fb>45071</fb>
    <v>5</v>
  </rv>
  <rv s="2">
    <fb>45072</fb>
    <v>5</v>
  </rv>
  <rv s="2">
    <fb>45076</fb>
    <v>5</v>
  </rv>
  <rv s="2">
    <fb>45077</fb>
    <v>5</v>
  </rv>
  <rv s="2">
    <fb>45078</fb>
    <v>5</v>
  </rv>
  <rv s="2">
    <fb>45079</fb>
    <v>5</v>
  </rv>
  <rv s="2">
    <fb>45082</fb>
    <v>5</v>
  </rv>
  <rv s="2">
    <fb>45083</fb>
    <v>5</v>
  </rv>
  <rv s="2">
    <fb>45084</fb>
    <v>5</v>
  </rv>
  <rv s="2">
    <fb>45085</fb>
    <v>5</v>
  </rv>
  <rv s="2">
    <fb>45086</fb>
    <v>5</v>
  </rv>
  <rv s="2">
    <fb>45089</fb>
    <v>5</v>
  </rv>
  <rv s="2">
    <fb>45090</fb>
    <v>5</v>
  </rv>
  <rv s="2">
    <fb>45091</fb>
    <v>5</v>
  </rv>
  <rv s="2">
    <fb>45092</fb>
    <v>5</v>
  </rv>
  <rv s="2">
    <fb>45093</fb>
    <v>5</v>
  </rv>
  <rv s="2">
    <fb>45097</fb>
    <v>5</v>
  </rv>
  <rv s="2">
    <fb>45098</fb>
    <v>5</v>
  </rv>
  <rv s="2">
    <fb>45099</fb>
    <v>5</v>
  </rv>
  <rv s="2">
    <fb>45100</fb>
    <v>5</v>
  </rv>
  <rv s="2">
    <fb>45103</fb>
    <v>5</v>
  </rv>
  <rv s="2">
    <fb>45104</fb>
    <v>5</v>
  </rv>
  <rv s="2">
    <fb>45105</fb>
    <v>5</v>
  </rv>
  <rv s="2">
    <fb>45106</fb>
    <v>5</v>
  </rv>
  <rv s="2">
    <fb>45107</fb>
    <v>5</v>
  </rv>
  <rv s="2">
    <fb>45110</fb>
    <v>5</v>
  </rv>
  <rv s="2">
    <fb>45112</fb>
    <v>5</v>
  </rv>
  <rv s="2">
    <fb>45113</fb>
    <v>5</v>
  </rv>
  <rv s="2">
    <fb>45114</fb>
    <v>5</v>
  </rv>
  <rv s="2">
    <fb>45117</fb>
    <v>5</v>
  </rv>
  <rv s="2">
    <fb>45118</fb>
    <v>5</v>
  </rv>
  <rv s="2">
    <fb>45119</fb>
    <v>5</v>
  </rv>
  <rv s="2">
    <fb>45120</fb>
    <v>5</v>
  </rv>
  <rv s="2">
    <fb>45121</fb>
    <v>5</v>
  </rv>
  <rv s="2">
    <fb>45124</fb>
    <v>5</v>
  </rv>
  <rv s="2">
    <fb>45125</fb>
    <v>5</v>
  </rv>
  <rv s="2">
    <fb>45126</fb>
    <v>5</v>
  </rv>
  <rv s="2">
    <fb>45127</fb>
    <v>5</v>
  </rv>
  <rv s="2">
    <fb>45128</fb>
    <v>5</v>
  </rv>
  <rv s="2">
    <fb>45131</fb>
    <v>5</v>
  </rv>
  <rv s="2">
    <fb>45132</fb>
    <v>5</v>
  </rv>
  <rv s="2">
    <fb>45133</fb>
    <v>5</v>
  </rv>
  <rv s="2">
    <fb>45134</fb>
    <v>5</v>
  </rv>
  <rv s="2">
    <fb>45135</fb>
    <v>5</v>
  </rv>
  <rv s="2">
    <fb>45138</fb>
    <v>5</v>
  </rv>
  <rv s="2">
    <fb>45139</fb>
    <v>5</v>
  </rv>
  <rv s="2">
    <fb>45140</fb>
    <v>5</v>
  </rv>
  <rv s="2">
    <fb>45141</fb>
    <v>5</v>
  </rv>
  <rv s="2">
    <fb>45142</fb>
    <v>5</v>
  </rv>
  <rv s="2">
    <fb>45145</fb>
    <v>5</v>
  </rv>
  <rv s="2">
    <fb>45146</fb>
    <v>5</v>
  </rv>
  <rv s="2">
    <fb>45147</fb>
    <v>5</v>
  </rv>
  <rv s="2">
    <fb>45148</fb>
    <v>5</v>
  </rv>
  <rv s="2">
    <fb>45149</fb>
    <v>5</v>
  </rv>
  <rv s="2">
    <fb>45152</fb>
    <v>5</v>
  </rv>
  <rv s="2">
    <fb>45153</fb>
    <v>5</v>
  </rv>
  <rv s="2">
    <fb>45154</fb>
    <v>5</v>
  </rv>
  <rv s="2">
    <fb>45155</fb>
    <v>5</v>
  </rv>
  <rv s="2">
    <fb>45156</fb>
    <v>5</v>
  </rv>
  <rv s="2">
    <fb>45159</fb>
    <v>5</v>
  </rv>
  <rv s="2">
    <fb>45160</fb>
    <v>5</v>
  </rv>
  <rv s="2">
    <fb>45161</fb>
    <v>5</v>
  </rv>
  <rv s="2">
    <fb>45162</fb>
    <v>5</v>
  </rv>
  <rv s="2">
    <fb>45163</fb>
    <v>5</v>
  </rv>
  <rv s="2">
    <fb>45166</fb>
    <v>5</v>
  </rv>
  <rv s="2">
    <fb>45167</fb>
    <v>5</v>
  </rv>
  <rv s="2">
    <fb>45168</fb>
    <v>5</v>
  </rv>
  <rv s="2">
    <fb>45169</fb>
    <v>5</v>
  </rv>
  <rv s="2">
    <fb>45170</fb>
    <v>5</v>
  </rv>
  <rv s="2">
    <fb>45174</fb>
    <v>5</v>
  </rv>
  <rv s="2">
    <fb>45175</fb>
    <v>5</v>
  </rv>
  <rv s="2">
    <fb>45176</fb>
    <v>5</v>
  </rv>
  <rv s="2">
    <fb>45177</fb>
    <v>5</v>
  </rv>
  <rv s="2">
    <fb>45180</fb>
    <v>5</v>
  </rv>
  <rv s="2">
    <fb>45181</fb>
    <v>5</v>
  </rv>
  <rv s="2">
    <fb>45182</fb>
    <v>5</v>
  </rv>
  <rv s="2">
    <fb>45183</fb>
    <v>5</v>
  </rv>
  <rv s="2">
    <fb>45184</fb>
    <v>5</v>
  </rv>
  <rv s="2">
    <fb>45187</fb>
    <v>5</v>
  </rv>
  <rv s="2">
    <fb>45188</fb>
    <v>5</v>
  </rv>
  <rv s="2">
    <fb>45189</fb>
    <v>5</v>
  </rv>
  <rv s="2">
    <fb>45190</fb>
    <v>5</v>
  </rv>
  <rv s="2">
    <fb>45191</fb>
    <v>5</v>
  </rv>
  <rv s="2">
    <fb>45194</fb>
    <v>5</v>
  </rv>
  <rv s="2">
    <fb>45195</fb>
    <v>5</v>
  </rv>
  <rv s="2">
    <fb>45196</fb>
    <v>5</v>
  </rv>
  <rv s="2">
    <fb>45197</fb>
    <v>5</v>
  </rv>
  <rv s="2">
    <fb>45198</fb>
    <v>5</v>
  </rv>
  <rv s="2">
    <fb>45201</fb>
    <v>5</v>
  </rv>
  <rv s="2">
    <fb>45202</fb>
    <v>5</v>
  </rv>
  <rv s="2">
    <fb>45203</fb>
    <v>5</v>
  </rv>
  <rv s="2">
    <fb>45204</fb>
    <v>5</v>
  </rv>
  <rv s="2">
    <fb>45205</fb>
    <v>5</v>
  </rv>
  <rv s="2">
    <fb>45208</fb>
    <v>5</v>
  </rv>
  <rv s="2">
    <fb>45209</fb>
    <v>5</v>
  </rv>
  <rv s="2">
    <fb>45210</fb>
    <v>5</v>
  </rv>
  <rv s="2">
    <fb>45211</fb>
    <v>5</v>
  </rv>
  <rv s="2">
    <fb>45212</fb>
    <v>5</v>
  </rv>
  <rv s="2">
    <fb>45215</fb>
    <v>5</v>
  </rv>
  <rv s="2">
    <fb>45216</fb>
    <v>5</v>
  </rv>
  <rv s="2">
    <fb>45217</fb>
    <v>5</v>
  </rv>
  <rv s="2">
    <fb>45218</fb>
    <v>5</v>
  </rv>
  <rv s="2">
    <fb>45219</fb>
    <v>5</v>
  </rv>
  <rv s="2">
    <fb>45222</fb>
    <v>5</v>
  </rv>
  <rv s="2">
    <fb>45223</fb>
    <v>5</v>
  </rv>
  <rv s="2">
    <fb>45224</fb>
    <v>5</v>
  </rv>
  <rv s="2">
    <fb>45225</fb>
    <v>5</v>
  </rv>
  <rv s="2">
    <fb>45226</fb>
    <v>5</v>
  </rv>
  <rv s="2">
    <fb>45229</fb>
    <v>5</v>
  </rv>
  <rv s="2">
    <fb>45230</fb>
    <v>5</v>
  </rv>
  <rv s="2">
    <fb>45231</fb>
    <v>5</v>
  </rv>
  <rv s="2">
    <fb>45232</fb>
    <v>5</v>
  </rv>
  <rv s="2">
    <fb>45233</fb>
    <v>5</v>
  </rv>
  <rv s="2">
    <fb>45236</fb>
    <v>5</v>
  </rv>
  <rv s="2">
    <fb>45237</fb>
    <v>5</v>
  </rv>
  <rv s="2">
    <fb>45238</fb>
    <v>5</v>
  </rv>
  <rv s="2">
    <fb>45239</fb>
    <v>5</v>
  </rv>
  <rv s="2">
    <fb>45240</fb>
    <v>5</v>
  </rv>
  <rv s="2">
    <fb>45243</fb>
    <v>5</v>
  </rv>
  <rv s="2">
    <fb>45244</fb>
    <v>5</v>
  </rv>
  <rv s="2">
    <fb>45245</fb>
    <v>5</v>
  </rv>
  <rv s="2">
    <fb>45246</fb>
    <v>5</v>
  </rv>
  <rv s="2">
    <fb>45247</fb>
    <v>5</v>
  </rv>
  <rv s="2">
    <fb>45250</fb>
    <v>5</v>
  </rv>
  <rv s="2">
    <fb>45251</fb>
    <v>5</v>
  </rv>
  <rv s="2">
    <fb>45252</fb>
    <v>5</v>
  </rv>
  <rv s="2">
    <fb>45254</fb>
    <v>5</v>
  </rv>
  <rv s="2">
    <fb>45257</fb>
    <v>5</v>
  </rv>
  <rv s="2">
    <fb>45258</fb>
    <v>5</v>
  </rv>
  <rv s="2">
    <fb>45259</fb>
    <v>5</v>
  </rv>
  <rv s="2">
    <fb>45260</fb>
    <v>5</v>
  </rv>
  <rv s="2">
    <fb>45261</fb>
    <v>5</v>
  </rv>
  <rv s="2">
    <fb>45264</fb>
    <v>5</v>
  </rv>
  <rv s="2">
    <fb>45265</fb>
    <v>5</v>
  </rv>
  <rv s="2">
    <fb>45266</fb>
    <v>5</v>
  </rv>
  <rv s="2">
    <fb>45267</fb>
    <v>5</v>
  </rv>
  <rv s="2">
    <fb>45268</fb>
    <v>5</v>
  </rv>
  <rv s="2">
    <fb>45271</fb>
    <v>5</v>
  </rv>
  <rv s="2">
    <fb>45272</fb>
    <v>5</v>
  </rv>
  <rv s="2">
    <fb>45273</fb>
    <v>5</v>
  </rv>
  <rv s="2">
    <fb>45274</fb>
    <v>5</v>
  </rv>
  <rv s="2">
    <fb>45275</fb>
    <v>5</v>
  </rv>
  <rv s="2">
    <fb>45278</fb>
    <v>5</v>
  </rv>
  <rv s="2">
    <fb>45279</fb>
    <v>5</v>
  </rv>
  <rv s="2">
    <fb>45280</fb>
    <v>5</v>
  </rv>
  <rv s="2">
    <fb>45281</fb>
    <v>5</v>
  </rv>
  <rv s="2">
    <fb>45282</fb>
    <v>5</v>
  </rv>
  <rv s="2">
    <fb>45286</fb>
    <v>5</v>
  </rv>
  <rv s="2">
    <fb>45287</fb>
    <v>5</v>
  </rv>
  <rv s="2">
    <fb>45288</fb>
    <v>5</v>
  </rv>
  <rv s="2">
    <fb>45289</fb>
    <v>5</v>
  </rv>
  <rv s="2">
    <fb>45293</fb>
    <v>5</v>
  </rv>
  <rv s="2">
    <fb>45294</fb>
    <v>5</v>
  </rv>
  <rv s="2">
    <fb>45295</fb>
    <v>5</v>
  </rv>
  <rv s="2">
    <fb>45296</fb>
    <v>5</v>
  </rv>
  <rv s="2">
    <fb>45299</fb>
    <v>5</v>
  </rv>
  <rv s="2">
    <fb>45300</fb>
    <v>5</v>
  </rv>
  <rv s="2">
    <fb>45301</fb>
    <v>5</v>
  </rv>
  <rv s="2">
    <fb>45302</fb>
    <v>5</v>
  </rv>
  <rv s="2">
    <fb>45303</fb>
    <v>5</v>
  </rv>
  <rv s="2">
    <fb>45307</fb>
    <v>5</v>
  </rv>
  <rv s="2">
    <fb>45308</fb>
    <v>5</v>
  </rv>
  <rv s="2">
    <fb>45309</fb>
    <v>5</v>
  </rv>
  <rv s="2">
    <fb>45310</fb>
    <v>5</v>
  </rv>
  <rv s="2">
    <fb>45313</fb>
    <v>5</v>
  </rv>
  <rv s="2">
    <fb>45314</fb>
    <v>5</v>
  </rv>
  <rv s="2">
    <fb>45315</fb>
    <v>5</v>
  </rv>
  <rv s="2">
    <fb>45316</fb>
    <v>5</v>
  </rv>
  <rv s="2">
    <fb>45317</fb>
    <v>5</v>
  </rv>
  <rv s="2">
    <fb>45320</fb>
    <v>5</v>
  </rv>
  <rv s="2">
    <fb>45321</fb>
    <v>5</v>
  </rv>
  <rv s="2">
    <fb>45322</fb>
    <v>5</v>
  </rv>
  <rv s="2">
    <fb>45323</fb>
    <v>5</v>
  </rv>
  <rv s="2">
    <fb>45324</fb>
    <v>5</v>
  </rv>
  <rv s="2">
    <fb>45327</fb>
    <v>5</v>
  </rv>
  <rv s="2">
    <fb>45328</fb>
    <v>5</v>
  </rv>
  <rv s="2">
    <fb>45329</fb>
    <v>5</v>
  </rv>
  <rv s="2">
    <fb>45330</fb>
    <v>5</v>
  </rv>
  <rv s="2">
    <fb>45331</fb>
    <v>5</v>
  </rv>
  <rv s="2">
    <fb>45334</fb>
    <v>5</v>
  </rv>
  <rv s="2">
    <fb>45335</fb>
    <v>5</v>
  </rv>
  <rv s="2">
    <fb>45336</fb>
    <v>5</v>
  </rv>
  <rv s="2">
    <fb>45337</fb>
    <v>5</v>
  </rv>
  <rv s="2">
    <fb>45338</fb>
    <v>5</v>
  </rv>
  <rv s="2">
    <fb>45342</fb>
    <v>5</v>
  </rv>
  <rv s="2">
    <fb>45343</fb>
    <v>5</v>
  </rv>
  <rv s="2">
    <fb>45344</fb>
    <v>5</v>
  </rv>
  <rv s="2">
    <fb>45345</fb>
    <v>5</v>
  </rv>
  <rv s="2">
    <fb>45348</fb>
    <v>5</v>
  </rv>
  <rv s="2">
    <fb>45349</fb>
    <v>5</v>
  </rv>
  <rv s="2">
    <fb>45350</fb>
    <v>5</v>
  </rv>
  <rv s="2">
    <fb>45351</fb>
    <v>5</v>
  </rv>
  <rv s="2">
    <fb>45352</fb>
    <v>5</v>
  </rv>
  <rv s="2">
    <fb>45355</fb>
    <v>5</v>
  </rv>
  <rv s="2">
    <fb>45356</fb>
    <v>5</v>
  </rv>
  <rv s="2">
    <fb>45357</fb>
    <v>5</v>
  </rv>
  <rv s="2">
    <fb>45358</fb>
    <v>5</v>
  </rv>
  <rv s="2">
    <fb>45359</fb>
    <v>5</v>
  </rv>
  <rv s="2">
    <fb>45362</fb>
    <v>5</v>
  </rv>
  <rv s="2">
    <fb>45363</fb>
    <v>5</v>
  </rv>
  <rv s="2">
    <fb>45364</fb>
    <v>5</v>
  </rv>
  <rv s="2">
    <fb>45365</fb>
    <v>5</v>
  </rv>
  <rv s="2">
    <fb>45366</fb>
    <v>5</v>
  </rv>
  <rv s="2">
    <fb>45369</fb>
    <v>5</v>
  </rv>
  <rv s="2">
    <fb>45370</fb>
    <v>5</v>
  </rv>
  <rv s="2">
    <fb>45371</fb>
    <v>5</v>
  </rv>
  <rv s="2">
    <fb>45372</fb>
    <v>5</v>
  </rv>
  <rv s="2">
    <fb>45373</fb>
    <v>5</v>
  </rv>
  <rv s="2">
    <fb>45376</fb>
    <v>5</v>
  </rv>
  <rv s="2">
    <fb>45377</fb>
    <v>5</v>
  </rv>
  <rv s="2">
    <fb>45378</fb>
    <v>5</v>
  </rv>
  <rv s="2">
    <fb>45379</fb>
    <v>5</v>
  </rv>
  <rv s="2">
    <fb>45383</fb>
    <v>5</v>
  </rv>
  <rv s="2">
    <fb>45384</fb>
    <v>5</v>
  </rv>
  <rv s="2">
    <fb>45385</fb>
    <v>5</v>
  </rv>
  <rv s="2">
    <fb>45386</fb>
    <v>5</v>
  </rv>
  <rv s="2">
    <fb>45387</fb>
    <v>5</v>
  </rv>
  <rv s="2">
    <fb>45390</fb>
    <v>5</v>
  </rv>
  <rv s="2">
    <fb>45391</fb>
    <v>5</v>
  </rv>
  <rv s="2">
    <fb>45392</fb>
    <v>5</v>
  </rv>
  <rv s="2">
    <fb>45393</fb>
    <v>5</v>
  </rv>
  <rv s="2">
    <fb>45394</fb>
    <v>5</v>
  </rv>
  <rv s="2">
    <fb>45397</fb>
    <v>5</v>
  </rv>
  <rv s="2">
    <fb>45398</fb>
    <v>5</v>
  </rv>
  <rv s="2">
    <fb>45399</fb>
    <v>5</v>
  </rv>
  <rv s="2">
    <fb>45400</fb>
    <v>5</v>
  </rv>
  <rv s="2">
    <fb>45401</fb>
    <v>5</v>
  </rv>
  <rv s="2">
    <fb>45404</fb>
    <v>5</v>
  </rv>
  <rv s="2">
    <fb>45405</fb>
    <v>5</v>
  </rv>
  <rv s="2">
    <fb>45406</fb>
    <v>5</v>
  </rv>
  <rv s="3">
    <v>https://www.bing.com/financeapi/forcetrigger?t=a1mou2&amp;q=XNAS%3aAAPL&amp;form=skydnc</v>
    <v>Learn more on Bing</v>
  </rv>
  <rv s="4">
    <v>en-US</v>
    <v>a1mou2</v>
    <v>268435456</v>
    <v>1</v>
    <v>Powered by Refinitiv</v>
    <v>6</v>
    <v>APPLE INC. (XNAS:AAPL)</v>
    <v>7</v>
    <v>8</v>
    <v>Finance</v>
    <v>9</v>
    <v>199.62</v>
    <v>162.80000000000001</v>
    <v>1.2733000000000001</v>
    <v>2.12</v>
    <v>1.2702E-2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169.3</v>
    <v>Computers, Phones &amp; Household Electronics</v>
    <v>Stock</v>
    <v>45406.99998164297</v>
    <v>253</v>
    <v>166.21</v>
    <v>2609986557600</v>
    <v>APPLE INC.</v>
    <v>APPLE INC.</v>
    <v>166.54</v>
    <v>26.2986</v>
    <v>166.9</v>
    <v>169.02</v>
    <v>15441880000</v>
    <v>AAPL</v>
    <v>APPLE INC. (XNAS:AAPL)</v>
    <v>47308</v>
    <v>59682853</v>
    <v>1977</v>
  </rv>
  <rv s="1">
    <v>254</v>
  </rv>
  <rv s="2">
    <fb>163.76</fb>
    <v>10</v>
  </rv>
  <rv s="2">
    <fb>168.41</fb>
    <v>10</v>
  </rv>
  <rv s="2">
    <fb>169.68</fb>
    <v>10</v>
  </rv>
  <rv s="2">
    <fb>169.59</fb>
    <v>10</v>
  </rv>
  <rv s="2">
    <fb>168.54</fb>
    <v>10</v>
  </rv>
  <rv s="2">
    <fb>167.45</fb>
    <v>10</v>
  </rv>
  <rv s="2">
    <fb>165.79</fb>
    <v>10</v>
  </rv>
  <rv s="2">
    <fb>173.57</fb>
    <v>10</v>
  </rv>
  <rv s="2">
    <fb>173.5</fb>
    <v>10</v>
  </rv>
  <rv s="2">
    <fb>171.77</fb>
    <v>10</v>
  </rv>
  <rv s="2">
    <fb>173.55500000000001</fb>
    <v>10</v>
  </rv>
  <rv s="2">
    <fb>173.75</fb>
    <v>10</v>
  </rv>
  <rv s="2">
    <fb>172.57</fb>
    <v>10</v>
  </rv>
  <rv s="2">
    <fb>172.07</fb>
    <v>10</v>
  </rv>
  <rv s="2">
    <fb>172.69</fb>
    <v>10</v>
  </rv>
  <rv s="2">
    <fb>175.05</fb>
    <v>10</v>
  </rv>
  <rv s="2">
    <fb>175.16</fb>
    <v>10</v>
  </rv>
  <rv s="2">
    <fb>174.2</fb>
    <v>10</v>
  </rv>
  <rv s="2">
    <fb>171.56</fb>
    <v>10</v>
  </rv>
  <rv s="2">
    <fb>171.84</fb>
    <v>10</v>
  </rv>
  <rv s="2">
    <fb>172.99</fb>
    <v>10</v>
  </rv>
  <rv s="2">
    <fb>175.43</fb>
    <v>10</v>
  </rv>
  <rv s="2">
    <fb>177.3</fb>
    <v>10</v>
  </rv>
  <rv s="2">
    <fb>177.25</fb>
    <v>10</v>
  </rv>
  <rv s="2">
    <fb>180.09</fb>
    <v>10</v>
  </rv>
  <rv s="2">
    <fb>180.95</fb>
    <v>10</v>
  </rv>
  <rv s="2">
    <fb>179.58</fb>
    <v>10</v>
  </rv>
  <rv s="2">
    <fb>179.21</fb>
    <v>10</v>
  </rv>
  <rv s="2">
    <fb>177.82</fb>
    <v>10</v>
  </rv>
  <rv s="2">
    <fb>180.57</fb>
    <v>10</v>
  </rv>
  <rv s="2">
    <fb>180.96</fb>
    <v>10</v>
  </rv>
  <rv s="2">
    <fb>183.79</fb>
    <v>10</v>
  </rv>
  <rv s="2">
    <fb>183.31</fb>
    <v>10</v>
  </rv>
  <rv s="2">
    <fb>183.95</fb>
    <v>10</v>
  </rv>
  <rv s="2">
    <fb>186.01</fb>
    <v>10</v>
  </rv>
  <rv s="2">
    <fb>184.92</fb>
    <v>10</v>
  </rv>
  <rv s="2">
    <fb>185.01</fb>
    <v>10</v>
  </rv>
  <rv s="2">
    <fb>183.96</fb>
    <v>10</v>
  </rv>
  <rv s="2">
    <fb>187</fb>
    <v>10</v>
  </rv>
  <rv s="2">
    <fb>186.68</fb>
    <v>10</v>
  </rv>
  <rv s="2">
    <fb>185.27</fb>
    <v>10</v>
  </rv>
  <rv s="2">
    <fb>188.06</fb>
    <v>10</v>
  </rv>
  <rv s="2">
    <fb>189.25</fb>
    <v>10</v>
  </rv>
  <rv s="2">
    <fb>189.59</fb>
    <v>10</v>
  </rv>
  <rv s="2">
    <fb>193.97</fb>
    <v>10</v>
  </rv>
  <rv s="2">
    <fb>192.46</fb>
    <v>10</v>
  </rv>
  <rv s="2">
    <fb>191.33</fb>
    <v>10</v>
  </rv>
  <rv s="2">
    <fb>191.81</fb>
    <v>10</v>
  </rv>
  <rv s="2">
    <fb>190.68</fb>
    <v>10</v>
  </rv>
  <rv s="2">
    <fb>188.61</fb>
    <v>10</v>
  </rv>
  <rv s="2">
    <fb>188.08</fb>
    <v>10</v>
  </rv>
  <rv s="2">
    <fb>189.77</fb>
    <v>10</v>
  </rv>
  <rv s="2">
    <fb>190.54</fb>
    <v>10</v>
  </rv>
  <rv s="2">
    <fb>190.69</fb>
    <v>10</v>
  </rv>
  <rv s="2">
    <fb>193.99</fb>
    <v>10</v>
  </rv>
  <rv s="2">
    <fb>193.73</fb>
    <v>10</v>
  </rv>
  <rv s="2">
    <fb>195.1</fb>
    <v>10</v>
  </rv>
  <rv s="2">
    <fb>193.13</fb>
    <v>10</v>
  </rv>
  <rv s="2">
    <fb>191.94</fb>
    <v>10</v>
  </rv>
  <rv s="2">
    <fb>192.75</fb>
    <v>10</v>
  </rv>
  <rv s="2">
    <fb>193.62</fb>
    <v>10</v>
  </rv>
  <rv s="2">
    <fb>194.5</fb>
    <v>10</v>
  </rv>
  <rv s="2">
    <fb>193.22</fb>
    <v>10</v>
  </rv>
  <rv s="2">
    <fb>195.83</fb>
    <v>10</v>
  </rv>
  <rv s="2">
    <fb>196.45</fb>
    <v>10</v>
  </rv>
  <rv s="2">
    <fb>195.60499999999999</fb>
    <v>10</v>
  </rv>
  <rv s="2">
    <fb>192.58</fb>
    <v>10</v>
  </rv>
  <rv s="2">
    <fb>191.17</fb>
    <v>10</v>
  </rv>
  <rv s="2">
    <fb>181.99</fb>
    <v>10</v>
  </rv>
  <rv s="2">
    <fb>178.85</fb>
    <v>10</v>
  </rv>
  <rv s="2">
    <fb>179.8</fb>
    <v>10</v>
  </rv>
  <rv s="2">
    <fb>178.19</fb>
    <v>10</v>
  </rv>
  <rv s="2">
    <fb>177.97</fb>
    <v>10</v>
  </rv>
  <rv s="2">
    <fb>177.79</fb>
    <v>10</v>
  </rv>
  <rv s="2">
    <fb>179.46</fb>
    <v>10</v>
  </rv>
  <rv s="2">
    <fb>177.45</fb>
    <v>10</v>
  </rv>
  <rv s="2">
    <fb>176.57</fb>
    <v>10</v>
  </rv>
  <rv s="2">
    <fb>174</fb>
    <v>10</v>
  </rv>
  <rv s="2">
    <fb>174.49</fb>
    <v>10</v>
  </rv>
  <rv s="2">
    <fb>175.84</fb>
    <v>10</v>
  </rv>
  <rv s="2">
    <fb>177.23</fb>
    <v>10</v>
  </rv>
  <rv s="2">
    <fb>181.12</fb>
    <v>10</v>
  </rv>
  <rv s="2">
    <fb>176.38</fb>
    <v>10</v>
  </rv>
  <rv s="2">
    <fb>178.61</fb>
    <v>10</v>
  </rv>
  <rv s="2">
    <fb>180.19</fb>
    <v>10</v>
  </rv>
  <rv s="2">
    <fb>184.12</fb>
    <v>10</v>
  </rv>
  <rv s="2">
    <fb>187.65</fb>
    <v>10</v>
  </rv>
  <rv s="2">
    <fb>187.87</fb>
    <v>10</v>
  </rv>
  <rv s="2">
    <fb>189.46</fb>
    <v>10</v>
  </rv>
  <rv s="2">
    <fb>189.7</fb>
    <v>10</v>
  </rv>
  <rv s="2">
    <fb>182.91</fb>
    <v>10</v>
  </rv>
  <rv s="2">
    <fb>177.56</fb>
    <v>10</v>
  </rv>
  <rv s="2">
    <fb>178.18</fb>
    <v>10</v>
  </rv>
  <rv s="2">
    <fb>179.36</fb>
    <v>10</v>
  </rv>
  <rv s="2">
    <fb>176.3</fb>
    <v>10</v>
  </rv>
  <rv s="2">
    <fb>174.21</fb>
    <v>10</v>
  </rv>
  <rv s="2">
    <fb>175.74</fb>
    <v>10</v>
  </rv>
  <rv s="2">
    <fb>175.01</fb>
    <v>10</v>
  </rv>
  <rv s="2">
    <fb>179.07</fb>
    <v>10</v>
  </rv>
  <rv s="2">
    <fb>175.49</fb>
    <v>10</v>
  </rv>
  <rv s="2">
    <fb>173.93</fb>
    <v>10</v>
  </rv>
  <rv s="2">
    <fb>174.79</fb>
    <v>10</v>
  </rv>
  <rv s="2">
    <fb>176.08</fb>
    <v>10</v>
  </rv>
  <rv s="2">
    <fb>171.96</fb>
    <v>10</v>
  </rv>
  <rv s="2">
    <fb>170.43</fb>
    <v>10</v>
  </rv>
  <rv s="2">
    <fb>170.69</fb>
    <v>10</v>
  </rv>
  <rv s="2">
    <fb>171.21</fb>
    <v>10</v>
  </rv>
  <rv s="2">
    <fb>172.4</fb>
    <v>10</v>
  </rv>
  <rv s="2">
    <fb>173.66</fb>
    <v>10</v>
  </rv>
  <rv s="2">
    <fb>174.91</fb>
    <v>10</v>
  </rv>
  <rv s="2">
    <fb>177.49</fb>
    <v>10</v>
  </rv>
  <rv s="2">
    <fb>178.99</fb>
    <v>10</v>
  </rv>
  <rv s="2">
    <fb>178.39</fb>
    <v>10</v>
  </rv>
  <rv s="2">
    <fb>180.71</fb>
    <v>10</v>
  </rv>
  <rv s="2">
    <fb>178.72</fb>
    <v>10</v>
  </rv>
  <rv s="2">
    <fb>177.15</fb>
    <v>10</v>
  </rv>
  <rv s="2">
    <fb>175.46</fb>
    <v>10</v>
  </rv>
  <rv s="2">
    <fb>172.88</fb>
    <v>10</v>
  </rv>
  <rv s="2">
    <fb>173</fb>
    <v>10</v>
  </rv>
  <rv s="2">
    <fb>173.44</fb>
    <v>10</v>
  </rv>
  <rv s="2">
    <fb>171.1</fb>
    <v>10</v>
  </rv>
  <rv s="2">
    <fb>166.89</fb>
    <v>10</v>
  </rv>
  <rv s="2">
    <fb>168.22</fb>
    <v>10</v>
  </rv>
  <rv s="2">
    <fb>170.29</fb>
    <v>10</v>
  </rv>
  <rv s="2">
    <fb>170.77</fb>
    <v>10</v>
  </rv>
  <rv s="2">
    <fb>173.97</fb>
    <v>10</v>
  </rv>
  <rv s="2">
    <fb>177.57</fb>
    <v>10</v>
  </rv>
  <rv s="2">
    <fb>176.65</fb>
    <v>10</v>
  </rv>
  <rv s="2">
    <fb>179.23</fb>
    <v>10</v>
  </rv>
  <rv s="2">
    <fb>181.82</fb>
    <v>10</v>
  </rv>
  <rv s="2">
    <fb>182.89</fb>
    <v>10</v>
  </rv>
  <rv s="2">
    <fb>182.41</fb>
    <v>10</v>
  </rv>
  <rv s="2">
    <fb>186.4</fb>
    <v>10</v>
  </rv>
  <rv s="2">
    <fb>184.8</fb>
    <v>10</v>
  </rv>
  <rv s="2">
    <fb>187.44</fb>
    <v>10</v>
  </rv>
  <rv s="2">
    <fb>188.01</fb>
    <v>10</v>
  </rv>
  <rv s="2">
    <fb>189.71</fb>
    <v>10</v>
  </rv>
  <rv s="2">
    <fb>189.69</fb>
    <v>10</v>
  </rv>
  <rv s="2">
    <fb>191.45</fb>
    <v>10</v>
  </rv>
  <rv s="2">
    <fb>190.64</fb>
    <v>10</v>
  </rv>
  <rv s="2">
    <fb>191.31</fb>
    <v>10</v>
  </rv>
  <rv s="2">
    <fb>189.97</fb>
    <v>10</v>
  </rv>
  <rv s="2">
    <fb>189.79</fb>
    <v>10</v>
  </rv>
  <rv s="2">
    <fb>190.4</fb>
    <v>10</v>
  </rv>
  <rv s="2">
    <fb>189.37</fb>
    <v>10</v>
  </rv>
  <rv s="2">
    <fb>189.95</fb>
    <v>10</v>
  </rv>
  <rv s="2">
    <fb>191.24</fb>
    <v>10</v>
  </rv>
  <rv s="2">
    <fb>189.43</fb>
    <v>10</v>
  </rv>
  <rv s="2">
    <fb>193.42</fb>
    <v>10</v>
  </rv>
  <rv s="2">
    <fb>192.32</fb>
    <v>10</v>
  </rv>
  <rv s="2">
    <fb>194.27</fb>
    <v>10</v>
  </rv>
  <rv s="2">
    <fb>195.71</fb>
    <v>10</v>
  </rv>
  <rv s="2">
    <fb>193.18</fb>
    <v>10</v>
  </rv>
  <rv s="2">
    <fb>194.71</fb>
    <v>10</v>
  </rv>
  <rv s="2">
    <fb>197.96</fb>
    <v>10</v>
  </rv>
  <rv s="2">
    <fb>198.11</fb>
    <v>10</v>
  </rv>
  <rv s="2">
    <fb>197.57</fb>
    <v>10</v>
  </rv>
  <rv s="2">
    <fb>195.89</fb>
    <v>10</v>
  </rv>
  <rv s="2">
    <fb>196.94</fb>
    <v>10</v>
  </rv>
  <rv s="2">
    <fb>194.83</fb>
    <v>10</v>
  </rv>
  <rv s="2">
    <fb>194.68</fb>
    <v>10</v>
  </rv>
  <rv s="2">
    <fb>193.6</fb>
    <v>10</v>
  </rv>
  <rv s="2">
    <fb>193.05</fb>
    <v>10</v>
  </rv>
  <rv s="2">
    <fb>193.15</fb>
    <v>10</v>
  </rv>
  <rv s="2">
    <fb>193.58</fb>
    <v>10</v>
  </rv>
  <rv s="2">
    <fb>192.53</fb>
    <v>10</v>
  </rv>
  <rv s="2">
    <fb>185.64</fb>
    <v>10</v>
  </rv>
  <rv s="2">
    <fb>184.25</fb>
    <v>10</v>
  </rv>
  <rv s="2">
    <fb>181.91</fb>
    <v>10</v>
  </rv>
  <rv s="2">
    <fb>181.18</fb>
    <v>10</v>
  </rv>
  <rv s="2">
    <fb>185.56</fb>
    <v>10</v>
  </rv>
  <rv s="2">
    <fb>185.14</fb>
    <v>10</v>
  </rv>
  <rv s="2">
    <fb>186.19</fb>
    <v>10</v>
  </rv>
  <rv s="2">
    <fb>185.59</fb>
    <v>10</v>
  </rv>
  <rv s="2">
    <fb>185.92</fb>
    <v>10</v>
  </rv>
  <rv s="2">
    <fb>183.63</fb>
    <v>10</v>
  </rv>
  <rv s="2">
    <fb>182.68</fb>
    <v>10</v>
  </rv>
  <rv s="2">
    <fb>188.63</fb>
    <v>10</v>
  </rv>
  <rv s="2">
    <fb>191.56</fb>
    <v>10</v>
  </rv>
  <rv s="2">
    <fb>193.89</fb>
    <v>10</v>
  </rv>
  <rv s="2">
    <fb>195.18</fb>
    <v>10</v>
  </rv>
  <rv s="2">
    <fb>194.17</fb>
    <v>10</v>
  </rv>
  <rv s="2">
    <fb>192.42</fb>
    <v>10</v>
  </rv>
  <rv s="2">
    <fb>191.73</fb>
    <v>10</v>
  </rv>
  <rv s="2">
    <fb>188.04</fb>
    <v>10</v>
  </rv>
  <rv s="2">
    <fb>184.4</fb>
    <v>10</v>
  </rv>
  <rv s="2">
    <fb>186.86</fb>
    <v>10</v>
  </rv>
  <rv s="2">
    <fb>185.85</fb>
    <v>10</v>
  </rv>
  <rv s="2">
    <fb>187.68</fb>
    <v>10</v>
  </rv>
  <rv s="2">
    <fb>189.3</fb>
    <v>10</v>
  </rv>
  <rv s="2">
    <fb>189.41</fb>
    <v>10</v>
  </rv>
  <rv s="2">
    <fb>188.32</fb>
    <v>10</v>
  </rv>
  <rv s="2">
    <fb>188.85</fb>
    <v>10</v>
  </rv>
  <rv s="2">
    <fb>187.15</fb>
    <v>10</v>
  </rv>
  <rv s="2">
    <fb>185.04</fb>
    <v>10</v>
  </rv>
  <rv s="2">
    <fb>184.15</fb>
    <v>10</v>
  </rv>
  <rv s="2">
    <fb>183.86</fb>
    <v>10</v>
  </rv>
  <rv s="2">
    <fb>182.31</fb>
    <v>10</v>
  </rv>
  <rv s="2">
    <fb>181.56</fb>
    <v>10</v>
  </rv>
  <rv s="2">
    <fb>182.32</fb>
    <v>10</v>
  </rv>
  <rv s="2">
    <fb>184.37</fb>
    <v>10</v>
  </rv>
  <rv s="2">
    <fb>182.52</fb>
    <v>10</v>
  </rv>
  <rv s="2">
    <fb>181.16</fb>
    <v>10</v>
  </rv>
  <rv s="2">
    <fb>182.63</fb>
    <v>10</v>
  </rv>
  <rv s="2">
    <fb>181.42</fb>
    <v>10</v>
  </rv>
  <rv s="2">
    <fb>180.75</fb>
    <v>10</v>
  </rv>
  <rv s="2">
    <fb>179.66</fb>
    <v>10</v>
  </rv>
  <rv s="2">
    <fb>175.1</fb>
    <v>10</v>
  </rv>
  <rv s="2">
    <fb>170.12</fb>
    <v>10</v>
  </rv>
  <rv s="2">
    <fb>169.12</fb>
    <v>10</v>
  </rv>
  <rv s="2">
    <fb>169</fb>
    <v>10</v>
  </rv>
  <rv s="2">
    <fb>170.73</fb>
    <v>10</v>
  </rv>
  <rv s="2">
    <fb>172.75</fb>
    <v>10</v>
  </rv>
  <rv s="2">
    <fb>173.23</fb>
    <v>10</v>
  </rv>
  <rv s="2">
    <fb>171.13</fb>
    <v>10</v>
  </rv>
  <rv s="2">
    <fb>172.62</fb>
    <v>10</v>
  </rv>
  <rv s="2">
    <fb>173.72</fb>
    <v>10</v>
  </rv>
  <rv s="2">
    <fb>178.67</fb>
    <v>10</v>
  </rv>
  <rv s="2">
    <fb>171.37</fb>
    <v>10</v>
  </rv>
  <rv s="2">
    <fb>172.28</fb>
    <v>10</v>
  </rv>
  <rv s="2">
    <fb>170.85</fb>
    <v>10</v>
  </rv>
  <rv s="2">
    <fb>169.71</fb>
    <v>10</v>
  </rv>
  <rv s="2">
    <fb>173.31</fb>
    <v>10</v>
  </rv>
  <rv s="2">
    <fb>171.48</fb>
    <v>10</v>
  </rv>
  <rv s="2">
    <fb>170.03</fb>
    <v>10</v>
  </rv>
  <rv s="2">
    <fb>168.84</fb>
    <v>10</v>
  </rv>
  <rv s="2">
    <fb>169.65</fb>
    <v>10</v>
  </rv>
  <rv s="2">
    <fb>168.82</fb>
    <v>10</v>
  </rv>
  <rv s="2">
    <fb>169.58</fb>
    <v>10</v>
  </rv>
  <rv s="2">
    <fb>168.45</fb>
    <v>10</v>
  </rv>
  <rv s="2">
    <fb>169.67</fb>
    <v>10</v>
  </rv>
  <rv s="2">
    <fb>167.78</fb>
    <v>10</v>
  </rv>
  <rv s="2">
    <fb>175.04</fb>
    <v>10</v>
  </rv>
  <rv s="2">
    <fb>176.55</fb>
    <v>10</v>
  </rv>
  <rv s="2">
    <fb>169.38</fb>
    <v>10</v>
  </rv>
  <rv s="2">
    <fb>168</fb>
    <v>10</v>
  </rv>
  <rv s="2">
    <fb>167.04</fb>
    <v>10</v>
  </rv>
  <rv s="2">
    <fb>165</fb>
    <v>10</v>
  </rv>
  <rv s="2">
    <fb>165.84</fb>
    <v>10</v>
  </rv>
  <rv s="2">
    <fb>166.9</fb>
    <v>10</v>
  </rv>
  <rv s="2">
    <fb>169.02</fb>
    <v>10</v>
  </rv>
  <rv s="3">
    <v>https://www.bing.com/financeapi/forcetrigger?t=a1nhlh&amp;q=XNAS%3aAMZN&amp;form=skydnc</v>
    <v>Learn more on Bing</v>
  </rv>
  <rv s="4">
    <v>en-US</v>
    <v>a1nhlh</v>
    <v>268435456</v>
    <v>1</v>
    <v>Powered by Refinitiv</v>
    <v>6</v>
    <v>AMAZON.COM, INC. (XNAS:AMZN)</v>
    <v>7</v>
    <v>8</v>
    <v>Finance</v>
    <v>9</v>
    <v>189.77</v>
    <v>101.15</v>
    <v>1.1509</v>
    <v>-2.95</v>
    <v>-1.6431000000000001E-2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180.32300000000001</v>
    <v>Diversified Retail</v>
    <v>Stock</v>
    <v>45406.999997823441</v>
    <v>497</v>
    <v>176.18</v>
    <v>1836039782100</v>
    <v>AMAZON.COM, INC.</v>
    <v>AMAZON.COM, INC.</v>
    <v>179.94</v>
    <v>61.117100000000001</v>
    <v>179.54</v>
    <v>176.59</v>
    <v>10397190000</v>
    <v>AMZN</v>
    <v>AMAZON.COM, INC. (XNAS:AMZN)</v>
    <v>70025</v>
    <v>35582141</v>
    <v>1996</v>
  </rv>
  <rv s="1">
    <v>498</v>
  </rv>
  <rv s="2">
    <fb>104.98</fb>
    <v>10</v>
  </rv>
  <rv s="2">
    <fb>109.82</fb>
    <v>10</v>
  </rv>
  <rv s="2">
    <fb>105.45</fb>
    <v>10</v>
  </rv>
  <rv s="2">
    <fb>102.05</fb>
    <v>10</v>
  </rv>
  <rv s="2">
    <fb>103.63</fb>
    <v>10</v>
  </rv>
  <rv s="2">
    <fb>103.65</fb>
    <v>10</v>
  </rv>
  <rv s="2">
    <fb>104</fb>
    <v>10</v>
  </rv>
  <rv s="2">
    <fb>105.655</fb>
    <v>10</v>
  </rv>
  <rv s="2">
    <fb>105.83</fb>
    <v>10</v>
  </rv>
  <rv s="2">
    <fb>106.62</fb>
    <v>10</v>
  </rv>
  <rv s="2">
    <fb>110.19</fb>
    <v>10</v>
  </rv>
  <rv s="2">
    <fb>112.18</fb>
    <v>10</v>
  </rv>
  <rv s="2">
    <fb>110.26</fb>
    <v>10</v>
  </rv>
  <rv s="2">
    <fb>111.2</fb>
    <v>10</v>
  </rv>
  <rv s="2">
    <fb>113.4</fb>
    <v>10</v>
  </rv>
  <rv s="2">
    <fb>115.5</fb>
    <v>10</v>
  </rv>
  <rv s="2">
    <fb>118.15</fb>
    <v>10</v>
  </rv>
  <rv s="2">
    <fb>116.25</fb>
    <v>10</v>
  </rv>
  <rv s="2">
    <fb>115.01</fb>
    <v>10</v>
  </rv>
  <rv s="2">
    <fb>114.99</fb>
    <v>10</v>
  </rv>
  <rv s="2">
    <fb>116.75</fb>
    <v>10</v>
  </rv>
  <rv s="2">
    <fb>115</fb>
    <v>10</v>
  </rv>
  <rv s="2">
    <fb>120.11</fb>
    <v>10</v>
  </rv>
  <rv s="2">
    <fb>121.66</fb>
    <v>10</v>
  </rv>
  <rv s="2">
    <fb>120.58</fb>
    <v>10</v>
  </rv>
  <rv s="2">
    <fb>122.77</fb>
    <v>10</v>
  </rv>
  <rv s="2">
    <fb>124.25</fb>
    <v>10</v>
  </rv>
  <rv s="2">
    <fb>125.3</fb>
    <v>10</v>
  </rv>
  <rv s="2">
    <fb>126.61</fb>
    <v>10</v>
  </rv>
  <rv s="2">
    <fb>121.23</fb>
    <v>10</v>
  </rv>
  <rv s="2">
    <fb>123.43</fb>
    <v>10</v>
  </rv>
  <rv s="2">
    <fb>126.57</fb>
    <v>10</v>
  </rv>
  <rv s="2">
    <fb>126.66</fb>
    <v>10</v>
  </rv>
  <rv s="2">
    <fb>126.42</fb>
    <v>10</v>
  </rv>
  <rv s="2">
    <fb>127.11</fb>
    <v>10</v>
  </rv>
  <rv s="2">
    <fb>125.49</fb>
    <v>10</v>
  </rv>
  <rv s="2">
    <fb>125.78</fb>
    <v>10</v>
  </rv>
  <rv s="2">
    <fb>124.83</fb>
    <v>10</v>
  </rv>
  <rv s="2">
    <fb>130.15</fb>
    <v>10</v>
  </rv>
  <rv s="2">
    <fb>129.33000000000001</fb>
    <v>10</v>
  </rv>
  <rv s="2">
    <fb>127.33</fb>
    <v>10</v>
  </rv>
  <rv s="2">
    <fb>129.18</fb>
    <v>10</v>
  </rv>
  <rv s="2">
    <fb>129.04</fb>
    <v>10</v>
  </rv>
  <rv s="2">
    <fb>127.9</fb>
    <v>10</v>
  </rv>
  <rv s="2">
    <fb>130.36000000000001</fb>
    <v>10</v>
  </rv>
  <rv s="2">
    <fb>130.22</fb>
    <v>10</v>
  </rv>
  <rv s="2">
    <fb>130.38</fb>
    <v>10</v>
  </rv>
  <rv s="2">
    <fb>128.36000000000001</fb>
    <v>10</v>
  </rv>
  <rv s="2">
    <fb>129.78</fb>
    <v>10</v>
  </rv>
  <rv s="2">
    <fb>127.13</fb>
    <v>10</v>
  </rv>
  <rv s="2">
    <fb>128.78</fb>
    <v>10</v>
  </rv>
  <rv s="2">
    <fb>130.80000000000001</fb>
    <v>10</v>
  </rv>
  <rv s="2">
    <fb>134.30000000000001</fb>
    <v>10</v>
  </rv>
  <rv s="2">
    <fb>134.68</fb>
    <v>10</v>
  </rv>
  <rv s="2">
    <fb>133.56</fb>
    <v>10</v>
  </rv>
  <rv s="2">
    <fb>132.83000000000001</fb>
    <v>10</v>
  </rv>
  <rv s="2">
    <fb>135.36000000000001</fb>
    <v>10</v>
  </rv>
  <rv s="2">
    <fb>129.96</fb>
    <v>10</v>
  </rv>
  <rv s="2">
    <fb>130</fb>
    <v>10</v>
  </rv>
  <rv s="2">
    <fb>128.80000000000001</fb>
    <v>10</v>
  </rv>
  <rv s="2">
    <fb>129.13</fb>
    <v>10</v>
  </rv>
  <rv s="2">
    <fb>128.15</fb>
    <v>10</v>
  </rv>
  <rv s="2">
    <fb>128.25</fb>
    <v>10</v>
  </rv>
  <rv s="2">
    <fb>132.21</fb>
    <v>10</v>
  </rv>
  <rv s="2">
    <fb>133.68</fb>
    <v>10</v>
  </rv>
  <rv s="2">
    <fb>131.69</fb>
    <v>10</v>
  </rv>
  <rv s="2">
    <fb>128.21</fb>
    <v>10</v>
  </rv>
  <rv s="2">
    <fb>128.91</fb>
    <v>10</v>
  </rv>
  <rv s="2">
    <fb>139.57</fb>
    <v>10</v>
  </rv>
  <rv s="2">
    <fb>142.22</fb>
    <v>10</v>
  </rv>
  <rv s="2">
    <fb>139.94</fb>
    <v>10</v>
  </rv>
  <rv s="2">
    <fb>137.85</fb>
    <v>10</v>
  </rv>
  <rv s="2">
    <fb>138.56</fb>
    <v>10</v>
  </rv>
  <rv s="2">
    <fb>138.41</fb>
    <v>10</v>
  </rv>
  <rv s="2">
    <fb>140.57</fb>
    <v>10</v>
  </rv>
  <rv s="2">
    <fb>137.66999999999999</fb>
    <v>10</v>
  </rv>
  <rv s="2">
    <fb>135.07</fb>
    <v>10</v>
  </rv>
  <rv s="2">
    <fb>133.97999999999999</fb>
    <v>10</v>
  </rv>
  <rv s="2">
    <fb>133.22</fb>
    <v>10</v>
  </rv>
  <rv s="2">
    <fb>134.25</fb>
    <v>10</v>
  </rv>
  <rv s="2">
    <fb>135.52000000000001</fb>
    <v>10</v>
  </rv>
  <rv s="2">
    <fb>131.84</fb>
    <v>10</v>
  </rv>
  <rv s="2">
    <fb>133.26</fb>
    <v>10</v>
  </rv>
  <rv s="2">
    <fb>133.13999999999999</fb>
    <v>10</v>
  </rv>
  <rv s="2">
    <fb>134.91</fb>
    <v>10</v>
  </rv>
  <rv s="2">
    <fb>138.01</fb>
    <v>10</v>
  </rv>
  <rv s="2">
    <fb>138.12</fb>
    <v>10</v>
  </rv>
  <rv s="2">
    <fb>137.27000000000001</fb>
    <v>10</v>
  </rv>
  <rv s="2">
    <fb>138.22999999999999</fb>
    <v>10</v>
  </rv>
  <rv s="2">
    <fb>143.1</fb>
    <v>10</v>
  </rv>
  <rv s="2">
    <fb>141.22999999999999</fb>
    <v>10</v>
  </rv>
  <rv s="2">
    <fb>144.85</fb>
    <v>10</v>
  </rv>
  <rv s="2">
    <fb>144.72</fb>
    <v>10</v>
  </rv>
  <rv s="2">
    <fb>140.38999999999999</fb>
    <v>10</v>
  </rv>
  <rv s="2">
    <fb>139.97999999999999</fb>
    <v>10</v>
  </rv>
  <rv s="2">
    <fb>137.63</fb>
    <v>10</v>
  </rv>
  <rv s="2">
    <fb>135.29</fb>
    <v>10</v>
  </rv>
  <rv s="2">
    <fb>129.12</fb>
    <v>10</v>
  </rv>
  <rv s="2">
    <fb>131.27000000000001</fb>
    <v>10</v>
  </rv>
  <rv s="2">
    <fb>125.98</fb>
    <v>10</v>
  </rv>
  <rv s="2">
    <fb>127.12</fb>
    <v>10</v>
  </rv>
  <rv s="2">
    <fb>129.46</fb>
    <v>10</v>
  </rv>
  <rv s="2">
    <fb>124.72</fb>
    <v>10</v>
  </rv>
  <rv s="2">
    <fb>127</fb>
    <v>10</v>
  </rv>
  <rv s="2">
    <fb>125.96</fb>
    <v>10</v>
  </rv>
  <rv s="2">
    <fb>127.96</fb>
    <v>10</v>
  </rv>
  <rv s="2">
    <fb>128.26</fb>
    <v>10</v>
  </rv>
  <rv s="2">
    <fb>129.47999999999999</fb>
    <v>10</v>
  </rv>
  <rv s="2">
    <fb>131.83000000000001</fb>
    <v>10</v>
  </rv>
  <rv s="2">
    <fb>132.33000000000001</fb>
    <v>10</v>
  </rv>
  <rv s="2">
    <fb>129.79</fb>
    <v>10</v>
  </rv>
  <rv s="2">
    <fb>132.55000000000001</fb>
    <v>10</v>
  </rv>
  <rv s="2">
    <fb>131.47</fb>
    <v>10</v>
  </rv>
  <rv s="2">
    <fb>128.13</fb>
    <v>10</v>
  </rv>
  <rv s="2">
    <fb>128.4</fb>
    <v>10</v>
  </rv>
  <rv s="2">
    <fb>125.17</fb>
    <v>10</v>
  </rv>
  <rv s="2">
    <fb>126.56</fb>
    <v>10</v>
  </rv>
  <rv s="2">
    <fb>128.56</fb>
    <v>10</v>
  </rv>
  <rv s="2">
    <fb>121.39</fb>
    <v>10</v>
  </rv>
  <rv s="2">
    <fb>119.57</fb>
    <v>10</v>
  </rv>
  <rv s="2">
    <fb>127.74</fb>
    <v>10</v>
  </rv>
  <rv s="2">
    <fb>132.71</fb>
    <v>10</v>
  </rv>
  <rv s="2">
    <fb>133.09</fb>
    <v>10</v>
  </rv>
  <rv s="2">
    <fb>137</fb>
    <v>10</v>
  </rv>
  <rv s="2">
    <fb>138.07</fb>
    <v>10</v>
  </rv>
  <rv s="2">
    <fb>138.6</fb>
    <v>10</v>
  </rv>
  <rv s="2">
    <fb>139.74</fb>
    <v>10</v>
  </rv>
  <rv s="2">
    <fb>142.71</fb>
    <v>10</v>
  </rv>
  <rv s="2">
    <fb>142.08000000000001</fb>
    <v>10</v>
  </rv>
  <rv s="2">
    <fb>140.6</fb>
    <v>10</v>
  </rv>
  <rv s="2">
    <fb>143.56</fb>
    <v>10</v>
  </rv>
  <rv s="2">
    <fb>142.59</fb>
    <v>10</v>
  </rv>
  <rv s="2">
    <fb>145.80000000000001</fb>
    <v>10</v>
  </rv>
  <rv s="2">
    <fb>143.19999999999999</fb>
    <v>10</v>
  </rv>
  <rv s="2">
    <fb>142.83000000000001</fb>
    <v>10</v>
  </rv>
  <rv s="2">
    <fb>145.18</fb>
    <v>10</v>
  </rv>
  <rv s="2">
    <fb>146.13</fb>
    <v>10</v>
  </rv>
  <rv s="2">
    <fb>143.9</fb>
    <v>10</v>
  </rv>
  <rv s="2">
    <fb>146.71</fb>
    <v>10</v>
  </rv>
  <rv s="2">
    <fb>146.74</fb>
    <v>10</v>
  </rv>
  <rv s="2">
    <fb>147.72999999999999</fb>
    <v>10</v>
  </rv>
  <rv s="2">
    <fb>147.03</fb>
    <v>10</v>
  </rv>
  <rv s="2">
    <fb>146.32</fb>
    <v>10</v>
  </rv>
  <rv s="2">
    <fb>146.09</fb>
    <v>10</v>
  </rv>
  <rv s="2">
    <fb>144.84</fb>
    <v>10</v>
  </rv>
  <rv s="2">
    <fb>146.88</fb>
    <v>10</v>
  </rv>
  <rv s="2">
    <fb>144.52000000000001</fb>
    <v>10</v>
  </rv>
  <rv s="2">
    <fb>147.41999999999999</fb>
    <v>10</v>
  </rv>
  <rv s="2">
    <fb>145.88999999999999</fb>
    <v>10</v>
  </rv>
  <rv s="2">
    <fb>147.47999999999999</fb>
    <v>10</v>
  </rv>
  <rv s="2">
    <fb>148.84</fb>
    <v>10</v>
  </rv>
  <rv s="2">
    <fb>149.97</fb>
    <v>10</v>
  </rv>
  <rv s="2">
    <fb>154.07</fb>
    <v>10</v>
  </rv>
  <rv s="2">
    <fb>153.79</fb>
    <v>10</v>
  </rv>
  <rv s="2">
    <fb>152.12</fb>
    <v>10</v>
  </rv>
  <rv s="2">
    <fb>153.84</fb>
    <v>10</v>
  </rv>
  <rv s="2">
    <fb>153.41999999999999</fb>
    <v>10</v>
  </rv>
  <rv s="2">
    <fb>153.41</fb>
    <v>10</v>
  </rv>
  <rv s="2">
    <fb>153.34</fb>
    <v>10</v>
  </rv>
  <rv s="2">
    <fb>153.38</fb>
    <v>10</v>
  </rv>
  <rv s="2">
    <fb>151.94</fb>
    <v>10</v>
  </rv>
  <rv s="2">
    <fb>149.93</fb>
    <v>10</v>
  </rv>
  <rv s="2">
    <fb>148.47</fb>
    <v>10</v>
  </rv>
  <rv s="2">
    <fb>144.57</fb>
    <v>10</v>
  </rv>
  <rv s="2">
    <fb>145.24</fb>
    <v>10</v>
  </rv>
  <rv s="2">
    <fb>149.1</fb>
    <v>10</v>
  </rv>
  <rv s="2">
    <fb>151.37</fb>
    <v>10</v>
  </rv>
  <rv s="2">
    <fb>153.72999999999999</fb>
    <v>10</v>
  </rv>
  <rv s="2">
    <fb>155.18</fb>
    <v>10</v>
  </rv>
  <rv s="2">
    <fb>154.62</fb>
    <v>10</v>
  </rv>
  <rv s="2">
    <fb>153.16</fb>
    <v>10</v>
  </rv>
  <rv s="2">
    <fb>151.71</fb>
    <v>10</v>
  </rv>
  <rv s="2">
    <fb>153.5</fb>
    <v>10</v>
  </rv>
  <rv s="2">
    <fb>155.34</fb>
    <v>10</v>
  </rv>
  <rv s="2">
    <fb>154.78</fb>
    <v>10</v>
  </rv>
  <rv s="2">
    <fb>156.02000000000001</fb>
    <v>10</v>
  </rv>
  <rv s="2">
    <fb>156.87</fb>
    <v>10</v>
  </rv>
  <rv s="2">
    <fb>157.75</fb>
    <v>10</v>
  </rv>
  <rv s="2">
    <fb>159.12</fb>
    <v>10</v>
  </rv>
  <rv s="2">
    <fb>161.26</fb>
    <v>10</v>
  </rv>
  <rv s="2">
    <fb>159</fb>
    <v>10</v>
  </rv>
  <rv s="2">
    <fb>155.19999999999999</fb>
    <v>10</v>
  </rv>
  <rv s="2">
    <fb>159.28</fb>
    <v>10</v>
  </rv>
  <rv s="2">
    <fb>171.81</fb>
    <v>10</v>
  </rv>
  <rv s="2">
    <fb>170.31</fb>
    <v>10</v>
  </rv>
  <rv s="2">
    <fb>169.15</fb>
    <v>10</v>
  </rv>
  <rv s="2">
    <fb>170.53</fb>
    <v>10</v>
  </rv>
  <rv s="2">
    <fb>169.84</fb>
    <v>10</v>
  </rv>
  <rv s="2">
    <fb>174.45</fb>
    <v>10</v>
  </rv>
  <rv s="2">
    <fb>172.34</fb>
    <v>10</v>
  </rv>
  <rv s="2">
    <fb>168.64</fb>
    <v>10</v>
  </rv>
  <rv s="2">
    <fb>170.98</fb>
    <v>10</v>
  </rv>
  <rv s="2">
    <fb>169.8</fb>
    <v>10</v>
  </rv>
  <rv s="2">
    <fb>169.51</fb>
    <v>10</v>
  </rv>
  <rv s="2">
    <fb>167.08</fb>
    <v>10</v>
  </rv>
  <rv s="2">
    <fb>168.59</fb>
    <v>10</v>
  </rv>
  <rv s="2">
    <fb>174.58</fb>
    <v>10</v>
  </rv>
  <rv s="2">
    <fb>174.99</fb>
    <v>10</v>
  </rv>
  <rv s="2">
    <fb>174.73</fb>
    <v>10</v>
  </rv>
  <rv s="2">
    <fb>173.54</fb>
    <v>10</v>
  </rv>
  <rv s="2">
    <fb>173.16</fb>
    <v>10</v>
  </rv>
  <rv s="2">
    <fb>176.76</fb>
    <v>10</v>
  </rv>
  <rv s="2">
    <fb>178.22</fb>
    <v>10</v>
  </rv>
  <rv s="2">
    <fb>177.58</fb>
    <v>10</v>
  </rv>
  <rv s="2">
    <fb>174.12</fb>
    <v>10</v>
  </rv>
  <rv s="2">
    <fb>173.51</fb>
    <v>10</v>
  </rv>
  <rv s="2">
    <fb>176.82</fb>
    <v>10</v>
  </rv>
  <rv s="2">
    <fb>175.35</fb>
    <v>10</v>
  </rv>
  <rv s="2">
    <fb>175.39</fb>
    <v>10</v>
  </rv>
  <rv s="2">
    <fb>176.55500000000001</fb>
    <v>10</v>
  </rv>
  <rv s="2">
    <fb>178.75</fb>
    <v>10</v>
  </rv>
  <rv s="2">
    <fb>174.42</fb>
    <v>10</v>
  </rv>
  <rv s="2">
    <fb>174.48</fb>
    <v>10</v>
  </rv>
  <rv s="2">
    <fb>175.9</fb>
    <v>10</v>
  </rv>
  <rv s="2">
    <fb>178.15</fb>
    <v>10</v>
  </rv>
  <rv s="2">
    <fb>178.87</fb>
    <v>10</v>
  </rv>
  <rv s="2">
    <fb>179.71</fb>
    <v>10</v>
  </rv>
  <rv s="2">
    <fb>178.3</fb>
    <v>10</v>
  </rv>
  <rv s="2">
    <fb>179.83</fb>
    <v>10</v>
  </rv>
  <rv s="2">
    <fb>180.38</fb>
    <v>10</v>
  </rv>
  <rv s="2">
    <fb>180.97</fb>
    <v>10</v>
  </rv>
  <rv s="2">
    <fb>180.69</fb>
    <v>10</v>
  </rv>
  <rv s="2">
    <fb>180</fb>
    <v>10</v>
  </rv>
  <rv s="2">
    <fb>185.07</fb>
    <v>10</v>
  </rv>
  <rv s="2">
    <fb>185.19</fb>
    <v>10</v>
  </rv>
  <rv s="2">
    <fb>185.67</fb>
    <v>10</v>
  </rv>
  <rv s="2">
    <fb>185.95</fb>
    <v>10</v>
  </rv>
  <rv s="2">
    <fb>189.05</fb>
    <v>10</v>
  </rv>
  <rv s="2">
    <fb>186.13</fb>
    <v>10</v>
  </rv>
  <rv s="2">
    <fb>183.62</fb>
    <v>10</v>
  </rv>
  <rv s="2">
    <fb>183.32</fb>
    <v>10</v>
  </rv>
  <rv s="2">
    <fb>181.28</fb>
    <v>10</v>
  </rv>
  <rv s="2">
    <fb>179.22</fb>
    <v>10</v>
  </rv>
  <rv s="2">
    <fb>174.63</fb>
    <v>10</v>
  </rv>
  <rv s="2">
    <fb>179.54</fb>
    <v>10</v>
  </rv>
  <rv s="2">
    <fb>176.59</fb>
    <v>10</v>
  </rv>
  <rv s="3">
    <v>https://www.bing.com/financeapi/forcetrigger?t=a25ya2&amp;q=XNYS%3aWMT&amp;form=skydnc</v>
    <v>Learn more on Bing</v>
  </rv>
  <rv s="4">
    <v>en-US</v>
    <v>a25ya2</v>
    <v>268435456</v>
    <v>1</v>
    <v>Powered by Refinitiv</v>
    <v>6</v>
    <v>WALMART INC. (XNYS:WMT)</v>
    <v>7</v>
    <v>8</v>
    <v>Finance</v>
    <v>11</v>
    <v>61.655000000000001</v>
    <v>48.336599999999997</v>
    <v>0.49569999999999997</v>
    <v>0.78</v>
    <v>1.32E-2</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60.04</v>
    <v>Food &amp; Drug Retailing</v>
    <v>Stock</v>
    <v>45406.999902025003</v>
    <v>736</v>
    <v>58.81</v>
    <v>482435393630</v>
    <v>WALMART INC.</v>
    <v>WALMART INC.</v>
    <v>58.975000000000001</v>
    <v>40.973999999999997</v>
    <v>59.09</v>
    <v>59.87</v>
    <v>8058049000</v>
    <v>WMT</v>
    <v>WALMART INC. (XNYS:WMT)</v>
    <v>124</v>
    <v>13775241</v>
    <v>1969</v>
  </rv>
  <rv s="1">
    <v>737</v>
  </rv>
  <rv s="2">
    <fb>50.302799999999998</fb>
    <v>10</v>
  </rv>
  <rv s="2">
    <fb>50.459499999999998</fb>
    <v>10</v>
  </rv>
  <rv s="2">
    <fb>50.322800000000001</fb>
    <v>10</v>
  </rv>
  <rv s="2">
    <fb>50.529499999999999</fb>
    <v>10</v>
  </rv>
  <rv s="2">
    <fb>50.392800000000001</fb>
    <v>10</v>
  </rv>
  <rv s="2">
    <fb>50.206200000000003</fb>
    <v>10</v>
  </rv>
  <rv s="2">
    <fb>50.156199999999998</fb>
    <v>10</v>
  </rv>
  <rv s="2">
    <fb>50.589500000000001</fb>
    <v>10</v>
  </rv>
  <rv s="2">
    <fb>50.906199999999998</fb>
    <v>10</v>
  </rv>
  <rv s="2">
    <fb>50.992800000000003</fb>
    <v>10</v>
  </rv>
  <rv s="2">
    <fb>50.849499999999999</fb>
    <v>10</v>
  </rv>
  <rv s="2">
    <fb>51.039499999999997</fb>
    <v>10</v>
  </rv>
  <rv s="2">
    <fb>51.022799999999997</fb>
    <v>10</v>
  </rv>
  <rv s="2">
    <fb>50.626199999999997</fb>
    <v>10</v>
  </rv>
  <rv s="2">
    <fb>49.926200000000001</fb>
    <v>10</v>
  </rv>
  <rv s="2">
    <fb>49.842799999999997</fb>
    <v>10</v>
  </rv>
  <rv s="2">
    <fb>50.4895</fb>
    <v>10</v>
  </rv>
  <rv s="2">
    <fb>49.969499999999996</fb>
    <v>10</v>
  </rv>
  <rv s="2">
    <fb>49.529499999999999</fb>
    <v>10</v>
  </rv>
  <rv s="2">
    <fb>49.436199999999999</fb>
    <v>10</v>
  </rv>
  <rv s="2">
    <fb>49.209499999999998</fb>
    <v>10</v>
  </rv>
  <rv s="2">
    <fb>48.719499999999996</fb>
    <v>10</v>
  </rv>
  <rv s="2">
    <fb>48.806199999999997</fb>
    <v>10</v>
  </rv>
  <rv s="2">
    <fb>48.686199999999999</fb>
    <v>10</v>
  </rv>
  <rv s="2">
    <fb>48.956200000000003</fb>
    <v>10</v>
  </rv>
  <rv s="2">
    <fb>49.136200000000002</fb>
    <v>10</v>
  </rv>
  <rv s="2">
    <fb>49.606200000000001</fb>
    <v>10</v>
  </rv>
  <rv s="2">
    <fb>49.9328</fb>
    <v>10</v>
  </rv>
  <rv s="2">
    <fb>49.999499999999998</fb>
    <v>10</v>
  </rv>
  <rv s="2">
    <fb>50.722799999999999</fb>
    <v>10</v>
  </rv>
  <rv s="2">
    <fb>51.029499999999999</fb>
    <v>10</v>
  </rv>
  <rv s="2">
    <fb>51.366199999999999</fb>
    <v>10</v>
  </rv>
  <rv s="2">
    <fb>51.766100000000002</fb>
    <v>10</v>
  </rv>
  <rv s="2">
    <fb>52.289499999999997</fb>
    <v>10</v>
  </rv>
  <rv s="2">
    <fb>52.576099999999997</fb>
    <v>10</v>
  </rv>
  <rv s="2">
    <fb>51.842799999999997</fb>
    <v>10</v>
  </rv>
  <rv s="2">
    <fb>51.386200000000002</fb>
    <v>10</v>
  </rv>
  <rv s="2">
    <fb>51.486199999999997</fb>
    <v>10</v>
  </rv>
  <rv s="2">
    <fb>51.9161</fb>
    <v>10</v>
  </rv>
  <rv s="2">
    <fb>51.819499999999998</fb>
    <v>10</v>
  </rv>
  <rv s="2">
    <fb>51.6828</fb>
    <v>10</v>
  </rv>
  <rv s="2">
    <fb>51.496200000000002</fb>
    <v>10</v>
  </rv>
  <rv s="2">
    <fb>51.7761</fb>
    <v>10</v>
  </rv>
  <rv s="2">
    <fb>51.426200000000001</fb>
    <v>10</v>
  </rv>
  <rv s="2">
    <fb>52.392800000000001</fb>
    <v>10</v>
  </rv>
  <rv s="2">
    <fb>52.732799999999997</fb>
    <v>10</v>
  </rv>
  <rv s="2">
    <fb>52.702800000000003</fb>
    <v>10</v>
  </rv>
  <rv s="2">
    <fb>52.369500000000002</fb>
    <v>10</v>
  </rv>
  <rv s="2">
    <fb>51.162799999999997</fb>
    <v>10</v>
  </rv>
  <rv s="2">
    <fb>51.626199999999997</fb>
    <v>10</v>
  </rv>
  <rv s="2">
    <fb>51.549500000000002</fb>
    <v>10</v>
  </rv>
  <rv s="2">
    <fb>51.679499999999997</fb>
    <v>10</v>
  </rv>
  <rv s="2">
    <fb>51.376199999999997</fb>
    <v>10</v>
  </rv>
  <rv s="2">
    <fb>51.552799999999998</fb>
    <v>10</v>
  </rv>
  <rv s="2">
    <fb>51.616199999999999</fb>
    <v>10</v>
  </rv>
  <rv s="2">
    <fb>51.522799999999997</fb>
    <v>10</v>
  </rv>
  <rv s="2">
    <fb>51.539499999999997</fb>
    <v>10</v>
  </rv>
  <rv s="2">
    <fb>52.492800000000003</fb>
    <v>10</v>
  </rv>
  <rv s="2">
    <fb>52.789499999999997</fb>
    <v>10</v>
  </rv>
  <rv s="2">
    <fb>53.099499999999999</fb>
    <v>10</v>
  </rv>
  <rv s="2">
    <fb>53.056100000000001</fb>
    <v>10</v>
  </rv>
  <rv s="2">
    <fb>53.246099999999998</fb>
    <v>10</v>
  </rv>
  <rv s="2">
    <fb>53.052799999999998</fb>
    <v>10</v>
  </rv>
  <rv s="2">
    <fb>53.302799999999998</fb>
    <v>10</v>
  </rv>
  <rv s="2">
    <fb>53.286099999999998</fb>
    <v>10</v>
  </rv>
  <rv s="2">
    <fb>53.036099999999998</fb>
    <v>10</v>
  </rv>
  <rv s="2">
    <fb>53.072800000000001</fb>
    <v>10</v>
  </rv>
  <rv s="2">
    <fb>53.086100000000002</fb>
    <v>10</v>
  </rv>
  <rv s="2">
    <fb>52.779499999999999</fb>
    <v>10</v>
  </rv>
  <rv s="2">
    <fb>53.496099999999998</fb>
    <v>10</v>
  </rv>
  <rv s="2">
    <fb>53.549500000000002</fb>
    <v>10</v>
  </rv>
  <rv s="2">
    <fb>53.636099999999999</fb>
    <v>10</v>
  </rv>
  <rv s="2">
    <fb>53.419499999999999</fb>
    <v>10</v>
  </rv>
  <rv s="2">
    <fb>53.732799999999997</fb>
    <v>10</v>
  </rv>
  <rv s="2">
    <fb>53.332799999999999</fb>
    <v>10</v>
  </rv>
  <rv s="2">
    <fb>53.0595</fb>
    <v>10</v>
  </rv>
  <rv s="2">
    <fb>51.896099999999997</fb>
    <v>10</v>
  </rv>
  <rv s="2">
    <fb>52.642800000000001</fb>
    <v>10</v>
  </rv>
  <rv s="2">
    <fb>52.502800000000001</fb>
    <v>10</v>
  </rv>
  <rv s="2">
    <fb>52.336100000000002</fb>
    <v>10</v>
  </rv>
  <rv s="2">
    <fb>52.6995</fb>
    <v>10</v>
  </rv>
  <rv s="2">
    <fb>52.296100000000003</fb>
    <v>10</v>
  </rv>
  <rv s="2">
    <fb>52.606099999999998</fb>
    <v>10</v>
  </rv>
  <rv s="2">
    <fb>52.906100000000002</fb>
    <v>10</v>
  </rv>
  <rv s="2">
    <fb>53.349499999999999</fb>
    <v>10</v>
  </rv>
  <rv s="2">
    <fb>54.202800000000003</fb>
    <v>10</v>
  </rv>
  <rv s="2">
    <fb>53.856099999999998</fb>
    <v>10</v>
  </rv>
  <rv s="2">
    <fb>53.422800000000002</fb>
    <v>10</v>
  </rv>
  <rv s="2">
    <fb>53.822800000000001</fb>
    <v>10</v>
  </rv>
  <rv s="2">
    <fb>54.4895</fb>
    <v>10</v>
  </rv>
  <rv s="2">
    <fb>54.589500000000001</fb>
    <v>10</v>
  </rv>
  <rv s="2">
    <fb>54.779499999999999</fb>
    <v>10</v>
  </rv>
  <rv s="2">
    <fb>54.839500000000001</fb>
    <v>10</v>
  </rv>
  <rv s="2">
    <fb>54.852800000000002</fb>
    <v>10</v>
  </rv>
  <rv s="2">
    <fb>55.082799999999999</fb>
    <v>10</v>
  </rv>
  <rv s="2">
    <fb>54.8795</fb>
    <v>10</v>
  </rv>
  <rv s="2">
    <fb>54.472799999999999</fb>
    <v>10</v>
  </rv>
  <rv s="2">
    <fb>54.459499999999998</fb>
    <v>10</v>
  </rv>
  <rv s="2">
    <fb>54.636099999999999</fb>
    <v>10</v>
  </rv>
  <rv s="2">
    <fb>53.972799999999999</fb>
    <v>10</v>
  </rv>
  <rv s="2">
    <fb>54.116100000000003</fb>
    <v>10</v>
  </rv>
  <rv s="2">
    <fb>54.356099999999998</fb>
    <v>10</v>
  </rv>
  <rv s="2">
    <fb>54.1661</fb>
    <v>10</v>
  </rv>
  <rv s="2">
    <fb>53.906100000000002</fb>
    <v>10</v>
  </rv>
  <rv s="2">
    <fb>54.179499999999997</fb>
    <v>10</v>
  </rv>
  <rv s="2">
    <fb>53.3095</fb>
    <v>10</v>
  </rv>
  <rv s="2">
    <fb>53.366100000000003</fb>
    <v>10</v>
  </rv>
  <rv s="2">
    <fb>53.029499999999999</fb>
    <v>10</v>
  </rv>
  <rv s="2">
    <fb>53.6661</fb>
    <v>10</v>
  </rv>
  <rv s="2">
    <fb>53.0261</fb>
    <v>10</v>
  </rv>
  <rv s="2">
    <fb>52.136099999999999</fb>
    <v>10</v>
  </rv>
  <rv s="2">
    <fb>51.946100000000001</fb>
    <v>10</v>
  </rv>
  <rv s="2">
    <fb>52.532800000000002</fb>
    <v>10</v>
  </rv>
  <rv s="2">
    <fb>52.742800000000003</fb>
    <v>10</v>
  </rv>
  <rv s="2">
    <fb>52.982799999999997</fb>
    <v>10</v>
  </rv>
  <rv s="2">
    <fb>53.2761</fb>
    <v>10</v>
  </rv>
  <rv s="2">
    <fb>53.7361</fb>
    <v>10</v>
  </rv>
  <rv s="2">
    <fb>53.806100000000001</fb>
    <v>10</v>
  </rv>
  <rv s="2">
    <fb>53.8461</fb>
    <v>10</v>
  </rv>
  <rv s="2">
    <fb>53.589500000000001</fb>
    <v>10</v>
  </rv>
  <rv s="2">
    <fb>52.919499999999999</fb>
    <v>10</v>
  </rv>
  <rv s="2">
    <fb>53.669499999999999</fb>
    <v>10</v>
  </rv>
  <rv s="2">
    <fb>54.4161</fb>
    <v>10</v>
  </rv>
  <rv s="2">
    <fb>54.252800000000001</fb>
    <v>10</v>
  </rv>
  <rv s="2">
    <fb>53.922800000000002</fb>
    <v>10</v>
  </rv>
  <rv s="2">
    <fb>53.722799999999999</fb>
    <v>10</v>
  </rv>
  <rv s="2">
    <fb>54.339500000000001</fb>
    <v>10</v>
  </rv>
  <rv s="2">
    <fb>54.469499999999996</fb>
    <v>10</v>
  </rv>
  <rv s="2">
    <fb>54.956099999999999</fb>
    <v>10</v>
  </rv>
  <rv s="2">
    <fb>55.172800000000002</fb>
    <v>10</v>
  </rv>
  <rv s="2">
    <fb>54.886099999999999</fb>
    <v>10</v>
  </rv>
  <rv s="2">
    <fb>54.959499999999998</fb>
    <v>10</v>
  </rv>
  <rv s="2">
    <fb>55.216099999999997</fb>
    <v>10</v>
  </rv>
  <rv s="2">
    <fb>54.766100000000002</fb>
    <v>10</v>
  </rv>
  <rv s="2">
    <fb>54.639499999999998</fb>
    <v>10</v>
  </rv>
  <rv s="2">
    <fb>55.396099999999997</fb>
    <v>10</v>
  </rv>
  <rv s="2">
    <fb>55.892800000000001</fb>
    <v>10</v>
  </rv>
  <rv s="2">
    <fb>55.882800000000003</fb>
    <v>10</v>
  </rv>
  <rv s="2">
    <fb>56.592799999999997</fb>
    <v>10</v>
  </rv>
  <rv s="2">
    <fb>52.012799999999999</fb>
    <v>10</v>
  </rv>
  <rv s="2">
    <fb>51.782800000000002</fb>
    <v>10</v>
  </rv>
  <rv s="2">
    <fb>51.952800000000003</fb>
    <v>10</v>
  </rv>
  <rv s="2">
    <fb>51.556199999999997</fb>
    <v>10</v>
  </rv>
  <rv s="2">
    <fb>52.019500000000001</fb>
    <v>10</v>
  </rv>
  <rv s="2">
    <fb>52.256100000000004</fb>
    <v>10</v>
  </rv>
  <rv s="2">
    <fb>52.8795</fb>
    <v>10</v>
  </rv>
  <rv s="2">
    <fb>52.0261</fb>
    <v>10</v>
  </rv>
  <rv s="2">
    <fb>51.446199999999997</fb>
    <v>10</v>
  </rv>
  <rv s="2">
    <fb>51.4328</fb>
    <v>10</v>
  </rv>
  <rv s="2">
    <fb>51.909500000000001</fb>
    <v>10</v>
  </rv>
  <rv s="2">
    <fb>51.346200000000003</fb>
    <v>10</v>
  </rv>
  <rv s="2">
    <fb>50.819499999999998</fb>
    <v>10</v>
  </rv>
  <rv s="2">
    <fb>50.286200000000001</fb>
    <v>10</v>
  </rv>
  <rv s="2">
    <fb>50.412799999999997</fb>
    <v>10</v>
  </rv>
  <rv s="2">
    <fb>50.452800000000003</fb>
    <v>10</v>
  </rv>
  <rv s="2">
    <fb>51.349499999999999</fb>
    <v>10</v>
  </rv>
  <rv s="2">
    <fb>50.912799999999997</fb>
    <v>10</v>
  </rv>
  <rv s="2">
    <fb>51.656199999999998</fb>
    <v>10</v>
  </rv>
  <rv s="2">
    <fb>51.236199999999997</fb>
    <v>10</v>
  </rv>
  <rv s="2">
    <fb>51.599499999999999</fb>
    <v>10</v>
  </rv>
  <rv s="2">
    <fb>52.216099999999997</fb>
    <v>10</v>
  </rv>
  <rv s="2">
    <fb>52.626100000000001</fb>
    <v>10</v>
  </rv>
  <rv s="2">
    <fb>52.522799999999997</fb>
    <v>10</v>
  </rv>
  <rv s="2">
    <fb>52.549500000000002</fb>
    <v>10</v>
  </rv>
  <rv s="2">
    <fb>53.0961</fb>
    <v>10</v>
  </rv>
  <rv s="2">
    <fb>52.586100000000002</fb>
    <v>10</v>
  </rv>
  <rv s="2">
    <fb>52.2361</fb>
    <v>10</v>
  </rv>
  <rv s="2">
    <fb>52.749499999999998</fb>
    <v>10</v>
  </rv>
  <rv s="2">
    <fb>53.102800000000002</fb>
    <v>10</v>
  </rv>
  <rv s="2">
    <fb>53.762799999999999</fb>
    <v>10</v>
  </rv>
  <rv s="2">
    <fb>53.702800000000003</fb>
    <v>10</v>
  </rv>
  <rv s="2">
    <fb>53.772799999999997</fb>
    <v>10</v>
  </rv>
  <rv s="2">
    <fb>53.942799999999998</fb>
    <v>10</v>
  </rv>
  <rv s="2">
    <fb>53.689500000000002</fb>
    <v>10</v>
  </rv>
  <rv s="2">
    <fb>54.412799999999997</fb>
    <v>10</v>
  </rv>
  <rv s="2">
    <fb>54.126100000000001</fb>
    <v>10</v>
  </rv>
  <rv s="2">
    <fb>54.1295</fb>
    <v>10</v>
  </rv>
  <rv s="2">
    <fb>54.266100000000002</fb>
    <v>10</v>
  </rv>
  <rv s="2">
    <fb>53.499499999999998</fb>
    <v>10</v>
  </rv>
  <rv s="2">
    <fb>54.279499999999999</fb>
    <v>10</v>
  </rv>
  <rv s="2">
    <fb>54.756100000000004</fb>
    <v>10</v>
  </rv>
  <rv s="2">
    <fb>55.012799999999999</fb>
    <v>10</v>
  </rv>
  <rv s="2">
    <fb>55.196100000000001</fb>
    <v>10</v>
  </rv>
  <rv s="2">
    <fb>56.102800000000002</fb>
    <v>10</v>
  </rv>
  <rv s="2">
    <fb>56.522799999999997</fb>
    <v>10</v>
  </rv>
  <rv s="2">
    <fb>56.2194</fb>
    <v>10</v>
  </rv>
  <rv s="2">
    <fb>56.602800000000002</fb>
    <v>10</v>
  </rv>
  <rv s="2">
    <fb>56.459400000000002</fb>
    <v>10</v>
  </rv>
  <rv s="2">
    <fb>56.456099999999999</fb>
    <v>10</v>
  </rv>
  <rv s="2">
    <fb>56.426099999999998</fb>
    <v>10</v>
  </rv>
  <rv s="2">
    <fb>56.766100000000002</fb>
    <v>10</v>
  </rv>
  <rv s="2">
    <fb>56.379399999999997</fb>
    <v>10</v>
  </rv>
  <rv s="2">
    <fb>56.199399999999997</fb>
    <v>10</v>
  </rv>
  <rv s="2">
    <fb>56.429400000000001</fb>
    <v>10</v>
  </rv>
  <rv s="2">
    <fb>56.786099999999998</fb>
    <v>10</v>
  </rv>
  <rv s="2">
    <fb>58.619399999999999</fb>
    <v>10</v>
  </rv>
  <rv s="2">
    <fb>57.8994</fb>
    <v>10</v>
  </rv>
  <rv s="2">
    <fb>58.4694</fb>
    <v>10</v>
  </rv>
  <rv s="2">
    <fb>58.519399999999997</fb>
    <v>10</v>
  </rv>
  <rv s="2">
    <fb>59.6</fb>
    <v>10</v>
  </rv>
  <rv s="2">
    <fb>59.59</fb>
    <v>10</v>
  </rv>
  <rv s="2">
    <fb>59.62</fb>
    <v>10</v>
  </rv>
  <rv s="2">
    <fb>58.61</fb>
    <v>10</v>
  </rv>
  <rv s="2">
    <fb>58.76</fb>
    <v>10</v>
  </rv>
  <rv s="2">
    <fb>59.3</fb>
    <v>10</v>
  </rv>
  <rv s="2">
    <fb>60.04</fb>
    <v>10</v>
  </rv>
  <rv s="2">
    <fb>60.57</fb>
    <v>10</v>
  </rv>
  <rv s="2">
    <fb>60.36</fb>
    <v>10</v>
  </rv>
  <rv s="2">
    <fb>60.12</fb>
    <v>10</v>
  </rv>
  <rv s="2">
    <fb>60.66</fb>
    <v>10</v>
  </rv>
  <rv s="2">
    <fb>61.41</fb>
    <v>10</v>
  </rv>
  <rv s="2">
    <fb>61.28</fb>
    <v>10</v>
  </rv>
  <rv s="2">
    <fb>61.02</fb>
    <v>10</v>
  </rv>
  <rv s="2">
    <fb>60.68</fb>
    <v>10</v>
  </rv>
  <rv s="2">
    <fb>60.86</fb>
    <v>10</v>
  </rv>
  <rv s="2">
    <fb>60.87</fb>
    <v>10</v>
  </rv>
  <rv s="2">
    <fb>61.25</fb>
    <v>10</v>
  </rv>
  <rv s="2">
    <fb>61.45</fb>
    <v>10</v>
  </rv>
  <rv s="2">
    <fb>60.51</fb>
    <v>10</v>
  </rv>
  <rv s="2">
    <fb>60.72</fb>
    <v>10</v>
  </rv>
  <rv s="2">
    <fb>60.17</fb>
    <v>10</v>
  </rv>
  <rv s="2">
    <fb>60</fb>
    <v>10</v>
  </rv>
  <rv s="2">
    <fb>59.16</fb>
    <v>10</v>
  </rv>
  <rv s="2">
    <fb>59.43</fb>
    <v>10</v>
  </rv>
  <rv s="2">
    <fb>59.5</fb>
    <v>10</v>
  </rv>
  <rv s="2">
    <fb>59.85</fb>
    <v>10</v>
  </rv>
  <rv s="2">
    <fb>59.78</fb>
    <v>10</v>
  </rv>
  <rv s="2">
    <fb>59.79</fb>
    <v>10</v>
  </rv>
  <rv s="2">
    <fb>60.62</fb>
    <v>10</v>
  </rv>
  <rv s="2">
    <fb>60.09</fb>
    <v>10</v>
  </rv>
  <rv s="2">
    <fb>60.14</fb>
    <v>10</v>
  </rv>
  <rv s="2">
    <fb>59.93</fb>
    <v>10</v>
  </rv>
  <rv s="2">
    <fb>59.84</fb>
    <v>10</v>
  </rv>
  <rv s="2">
    <fb>59.65</fb>
    <v>10</v>
  </rv>
  <rv s="2">
    <fb>59.26</fb>
    <v>10</v>
  </rv>
  <rv s="2">
    <fb>59.53</fb>
    <v>10</v>
  </rv>
  <rv s="2">
    <fb>59.09</fb>
    <v>10</v>
  </rv>
  <rv s="2">
    <fb>59.87</fb>
    <v>10</v>
  </rv>
  <rv s="3">
    <v>https://www.bing.com/financeapi/forcetrigger?t=a1yv52&amp;q=XNAS%3aNVDA&amp;form=skydnc</v>
    <v>Learn more on Bing</v>
  </rv>
  <rv s="4">
    <v>en-US</v>
    <v>a1yv52</v>
    <v>268435456</v>
    <v>1</v>
    <v>Powered by Refinitiv</v>
    <v>6</v>
    <v>NVIDIA CORPORATION (XNAS:NVDA)</v>
    <v>7</v>
    <v>8</v>
    <v>Finance</v>
    <v>9</v>
    <v>974</v>
    <v>262.25</v>
    <v>1.7628999999999999</v>
    <v>-27.46</v>
    <v>-3.3315999999999998E-2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840.82</v>
    <v>Semiconductors &amp; Semiconductor Equipment</v>
    <v>Stock</v>
    <v>45406.999975312501</v>
    <v>977</v>
    <v>791.83</v>
    <v>1991925000000</v>
    <v>NVIDIA CORPORATION</v>
    <v>NVIDIA CORPORATION</v>
    <v>839.5</v>
    <v>66.795000000000002</v>
    <v>824.23</v>
    <v>796.77</v>
    <v>2500000000</v>
    <v>NVDA</v>
    <v>NVIDIA CORPORATION (XNAS:NVDA)</v>
    <v>169125</v>
    <v>48556118</v>
    <v>1998</v>
  </rv>
  <rv s="1">
    <v>978</v>
  </rv>
  <rv s="2">
    <fb>269.56</fb>
    <v>10</v>
  </rv>
  <rv s="2">
    <fb>272.26</fb>
    <v>10</v>
  </rv>
  <rv s="2">
    <fb>277.49</fb>
    <v>10</v>
  </rv>
  <rv s="2">
    <fb>289.10000000000002</fb>
    <v>10</v>
  </rv>
  <rv s="2">
    <fb>282.10000000000002</fb>
    <v>10</v>
  </rv>
  <rv s="2">
    <fb>278.02</fb>
    <v>10</v>
  </rv>
  <rv s="2">
    <fb>275.62</fb>
    <v>10</v>
  </rv>
  <rv s="2">
    <fb>286.8</fb>
    <v>10</v>
  </rv>
  <rv s="2">
    <fb>291.51</fb>
    <v>10</v>
  </rv>
  <rv s="2">
    <fb>285.70999999999998</fb>
    <v>10</v>
  </rv>
  <rv s="2">
    <fb>288.85000000000002</fb>
    <v>10</v>
  </rv>
  <rv s="2">
    <fb>285.77999999999997</fb>
    <v>10</v>
  </rv>
  <rv s="2">
    <fb>283.39999999999998</fb>
    <v>10</v>
  </rv>
  <rv s="2">
    <fb>289.52999999999997</fb>
    <v>10</v>
  </rv>
  <rv s="2">
    <fb>292.13</fb>
    <v>10</v>
  </rv>
  <rv s="2">
    <fb>301.77999999999997</fb>
    <v>10</v>
  </rv>
  <rv s="2">
    <fb>316.77999999999997</fb>
    <v>10</v>
  </rv>
  <rv s="2">
    <fb>312.64</fb>
    <v>10</v>
  </rv>
  <rv s="2">
    <fb>311.76</fb>
    <v>10</v>
  </rv>
  <rv s="2">
    <fb>306.88</fb>
    <v>10</v>
  </rv>
  <rv s="2">
    <fb>305.38</fb>
    <v>10</v>
  </rv>
  <rv s="2">
    <fb>379.8</fb>
    <v>10</v>
  </rv>
  <rv s="2">
    <fb>389.46</fb>
    <v>10</v>
  </rv>
  <rv s="2">
    <fb>401.11</fb>
    <v>10</v>
  </rv>
  <rv s="2">
    <fb>378.34</fb>
    <v>10</v>
  </rv>
  <rv s="2">
    <fb>397.7</fb>
    <v>10</v>
  </rv>
  <rv s="2">
    <fb>393.27</fb>
    <v>10</v>
  </rv>
  <rv s="2">
    <fb>391.71</fb>
    <v>10</v>
  </rv>
  <rv s="2">
    <fb>386.54</fb>
    <v>10</v>
  </rv>
  <rv s="2">
    <fb>374.75</fb>
    <v>10</v>
  </rv>
  <rv s="2">
    <fb>385.1</fb>
    <v>10</v>
  </rv>
  <rv s="2">
    <fb>387.7</fb>
    <v>10</v>
  </rv>
  <rv s="2">
    <fb>394.82</fb>
    <v>10</v>
  </rv>
  <rv s="2">
    <fb>410.22</fb>
    <v>10</v>
  </rv>
  <rv s="2">
    <fb>429.97</fb>
    <v>10</v>
  </rv>
  <rv s="2">
    <fb>426.53</fb>
    <v>10</v>
  </rv>
  <rv s="2">
    <fb>426.92</fb>
    <v>10</v>
  </rv>
  <rv s="2">
    <fb>438.08</fb>
    <v>10</v>
  </rv>
  <rv s="2">
    <fb>430.45</fb>
    <v>10</v>
  </rv>
  <rv s="2">
    <fb>430.25</fb>
    <v>10</v>
  </rv>
  <rv s="2">
    <fb>422.09</fb>
    <v>10</v>
  </rv>
  <rv s="2">
    <fb>406.32</fb>
    <v>10</v>
  </rv>
  <rv s="2">
    <fb>418.76</fb>
    <v>10</v>
  </rv>
  <rv s="2">
    <fb>411.17</fb>
    <v>10</v>
  </rv>
  <rv s="2">
    <fb>408.22</fb>
    <v>10</v>
  </rv>
  <rv s="2">
    <fb>423.02</fb>
    <v>10</v>
  </rv>
  <rv s="2">
    <fb>424.13</fb>
    <v>10</v>
  </rv>
  <rv s="2">
    <fb>423.17</fb>
    <v>10</v>
  </rv>
  <rv s="2">
    <fb>421.03</fb>
    <v>10</v>
  </rv>
  <rv s="2">
    <fb>425.03</fb>
    <v>10</v>
  </rv>
  <rv s="2">
    <fb>421.8</fb>
    <v>10</v>
  </rv>
  <rv s="2">
    <fb>424.05</fb>
    <v>10</v>
  </rv>
  <rv s="2">
    <fb>439.02</fb>
    <v>10</v>
  </rv>
  <rv s="2">
    <fb>459.77</fb>
    <v>10</v>
  </rv>
  <rv s="2">
    <fb>454.69</fb>
    <v>10</v>
  </rv>
  <rv s="2">
    <fb>464.61</fb>
    <v>10</v>
  </rv>
  <rv s="2">
    <fb>474.94</fb>
    <v>10</v>
  </rv>
  <rv s="2">
    <fb>470.77</fb>
    <v>10</v>
  </rv>
  <rv s="2">
    <fb>455.2</fb>
    <v>10</v>
  </rv>
  <rv s="2">
    <fb>443.09</fb>
    <v>10</v>
  </rv>
  <rv s="2">
    <fb>446.12</fb>
    <v>10</v>
  </rv>
  <rv s="2">
    <fb>456.79</fb>
    <v>10</v>
  </rv>
  <rv s="2">
    <fb>454.52</fb>
    <v>10</v>
  </rv>
  <rv s="2">
    <fb>459</fb>
    <v>10</v>
  </rv>
  <rv s="2">
    <fb>467.5</fb>
    <v>10</v>
  </rv>
  <rv s="2">
    <fb>467.29</fb>
    <v>10</v>
  </rv>
  <rv s="2">
    <fb>465.07</fb>
    <v>10</v>
  </rv>
  <rv s="2">
    <fb>442.69</fb>
    <v>10</v>
  </rv>
  <rv s="2">
    <fb>445.15</fb>
    <v>10</v>
  </rv>
  <rv s="2">
    <fb>446.8</fb>
    <v>10</v>
  </rv>
  <rv s="2">
    <fb>454.16500000000002</fb>
    <v>10</v>
  </rv>
  <rv s="2">
    <fb>446.64</fb>
    <v>10</v>
  </rv>
  <rv s="2">
    <fb>425.54</fb>
    <v>10</v>
  </rv>
  <rv s="2">
    <fb>423.88</fb>
    <v>10</v>
  </rv>
  <rv s="2">
    <fb>408.55</fb>
    <v>10</v>
  </rv>
  <rv s="2">
    <fb>437.53</fb>
    <v>10</v>
  </rv>
  <rv s="2">
    <fb>439.4</fb>
    <v>10</v>
  </rv>
  <rv s="2">
    <fb>434.86</fb>
    <v>10</v>
  </rv>
  <rv s="2">
    <fb>433.435</fb>
    <v>10</v>
  </rv>
  <rv s="2">
    <fb>432.99</fb>
    <v>10</v>
  </rv>
  <rv s="2">
    <fb>469.67</fb>
    <v>10</v>
  </rv>
  <rv s="2">
    <fb>456.68</fb>
    <v>10</v>
  </rv>
  <rv s="2">
    <fb>471.16</fb>
    <v>10</v>
  </rv>
  <rv s="2">
    <fb>471.63</fb>
    <v>10</v>
  </rv>
  <rv s="2">
    <fb>460.18</fb>
    <v>10</v>
  </rv>
  <rv s="2">
    <fb>468.35</fb>
    <v>10</v>
  </rv>
  <rv s="2">
    <fb>487.84</fb>
    <v>10</v>
  </rv>
  <rv s="2">
    <fb>492.64</fb>
    <v>10</v>
  </rv>
  <rv s="2">
    <fb>493.55</fb>
    <v>10</v>
  </rv>
  <rv s="2">
    <fb>485.09</fb>
    <v>10</v>
  </rv>
  <rv s="2">
    <fb>485.48</fb>
    <v>10</v>
  </rv>
  <rv s="2">
    <fb>470.61</fb>
    <v>10</v>
  </rv>
  <rv s="2">
    <fb>462.41</fb>
    <v>10</v>
  </rv>
  <rv s="2">
    <fb>455.72</fb>
    <v>10</v>
  </rv>
  <rv s="2">
    <fb>451.78</fb>
    <v>10</v>
  </rv>
  <rv s="2">
    <fb>448.7</fb>
    <v>10</v>
  </rv>
  <rv s="2">
    <fb>454.85</fb>
    <v>10</v>
  </rv>
  <rv s="2">
    <fb>455.81</fb>
    <v>10</v>
  </rv>
  <rv s="2">
    <fb>439</fb>
    <v>10</v>
  </rv>
  <rv s="2">
    <fb>439.66</fb>
    <v>10</v>
  </rv>
  <rv s="2">
    <fb>435.2</fb>
    <v>10</v>
  </rv>
  <rv s="2">
    <fb>422.39</fb>
    <v>10</v>
  </rv>
  <rv s="2">
    <fb>410.17</fb>
    <v>10</v>
  </rv>
  <rv s="2">
    <fb>416.1</fb>
    <v>10</v>
  </rv>
  <rv s="2">
    <fb>422.22</fb>
    <v>10</v>
  </rv>
  <rv s="2">
    <fb>419.11</fb>
    <v>10</v>
  </rv>
  <rv s="2">
    <fb>424.68</fb>
    <v>10</v>
  </rv>
  <rv s="2">
    <fb>430.89</fb>
    <v>10</v>
  </rv>
  <rv s="2">
    <fb>434.99</fb>
    <v>10</v>
  </rv>
  <rv s="2">
    <fb>447.82</fb>
    <v>10</v>
  </rv>
  <rv s="2">
    <fb>435.17</fb>
    <v>10</v>
  </rv>
  <rv s="2">
    <fb>440.41</fb>
    <v>10</v>
  </rv>
  <rv s="2">
    <fb>446.88</fb>
    <v>10</v>
  </rv>
  <rv s="2">
    <fb>457.62</fb>
    <v>10</v>
  </rv>
  <rv s="2">
    <fb>452.73</fb>
    <v>10</v>
  </rv>
  <rv s="2">
    <fb>457.98</fb>
    <v>10</v>
  </rv>
  <rv s="2">
    <fb>468.06</fb>
    <v>10</v>
  </rv>
  <rv s="2">
    <fb>469.45</fb>
    <v>10</v>
  </rv>
  <rv s="2">
    <fb>454.61</fb>
    <v>10</v>
  </rv>
  <rv s="2">
    <fb>460.95</fb>
    <v>10</v>
  </rv>
  <rv s="2">
    <fb>439.38</fb>
    <v>10</v>
  </rv>
  <rv s="2">
    <fb>421.96</fb>
    <v>10</v>
  </rv>
  <rv s="2">
    <fb>421.01</fb>
    <v>10</v>
  </rv>
  <rv s="2">
    <fb>413.87</fb>
    <v>10</v>
  </rv>
  <rv s="2">
    <fb>429.75</fb>
    <v>10</v>
  </rv>
  <rv s="2">
    <fb>436.63</fb>
    <v>10</v>
  </rv>
  <rv s="2">
    <fb>417.79</fb>
    <v>10</v>
  </rv>
  <rv s="2">
    <fb>403.26</fb>
    <v>10</v>
  </rv>
  <rv s="2">
    <fb>405</fb>
    <v>10</v>
  </rv>
  <rv s="2">
    <fb>411.61</fb>
    <v>10</v>
  </rv>
  <rv s="2">
    <fb>407.8</fb>
    <v>10</v>
  </rv>
  <rv s="2">
    <fb>423.25</fb>
    <v>10</v>
  </rv>
  <rv s="2">
    <fb>435.06</fb>
    <v>10</v>
  </rv>
  <rv s="2">
    <fb>450.05</fb>
    <v>10</v>
  </rv>
  <rv s="2">
    <fb>457.51</fb>
    <v>10</v>
  </rv>
  <rv s="2">
    <fb>459.55</fb>
    <v>10</v>
  </rv>
  <rv s="2">
    <fb>465.74</fb>
    <v>10</v>
  </rv>
  <rv s="2">
    <fb>469.5</fb>
    <v>10</v>
  </rv>
  <rv s="2">
    <fb>483.35</fb>
    <v>10</v>
  </rv>
  <rv s="2">
    <fb>486.2</fb>
    <v>10</v>
  </rv>
  <rv s="2">
    <fb>496.56</fb>
    <v>10</v>
  </rv>
  <rv s="2">
    <fb>488.88</fb>
    <v>10</v>
  </rv>
  <rv s="2">
    <fb>494.8</fb>
    <v>10</v>
  </rv>
  <rv s="2">
    <fb>492.98</fb>
    <v>10</v>
  </rv>
  <rv s="2">
    <fb>504.09</fb>
    <v>10</v>
  </rv>
  <rv s="2">
    <fb>499.44</fb>
    <v>10</v>
  </rv>
  <rv s="2">
    <fb>487.16</fb>
    <v>10</v>
  </rv>
  <rv s="2">
    <fb>477.76</fb>
    <v>10</v>
  </rv>
  <rv s="2">
    <fb>482.42</fb>
    <v>10</v>
  </rv>
  <rv s="2">
    <fb>478.21</fb>
    <v>10</v>
  </rv>
  <rv s="2">
    <fb>481.4</fb>
    <v>10</v>
  </rv>
  <rv s="2">
    <fb>467.7</fb>
    <v>10</v>
  </rv>
  <rv s="2">
    <fb>467.65</fb>
    <v>10</v>
  </rv>
  <rv s="2">
    <fb>455.1</fb>
    <v>10</v>
  </rv>
  <rv s="2">
    <fb>465.66</fb>
    <v>10</v>
  </rv>
  <rv s="2">
    <fb>455.03</fb>
    <v>10</v>
  </rv>
  <rv s="2">
    <fb>465.96</fb>
    <v>10</v>
  </rv>
  <rv s="2">
    <fb>475.06</fb>
    <v>10</v>
  </rv>
  <rv s="2">
    <fb>466.27</fb>
    <v>10</v>
  </rv>
  <rv s="2">
    <fb>476.57</fb>
    <v>10</v>
  </rv>
  <rv s="2">
    <fb>480.88</fb>
    <v>10</v>
  </rv>
  <rv s="2">
    <fb>483.5</fb>
    <v>10</v>
  </rv>
  <rv s="2">
    <fb>488.9</fb>
    <v>10</v>
  </rv>
  <rv s="2">
    <fb>500.77</fb>
    <v>10</v>
  </rv>
  <rv s="2">
    <fb>496.04</fb>
    <v>10</v>
  </rv>
  <rv s="2">
    <fb>481.11</fb>
    <v>10</v>
  </rv>
  <rv s="2">
    <fb>489.9</fb>
    <v>10</v>
  </rv>
  <rv s="2">
    <fb>488.3</fb>
    <v>10</v>
  </rv>
  <rv s="2">
    <fb>492.79</fb>
    <v>10</v>
  </rv>
  <rv s="2">
    <fb>494.17</fb>
    <v>10</v>
  </rv>
  <rv s="2">
    <fb>495.22</fb>
    <v>10</v>
  </rv>
  <rv s="2">
    <fb>481.68</fb>
    <v>10</v>
  </rv>
  <rv s="2">
    <fb>475.69</fb>
    <v>10</v>
  </rv>
  <rv s="2">
    <fb>479.98</fb>
    <v>10</v>
  </rv>
  <rv s="2">
    <fb>490.97</fb>
    <v>10</v>
  </rv>
  <rv s="2">
    <fb>522.53</fb>
    <v>10</v>
  </rv>
  <rv s="2">
    <fb>531.4</fb>
    <v>10</v>
  </rv>
  <rv s="2">
    <fb>543.5</fb>
    <v>10</v>
  </rv>
  <rv s="2">
    <fb>548.22</fb>
    <v>10</v>
  </rv>
  <rv s="2">
    <fb>547.1</fb>
    <v>10</v>
  </rv>
  <rv s="2">
    <fb>563.82000000000005</fb>
    <v>10</v>
  </rv>
  <rv s="2">
    <fb>560.53</fb>
    <v>10</v>
  </rv>
  <rv s="2">
    <fb>571.07000000000005</fb>
    <v>10</v>
  </rv>
  <rv s="2">
    <fb>594.91</fb>
    <v>10</v>
  </rv>
  <rv s="2">
    <fb>596.54</fb>
    <v>10</v>
  </rv>
  <rv s="2">
    <fb>598.73</fb>
    <v>10</v>
  </rv>
  <rv s="2">
    <fb>613.62</fb>
    <v>10</v>
  </rv>
  <rv s="2">
    <fb>616.16999999999996</fb>
    <v>10</v>
  </rv>
  <rv s="2">
    <fb>610.30999999999995</fb>
    <v>10</v>
  </rv>
  <rv s="2">
    <fb>624.65</fb>
    <v>10</v>
  </rv>
  <rv s="2">
    <fb>627.74</fb>
    <v>10</v>
  </rv>
  <rv s="2">
    <fb>615.27</fb>
    <v>10</v>
  </rv>
  <rv s="2">
    <fb>630.27</fb>
    <v>10</v>
  </rv>
  <rv s="2">
    <fb>661.6</fb>
    <v>10</v>
  </rv>
  <rv s="2">
    <fb>693.32</fb>
    <v>10</v>
  </rv>
  <rv s="2">
    <fb>682.23</fb>
    <v>10</v>
  </rv>
  <rv s="2">
    <fb>700.99</fb>
    <v>10</v>
  </rv>
  <rv s="2">
    <fb>696.41</fb>
    <v>10</v>
  </rv>
  <rv s="2">
    <fb>721.33</fb>
    <v>10</v>
  </rv>
  <rv s="2">
    <fb>722.48</fb>
    <v>10</v>
  </rv>
  <rv s="2">
    <fb>721.28</fb>
    <v>10</v>
  </rv>
  <rv s="2">
    <fb>739</fb>
    <v>10</v>
  </rv>
  <rv s="2">
    <fb>726.58</fb>
    <v>10</v>
  </rv>
  <rv s="2">
    <fb>726.13</fb>
    <v>10</v>
  </rv>
  <rv s="2">
    <fb>694.52</fb>
    <v>10</v>
  </rv>
  <rv s="2">
    <fb>674.72</fb>
    <v>10</v>
  </rv>
  <rv s="2">
    <fb>785.38</fb>
    <v>10</v>
  </rv>
  <rv s="2">
    <fb>788.17</fb>
    <v>10</v>
  </rv>
  <rv s="2">
    <fb>790.92</fb>
    <v>10</v>
  </rv>
  <rv s="2">
    <fb>787.01</fb>
    <v>10</v>
  </rv>
  <rv s="2">
    <fb>776.63</fb>
    <v>10</v>
  </rv>
  <rv s="2">
    <fb>791.12</fb>
    <v>10</v>
  </rv>
  <rv s="2">
    <fb>822.79</fb>
    <v>10</v>
  </rv>
  <rv s="2">
    <fb>852.37</fb>
    <v>10</v>
  </rv>
  <rv s="2">
    <fb>859.64</fb>
    <v>10</v>
  </rv>
  <rv s="2">
    <fb>887</fb>
    <v>10</v>
  </rv>
  <rv s="2">
    <fb>926.69</fb>
    <v>10</v>
  </rv>
  <rv s="2">
    <fb>875.28</fb>
    <v>10</v>
  </rv>
  <rv s="2">
    <fb>857.74</fb>
    <v>10</v>
  </rv>
  <rv s="2">
    <fb>919.13</fb>
    <v>10</v>
  </rv>
  <rv s="2">
    <fb>908.88</fb>
    <v>10</v>
  </rv>
  <rv s="2">
    <fb>879.44</fb>
    <v>10</v>
  </rv>
  <rv s="2">
    <fb>878.36500000000001</fb>
    <v>10</v>
  </rv>
  <rv s="2">
    <fb>884.55</fb>
    <v>10</v>
  </rv>
  <rv s="2">
    <fb>893.98</fb>
    <v>10</v>
  </rv>
  <rv s="2">
    <fb>903.72</fb>
    <v>10</v>
  </rv>
  <rv s="2">
    <fb>914.35</fb>
    <v>10</v>
  </rv>
  <rv s="2">
    <fb>942.89</fb>
    <v>10</v>
  </rv>
  <rv s="2">
    <fb>950.02</fb>
    <v>10</v>
  </rv>
  <rv s="2">
    <fb>925.61</fb>
    <v>10</v>
  </rv>
  <rv s="2">
    <fb>902.5</fb>
    <v>10</v>
  </rv>
  <rv s="2">
    <fb>903.56</fb>
    <v>10</v>
  </rv>
  <rv s="2">
    <fb>903.63</fb>
    <v>10</v>
  </rv>
  <rv s="2">
    <fb>894.52</fb>
    <v>10</v>
  </rv>
  <rv s="2">
    <fb>889.64</fb>
    <v>10</v>
  </rv>
  <rv s="2">
    <fb>859.05</fb>
    <v>10</v>
  </rv>
  <rv s="2">
    <fb>880.08</fb>
    <v>10</v>
  </rv>
  <rv s="2">
    <fb>871.33</fb>
    <v>10</v>
  </rv>
  <rv s="2">
    <fb>853.54</fb>
    <v>10</v>
  </rv>
  <rv s="2">
    <fb>870.39</fb>
    <v>10</v>
  </rv>
  <rv s="2">
    <fb>906.16</fb>
    <v>10</v>
  </rv>
  <rv s="2">
    <fb>881.86</fb>
    <v>10</v>
  </rv>
  <rv s="2">
    <fb>860.01</fb>
    <v>10</v>
  </rv>
  <rv s="2">
    <fb>874.15</fb>
    <v>10</v>
  </rv>
  <rv s="2">
    <fb>840.35</fb>
    <v>10</v>
  </rv>
  <rv s="2">
    <fb>846.71</fb>
    <v>10</v>
  </rv>
  <rv s="2">
    <fb>762</fb>
    <v>10</v>
  </rv>
  <rv s="2">
    <fb>795.18</fb>
    <v>10</v>
  </rv>
  <rv s="2">
    <fb>824.23</fb>
    <v>10</v>
  </rv>
  <rv s="2">
    <fb>796.77</fb>
    <v>10</v>
  </rv>
  <rv s="3">
    <v>https://www.bing.com/financeapi/forcetrigger?t=a24kar&amp;q=XNAS%3aTSLA&amp;form=skydnc</v>
    <v>Learn more on Bing</v>
  </rv>
  <rv s="4">
    <v>en-US</v>
    <v>a24kar</v>
    <v>268435456</v>
    <v>1</v>
    <v>Powered by Refinitiv</v>
    <v>6</v>
    <v>TESLA, INC. (XNAS:TSLA)</v>
    <v>7</v>
    <v>8</v>
    <v>Finance</v>
    <v>9</v>
    <v>299.29000000000002</v>
    <v>138.80250000000001</v>
    <v>2.4758</v>
    <v>17.45</v>
    <v>0.120611</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167.97</v>
    <v>Automobiles &amp; Auto Parts</v>
    <v>Stock</v>
    <v>45406.999991260935</v>
    <v>1230</v>
    <v>157.51</v>
    <v>516350164830</v>
    <v>TESLA, INC.</v>
    <v>TESLA, INC.</v>
    <v>162.84</v>
    <v>41.465499999999999</v>
    <v>144.68</v>
    <v>162.13</v>
    <v>3184791000</v>
    <v>TSLA</v>
    <v>TESLA, INC. (XNAS:TSLA)</v>
    <v>185591</v>
    <v>94006440</v>
    <v>2003</v>
  </rv>
  <rv s="1">
    <v>1231</v>
  </rv>
  <rv s="2">
    <fb>153.75</fb>
    <v>10</v>
  </rv>
  <rv s="2">
    <fb>160.19</fb>
    <v>10</v>
  </rv>
  <rv s="2">
    <fb>164.31</fb>
    <v>10</v>
  </rv>
  <rv s="2">
    <fb>161.83000000000001</fb>
    <v>10</v>
  </rv>
  <rv s="2">
    <fb>160.31</fb>
    <v>10</v>
  </rv>
  <rv s="2">
    <fb>160.61000000000001</fb>
    <v>10</v>
  </rv>
  <rv s="2">
    <fb>161.19999999999999</fb>
    <v>10</v>
  </rv>
  <rv s="2">
    <fb>170.06</fb>
    <v>10</v>
  </rv>
  <rv s="2">
    <fb>171.79</fb>
    <v>10</v>
  </rv>
  <rv s="2">
    <fb>172.08</fb>
    <v>10</v>
  </rv>
  <rv s="2">
    <fb>167.98</fb>
    <v>10</v>
  </rv>
  <rv s="2">
    <fb>166.35</fb>
    <v>10</v>
  </rv>
  <rv s="2">
    <fb>166.52</fb>
    <v>10</v>
  </rv>
  <rv s="2">
    <fb>173.86</fb>
    <v>10</v>
  </rv>
  <rv s="2">
    <fb>176.89</fb>
    <v>10</v>
  </rv>
  <rv s="2">
    <fb>180.14</fb>
    <v>10</v>
  </rv>
  <rv s="2">
    <fb>188.87</fb>
    <v>10</v>
  </rv>
  <rv s="2">
    <fb>185.77</fb>
    <v>10</v>
  </rv>
  <rv s="2">
    <fb>182.9</fb>
    <v>10</v>
  </rv>
  <rv s="2">
    <fb>184.47</fb>
    <v>10</v>
  </rv>
  <rv s="2">
    <fb>193.17</fb>
    <v>10</v>
  </rv>
  <rv s="2">
    <fb>201.16</fb>
    <v>10</v>
  </rv>
  <rv s="2">
    <fb>203.93</fb>
    <v>10</v>
  </rv>
  <rv s="2">
    <fb>207.52</fb>
    <v>10</v>
  </rv>
  <rv s="2">
    <fb>213.97</fb>
    <v>10</v>
  </rv>
  <rv s="2">
    <fb>217.61</fb>
    <v>10</v>
  </rv>
  <rv s="2">
    <fb>221.31</fb>
    <v>10</v>
  </rv>
  <rv s="2">
    <fb>224.57</fb>
    <v>10</v>
  </rv>
  <rv s="2">
    <fb>234.86</fb>
    <v>10</v>
  </rv>
  <rv s="2">
    <fb>244.4</fb>
    <v>10</v>
  </rv>
  <rv s="2">
    <fb>249.83</fb>
    <v>10</v>
  </rv>
  <rv s="2">
    <fb>258.70999999999998</fb>
    <v>10</v>
  </rv>
  <rv s="2">
    <fb>256.79000000000002</fb>
    <v>10</v>
  </rv>
  <rv s="2">
    <fb>255.9</fb>
    <v>10</v>
  </rv>
  <rv s="2">
    <fb>260.54000000000002</fb>
    <v>10</v>
  </rv>
  <rv s="2">
    <fb>274.45</fb>
    <v>10</v>
  </rv>
  <rv s="2">
    <fb>259.45999999999998</fb>
    <v>10</v>
  </rv>
  <rv s="2">
    <fb>264.61</fb>
    <v>10</v>
  </rv>
  <rv s="2">
    <fb>256.60000000000002</fb>
    <v>10</v>
  </rv>
  <rv s="2">
    <fb>241.05</fb>
    <v>10</v>
  </rv>
  <rv s="2">
    <fb>250.21</fb>
    <v>10</v>
  </rv>
  <rv s="2">
    <fb>256.24</fb>
    <v>10</v>
  </rv>
  <rv s="2">
    <fb>257.5</fb>
    <v>10</v>
  </rv>
  <rv s="2">
    <fb>261.77</fb>
    <v>10</v>
  </rv>
  <rv s="2">
    <fb>279.82</fb>
    <v>10</v>
  </rv>
  <rv s="2">
    <fb>282.48</fb>
    <v>10</v>
  </rv>
  <rv s="2">
    <fb>276.54000000000002</fb>
    <v>10</v>
  </rv>
  <rv s="2">
    <fb>274.43</fb>
    <v>10</v>
  </rv>
  <rv s="2">
    <fb>269.61</fb>
    <v>10</v>
  </rv>
  <rv s="2">
    <fb>269.79000000000002</fb>
    <v>10</v>
  </rv>
  <rv s="2">
    <fb>271.99</fb>
    <v>10</v>
  </rv>
  <rv s="2">
    <fb>277.89999999999998</fb>
    <v>10</v>
  </rv>
  <rv s="2">
    <fb>281.38</fb>
    <v>10</v>
  </rv>
  <rv s="2">
    <fb>290.38</fb>
    <v>10</v>
  </rv>
  <rv s="2">
    <fb>293.33999999999997</fb>
    <v>10</v>
  </rv>
  <rv s="2">
    <fb>291.26</fb>
    <v>10</v>
  </rv>
  <rv s="2">
    <fb>262.89999999999998</fb>
    <v>10</v>
  </rv>
  <rv s="2">
    <fb>260.02</fb>
    <v>10</v>
  </rv>
  <rv s="2">
    <fb>269.06</fb>
    <v>10</v>
  </rv>
  <rv s="2">
    <fb>265.27999999999997</fb>
    <v>10</v>
  </rv>
  <rv s="2">
    <fb>264.35000000000002</fb>
    <v>10</v>
  </rv>
  <rv s="2">
    <fb>255.71</fb>
    <v>10</v>
  </rv>
  <rv s="2">
    <fb>266.44</fb>
    <v>10</v>
  </rv>
  <rv s="2">
    <fb>267.43</fb>
    <v>10</v>
  </rv>
  <rv s="2">
    <fb>261.07</fb>
    <v>10</v>
  </rv>
  <rv s="2">
    <fb>254.11</fb>
    <v>10</v>
  </rv>
  <rv s="2">
    <fb>259.32</fb>
    <v>10</v>
  </rv>
  <rv s="2">
    <fb>253.86</fb>
    <v>10</v>
  </rv>
  <rv s="2">
    <fb>251.45</fb>
    <v>10</v>
  </rv>
  <rv s="2">
    <fb>249.7</fb>
    <v>10</v>
  </rv>
  <rv s="2">
    <fb>242.19</fb>
    <v>10</v>
  </rv>
  <rv s="2">
    <fb>245.34</fb>
    <v>10</v>
  </rv>
  <rv s="2">
    <fb>242.65</fb>
    <v>10</v>
  </rv>
  <rv s="2">
    <fb>239.76</fb>
    <v>10</v>
  </rv>
  <rv s="2">
    <fb>232.96</fb>
    <v>10</v>
  </rv>
  <rv s="2">
    <fb>225.6</fb>
    <v>10</v>
  </rv>
  <rv s="2">
    <fb>219.22</fb>
    <v>10</v>
  </rv>
  <rv s="2">
    <fb>215.49</fb>
    <v>10</v>
  </rv>
  <rv s="2">
    <fb>231.28</fb>
    <v>10</v>
  </rv>
  <rv s="2">
    <fb>233.19</fb>
    <v>10</v>
  </rv>
  <rv s="2">
    <fb>236.86</fb>
    <v>10</v>
  </rv>
  <rv s="2">
    <fb>230.04</fb>
    <v>10</v>
  </rv>
  <rv s="2">
    <fb>238.59</fb>
    <v>10</v>
  </rv>
  <rv s="2">
    <fb>238.82</fb>
    <v>10</v>
  </rv>
  <rv s="2">
    <fb>257.18</fb>
    <v>10</v>
  </rv>
  <rv s="2">
    <fb>256.89999999999998</fb>
    <v>10</v>
  </rv>
  <rv s="2">
    <fb>258.08</fb>
    <v>10</v>
  </rv>
  <rv s="2">
    <fb>245.01</fb>
    <v>10</v>
  </rv>
  <rv s="2">
    <fb>256.49</fb>
    <v>10</v>
  </rv>
  <rv s="2">
    <fb>251.92</fb>
    <v>10</v>
  </rv>
  <rv s="2">
    <fb>251.49</fb>
    <v>10</v>
  </rv>
  <rv s="2">
    <fb>248.5</fb>
    <v>10</v>
  </rv>
  <rv s="2">
    <fb>273.58</fb>
    <v>10</v>
  </rv>
  <rv s="2">
    <fb>267.48</fb>
    <v>10</v>
  </rv>
  <rv s="2">
    <fb>271.3</fb>
    <v>10</v>
  </rv>
  <rv s="2">
    <fb>276.04000000000002</fb>
    <v>10</v>
  </rv>
  <rv s="2">
    <fb>274.39</fb>
    <v>10</v>
  </rv>
  <rv s="2">
    <fb>266.5</fb>
    <v>10</v>
  </rv>
  <rv s="2">
    <fb>262.58999999999997</fb>
    <v>10</v>
  </rv>
  <rv s="2">
    <fb>255.7</fb>
    <v>10</v>
  </rv>
  <rv s="2">
    <fb>244.88</fb>
    <v>10</v>
  </rv>
  <rv s="2">
    <fb>246.99</fb>
    <v>10</v>
  </rv>
  <rv s="2">
    <fb>244.12</fb>
    <v>10</v>
  </rv>
  <rv s="2">
    <fb>240.5</fb>
    <v>10</v>
  </rv>
  <rv s="2">
    <fb>246.38</fb>
    <v>10</v>
  </rv>
  <rv s="2">
    <fb>250.22</fb>
    <v>10</v>
  </rv>
  <rv s="2">
    <fb>251.6</fb>
    <v>10</v>
  </rv>
  <rv s="2">
    <fb>246.53</fb>
    <v>10</v>
  </rv>
  <rv s="2">
    <fb>261.16000000000003</fb>
    <v>10</v>
  </rv>
  <rv s="2">
    <fb>260.05</fb>
    <v>10</v>
  </rv>
  <rv s="2">
    <fb>260.52999999999997</fb>
    <v>10</v>
  </rv>
  <rv s="2">
    <fb>259.67</fb>
    <v>10</v>
  </rv>
  <rv s="2">
    <fb>263.62</fb>
    <v>10</v>
  </rv>
  <rv s="2">
    <fb>262.99</fb>
    <v>10</v>
  </rv>
  <rv s="2">
    <fb>258.87</fb>
    <v>10</v>
  </rv>
  <rv s="2">
    <fb>251.12</fb>
    <v>10</v>
  </rv>
  <rv s="2">
    <fb>253.92</fb>
    <v>10</v>
  </rv>
  <rv s="2">
    <fb>254.85</fb>
    <v>10</v>
  </rv>
  <rv s="2">
    <fb>242.68</fb>
    <v>10</v>
  </rv>
  <rv s="2">
    <fb>220.11</fb>
    <v>10</v>
  </rv>
  <rv s="2">
    <fb>211.99</fb>
    <v>10</v>
  </rv>
  <rv s="2">
    <fb>212.08</fb>
    <v>10</v>
  </rv>
  <rv s="2">
    <fb>216.52</fb>
    <v>10</v>
  </rv>
  <rv s="2">
    <fb>212.42</fb>
    <v>10</v>
  </rv>
  <rv s="2">
    <fb>205.76</fb>
    <v>10</v>
  </rv>
  <rv s="2">
    <fb>207.3</fb>
    <v>10</v>
  </rv>
  <rv s="2">
    <fb>197.36</fb>
    <v>10</v>
  </rv>
  <rv s="2">
    <fb>200.84</fb>
    <v>10</v>
  </rv>
  <rv s="2">
    <fb>205.66</fb>
    <v>10</v>
  </rv>
  <rv s="2">
    <fb>218.51</fb>
    <v>10</v>
  </rv>
  <rv s="2">
    <fb>219.96</fb>
    <v>10</v>
  </rv>
  <rv s="2">
    <fb>219.27</fb>
    <v>10</v>
  </rv>
  <rv s="2">
    <fb>222.18</fb>
    <v>10</v>
  </rv>
  <rv s="2">
    <fb>222.11</fb>
    <v>10</v>
  </rv>
  <rv s="2">
    <fb>209.98</fb>
    <v>10</v>
  </rv>
  <rv s="2">
    <fb>214.65</fb>
    <v>10</v>
  </rv>
  <rv s="2">
    <fb>223.71</fb>
    <v>10</v>
  </rv>
  <rv s="2">
    <fb>237.41</fb>
    <v>10</v>
  </rv>
  <rv s="2">
    <fb>242.84</fb>
    <v>10</v>
  </rv>
  <rv s="2">
    <fb>233.59</fb>
    <v>10</v>
  </rv>
  <rv s="2">
    <fb>234.3</fb>
    <v>10</v>
  </rv>
  <rv s="2">
    <fb>235.6</fb>
    <v>10</v>
  </rv>
  <rv s="2">
    <fb>241.2</fb>
    <v>10</v>
  </rv>
  <rv s="2">
    <fb>234.21</fb>
    <v>10</v>
  </rv>
  <rv s="2">
    <fb>235.45</fb>
    <v>10</v>
  </rv>
  <rv s="2">
    <fb>236.08</fb>
    <v>10</v>
  </rv>
  <rv s="2">
    <fb>246.72</fb>
    <v>10</v>
  </rv>
  <rv s="2">
    <fb>244.14</fb>
    <v>10</v>
  </rv>
  <rv s="2">
    <fb>240.08</fb>
    <v>10</v>
  </rv>
  <rv s="2">
    <fb>238.83</fb>
    <v>10</v>
  </rv>
  <rv s="2">
    <fb>235.58</fb>
    <v>10</v>
  </rv>
  <rv s="2">
    <fb>238.72</fb>
    <v>10</v>
  </rv>
  <rv s="2">
    <fb>239.37</fb>
    <v>10</v>
  </rv>
  <rv s="2">
    <fb>242.64</fb>
    <v>10</v>
  </rv>
  <rv s="2">
    <fb>243.84</fb>
    <v>10</v>
  </rv>
  <rv s="2">
    <fb>239.74</fb>
    <v>10</v>
  </rv>
  <rv s="2">
    <fb>237.01</fb>
    <v>10</v>
  </rv>
  <rv s="2">
    <fb>239.29</fb>
    <v>10</v>
  </rv>
  <rv s="2">
    <fb>251.05</fb>
    <v>10</v>
  </rv>
  <rv s="2">
    <fb>253.5</fb>
    <v>10</v>
  </rv>
  <rv s="2">
    <fb>252.08</fb>
    <v>10</v>
  </rv>
  <rv s="2">
    <fb>257.22000000000003</fb>
    <v>10</v>
  </rv>
  <rv s="2">
    <fb>247.14</fb>
    <v>10</v>
  </rv>
  <rv s="2">
    <fb>254.5</fb>
    <v>10</v>
  </rv>
  <rv s="2">
    <fb>252.54</fb>
    <v>10</v>
  </rv>
  <rv s="2">
    <fb>256.61</fb>
    <v>10</v>
  </rv>
  <rv s="2">
    <fb>261.44</fb>
    <v>10</v>
  </rv>
  <rv s="2">
    <fb>253.18</fb>
    <v>10</v>
  </rv>
  <rv s="2">
    <fb>248.48</fb>
    <v>10</v>
  </rv>
  <rv s="2">
    <fb>248.42</fb>
    <v>10</v>
  </rv>
  <rv s="2">
    <fb>238.45</fb>
    <v>10</v>
  </rv>
  <rv s="2">
    <fb>237.93</fb>
    <v>10</v>
  </rv>
  <rv s="2">
    <fb>237.49</fb>
    <v>10</v>
  </rv>
  <rv s="2">
    <fb>240.45</fb>
    <v>10</v>
  </rv>
  <rv s="2">
    <fb>234.96</fb>
    <v>10</v>
  </rv>
  <rv s="2">
    <fb>233.94</fb>
    <v>10</v>
  </rv>
  <rv s="2">
    <fb>227.22</fb>
    <v>10</v>
  </rv>
  <rv s="2">
    <fb>218.89</fb>
    <v>10</v>
  </rv>
  <rv s="2">
    <fb>219.91</fb>
    <v>10</v>
  </rv>
  <rv s="2">
    <fb>215.55</fb>
    <v>10</v>
  </rv>
  <rv s="2">
    <fb>211.88</fb>
    <v>10</v>
  </rv>
  <rv s="2">
    <fb>212.19</fb>
    <v>10</v>
  </rv>
  <rv s="2">
    <fb>208.8</fb>
    <v>10</v>
  </rv>
  <rv s="2">
    <fb>209.14</fb>
    <v>10</v>
  </rv>
  <rv s="2">
    <fb>207.83</fb>
    <v>10</v>
  </rv>
  <rv s="2">
    <fb>183.25</fb>
    <v>10</v>
  </rv>
  <rv s="2">
    <fb>190.93</fb>
    <v>10</v>
  </rv>
  <rv s="2">
    <fb>191.59</fb>
    <v>10</v>
  </rv>
  <rv s="2">
    <fb>187.29</fb>
    <v>10</v>
  </rv>
  <rv s="2">
    <fb>188.86</fb>
    <v>10</v>
  </rv>
  <rv s="2">
    <fb>187.91</fb>
    <v>10</v>
  </rv>
  <rv s="2">
    <fb>181.06</fb>
    <v>10</v>
  </rv>
  <rv s="2">
    <fb>185.1</fb>
    <v>10</v>
  </rv>
  <rv s="2">
    <fb>187.58</fb>
    <v>10</v>
  </rv>
  <rv s="2">
    <fb>189.56</fb>
    <v>10</v>
  </rv>
  <rv s="2">
    <fb>193.57</fb>
    <v>10</v>
  </rv>
  <rv s="2">
    <fb>188.13</fb>
    <v>10</v>
  </rv>
  <rv s="2">
    <fb>184.02</fb>
    <v>10</v>
  </rv>
  <rv s="2">
    <fb>188.71</fb>
    <v>10</v>
  </rv>
  <rv s="2">
    <fb>200.45</fb>
    <v>10</v>
  </rv>
  <rv s="2">
    <fb>199.95</fb>
    <v>10</v>
  </rv>
  <rv s="2">
    <fb>193.76</fb>
    <v>10</v>
  </rv>
  <rv s="2">
    <fb>194.77</fb>
    <v>10</v>
  </rv>
  <rv s="2">
    <fb>197.41</fb>
    <v>10</v>
  </rv>
  <rv s="2">
    <fb>191.97</fb>
    <v>10</v>
  </rv>
  <rv s="2">
    <fb>199.4</fb>
    <v>10</v>
  </rv>
  <rv s="2">
    <fb>199.73</fb>
    <v>10</v>
  </rv>
  <rv s="2">
    <fb>202.04</fb>
    <v>10</v>
  </rv>
  <rv s="2">
    <fb>201.88</fb>
    <v>10</v>
  </rv>
  <rv s="2">
    <fb>202.64</fb>
    <v>10</v>
  </rv>
  <rv s="2">
    <fb>188.14</fb>
    <v>10</v>
  </rv>
  <rv s="2">
    <fb>180.74</fb>
    <v>10</v>
  </rv>
  <rv s="2">
    <fb>176.54</fb>
    <v>10</v>
  </rv>
  <rv s="2">
    <fb>178.65</fb>
    <v>10</v>
  </rv>
  <rv s="2">
    <fb>175.34</fb>
    <v>10</v>
  </rv>
  <rv s="2">
    <fb>177.77</fb>
    <v>10</v>
  </rv>
  <rv s="2">
    <fb>177.54</fb>
    <v>10</v>
  </rv>
  <rv s="2">
    <fb>169.48</fb>
    <v>10</v>
  </rv>
  <rv s="2">
    <fb>162.5</fb>
    <v>10</v>
  </rv>
  <rv s="2">
    <fb>163.57</fb>
    <v>10</v>
  </rv>
  <rv s="2">
    <fb>173.8</fb>
    <v>10</v>
  </rv>
  <rv s="2">
    <fb>171.32</fb>
    <v>10</v>
  </rv>
  <rv s="2">
    <fb>175.66</fb>
    <v>10</v>
  </rv>
  <rv s="2">
    <fb>172.82</fb>
    <v>10</v>
  </rv>
  <rv s="2">
    <fb>170.83</fb>
    <v>10</v>
  </rv>
  <rv s="2">
    <fb>172.63</fb>
    <v>10</v>
  </rv>
  <rv s="2">
    <fb>177.67</fb>
    <v>10</v>
  </rv>
  <rv s="2">
    <fb>175.79</fb>
    <v>10</v>
  </rv>
  <rv s="2">
    <fb>175.22</fb>
    <v>10</v>
  </rv>
  <rv s="2">
    <fb>166.63</fb>
    <v>10</v>
  </rv>
  <rv s="2">
    <fb>168.38</fb>
    <v>10</v>
  </rv>
  <rv s="2">
    <fb>171.11</fb>
    <v>10</v>
  </rv>
  <rv s="2">
    <fb>164.9</fb>
    <v>10</v>
  </rv>
  <rv s="2">
    <fb>172.98</fb>
    <v>10</v>
  </rv>
  <rv s="2">
    <fb>176.88</fb>
    <v>10</v>
  </rv>
  <rv s="2">
    <fb>171.76</fb>
    <v>10</v>
  </rv>
  <rv s="2">
    <fb>174.6</fb>
    <v>10</v>
  </rv>
  <rv s="2">
    <fb>171.05</fb>
    <v>10</v>
  </rv>
  <rv s="2">
    <fb>161.47999999999999</fb>
    <v>10</v>
  </rv>
  <rv s="2">
    <fb>157.11000000000001</fb>
    <v>10</v>
  </rv>
  <rv s="2">
    <fb>155.44999999999999</fb>
    <v>10</v>
  </rv>
  <rv s="2">
    <fb>147.05000000000001</fb>
    <v>10</v>
  </rv>
  <rv s="2">
    <fb>142.05000000000001</fb>
    <v>10</v>
  </rv>
  <rv s="2">
    <fb>144.68</fb>
    <v>10</v>
  </rv>
  <rv s="2">
    <fb>162.13</fb>
    <v>10</v>
  </rv>
  <rv s="5">
    <v>12</v>
    <v>a1yv52</v>
    <v>Daily</v>
    <v>45042</v>
    <v>45407</v>
    <v>0</v>
    <v>1</v>
    <v>638495136000000000,638496305475500979,0</v>
    <v>0</v>
    <v>a1yv52</v>
    <v>XNAS:NVDA</v>
    <v>1</v>
  </rv>
  <rv s="5">
    <v>12</v>
    <v>a1nhlh</v>
    <v>Daily</v>
    <v>45042</v>
    <v>45407</v>
    <v>0</v>
    <v>1</v>
    <v>638495136000000000,638496304875105339,0</v>
    <v>0</v>
    <v>a1nhlh</v>
    <v>XNAS:AMZN</v>
    <v>2</v>
  </rv>
  <rv s="5">
    <v>12</v>
    <v>a1mou2</v>
    <v>Daily</v>
    <v>45042</v>
    <v>45407</v>
    <v>0</v>
    <v>1</v>
    <v>638495136000000000,638496302826813072,0</v>
    <v>0</v>
    <v>a1mou2</v>
    <v>XNAS:AAPL</v>
    <v>3</v>
  </rv>
  <rv s="5">
    <v>12</v>
    <v>a25ya2</v>
    <v>Daily</v>
    <v>45042</v>
    <v>45407</v>
    <v>0</v>
    <v>1</v>
    <v>638495136000000000,638496305211433556,0</v>
    <v>0</v>
    <v>a25ya2</v>
    <v>XNYS:WMT</v>
    <v>4</v>
  </rv>
  <rv s="5">
    <v>12</v>
    <v>a24kar</v>
    <v>Daily</v>
    <v>45042</v>
    <v>45407</v>
    <v>0</v>
    <v>1</v>
    <v>638495136000000000,638496305655503093,0</v>
    <v>0</v>
    <v>a24kar</v>
    <v>XNAS:TSLA</v>
    <v>5</v>
  </rv>
</rvData>
</file>

<file path=xl/richData/rdrichvaluestructure.xml><?xml version="1.0" encoding="utf-8"?>
<rvStructures xmlns="http://schemas.microsoft.com/office/spreadsheetml/2017/richdata" count="6">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spb>
    <spb s="1">
      <v>0</v>
      <v>0</v>
      <v>0</v>
    </spb>
    <spb s="2">
      <v>1</v>
      <v>1</v>
    </spb>
    <spb s="3">
      <v>1</v>
      <v>1</v>
      <v>2</v>
      <v>1</v>
      <v>1</v>
      <v>1</v>
      <v>3</v>
      <v>1</v>
      <v>1</v>
      <v>1</v>
      <v>4</v>
      <v>5</v>
    </spb>
    <spb s="4">
      <v>GMT</v>
    </spb>
    <spb s="5">
      <v>6</v>
    </spb>
    <spb s="6">
      <v>1</v>
      <v>Name</v>
      <v>LearnMoreOnLink</v>
    </spb>
    <spb s="7">
      <v>1</v>
      <v>1</v>
      <v>1</v>
      <v>1</v>
    </spb>
    <spb s="8">
      <v>7</v>
      <v>8</v>
      <v>8</v>
      <v>7</v>
      <v>2</v>
      <v>7</v>
      <v>7</v>
      <v>7</v>
      <v>9</v>
      <v>9</v>
      <v>3</v>
      <v>10</v>
      <v>7</v>
      <v>7</v>
      <v>7</v>
      <v>9</v>
      <v>4</v>
      <v>11</v>
      <v>5</v>
      <v>9</v>
    </spb>
    <spb s="9">
      <v>Real-Time Nasdaq Last Sale</v>
      <v>from previous close</v>
      <v>from previous close</v>
      <v>Source: Nasdaq Last Sale</v>
      <v>GMT</v>
    </spb>
    <spb s="5">
      <v>7</v>
    </spb>
    <spb s="9">
      <v>Delayed 15 minutes</v>
      <v>from previous close</v>
      <v>from previous close</v>
      <v>Source: Nasdaq</v>
      <v>GMT</v>
    </spb>
    <spb s="10">
      <v>6</v>
      <v>7</v>
    </spb>
  </spbData>
</supportingPropertyBags>
</file>

<file path=xl/richData/rdsupportingpropertybagstructure.xml><?xml version="1.0" encoding="utf-8"?>
<spbStructures xmlns="http://schemas.microsoft.com/office/spreadsheetml/2017/richdata2" count="11">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_Self" t="i"/>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 xml:space="preserve">_ [$₪-he-IL] * #,##0.00_ ;_ [$₪-he-IL] * -#,##0.00_ ;_ [$₪-he-IL] * "-"??_ ;_ @_ </rpv>
    </rSty>
    <rSty>
      <rpv i="1">1</rpv>
    </rSty>
    <rSty dxfid="3"/>
    <rSty dxfid="2"/>
    <rSty dxfid="0">
      <rpv i="0">0.00</rpv>
    </rSty>
    <rSty dxfid="7"/>
    <rSty dxfid="1">
      <rpv i="0">_([$$-en-US]* #,##0.00_);_([$$-en-US]* (#,##0.00);_([$$-en-US]* "-"??_);_(@_)</rpv>
    </rSty>
    <rSty dxfid="5">
      <rpv i="0">#,##0.00</rpv>
    </rSty>
    <rSty dxfid="4">
      <rpv i="0">#,##0</rpv>
    </rSty>
    <rSty dxfid="1">
      <rpv i="0">_([$$-en-US]* #,##0_);_([$$-en-US]* (#,##0);_([$$-en-US]* "-"_);_(@_)</rpv>
    </rSty>
    <rSty dxfid="6">
      <rpv i="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D9734A-2531-4638-A495-6BA293D0BD89}" name="Stocks" displayName="Stocks" ref="A1:I9" totalsRowShown="0" headerRowDxfId="10" dataDxfId="9">
  <autoFilter ref="A1:I9" xr:uid="{AED9734A-2531-4638-A495-6BA293D0BD89}"/>
  <tableColumns count="9">
    <tableColumn id="1" xr3:uid="{C59142EF-E4EB-4C94-BDDE-E3DB77AEC7E1}" name="Date" dataDxfId="8"/>
    <tableColumn id="2" xr3:uid="{66A3E0D6-7E3E-401B-9C55-AFF266753EA7}" name="Company" dataDxfId="7"/>
    <tableColumn id="3" xr3:uid="{9FA3FB9C-EFA7-4B8E-8F4F-62C1E3A92F9D}" name="Ticker" dataDxfId="6">
      <calculatedColumnFormula array="1">_FV(B2,"Ticker symbol",TRUE)</calculatedColumnFormula>
    </tableColumn>
    <tableColumn id="4" xr3:uid="{BC0DD9DF-E6A7-4CFC-85BE-A3A7C7F342B2}" name="Transaction" dataDxfId="5"/>
    <tableColumn id="5" xr3:uid="{0BC8D0AC-03CD-44BD-B604-F880990B02F0}" name="Units" dataDxfId="4"/>
    <tableColumn id="6" xr3:uid="{EF469ADA-E2B3-4668-9FCD-40CC6B04D47A}" name="Price When Bought/Sold" dataDxfId="3" dataCellStyle="Currency"/>
    <tableColumn id="7" xr3:uid="{D733B5DE-E5F1-4AB1-AE99-117158B64DB1}" name="Transaction Amount" dataDxfId="2">
      <calculatedColumnFormula>F2*E2</calculatedColumnFormula>
    </tableColumn>
    <tableColumn id="8" xr3:uid="{1BC98FD5-0FB4-4C2C-ADAE-A2DBA10EFB90}" name="Currency" dataDxfId="1">
      <calculatedColumnFormula array="1">_FV(B2,"Currency")</calculatedColumnFormula>
    </tableColumn>
    <tableColumn id="9" xr3:uid="{600FA3F2-37B6-4A7C-938C-5AE19A516F4B}" name="Price Today" dataDxfId="0">
      <calculatedColumnFormula array="1">_FV(Stocks[[#This Row],[Company]],"Price")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JM1014"/>
  <sheetViews>
    <sheetView tabSelected="1" zoomScale="90" zoomScaleNormal="90" workbookViewId="0">
      <selection activeCell="Y45" sqref="Y45:Y46"/>
    </sheetView>
  </sheetViews>
  <sheetFormatPr defaultRowHeight="15" x14ac:dyDescent="0.25"/>
  <cols>
    <col min="4" max="5" width="11.140625" customWidth="1"/>
    <col min="6" max="6" width="11.140625" bestFit="1" customWidth="1"/>
    <col min="7" max="7" width="23.7109375" customWidth="1"/>
    <col min="8" max="8" width="11.85546875" customWidth="1"/>
    <col min="9" max="9" width="14.85546875" customWidth="1"/>
    <col min="10" max="10" width="13.140625" customWidth="1"/>
    <col min="11" max="11" width="14.85546875" customWidth="1"/>
    <col min="12" max="12" width="15.7109375" customWidth="1"/>
    <col min="13" max="13" width="11.85546875" customWidth="1"/>
    <col min="14" max="14" width="13.7109375" hidden="1" customWidth="1"/>
    <col min="15" max="15" width="26.28515625" customWidth="1"/>
    <col min="16" max="16" width="9.140625" hidden="1" customWidth="1"/>
    <col min="17" max="17" width="0.140625" hidden="1" customWidth="1"/>
    <col min="18" max="18" width="0.140625" customWidth="1"/>
    <col min="19" max="19" width="10.7109375" customWidth="1"/>
    <col min="20" max="21" width="10.7109375" bestFit="1" customWidth="1"/>
    <col min="22" max="22" width="10.140625" bestFit="1" customWidth="1"/>
    <col min="23" max="25" width="10.42578125" bestFit="1" customWidth="1"/>
    <col min="26" max="28" width="9.7109375" bestFit="1" customWidth="1"/>
    <col min="29" max="43" width="10.7109375" bestFit="1" customWidth="1"/>
    <col min="44" max="47" width="10.42578125" bestFit="1" customWidth="1"/>
    <col min="48" max="50" width="9.7109375" bestFit="1" customWidth="1"/>
    <col min="51" max="64" width="10.7109375" bestFit="1" customWidth="1"/>
    <col min="65" max="68" width="10.42578125" bestFit="1" customWidth="1"/>
    <col min="69" max="84" width="10.7109375" bestFit="1" customWidth="1"/>
    <col min="85" max="88" width="10.42578125" bestFit="1" customWidth="1"/>
    <col min="89" max="91" width="9.7109375" bestFit="1" customWidth="1"/>
    <col min="92" max="107" width="10.7109375" bestFit="1" customWidth="1"/>
    <col min="108" max="111" width="10.42578125" bestFit="1" customWidth="1"/>
    <col min="112" max="112" width="9.7109375" bestFit="1" customWidth="1"/>
    <col min="113" max="133" width="10.7109375" bestFit="1" customWidth="1"/>
    <col min="134" max="149" width="11.7109375" bestFit="1" customWidth="1"/>
    <col min="150" max="153" width="11.5703125" bestFit="1" customWidth="1"/>
    <col min="154" max="156" width="10.7109375" bestFit="1" customWidth="1"/>
    <col min="157" max="170" width="11.7109375" bestFit="1" customWidth="1"/>
    <col min="171" max="174" width="11.5703125" bestFit="1" customWidth="1"/>
    <col min="175" max="176" width="10.7109375" bestFit="1" customWidth="1"/>
    <col min="177" max="190" width="11.7109375" bestFit="1" customWidth="1"/>
    <col min="191" max="194" width="11.5703125" bestFit="1" customWidth="1"/>
    <col min="195" max="196" width="9.7109375" bestFit="1" customWidth="1"/>
    <col min="197" max="211" width="10.7109375" bestFit="1" customWidth="1"/>
    <col min="212" max="215" width="10.42578125" bestFit="1" customWidth="1"/>
    <col min="216" max="218" width="9.7109375" bestFit="1" customWidth="1"/>
    <col min="219" max="231" width="10.7109375" bestFit="1" customWidth="1"/>
    <col min="232" max="235" width="10.42578125" bestFit="1" customWidth="1"/>
    <col min="236" max="237" width="9.7109375" bestFit="1" customWidth="1"/>
    <col min="238" max="251" width="10.7109375" bestFit="1" customWidth="1"/>
    <col min="252" max="255" width="10.42578125" bestFit="1" customWidth="1"/>
    <col min="256" max="258" width="9.7109375" bestFit="1" customWidth="1"/>
    <col min="259" max="269" width="10.7109375" bestFit="1" customWidth="1"/>
    <col min="270" max="271" width="10.42578125" bestFit="1" customWidth="1"/>
  </cols>
  <sheetData>
    <row r="1" spans="1:271" ht="15" customHeight="1" x14ac:dyDescent="0.25">
      <c r="A1" s="103" t="s">
        <v>38</v>
      </c>
      <c r="B1" s="103"/>
      <c r="C1" s="103"/>
      <c r="D1" s="103"/>
      <c r="E1" s="103"/>
      <c r="F1" s="103"/>
      <c r="G1" s="103"/>
      <c r="H1" s="105" t="s">
        <v>39</v>
      </c>
      <c r="I1" s="105"/>
      <c r="J1" s="105"/>
      <c r="K1" s="92" t="s">
        <v>40</v>
      </c>
      <c r="L1" s="92"/>
      <c r="M1" s="106"/>
      <c r="N1" s="106"/>
      <c r="O1" s="92" t="e" vm="1">
        <v>#VALUE!</v>
      </c>
      <c r="P1" s="92"/>
      <c r="Q1" s="93"/>
      <c r="S1" s="8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row>
    <row r="2" spans="1:271" ht="15" customHeight="1" x14ac:dyDescent="0.25">
      <c r="A2" s="103"/>
      <c r="B2" s="103"/>
      <c r="C2" s="103"/>
      <c r="D2" s="103"/>
      <c r="E2" s="103"/>
      <c r="F2" s="103"/>
      <c r="G2" s="103"/>
      <c r="H2" s="105"/>
      <c r="I2" s="105"/>
      <c r="J2" s="105"/>
      <c r="K2" s="92"/>
      <c r="L2" s="92"/>
      <c r="M2" s="106"/>
      <c r="N2" s="106"/>
      <c r="O2" s="92"/>
      <c r="P2" s="92"/>
      <c r="Q2" s="93"/>
      <c r="S2" s="30"/>
      <c r="T2" s="81"/>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row>
    <row r="3" spans="1:271" ht="15.75" customHeight="1" thickBot="1" x14ac:dyDescent="0.35">
      <c r="A3" s="104"/>
      <c r="B3" s="104"/>
      <c r="C3" s="104"/>
      <c r="D3" s="104"/>
      <c r="E3" s="104"/>
      <c r="F3" s="104"/>
      <c r="G3" s="104"/>
      <c r="H3" s="64"/>
      <c r="I3" s="71">
        <f>SUM(_xlfn.ANCHORARRAY(J6))</f>
        <v>9662.59</v>
      </c>
      <c r="J3" s="31"/>
      <c r="K3" s="71">
        <f>SUM(_xlfn.ANCHORARRAY(L6))</f>
        <v>-157.98000000000022</v>
      </c>
      <c r="L3" s="72">
        <f>K3/(I3-K3)</f>
        <v>-1.6086642628686545E-2</v>
      </c>
      <c r="M3" s="99"/>
      <c r="N3" s="99"/>
      <c r="O3" s="73" cm="1">
        <f t="array" ref="O3">_FV(O1,"Price")</f>
        <v>3.7907999999999999</v>
      </c>
      <c r="P3" s="31"/>
      <c r="Q3" s="6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row>
    <row r="4" spans="1:271" ht="15.75" x14ac:dyDescent="0.25">
      <c r="A4" s="100" t="s">
        <v>42</v>
      </c>
      <c r="B4" s="100"/>
      <c r="C4" s="100"/>
      <c r="D4" s="100"/>
      <c r="E4" s="100"/>
      <c r="F4" s="100"/>
      <c r="G4" s="100"/>
      <c r="H4" s="100"/>
      <c r="I4" s="100"/>
      <c r="J4" s="101"/>
      <c r="K4" s="101"/>
      <c r="L4" s="101"/>
      <c r="M4" s="101"/>
      <c r="N4" s="32"/>
      <c r="O4" s="32"/>
      <c r="P4" s="32"/>
      <c r="Q4" s="61"/>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row>
    <row r="5" spans="1:271" ht="15.75" thickBot="1" x14ac:dyDescent="0.3">
      <c r="A5" s="97" t="s">
        <v>43</v>
      </c>
      <c r="B5" s="97"/>
      <c r="C5" s="97"/>
      <c r="D5" s="98"/>
      <c r="E5" s="102" t="s">
        <v>44</v>
      </c>
      <c r="F5" s="97"/>
      <c r="G5" s="98"/>
      <c r="H5" s="59" t="s">
        <v>4</v>
      </c>
      <c r="I5" s="59" t="s">
        <v>45</v>
      </c>
      <c r="J5" s="69" t="s">
        <v>46</v>
      </c>
      <c r="K5" s="70"/>
      <c r="L5" s="102" t="s">
        <v>40</v>
      </c>
      <c r="M5" s="98"/>
      <c r="N5" s="59" t="s">
        <v>41</v>
      </c>
      <c r="O5" s="97" t="s">
        <v>47</v>
      </c>
      <c r="P5" s="97"/>
      <c r="Q5" s="98"/>
      <c r="S5" s="77" vm="2">
        <v>45042</v>
      </c>
      <c r="T5" s="77" vm="3">
        <v>45043</v>
      </c>
      <c r="U5" s="77" vm="4">
        <v>45044</v>
      </c>
      <c r="V5" s="77" vm="5">
        <v>45047</v>
      </c>
      <c r="W5" s="77" vm="6">
        <v>45048</v>
      </c>
      <c r="X5" s="77" vm="7">
        <v>45049</v>
      </c>
      <c r="Y5" s="77" vm="8">
        <v>45050</v>
      </c>
      <c r="Z5" s="77" vm="9">
        <v>45051</v>
      </c>
      <c r="AA5" s="77" vm="10">
        <v>45054</v>
      </c>
      <c r="AB5" s="77" vm="11">
        <v>45055</v>
      </c>
      <c r="AC5" s="77" vm="12">
        <v>45056</v>
      </c>
      <c r="AD5" s="77" vm="13">
        <v>45057</v>
      </c>
      <c r="AE5" s="77" vm="14">
        <v>45058</v>
      </c>
      <c r="AF5" s="77" vm="15">
        <v>45061</v>
      </c>
      <c r="AG5" s="77" vm="16">
        <v>45062</v>
      </c>
      <c r="AH5" s="77" vm="17">
        <v>45063</v>
      </c>
      <c r="AI5" s="77" vm="18">
        <v>45064</v>
      </c>
      <c r="AJ5" s="77" vm="19">
        <v>45065</v>
      </c>
      <c r="AK5" s="77" vm="20">
        <v>45068</v>
      </c>
      <c r="AL5" s="77" vm="21">
        <v>45069</v>
      </c>
      <c r="AM5" s="77" vm="22">
        <v>45070</v>
      </c>
      <c r="AN5" s="77" vm="23">
        <v>45071</v>
      </c>
      <c r="AO5" s="77" vm="24">
        <v>45072</v>
      </c>
      <c r="AP5" s="77" vm="25">
        <v>45076</v>
      </c>
      <c r="AQ5" s="77" vm="26">
        <v>45077</v>
      </c>
      <c r="AR5" s="77" vm="27">
        <v>45078</v>
      </c>
      <c r="AS5" s="77" vm="28">
        <v>45079</v>
      </c>
      <c r="AT5" s="77" vm="29">
        <v>45082</v>
      </c>
      <c r="AU5" s="77" vm="30">
        <v>45083</v>
      </c>
      <c r="AV5" s="77" vm="31">
        <v>45084</v>
      </c>
      <c r="AW5" s="77" vm="32">
        <v>45085</v>
      </c>
      <c r="AX5" s="77" vm="33">
        <v>45086</v>
      </c>
      <c r="AY5" s="77" vm="34">
        <v>45089</v>
      </c>
      <c r="AZ5" s="77" vm="35">
        <v>45090</v>
      </c>
      <c r="BA5" s="77" vm="36">
        <v>45091</v>
      </c>
      <c r="BB5" s="77" vm="37">
        <v>45092</v>
      </c>
      <c r="BC5" s="77" vm="38">
        <v>45093</v>
      </c>
      <c r="BD5" s="77" vm="39">
        <v>45097</v>
      </c>
      <c r="BE5" s="77" vm="40">
        <v>45098</v>
      </c>
      <c r="BF5" s="77" vm="41">
        <v>45099</v>
      </c>
      <c r="BG5" s="77" vm="42">
        <v>45100</v>
      </c>
      <c r="BH5" s="77" vm="43">
        <v>45103</v>
      </c>
      <c r="BI5" s="77" vm="44">
        <v>45104</v>
      </c>
      <c r="BJ5" s="77" vm="45">
        <v>45105</v>
      </c>
      <c r="BK5" s="77" vm="46">
        <v>45106</v>
      </c>
      <c r="BL5" s="77" vm="47">
        <v>45107</v>
      </c>
      <c r="BM5" s="77" vm="48">
        <v>45110</v>
      </c>
      <c r="BN5" s="77" vm="49">
        <v>45112</v>
      </c>
      <c r="BO5" s="77" vm="50">
        <v>45113</v>
      </c>
      <c r="BP5" s="77" vm="51">
        <v>45114</v>
      </c>
      <c r="BQ5" s="77" vm="52">
        <v>45117</v>
      </c>
      <c r="BR5" s="76" vm="53">
        <v>45118</v>
      </c>
      <c r="BS5" s="76" vm="54">
        <v>45119</v>
      </c>
      <c r="BT5" s="76" vm="55">
        <v>45120</v>
      </c>
      <c r="BU5" s="76" vm="56">
        <v>45121</v>
      </c>
      <c r="BV5" s="76" vm="57">
        <v>45124</v>
      </c>
      <c r="BW5" s="76" vm="58">
        <v>45125</v>
      </c>
      <c r="BX5" s="76" vm="59">
        <v>45126</v>
      </c>
      <c r="BY5" s="76" vm="60">
        <v>45127</v>
      </c>
      <c r="BZ5" s="76" vm="61">
        <v>45128</v>
      </c>
      <c r="CA5" s="76" vm="62">
        <v>45131</v>
      </c>
      <c r="CB5" s="76" vm="63">
        <v>45132</v>
      </c>
      <c r="CC5" s="76" vm="64">
        <v>45133</v>
      </c>
      <c r="CD5" s="76" vm="65">
        <v>45134</v>
      </c>
      <c r="CE5" s="76" vm="66">
        <v>45135</v>
      </c>
      <c r="CF5" s="76" vm="67">
        <v>45138</v>
      </c>
      <c r="CG5" s="76" vm="68">
        <v>45139</v>
      </c>
      <c r="CH5" s="76" vm="69">
        <v>45140</v>
      </c>
      <c r="CI5" s="76" vm="70">
        <v>45141</v>
      </c>
      <c r="CJ5" s="76" vm="71">
        <v>45142</v>
      </c>
      <c r="CK5" s="76" vm="72">
        <v>45145</v>
      </c>
      <c r="CL5" s="76" vm="73">
        <v>45146</v>
      </c>
      <c r="CM5" s="76" vm="74">
        <v>45147</v>
      </c>
      <c r="CN5" s="76" vm="75">
        <v>45148</v>
      </c>
      <c r="CO5" s="76" vm="76">
        <v>45149</v>
      </c>
      <c r="CP5" s="76" vm="77">
        <v>45152</v>
      </c>
      <c r="CQ5" s="76" vm="78">
        <v>45153</v>
      </c>
      <c r="CR5" s="76" vm="79">
        <v>45154</v>
      </c>
      <c r="CS5" s="76" vm="80">
        <v>45155</v>
      </c>
      <c r="CT5" s="76" vm="81">
        <v>45156</v>
      </c>
      <c r="CU5" s="76" vm="82">
        <v>45159</v>
      </c>
      <c r="CV5" s="76" vm="83">
        <v>45160</v>
      </c>
      <c r="CW5" s="76" vm="84">
        <v>45161</v>
      </c>
      <c r="CX5" s="76" vm="85">
        <v>45162</v>
      </c>
      <c r="CY5" s="76" vm="86">
        <v>45163</v>
      </c>
      <c r="CZ5" s="76" vm="87">
        <v>45166</v>
      </c>
      <c r="DA5" s="76" vm="88">
        <v>45167</v>
      </c>
      <c r="DB5" s="76" vm="89">
        <v>45168</v>
      </c>
      <c r="DC5" s="76" vm="90">
        <v>45169</v>
      </c>
      <c r="DD5" s="76" vm="91">
        <v>45170</v>
      </c>
      <c r="DE5" s="76" vm="92">
        <v>45174</v>
      </c>
      <c r="DF5" s="76" vm="93">
        <v>45175</v>
      </c>
      <c r="DG5" s="76" vm="94">
        <v>45176</v>
      </c>
      <c r="DH5" s="76" vm="95">
        <v>45177</v>
      </c>
      <c r="DI5" s="76" vm="96">
        <v>45180</v>
      </c>
      <c r="DJ5" s="76" vm="97">
        <v>45181</v>
      </c>
      <c r="DK5" s="76" vm="98">
        <v>45182</v>
      </c>
      <c r="DL5" s="76" vm="99">
        <v>45183</v>
      </c>
      <c r="DM5" s="76" vm="100">
        <v>45184</v>
      </c>
      <c r="DN5" s="76" vm="101">
        <v>45187</v>
      </c>
      <c r="DO5" s="76" vm="102">
        <v>45188</v>
      </c>
      <c r="DP5" s="76" vm="103">
        <v>45189</v>
      </c>
      <c r="DQ5" s="76" vm="104">
        <v>45190</v>
      </c>
      <c r="DR5" s="76" vm="105">
        <v>45191</v>
      </c>
      <c r="DS5" s="76" vm="106">
        <v>45194</v>
      </c>
      <c r="DT5" s="76" vm="107">
        <v>45195</v>
      </c>
      <c r="DU5" s="76" vm="108">
        <v>45196</v>
      </c>
      <c r="DV5" s="76" vm="109">
        <v>45197</v>
      </c>
      <c r="DW5" s="76" vm="110">
        <v>45198</v>
      </c>
      <c r="DX5" s="76" vm="111">
        <v>45201</v>
      </c>
      <c r="DY5" s="76" vm="112">
        <v>45202</v>
      </c>
      <c r="DZ5" s="76" vm="113">
        <v>45203</v>
      </c>
      <c r="EA5" s="76" vm="114">
        <v>45204</v>
      </c>
      <c r="EB5" s="76" vm="115">
        <v>45205</v>
      </c>
      <c r="EC5" s="76" vm="116">
        <v>45208</v>
      </c>
      <c r="ED5" s="76" vm="117">
        <v>45209</v>
      </c>
      <c r="EE5" s="76" vm="118">
        <v>45210</v>
      </c>
      <c r="EF5" s="76" vm="119">
        <v>45211</v>
      </c>
      <c r="EG5" s="76" vm="120">
        <v>45212</v>
      </c>
      <c r="EH5" s="76" vm="121">
        <v>45215</v>
      </c>
      <c r="EI5" s="76" vm="122">
        <v>45216</v>
      </c>
      <c r="EJ5" s="76" vm="123">
        <v>45217</v>
      </c>
      <c r="EK5" s="76" vm="124">
        <v>45218</v>
      </c>
      <c r="EL5" s="76" vm="125">
        <v>45219</v>
      </c>
      <c r="EM5" s="76" vm="126">
        <v>45222</v>
      </c>
      <c r="EN5" s="76" vm="127">
        <v>45223</v>
      </c>
      <c r="EO5" s="76" vm="128">
        <v>45224</v>
      </c>
      <c r="EP5" s="76" vm="129">
        <v>45225</v>
      </c>
      <c r="EQ5" s="76" vm="130">
        <v>45226</v>
      </c>
      <c r="ER5" s="76" vm="131">
        <v>45229</v>
      </c>
      <c r="ES5" s="76" vm="132">
        <v>45230</v>
      </c>
      <c r="ET5" s="76" vm="133">
        <v>45231</v>
      </c>
      <c r="EU5" s="76" vm="134">
        <v>45232</v>
      </c>
      <c r="EV5" s="76" vm="135">
        <v>45233</v>
      </c>
      <c r="EW5" s="76" vm="136">
        <v>45236</v>
      </c>
      <c r="EX5" s="76" vm="137">
        <v>45237</v>
      </c>
      <c r="EY5" s="76" vm="138">
        <v>45238</v>
      </c>
      <c r="EZ5" s="76" vm="139">
        <v>45239</v>
      </c>
      <c r="FA5" s="76" vm="140">
        <v>45240</v>
      </c>
      <c r="FB5" s="76" vm="141">
        <v>45243</v>
      </c>
      <c r="FC5" s="76" vm="142">
        <v>45244</v>
      </c>
      <c r="FD5" s="76" vm="143">
        <v>45245</v>
      </c>
      <c r="FE5" s="76" vm="144">
        <v>45246</v>
      </c>
      <c r="FF5" s="76" vm="145">
        <v>45247</v>
      </c>
      <c r="FG5" s="76" vm="146">
        <v>45250</v>
      </c>
      <c r="FH5" s="76" vm="147">
        <v>45251</v>
      </c>
      <c r="FI5" s="76" vm="148">
        <v>45252</v>
      </c>
      <c r="FJ5" s="76" vm="149">
        <v>45254</v>
      </c>
      <c r="FK5" s="76" vm="150">
        <v>45257</v>
      </c>
      <c r="FL5" s="76" vm="151">
        <v>45258</v>
      </c>
      <c r="FM5" s="76" vm="152">
        <v>45259</v>
      </c>
      <c r="FN5" s="76" vm="153">
        <v>45260</v>
      </c>
      <c r="FO5" s="76" vm="154">
        <v>45261</v>
      </c>
      <c r="FP5" s="76" vm="155">
        <v>45264</v>
      </c>
      <c r="FQ5" s="76" vm="156">
        <v>45265</v>
      </c>
      <c r="FR5" s="76" vm="157">
        <v>45266</v>
      </c>
      <c r="FS5" s="76" vm="158">
        <v>45267</v>
      </c>
      <c r="FT5" s="76" vm="159">
        <v>45268</v>
      </c>
      <c r="FU5" s="76" vm="160">
        <v>45271</v>
      </c>
      <c r="FV5" s="76" vm="161">
        <v>45272</v>
      </c>
      <c r="FW5" s="76" vm="162">
        <v>45273</v>
      </c>
      <c r="FX5" s="76" vm="163">
        <v>45274</v>
      </c>
      <c r="FY5" s="76" vm="164">
        <v>45275</v>
      </c>
      <c r="FZ5" s="76" vm="165">
        <v>45278</v>
      </c>
      <c r="GA5" s="76" vm="166">
        <v>45279</v>
      </c>
      <c r="GB5" s="76" vm="167">
        <v>45280</v>
      </c>
      <c r="GC5" s="76" vm="168">
        <v>45281</v>
      </c>
      <c r="GD5" s="76" vm="169">
        <v>45282</v>
      </c>
      <c r="GE5" s="76" vm="170">
        <v>45286</v>
      </c>
      <c r="GF5" s="76" vm="171">
        <v>45287</v>
      </c>
      <c r="GG5" s="76" vm="172">
        <v>45288</v>
      </c>
      <c r="GH5" s="76" vm="173">
        <v>45289</v>
      </c>
      <c r="GI5" s="76" vm="174">
        <v>45293</v>
      </c>
      <c r="GJ5" s="76" vm="175">
        <v>45294</v>
      </c>
      <c r="GK5" s="76" vm="176">
        <v>45295</v>
      </c>
      <c r="GL5" s="76" vm="177">
        <v>45296</v>
      </c>
      <c r="GM5" s="76" vm="178">
        <v>45299</v>
      </c>
      <c r="GN5" s="76" vm="179">
        <v>45300</v>
      </c>
      <c r="GO5" s="76" vm="180">
        <v>45301</v>
      </c>
      <c r="GP5" s="76" vm="181">
        <v>45302</v>
      </c>
      <c r="GQ5" s="76" vm="182">
        <v>45303</v>
      </c>
      <c r="GR5" s="76" vm="183">
        <v>45307</v>
      </c>
      <c r="GS5" s="76" vm="184">
        <v>45308</v>
      </c>
      <c r="GT5" s="76" vm="185">
        <v>45309</v>
      </c>
      <c r="GU5" s="76" vm="186">
        <v>45310</v>
      </c>
      <c r="GV5" s="76" vm="187">
        <v>45313</v>
      </c>
      <c r="GW5" s="76" vm="188">
        <v>45314</v>
      </c>
      <c r="GX5" s="76" vm="189">
        <v>45315</v>
      </c>
      <c r="GY5" s="76" vm="190">
        <v>45316</v>
      </c>
      <c r="GZ5" s="76" vm="191">
        <v>45317</v>
      </c>
      <c r="HA5" s="76" vm="192">
        <v>45320</v>
      </c>
      <c r="HB5" s="76" vm="193">
        <v>45321</v>
      </c>
      <c r="HC5" s="76" vm="194">
        <v>45322</v>
      </c>
      <c r="HD5" s="76" vm="195">
        <v>45323</v>
      </c>
      <c r="HE5" s="76" vm="196">
        <v>45324</v>
      </c>
      <c r="HF5" s="76" vm="197">
        <v>45327</v>
      </c>
      <c r="HG5" s="76" vm="198">
        <v>45328</v>
      </c>
      <c r="HH5" s="76" vm="199">
        <v>45329</v>
      </c>
      <c r="HI5" s="76" vm="200">
        <v>45330</v>
      </c>
      <c r="HJ5" s="76" vm="201">
        <v>45331</v>
      </c>
      <c r="HK5" s="76" vm="202">
        <v>45334</v>
      </c>
      <c r="HL5" s="76" vm="203">
        <v>45335</v>
      </c>
      <c r="HM5" s="76" vm="204">
        <v>45336</v>
      </c>
      <c r="HN5" s="76" vm="205">
        <v>45337</v>
      </c>
      <c r="HO5" s="76" vm="206">
        <v>45338</v>
      </c>
      <c r="HP5" s="76" vm="207">
        <v>45342</v>
      </c>
      <c r="HQ5" s="76" vm="208">
        <v>45343</v>
      </c>
      <c r="HR5" s="76" vm="209">
        <v>45344</v>
      </c>
      <c r="HS5" s="76" vm="210">
        <v>45345</v>
      </c>
      <c r="HT5" s="76" vm="211">
        <v>45348</v>
      </c>
      <c r="HU5" s="76" vm="212">
        <v>45349</v>
      </c>
      <c r="HV5" s="76" vm="213">
        <v>45350</v>
      </c>
      <c r="HW5" s="76" vm="214">
        <v>45351</v>
      </c>
      <c r="HX5" s="76" vm="215">
        <v>45352</v>
      </c>
      <c r="HY5" s="76" vm="216">
        <v>45355</v>
      </c>
      <c r="HZ5" s="76" vm="217">
        <v>45356</v>
      </c>
      <c r="IA5" s="76" vm="218">
        <v>45357</v>
      </c>
      <c r="IB5" s="76" vm="219">
        <v>45358</v>
      </c>
      <c r="IC5" s="76" vm="220">
        <v>45359</v>
      </c>
      <c r="ID5" s="76" vm="221">
        <v>45362</v>
      </c>
      <c r="IE5" s="76" vm="222">
        <v>45363</v>
      </c>
      <c r="IF5" s="76" vm="223">
        <v>45364</v>
      </c>
      <c r="IG5" s="76" vm="224">
        <v>45365</v>
      </c>
      <c r="IH5" s="76" vm="225">
        <v>45366</v>
      </c>
      <c r="II5" s="76" vm="226">
        <v>45369</v>
      </c>
      <c r="IJ5" s="76" vm="227">
        <v>45370</v>
      </c>
      <c r="IK5" s="76" vm="228">
        <v>45371</v>
      </c>
      <c r="IL5" s="76" vm="229">
        <v>45372</v>
      </c>
      <c r="IM5" s="76" vm="230">
        <v>45373</v>
      </c>
      <c r="IN5" s="76" vm="231">
        <v>45376</v>
      </c>
      <c r="IO5" s="76" vm="232">
        <v>45377</v>
      </c>
      <c r="IP5" s="76" vm="233">
        <v>45378</v>
      </c>
      <c r="IQ5" s="76" vm="234">
        <v>45379</v>
      </c>
      <c r="IR5" s="76" vm="235">
        <v>45383</v>
      </c>
      <c r="IS5" s="76" vm="236">
        <v>45384</v>
      </c>
      <c r="IT5" s="76" vm="237">
        <v>45385</v>
      </c>
      <c r="IU5" s="76" vm="238">
        <v>45386</v>
      </c>
      <c r="IV5" s="76" vm="239">
        <v>45387</v>
      </c>
      <c r="IW5" s="76" vm="240">
        <v>45390</v>
      </c>
      <c r="IX5" s="76" vm="241">
        <v>45391</v>
      </c>
      <c r="IY5" s="76" vm="242">
        <v>45392</v>
      </c>
      <c r="IZ5" s="76" vm="243">
        <v>45393</v>
      </c>
      <c r="JA5" s="76" vm="244">
        <v>45394</v>
      </c>
      <c r="JB5" s="76" vm="245">
        <v>45397</v>
      </c>
      <c r="JC5" s="76" vm="246">
        <v>45398</v>
      </c>
      <c r="JD5" s="76" vm="247">
        <v>45399</v>
      </c>
      <c r="JE5" s="76" vm="248">
        <v>45400</v>
      </c>
      <c r="JF5" s="76" vm="249">
        <v>45401</v>
      </c>
      <c r="JG5" s="76" vm="250">
        <v>45404</v>
      </c>
      <c r="JH5" s="76" vm="251">
        <v>45405</v>
      </c>
      <c r="JI5" s="76" vm="252">
        <v>45406</v>
      </c>
      <c r="JJ5" s="76"/>
      <c r="JK5" s="76"/>
    </row>
    <row r="6" spans="1:271" x14ac:dyDescent="0.25">
      <c r="A6" s="35" t="e" cm="1" vm="253">
        <f t="array" ref="A6:A10">_xlfn.UNIQUE(Stocks[Company])</f>
        <v>#VALUE!</v>
      </c>
      <c r="B6" s="35"/>
      <c r="C6" s="35"/>
      <c r="D6" s="38"/>
      <c r="E6" s="41" t="str" cm="1">
        <f t="array" ref="E6:E10">_FV(_xlfn.ANCHORARRAY(A6),"Industry")</f>
        <v>Computers, Phones &amp; Household Electronics</v>
      </c>
      <c r="F6" s="34"/>
      <c r="G6" s="42"/>
      <c r="H6" s="48" cm="1">
        <f t="array" ref="H6:H10">SUMIF(Stocks[Company],_xlfn.ANCHORARRAY(A6),Stocks[Units])</f>
        <v>11</v>
      </c>
      <c r="I6" s="51" cm="1">
        <f t="array" ref="I6:I10">_FV(_xlfn.ANCHORARRAY(A6),"Price")</f>
        <v>169.02</v>
      </c>
      <c r="J6" s="65" cm="1">
        <f t="array" ref="J6:J10">_xlfn.ANCHORARRAY(H6)*_xlfn.ANCHORARRAY(I6)</f>
        <v>1859.22</v>
      </c>
      <c r="K6" s="66"/>
      <c r="L6" s="53" cm="1">
        <f t="array" ref="L6:L10">(_xlfn.ANCHORARRAY(I6)-_FV(_xlfn.ANCHORARRAY(A6),"Previous close",TRUE))*_xlfn.ANCHORARRAY(H6)</f>
        <v>23.32000000000005</v>
      </c>
      <c r="M6" s="54" cm="1">
        <f t="array" ref="M6:M10">_xlfn.ANCHORARRAY(L6)/(_xlfn.ANCHORARRAY(J6)-_xlfn.ANCHORARRAY(L6))</f>
        <v>1.2702216896345143E-2</v>
      </c>
      <c r="N6" s="51" cm="1">
        <f t="array" ref="N6:N10">SUMIF(Stocks[Company],_xlfn.ANCHORARRAY(A6),Stocks[Transaction Amount])+_xlfn.ANCHORARRAY(J6)</f>
        <v>3675.54</v>
      </c>
      <c r="O6" s="35"/>
      <c r="P6" s="35"/>
      <c r="Q6" s="38"/>
      <c r="R6" s="30"/>
      <c r="S6" s="77" vm="254">
        <v>163.76</v>
      </c>
      <c r="T6" s="77" vm="255">
        <v>168.41</v>
      </c>
      <c r="U6" s="77" vm="256">
        <v>169.68</v>
      </c>
      <c r="V6" s="77" vm="257">
        <v>169.59</v>
      </c>
      <c r="W6" s="77" vm="258">
        <v>168.54</v>
      </c>
      <c r="X6" s="77" vm="259">
        <v>167.45</v>
      </c>
      <c r="Y6" s="77" vm="260">
        <v>165.79</v>
      </c>
      <c r="Z6" s="77" vm="261">
        <v>173.57</v>
      </c>
      <c r="AA6" s="77" vm="262">
        <v>173.5</v>
      </c>
      <c r="AB6" s="77" vm="263">
        <v>171.77</v>
      </c>
      <c r="AC6" s="77" vm="264">
        <v>173.55500000000001</v>
      </c>
      <c r="AD6" s="77" vm="265">
        <v>173.75</v>
      </c>
      <c r="AE6" s="77" vm="266">
        <v>172.57</v>
      </c>
      <c r="AF6" s="77" vm="267">
        <v>172.07</v>
      </c>
      <c r="AG6" s="77" vm="267">
        <v>172.07</v>
      </c>
      <c r="AH6" s="77" vm="268">
        <v>172.69</v>
      </c>
      <c r="AI6" s="77" vm="269">
        <v>175.05</v>
      </c>
      <c r="AJ6" s="77" vm="270">
        <v>175.16</v>
      </c>
      <c r="AK6" s="77" vm="271">
        <v>174.2</v>
      </c>
      <c r="AL6" s="77" vm="272">
        <v>171.56</v>
      </c>
      <c r="AM6" s="77" vm="273">
        <v>171.84</v>
      </c>
      <c r="AN6" s="77" vm="274">
        <v>172.99</v>
      </c>
      <c r="AO6" s="77" vm="275">
        <v>175.43</v>
      </c>
      <c r="AP6" s="77" vm="276">
        <v>177.3</v>
      </c>
      <c r="AQ6" s="77" vm="277">
        <v>177.25</v>
      </c>
      <c r="AR6" s="77" vm="278">
        <v>180.09</v>
      </c>
      <c r="AS6" s="77" vm="279">
        <v>180.95</v>
      </c>
      <c r="AT6" s="77" vm="280">
        <v>179.58</v>
      </c>
      <c r="AU6" s="77" vm="281">
        <v>179.21</v>
      </c>
      <c r="AV6" s="77" vm="282">
        <v>177.82</v>
      </c>
      <c r="AW6" s="77" vm="283">
        <v>180.57</v>
      </c>
      <c r="AX6" s="77" vm="284">
        <v>180.96</v>
      </c>
      <c r="AY6" s="77" vm="285">
        <v>183.79</v>
      </c>
      <c r="AZ6" s="77" vm="286">
        <v>183.31</v>
      </c>
      <c r="BA6" s="77" vm="287">
        <v>183.95</v>
      </c>
      <c r="BB6" s="77" vm="288">
        <v>186.01</v>
      </c>
      <c r="BC6" s="77" vm="289">
        <v>184.92</v>
      </c>
      <c r="BD6" s="77" vm="290">
        <v>185.01</v>
      </c>
      <c r="BE6" s="77" vm="291">
        <v>183.96</v>
      </c>
      <c r="BF6" s="77" vm="292">
        <v>187</v>
      </c>
      <c r="BG6" s="77" vm="293">
        <v>186.68</v>
      </c>
      <c r="BH6" s="77" vm="294">
        <v>185.27</v>
      </c>
      <c r="BI6" s="77" vm="295">
        <v>188.06</v>
      </c>
      <c r="BJ6" s="77" vm="296">
        <v>189.25</v>
      </c>
      <c r="BK6" s="77" vm="297">
        <v>189.59</v>
      </c>
      <c r="BL6" s="77" vm="298">
        <v>193.97</v>
      </c>
      <c r="BM6" s="77" vm="299">
        <v>192.46</v>
      </c>
      <c r="BN6" s="77" vm="300">
        <v>191.33</v>
      </c>
      <c r="BO6" s="77" vm="301">
        <v>191.81</v>
      </c>
      <c r="BP6" s="77" vm="302">
        <v>190.68</v>
      </c>
      <c r="BQ6" s="77" vm="303">
        <v>188.61</v>
      </c>
      <c r="BR6" s="76" vm="304">
        <v>188.08</v>
      </c>
      <c r="BS6" s="76" vm="305">
        <v>189.77</v>
      </c>
      <c r="BT6" s="76" vm="306">
        <v>190.54</v>
      </c>
      <c r="BU6" s="76" vm="307">
        <v>190.69</v>
      </c>
      <c r="BV6" s="76" vm="308">
        <v>193.99</v>
      </c>
      <c r="BW6" s="76" vm="309">
        <v>193.73</v>
      </c>
      <c r="BX6" s="76" vm="310">
        <v>195.1</v>
      </c>
      <c r="BY6" s="76" vm="311">
        <v>193.13</v>
      </c>
      <c r="BZ6" s="76" vm="312">
        <v>191.94</v>
      </c>
      <c r="CA6" s="76" vm="313">
        <v>192.75</v>
      </c>
      <c r="CB6" s="76" vm="314">
        <v>193.62</v>
      </c>
      <c r="CC6" s="76" vm="315">
        <v>194.5</v>
      </c>
      <c r="CD6" s="76" vm="316">
        <v>193.22</v>
      </c>
      <c r="CE6" s="76" vm="317">
        <v>195.83</v>
      </c>
      <c r="CF6" s="76" vm="318">
        <v>196.45</v>
      </c>
      <c r="CG6" s="76" vm="319">
        <v>195.60499999999999</v>
      </c>
      <c r="CH6" s="76" vm="320">
        <v>192.58</v>
      </c>
      <c r="CI6" s="76" vm="321">
        <v>191.17</v>
      </c>
      <c r="CJ6" s="76" vm="322">
        <v>181.99</v>
      </c>
      <c r="CK6" s="76" vm="323">
        <v>178.85</v>
      </c>
      <c r="CL6" s="76" vm="324">
        <v>179.8</v>
      </c>
      <c r="CM6" s="76" vm="325">
        <v>178.19</v>
      </c>
      <c r="CN6" s="76" vm="326">
        <v>177.97</v>
      </c>
      <c r="CO6" s="76" vm="327">
        <v>177.79</v>
      </c>
      <c r="CP6" s="76" vm="328">
        <v>179.46</v>
      </c>
      <c r="CQ6" s="76" vm="329">
        <v>177.45</v>
      </c>
      <c r="CR6" s="76" vm="330">
        <v>176.57</v>
      </c>
      <c r="CS6" s="76" vm="331">
        <v>174</v>
      </c>
      <c r="CT6" s="76" vm="332">
        <v>174.49</v>
      </c>
      <c r="CU6" s="76" vm="333">
        <v>175.84</v>
      </c>
      <c r="CV6" s="76" vm="334">
        <v>177.23</v>
      </c>
      <c r="CW6" s="76" vm="335">
        <v>181.12</v>
      </c>
      <c r="CX6" s="76" vm="336">
        <v>176.38</v>
      </c>
      <c r="CY6" s="76" vm="337">
        <v>178.61</v>
      </c>
      <c r="CZ6" s="76" vm="338">
        <v>180.19</v>
      </c>
      <c r="DA6" s="76" vm="339">
        <v>184.12</v>
      </c>
      <c r="DB6" s="76" vm="340">
        <v>187.65</v>
      </c>
      <c r="DC6" s="76" vm="341">
        <v>187.87</v>
      </c>
      <c r="DD6" s="76" vm="342">
        <v>189.46</v>
      </c>
      <c r="DE6" s="76" vm="343">
        <v>189.7</v>
      </c>
      <c r="DF6" s="76" vm="344">
        <v>182.91</v>
      </c>
      <c r="DG6" s="76" vm="345">
        <v>177.56</v>
      </c>
      <c r="DH6" s="76" vm="346">
        <v>178.18</v>
      </c>
      <c r="DI6" s="76" vm="347">
        <v>179.36</v>
      </c>
      <c r="DJ6" s="76" vm="348">
        <v>176.3</v>
      </c>
      <c r="DK6" s="76" vm="349">
        <v>174.21</v>
      </c>
      <c r="DL6" s="76" vm="350">
        <v>175.74</v>
      </c>
      <c r="DM6" s="76" vm="351">
        <v>175.01</v>
      </c>
      <c r="DN6" s="76" vm="326">
        <v>177.97</v>
      </c>
      <c r="DO6" s="76" vm="352">
        <v>179.07</v>
      </c>
      <c r="DP6" s="76" vm="353">
        <v>175.49</v>
      </c>
      <c r="DQ6" s="76" vm="354">
        <v>173.93</v>
      </c>
      <c r="DR6" s="76" vm="355">
        <v>174.79</v>
      </c>
      <c r="DS6" s="76" vm="356">
        <v>176.08</v>
      </c>
      <c r="DT6" s="76" vm="357">
        <v>171.96</v>
      </c>
      <c r="DU6" s="76" vm="358">
        <v>170.43</v>
      </c>
      <c r="DV6" s="76" vm="359">
        <v>170.69</v>
      </c>
      <c r="DW6" s="76" vm="360">
        <v>171.21</v>
      </c>
      <c r="DX6" s="76" vm="265">
        <v>173.75</v>
      </c>
      <c r="DY6" s="76" vm="361">
        <v>172.4</v>
      </c>
      <c r="DZ6" s="76" vm="362">
        <v>173.66</v>
      </c>
      <c r="EA6" s="76" vm="363">
        <v>174.91</v>
      </c>
      <c r="EB6" s="76" vm="364">
        <v>177.49</v>
      </c>
      <c r="EC6" s="76" vm="365">
        <v>178.99</v>
      </c>
      <c r="ED6" s="76" vm="366">
        <v>178.39</v>
      </c>
      <c r="EE6" s="76" vm="324">
        <v>179.8</v>
      </c>
      <c r="EF6" s="76" vm="367">
        <v>180.71</v>
      </c>
      <c r="EG6" s="76" vm="323">
        <v>178.85</v>
      </c>
      <c r="EH6" s="76" vm="368">
        <v>178.72</v>
      </c>
      <c r="EI6" s="76" vm="369">
        <v>177.15</v>
      </c>
      <c r="EJ6" s="76" vm="333">
        <v>175.84</v>
      </c>
      <c r="EK6" s="76" vm="370">
        <v>175.46</v>
      </c>
      <c r="EL6" s="76" vm="371">
        <v>172.88</v>
      </c>
      <c r="EM6" s="76" vm="372">
        <v>173</v>
      </c>
      <c r="EN6" s="76" vm="373">
        <v>173.44</v>
      </c>
      <c r="EO6" s="76" vm="374">
        <v>171.1</v>
      </c>
      <c r="EP6" s="76" vm="375">
        <v>166.89</v>
      </c>
      <c r="EQ6" s="76" vm="376">
        <v>168.22</v>
      </c>
      <c r="ER6" s="76" vm="377">
        <v>170.29</v>
      </c>
      <c r="ES6" s="76" vm="378">
        <v>170.77</v>
      </c>
      <c r="ET6" s="76" vm="379">
        <v>173.97</v>
      </c>
      <c r="EU6" s="76" vm="380">
        <v>177.57</v>
      </c>
      <c r="EV6" s="76" vm="381">
        <v>176.65</v>
      </c>
      <c r="EW6" s="76" vm="382">
        <v>179.23</v>
      </c>
      <c r="EX6" s="76" vm="383">
        <v>181.82</v>
      </c>
      <c r="EY6" s="76" vm="384">
        <v>182.89</v>
      </c>
      <c r="EZ6" s="76" vm="385">
        <v>182.41</v>
      </c>
      <c r="FA6" s="76" vm="386">
        <v>186.4</v>
      </c>
      <c r="FB6" s="76" vm="387">
        <v>184.8</v>
      </c>
      <c r="FC6" s="76" vm="388">
        <v>187.44</v>
      </c>
      <c r="FD6" s="76" vm="389">
        <v>188.01</v>
      </c>
      <c r="FE6" s="76" vm="390">
        <v>189.71</v>
      </c>
      <c r="FF6" s="76" vm="391">
        <v>189.69</v>
      </c>
      <c r="FG6" s="76" vm="392">
        <v>191.45</v>
      </c>
      <c r="FH6" s="76" vm="393">
        <v>190.64</v>
      </c>
      <c r="FI6" s="76" vm="394">
        <v>191.31</v>
      </c>
      <c r="FJ6" s="76" vm="395">
        <v>189.97</v>
      </c>
      <c r="FK6" s="76" vm="396">
        <v>189.79</v>
      </c>
      <c r="FL6" s="76" vm="397">
        <v>190.4</v>
      </c>
      <c r="FM6" s="76" vm="398">
        <v>189.37</v>
      </c>
      <c r="FN6" s="76" vm="399">
        <v>189.95</v>
      </c>
      <c r="FO6" s="76" vm="400">
        <v>191.24</v>
      </c>
      <c r="FP6" s="76" vm="401">
        <v>189.43</v>
      </c>
      <c r="FQ6" s="76" vm="402">
        <v>193.42</v>
      </c>
      <c r="FR6" s="76" vm="403">
        <v>192.32</v>
      </c>
      <c r="FS6" s="76" vm="404">
        <v>194.27</v>
      </c>
      <c r="FT6" s="76" vm="405">
        <v>195.71</v>
      </c>
      <c r="FU6" s="76" vm="406">
        <v>193.18</v>
      </c>
      <c r="FV6" s="76" vm="407">
        <v>194.71</v>
      </c>
      <c r="FW6" s="76" vm="408">
        <v>197.96</v>
      </c>
      <c r="FX6" s="76" vm="409">
        <v>198.11</v>
      </c>
      <c r="FY6" s="76" vm="410">
        <v>197.57</v>
      </c>
      <c r="FZ6" s="76" vm="411">
        <v>195.89</v>
      </c>
      <c r="GA6" s="76" vm="412">
        <v>196.94</v>
      </c>
      <c r="GB6" s="76" vm="413">
        <v>194.83</v>
      </c>
      <c r="GC6" s="76" vm="414">
        <v>194.68</v>
      </c>
      <c r="GD6" s="76" vm="415">
        <v>193.6</v>
      </c>
      <c r="GE6" s="76" vm="416">
        <v>193.05</v>
      </c>
      <c r="GF6" s="76" vm="417">
        <v>193.15</v>
      </c>
      <c r="GG6" s="76" vm="418">
        <v>193.58</v>
      </c>
      <c r="GH6" s="76" vm="419">
        <v>192.53</v>
      </c>
      <c r="GI6" s="76" vm="420">
        <v>185.64</v>
      </c>
      <c r="GJ6" s="76" vm="421">
        <v>184.25</v>
      </c>
      <c r="GK6" s="76" vm="422">
        <v>181.91</v>
      </c>
      <c r="GL6" s="76" vm="423">
        <v>181.18</v>
      </c>
      <c r="GM6" s="76" vm="424">
        <v>185.56</v>
      </c>
      <c r="GN6" s="76" vm="425">
        <v>185.14</v>
      </c>
      <c r="GO6" s="76" vm="426">
        <v>186.19</v>
      </c>
      <c r="GP6" s="76" vm="427">
        <v>185.59</v>
      </c>
      <c r="GQ6" s="76" vm="428">
        <v>185.92</v>
      </c>
      <c r="GR6" s="76" vm="429">
        <v>183.63</v>
      </c>
      <c r="GS6" s="76" vm="430">
        <v>182.68</v>
      </c>
      <c r="GT6" s="76" vm="431">
        <v>188.63</v>
      </c>
      <c r="GU6" s="76" vm="432">
        <v>191.56</v>
      </c>
      <c r="GV6" s="76" vm="433">
        <v>193.89</v>
      </c>
      <c r="GW6" s="76" vm="434">
        <v>195.18</v>
      </c>
      <c r="GX6" s="76" vm="315">
        <v>194.5</v>
      </c>
      <c r="GY6" s="76" vm="435">
        <v>194.17</v>
      </c>
      <c r="GZ6" s="76" vm="436">
        <v>192.42</v>
      </c>
      <c r="HA6" s="76" vm="437">
        <v>191.73</v>
      </c>
      <c r="HB6" s="76" vm="438">
        <v>188.04</v>
      </c>
      <c r="HC6" s="76" vm="439">
        <v>184.4</v>
      </c>
      <c r="HD6" s="76" vm="440">
        <v>186.86</v>
      </c>
      <c r="HE6" s="76" vm="441">
        <v>185.85</v>
      </c>
      <c r="HF6" s="76" vm="442">
        <v>187.68</v>
      </c>
      <c r="HG6" s="76" vm="443">
        <v>189.3</v>
      </c>
      <c r="HH6" s="76" vm="444">
        <v>189.41</v>
      </c>
      <c r="HI6" s="76" vm="445">
        <v>188.32</v>
      </c>
      <c r="HJ6" s="76" vm="446">
        <v>188.85</v>
      </c>
      <c r="HK6" s="76" vm="447">
        <v>187.15</v>
      </c>
      <c r="HL6" s="76" vm="448">
        <v>185.04</v>
      </c>
      <c r="HM6" s="76" vm="449">
        <v>184.15</v>
      </c>
      <c r="HN6" s="76" vm="450">
        <v>183.86</v>
      </c>
      <c r="HO6" s="76" vm="451">
        <v>182.31</v>
      </c>
      <c r="HP6" s="76" vm="452">
        <v>181.56</v>
      </c>
      <c r="HQ6" s="76" vm="453">
        <v>182.32</v>
      </c>
      <c r="HR6" s="76" vm="454">
        <v>184.37</v>
      </c>
      <c r="HS6" s="76" vm="455">
        <v>182.52</v>
      </c>
      <c r="HT6" s="76" vm="456">
        <v>181.16</v>
      </c>
      <c r="HU6" s="76" vm="457">
        <v>182.63</v>
      </c>
      <c r="HV6" s="76" vm="458">
        <v>181.42</v>
      </c>
      <c r="HW6" s="76" vm="459">
        <v>180.75</v>
      </c>
      <c r="HX6" s="76" vm="460">
        <v>179.66</v>
      </c>
      <c r="HY6" s="76" vm="461">
        <v>175.1</v>
      </c>
      <c r="HZ6" s="76" vm="462">
        <v>170.12</v>
      </c>
      <c r="IA6" s="76" vm="463">
        <v>169.12</v>
      </c>
      <c r="IB6" s="76" vm="464">
        <v>169</v>
      </c>
      <c r="IC6" s="76" vm="465">
        <v>170.73</v>
      </c>
      <c r="ID6" s="76" vm="466">
        <v>172.75</v>
      </c>
      <c r="IE6" s="76" vm="467">
        <v>173.23</v>
      </c>
      <c r="IF6" s="76" vm="468">
        <v>171.13</v>
      </c>
      <c r="IG6" s="76" vm="372">
        <v>173</v>
      </c>
      <c r="IH6" s="76" vm="469">
        <v>172.62</v>
      </c>
      <c r="II6" s="76" vm="470">
        <v>173.72</v>
      </c>
      <c r="IJ6" s="76" vm="356">
        <v>176.08</v>
      </c>
      <c r="IK6" s="76" vm="471">
        <v>178.67</v>
      </c>
      <c r="IL6" s="76" vm="472">
        <v>171.37</v>
      </c>
      <c r="IM6" s="76" vm="473">
        <v>172.28</v>
      </c>
      <c r="IN6" s="76" vm="474">
        <v>170.85</v>
      </c>
      <c r="IO6" s="76" vm="475">
        <v>169.71</v>
      </c>
      <c r="IP6" s="76" vm="476">
        <v>173.31</v>
      </c>
      <c r="IQ6" s="76" vm="477">
        <v>171.48</v>
      </c>
      <c r="IR6" s="76" vm="478">
        <v>170.03</v>
      </c>
      <c r="IS6" s="76" vm="479">
        <v>168.84</v>
      </c>
      <c r="IT6" s="76" vm="480">
        <v>169.65</v>
      </c>
      <c r="IU6" s="76" vm="481">
        <v>168.82</v>
      </c>
      <c r="IV6" s="76" vm="482">
        <v>169.58</v>
      </c>
      <c r="IW6" s="76" vm="483">
        <v>168.45</v>
      </c>
      <c r="IX6" s="76" vm="484">
        <v>169.67</v>
      </c>
      <c r="IY6" s="76" vm="485">
        <v>167.78</v>
      </c>
      <c r="IZ6" s="76" vm="486">
        <v>175.04</v>
      </c>
      <c r="JA6" s="76" vm="487">
        <v>176.55</v>
      </c>
      <c r="JB6" s="76" vm="268">
        <v>172.69</v>
      </c>
      <c r="JC6" s="76" vm="488">
        <v>169.38</v>
      </c>
      <c r="JD6" s="76" vm="489">
        <v>168</v>
      </c>
      <c r="JE6" s="76" vm="490">
        <v>167.04</v>
      </c>
      <c r="JF6" s="76" vm="491">
        <v>165</v>
      </c>
      <c r="JG6" s="76" vm="492">
        <v>165.84</v>
      </c>
      <c r="JH6" s="76" vm="493">
        <v>166.9</v>
      </c>
      <c r="JI6" s="76" vm="494">
        <v>169.02</v>
      </c>
      <c r="JJ6" s="76"/>
      <c r="JK6" s="76"/>
    </row>
    <row r="7" spans="1:271" x14ac:dyDescent="0.25">
      <c r="A7" s="30" t="e" vm="495">
        <v>#VALUE!</v>
      </c>
      <c r="B7" s="30"/>
      <c r="C7" s="30"/>
      <c r="D7" s="39"/>
      <c r="E7" s="43" t="str">
        <v>Diversified Retail</v>
      </c>
      <c r="F7" s="44"/>
      <c r="G7" s="45"/>
      <c r="H7" s="49">
        <v>5</v>
      </c>
      <c r="I7" s="51">
        <v>176.59</v>
      </c>
      <c r="J7" s="67">
        <v>882.95</v>
      </c>
      <c r="K7" s="68"/>
      <c r="L7" s="55">
        <v>-14.749999999999943</v>
      </c>
      <c r="M7" s="56">
        <v>-1.6430878912777034E-2</v>
      </c>
      <c r="N7" s="51">
        <v>1757.85</v>
      </c>
      <c r="O7" s="63"/>
      <c r="P7" s="30"/>
      <c r="Q7" s="39"/>
      <c r="R7" s="30"/>
      <c r="S7" s="77" vm="496">
        <v>104.98</v>
      </c>
      <c r="T7" s="77" vm="497">
        <v>109.82</v>
      </c>
      <c r="U7" s="77" vm="498">
        <v>105.45</v>
      </c>
      <c r="V7" s="77" vm="499">
        <v>102.05</v>
      </c>
      <c r="W7" s="77" vm="500">
        <v>103.63</v>
      </c>
      <c r="X7" s="77" vm="501">
        <v>103.65</v>
      </c>
      <c r="Y7" s="77" vm="502">
        <v>104</v>
      </c>
      <c r="Z7" s="77" vm="503">
        <v>105.655</v>
      </c>
      <c r="AA7" s="77" vm="504">
        <v>105.83</v>
      </c>
      <c r="AB7" s="77" vm="505">
        <v>106.62</v>
      </c>
      <c r="AC7" s="77" vm="506">
        <v>110.19</v>
      </c>
      <c r="AD7" s="77" vm="507">
        <v>112.18</v>
      </c>
      <c r="AE7" s="77" vm="508">
        <v>110.26</v>
      </c>
      <c r="AF7" s="77" vm="509">
        <v>111.2</v>
      </c>
      <c r="AG7" s="77" vm="510">
        <v>113.4</v>
      </c>
      <c r="AH7" s="77" vm="511">
        <v>115.5</v>
      </c>
      <c r="AI7" s="77" vm="512">
        <v>118.15</v>
      </c>
      <c r="AJ7" s="77" vm="513">
        <v>116.25</v>
      </c>
      <c r="AK7" s="77" vm="514">
        <v>115.01</v>
      </c>
      <c r="AL7" s="77" vm="515">
        <v>114.99</v>
      </c>
      <c r="AM7" s="77" vm="516">
        <v>116.75</v>
      </c>
      <c r="AN7" s="77" vm="517">
        <v>115</v>
      </c>
      <c r="AO7" s="77" vm="518">
        <v>120.11</v>
      </c>
      <c r="AP7" s="77" vm="519">
        <v>121.66</v>
      </c>
      <c r="AQ7" s="77" vm="520">
        <v>120.58</v>
      </c>
      <c r="AR7" s="77" vm="521">
        <v>122.77</v>
      </c>
      <c r="AS7" s="77" vm="522">
        <v>124.25</v>
      </c>
      <c r="AT7" s="77" vm="523">
        <v>125.3</v>
      </c>
      <c r="AU7" s="77" vm="524">
        <v>126.61</v>
      </c>
      <c r="AV7" s="77" vm="525">
        <v>121.23</v>
      </c>
      <c r="AW7" s="77" vm="522">
        <v>124.25</v>
      </c>
      <c r="AX7" s="77" vm="526">
        <v>123.43</v>
      </c>
      <c r="AY7" s="77" vm="527">
        <v>126.57</v>
      </c>
      <c r="AZ7" s="77" vm="528">
        <v>126.66</v>
      </c>
      <c r="BA7" s="77" vm="529">
        <v>126.42</v>
      </c>
      <c r="BB7" s="77" vm="530">
        <v>127.11</v>
      </c>
      <c r="BC7" s="77" vm="531">
        <v>125.49</v>
      </c>
      <c r="BD7" s="77" vm="532">
        <v>125.78</v>
      </c>
      <c r="BE7" s="77" vm="533">
        <v>124.83</v>
      </c>
      <c r="BF7" s="77" vm="534">
        <v>130.15</v>
      </c>
      <c r="BG7" s="77" vm="535">
        <v>129.33000000000001</v>
      </c>
      <c r="BH7" s="77" vm="536">
        <v>127.33</v>
      </c>
      <c r="BI7" s="77" vm="537">
        <v>129.18</v>
      </c>
      <c r="BJ7" s="77" vm="538">
        <v>129.04</v>
      </c>
      <c r="BK7" s="77" vm="539">
        <v>127.9</v>
      </c>
      <c r="BL7" s="77" vm="540">
        <v>130.36000000000001</v>
      </c>
      <c r="BM7" s="77" vm="541">
        <v>130.22</v>
      </c>
      <c r="BN7" s="77" vm="542">
        <v>130.38</v>
      </c>
      <c r="BO7" s="77" vm="543">
        <v>128.36000000000001</v>
      </c>
      <c r="BP7" s="77" vm="544">
        <v>129.78</v>
      </c>
      <c r="BQ7" s="77" vm="545">
        <v>127.13</v>
      </c>
      <c r="BR7" s="76" vm="546">
        <v>128.78</v>
      </c>
      <c r="BS7" s="76" vm="547">
        <v>130.80000000000001</v>
      </c>
      <c r="BT7" s="76" vm="548">
        <v>134.30000000000001</v>
      </c>
      <c r="BU7" s="76" vm="549">
        <v>134.68</v>
      </c>
      <c r="BV7" s="76" vm="550">
        <v>133.56</v>
      </c>
      <c r="BW7" s="76" vm="551">
        <v>132.83000000000001</v>
      </c>
      <c r="BX7" s="76" vm="552">
        <v>135.36000000000001</v>
      </c>
      <c r="BY7" s="76" vm="553">
        <v>129.96</v>
      </c>
      <c r="BZ7" s="76" vm="554">
        <v>130</v>
      </c>
      <c r="CA7" s="76" vm="555">
        <v>128.80000000000001</v>
      </c>
      <c r="CB7" s="76" vm="556">
        <v>129.13</v>
      </c>
      <c r="CC7" s="76" vm="557">
        <v>128.15</v>
      </c>
      <c r="CD7" s="76" vm="558">
        <v>128.25</v>
      </c>
      <c r="CE7" s="76" vm="559">
        <v>132.21</v>
      </c>
      <c r="CF7" s="76" vm="560">
        <v>133.68</v>
      </c>
      <c r="CG7" s="76" vm="561">
        <v>131.69</v>
      </c>
      <c r="CH7" s="76" vm="562">
        <v>128.21</v>
      </c>
      <c r="CI7" s="76" vm="563">
        <v>128.91</v>
      </c>
      <c r="CJ7" s="76" vm="564">
        <v>139.57</v>
      </c>
      <c r="CK7" s="76" vm="565">
        <v>142.22</v>
      </c>
      <c r="CL7" s="76" vm="566">
        <v>139.94</v>
      </c>
      <c r="CM7" s="76" vm="567">
        <v>137.85</v>
      </c>
      <c r="CN7" s="76" vm="568">
        <v>138.56</v>
      </c>
      <c r="CO7" s="76" vm="569">
        <v>138.41</v>
      </c>
      <c r="CP7" s="76" vm="570">
        <v>140.57</v>
      </c>
      <c r="CQ7" s="76" vm="571">
        <v>137.66999999999999</v>
      </c>
      <c r="CR7" s="76" vm="572">
        <v>135.07</v>
      </c>
      <c r="CS7" s="76" vm="573">
        <v>133.97999999999999</v>
      </c>
      <c r="CT7" s="76" vm="574">
        <v>133.22</v>
      </c>
      <c r="CU7" s="76" vm="549">
        <v>134.68</v>
      </c>
      <c r="CV7" s="76" vm="575">
        <v>134.25</v>
      </c>
      <c r="CW7" s="76" vm="576">
        <v>135.52000000000001</v>
      </c>
      <c r="CX7" s="76" vm="577">
        <v>131.84</v>
      </c>
      <c r="CY7" s="76" vm="578">
        <v>133.26</v>
      </c>
      <c r="CZ7" s="76" vm="579">
        <v>133.13999999999999</v>
      </c>
      <c r="DA7" s="76" vm="580">
        <v>134.91</v>
      </c>
      <c r="DB7" s="76" vm="572">
        <v>135.07</v>
      </c>
      <c r="DC7" s="76" vm="581">
        <v>138.01</v>
      </c>
      <c r="DD7" s="76" vm="582">
        <v>138.12</v>
      </c>
      <c r="DE7" s="76" vm="583">
        <v>137.27000000000001</v>
      </c>
      <c r="DF7" s="76" vm="552">
        <v>135.36000000000001</v>
      </c>
      <c r="DG7" s="76" vm="567">
        <v>137.85</v>
      </c>
      <c r="DH7" s="76" vm="584">
        <v>138.22999999999999</v>
      </c>
      <c r="DI7" s="76" vm="585">
        <v>143.1</v>
      </c>
      <c r="DJ7" s="76" vm="586">
        <v>141.22999999999999</v>
      </c>
      <c r="DK7" s="76" vm="587">
        <v>144.85</v>
      </c>
      <c r="DL7" s="76" vm="588">
        <v>144.72</v>
      </c>
      <c r="DM7" s="76" vm="589">
        <v>140.38999999999999</v>
      </c>
      <c r="DN7" s="76" vm="590">
        <v>139.97999999999999</v>
      </c>
      <c r="DO7" s="76" vm="591">
        <v>137.63</v>
      </c>
      <c r="DP7" s="76" vm="592">
        <v>135.29</v>
      </c>
      <c r="DQ7" s="76" vm="535">
        <v>129.33000000000001</v>
      </c>
      <c r="DR7" s="76" vm="593">
        <v>129.12</v>
      </c>
      <c r="DS7" s="76" vm="594">
        <v>131.27000000000001</v>
      </c>
      <c r="DT7" s="76" vm="595">
        <v>125.98</v>
      </c>
      <c r="DU7" s="76" vm="595">
        <v>125.98</v>
      </c>
      <c r="DV7" s="76" vm="595">
        <v>125.98</v>
      </c>
      <c r="DW7" s="76" vm="596">
        <v>127.12</v>
      </c>
      <c r="DX7" s="76" vm="597">
        <v>129.46</v>
      </c>
      <c r="DY7" s="76" vm="598">
        <v>124.72</v>
      </c>
      <c r="DZ7" s="76" vm="599">
        <v>127</v>
      </c>
      <c r="EA7" s="76" vm="600">
        <v>125.96</v>
      </c>
      <c r="EB7" s="76" vm="601">
        <v>127.96</v>
      </c>
      <c r="EC7" s="76" vm="602">
        <v>128.26</v>
      </c>
      <c r="ED7" s="76" vm="603">
        <v>129.47999999999999</v>
      </c>
      <c r="EE7" s="76" vm="604">
        <v>131.83000000000001</v>
      </c>
      <c r="EF7" s="76" vm="605">
        <v>132.33000000000001</v>
      </c>
      <c r="EG7" s="76" vm="606">
        <v>129.79</v>
      </c>
      <c r="EH7" s="76" vm="607">
        <v>132.55000000000001</v>
      </c>
      <c r="EI7" s="76" vm="608">
        <v>131.47</v>
      </c>
      <c r="EJ7" s="76" vm="609">
        <v>128.13</v>
      </c>
      <c r="EK7" s="76" vm="610">
        <v>128.4</v>
      </c>
      <c r="EL7" s="76" vm="611">
        <v>125.17</v>
      </c>
      <c r="EM7" s="76" vm="612">
        <v>126.56</v>
      </c>
      <c r="EN7" s="76" vm="613">
        <v>128.56</v>
      </c>
      <c r="EO7" s="76" vm="614">
        <v>121.39</v>
      </c>
      <c r="EP7" s="76" vm="615">
        <v>119.57</v>
      </c>
      <c r="EQ7" s="76" vm="616">
        <v>127.74</v>
      </c>
      <c r="ER7" s="76" vm="617">
        <v>132.71</v>
      </c>
      <c r="ES7" s="76" vm="618">
        <v>133.09</v>
      </c>
      <c r="ET7" s="76" vm="619">
        <v>137</v>
      </c>
      <c r="EU7" s="76" vm="620">
        <v>138.07</v>
      </c>
      <c r="EV7" s="76" vm="621">
        <v>138.6</v>
      </c>
      <c r="EW7" s="76" vm="622">
        <v>139.74</v>
      </c>
      <c r="EX7" s="76" vm="623">
        <v>142.71</v>
      </c>
      <c r="EY7" s="76" vm="624">
        <v>142.08000000000001</v>
      </c>
      <c r="EZ7" s="76" vm="625">
        <v>140.6</v>
      </c>
      <c r="FA7" s="76" vm="626">
        <v>143.56</v>
      </c>
      <c r="FB7" s="76" vm="627">
        <v>142.59</v>
      </c>
      <c r="FC7" s="76" vm="628">
        <v>145.80000000000001</v>
      </c>
      <c r="FD7" s="76" vm="629">
        <v>143.19999999999999</v>
      </c>
      <c r="FE7" s="76" vm="630">
        <v>142.83000000000001</v>
      </c>
      <c r="FF7" s="76" vm="631">
        <v>145.18</v>
      </c>
      <c r="FG7" s="76" vm="632">
        <v>146.13</v>
      </c>
      <c r="FH7" s="76" vm="633">
        <v>143.9</v>
      </c>
      <c r="FI7" s="76" vm="634">
        <v>146.71</v>
      </c>
      <c r="FJ7" s="76" vm="635">
        <v>146.74</v>
      </c>
      <c r="FK7" s="76" vm="636">
        <v>147.72999999999999</v>
      </c>
      <c r="FL7" s="76" vm="637">
        <v>147.03</v>
      </c>
      <c r="FM7" s="76" vm="638">
        <v>146.32</v>
      </c>
      <c r="FN7" s="76" vm="639">
        <v>146.09</v>
      </c>
      <c r="FO7" s="76" vm="637">
        <v>147.03</v>
      </c>
      <c r="FP7" s="76" vm="640">
        <v>144.84</v>
      </c>
      <c r="FQ7" s="76" vm="641">
        <v>146.88</v>
      </c>
      <c r="FR7" s="76" vm="642">
        <v>144.52000000000001</v>
      </c>
      <c r="FS7" s="76" vm="641">
        <v>146.88</v>
      </c>
      <c r="FT7" s="76" vm="643">
        <v>147.41999999999999</v>
      </c>
      <c r="FU7" s="76" vm="644">
        <v>145.88999999999999</v>
      </c>
      <c r="FV7" s="76" vm="645">
        <v>147.47999999999999</v>
      </c>
      <c r="FW7" s="76" vm="646">
        <v>148.84</v>
      </c>
      <c r="FX7" s="76" vm="643">
        <v>147.41999999999999</v>
      </c>
      <c r="FY7" s="76" vm="647">
        <v>149.97</v>
      </c>
      <c r="FZ7" s="76" vm="648">
        <v>154.07</v>
      </c>
      <c r="GA7" s="76" vm="649">
        <v>153.79</v>
      </c>
      <c r="GB7" s="76" vm="650">
        <v>152.12</v>
      </c>
      <c r="GC7" s="76" vm="651">
        <v>153.84</v>
      </c>
      <c r="GD7" s="76" vm="652">
        <v>153.41999999999999</v>
      </c>
      <c r="GE7" s="76" vm="653">
        <v>153.41</v>
      </c>
      <c r="GF7" s="76" vm="654">
        <v>153.34</v>
      </c>
      <c r="GG7" s="76" vm="655">
        <v>153.38</v>
      </c>
      <c r="GH7" s="76" vm="656">
        <v>151.94</v>
      </c>
      <c r="GI7" s="76" vm="657">
        <v>149.93</v>
      </c>
      <c r="GJ7" s="76" vm="658">
        <v>148.47</v>
      </c>
      <c r="GK7" s="76" vm="659">
        <v>144.57</v>
      </c>
      <c r="GL7" s="76" vm="660">
        <v>145.24</v>
      </c>
      <c r="GM7" s="76" vm="661">
        <v>149.1</v>
      </c>
      <c r="GN7" s="76" vm="662">
        <v>151.37</v>
      </c>
      <c r="GO7" s="76" vm="663">
        <v>153.72999999999999</v>
      </c>
      <c r="GP7" s="76" vm="664">
        <v>155.18</v>
      </c>
      <c r="GQ7" s="76" vm="665">
        <v>154.62</v>
      </c>
      <c r="GR7" s="76" vm="666">
        <v>153.16</v>
      </c>
      <c r="GS7" s="76" vm="667">
        <v>151.71</v>
      </c>
      <c r="GT7" s="76" vm="668">
        <v>153.5</v>
      </c>
      <c r="GU7" s="76" vm="669">
        <v>155.34</v>
      </c>
      <c r="GV7" s="76" vm="670">
        <v>154.78</v>
      </c>
      <c r="GW7" s="76" vm="671">
        <v>156.02000000000001</v>
      </c>
      <c r="GX7" s="76" vm="672">
        <v>156.87</v>
      </c>
      <c r="GY7" s="76" vm="673">
        <v>157.75</v>
      </c>
      <c r="GZ7" s="76" vm="674">
        <v>159.12</v>
      </c>
      <c r="HA7" s="76" vm="675">
        <v>161.26</v>
      </c>
      <c r="HB7" s="76" vm="676">
        <v>159</v>
      </c>
      <c r="HC7" s="76" vm="677">
        <v>155.19999999999999</v>
      </c>
      <c r="HD7" s="76" vm="678">
        <v>159.28</v>
      </c>
      <c r="HE7" s="76" vm="679">
        <v>171.81</v>
      </c>
      <c r="HF7" s="76" vm="680">
        <v>170.31</v>
      </c>
      <c r="HG7" s="76" vm="681">
        <v>169.15</v>
      </c>
      <c r="HH7" s="76" vm="682">
        <v>170.53</v>
      </c>
      <c r="HI7" s="76" vm="683">
        <v>169.84</v>
      </c>
      <c r="HJ7" s="76" vm="684">
        <v>174.45</v>
      </c>
      <c r="HK7" s="76" vm="685">
        <v>172.34</v>
      </c>
      <c r="HL7" s="76" vm="686">
        <v>168.64</v>
      </c>
      <c r="HM7" s="76" vm="687">
        <v>170.98</v>
      </c>
      <c r="HN7" s="76" vm="688">
        <v>169.8</v>
      </c>
      <c r="HO7" s="76" vm="689">
        <v>169.51</v>
      </c>
      <c r="HP7" s="76" vm="690">
        <v>167.08</v>
      </c>
      <c r="HQ7" s="76" vm="691">
        <v>168.59</v>
      </c>
      <c r="HR7" s="76" vm="692">
        <v>174.58</v>
      </c>
      <c r="HS7" s="76" vm="693">
        <v>174.99</v>
      </c>
      <c r="HT7" s="76" vm="694">
        <v>174.73</v>
      </c>
      <c r="HU7" s="76" vm="695">
        <v>173.54</v>
      </c>
      <c r="HV7" s="76" vm="696">
        <v>173.16</v>
      </c>
      <c r="HW7" s="76" vm="697">
        <v>176.76</v>
      </c>
      <c r="HX7" s="76" vm="698">
        <v>178.22</v>
      </c>
      <c r="HY7" s="76" vm="699">
        <v>177.58</v>
      </c>
      <c r="HZ7" s="76" vm="700">
        <v>174.12</v>
      </c>
      <c r="IA7" s="76" vm="701">
        <v>173.51</v>
      </c>
      <c r="IB7" s="76" vm="702">
        <v>176.82</v>
      </c>
      <c r="IC7" s="76" vm="703">
        <v>175.35</v>
      </c>
      <c r="ID7" s="76" vm="357">
        <v>171.96</v>
      </c>
      <c r="IE7" s="76" vm="704">
        <v>175.39</v>
      </c>
      <c r="IF7" s="76" vm="705">
        <v>176.55500000000001</v>
      </c>
      <c r="IG7" s="76" vm="706">
        <v>178.75</v>
      </c>
      <c r="IH7" s="76" vm="707">
        <v>174.42</v>
      </c>
      <c r="II7" s="76" vm="708">
        <v>174.48</v>
      </c>
      <c r="IJ7" s="76" vm="709">
        <v>175.9</v>
      </c>
      <c r="IK7" s="76" vm="710">
        <v>178.15</v>
      </c>
      <c r="IL7" s="76" vm="710">
        <v>178.15</v>
      </c>
      <c r="IM7" s="76" vm="711">
        <v>178.87</v>
      </c>
      <c r="IN7" s="76" vm="712">
        <v>179.71</v>
      </c>
      <c r="IO7" s="76" vm="713">
        <v>178.3</v>
      </c>
      <c r="IP7" s="76" vm="714">
        <v>179.83</v>
      </c>
      <c r="IQ7" s="76" vm="715">
        <v>180.38</v>
      </c>
      <c r="IR7" s="76" vm="716">
        <v>180.97</v>
      </c>
      <c r="IS7" s="76" vm="717">
        <v>180.69</v>
      </c>
      <c r="IT7" s="76" vm="385">
        <v>182.41</v>
      </c>
      <c r="IU7" s="76" vm="718">
        <v>180</v>
      </c>
      <c r="IV7" s="76" vm="719">
        <v>185.07</v>
      </c>
      <c r="IW7" s="76" vm="720">
        <v>185.19</v>
      </c>
      <c r="IX7" s="76" vm="721">
        <v>185.67</v>
      </c>
      <c r="IY7" s="76" vm="722">
        <v>185.95</v>
      </c>
      <c r="IZ7" s="76" vm="723">
        <v>189.05</v>
      </c>
      <c r="JA7" s="76" vm="724">
        <v>186.13</v>
      </c>
      <c r="JB7" s="76" vm="725">
        <v>183.62</v>
      </c>
      <c r="JC7" s="76" vm="726">
        <v>183.32</v>
      </c>
      <c r="JD7" s="76" vm="727">
        <v>181.28</v>
      </c>
      <c r="JE7" s="76" vm="728">
        <v>179.22</v>
      </c>
      <c r="JF7" s="76" vm="729">
        <v>174.63</v>
      </c>
      <c r="JG7" s="76" vm="334">
        <v>177.23</v>
      </c>
      <c r="JH7" s="76" vm="730">
        <v>179.54</v>
      </c>
      <c r="JI7" s="76" vm="731">
        <v>176.59</v>
      </c>
      <c r="JJ7" s="76"/>
      <c r="JK7" s="76"/>
    </row>
    <row r="8" spans="1:271" x14ac:dyDescent="0.25">
      <c r="A8" s="30" t="e" vm="732">
        <v>#VALUE!</v>
      </c>
      <c r="B8" s="30"/>
      <c r="C8" s="30"/>
      <c r="D8" s="39"/>
      <c r="E8" s="43" t="str">
        <v>Food &amp; Drug Retailing</v>
      </c>
      <c r="F8" s="44"/>
      <c r="G8" s="45"/>
      <c r="H8" s="49">
        <v>1</v>
      </c>
      <c r="I8" s="51">
        <v>59.87</v>
      </c>
      <c r="J8" s="67">
        <v>59.87</v>
      </c>
      <c r="K8" s="68"/>
      <c r="L8" s="55">
        <v>0.77999999999999403</v>
      </c>
      <c r="M8" s="56">
        <v>1.3200203080047284E-2</v>
      </c>
      <c r="N8" s="51">
        <v>119.11</v>
      </c>
      <c r="O8" s="63"/>
      <c r="P8" s="30"/>
      <c r="Q8" s="39"/>
      <c r="R8" s="30"/>
      <c r="S8" s="77" vm="733">
        <v>50.302799999999998</v>
      </c>
      <c r="T8" s="77" vm="734">
        <v>50.459499999999998</v>
      </c>
      <c r="U8" s="77" vm="735">
        <v>50.322800000000001</v>
      </c>
      <c r="V8" s="77" vm="736">
        <v>50.529499999999999</v>
      </c>
      <c r="W8" s="77" vm="737">
        <v>50.392800000000001</v>
      </c>
      <c r="X8" s="77" vm="738">
        <v>50.206200000000003</v>
      </c>
      <c r="Y8" s="77" vm="739">
        <v>50.156199999999998</v>
      </c>
      <c r="Z8" s="77" vm="740">
        <v>50.589500000000001</v>
      </c>
      <c r="AA8" s="77" vm="741">
        <v>50.906199999999998</v>
      </c>
      <c r="AB8" s="77" vm="742">
        <v>50.992800000000003</v>
      </c>
      <c r="AC8" s="77" vm="743">
        <v>50.849499999999999</v>
      </c>
      <c r="AD8" s="77" vm="744">
        <v>51.039499999999997</v>
      </c>
      <c r="AE8" s="77" vm="745">
        <v>51.022799999999997</v>
      </c>
      <c r="AF8" s="77" vm="746">
        <v>50.626199999999997</v>
      </c>
      <c r="AG8" s="77" vm="747">
        <v>49.926200000000001</v>
      </c>
      <c r="AH8" s="77" vm="748">
        <v>49.842799999999997</v>
      </c>
      <c r="AI8" s="77" vm="749">
        <v>50.4895</v>
      </c>
      <c r="AJ8" s="77" vm="750">
        <v>49.969499999999996</v>
      </c>
      <c r="AK8" s="77" vm="751">
        <v>49.529499999999999</v>
      </c>
      <c r="AL8" s="77" vm="752">
        <v>49.436199999999999</v>
      </c>
      <c r="AM8" s="77" vm="753">
        <v>49.209499999999998</v>
      </c>
      <c r="AN8" s="77" vm="754">
        <v>48.719499999999996</v>
      </c>
      <c r="AO8" s="77" vm="755">
        <v>48.806199999999997</v>
      </c>
      <c r="AP8" s="77" vm="756">
        <v>48.686199999999999</v>
      </c>
      <c r="AQ8" s="77" vm="757">
        <v>48.956200000000003</v>
      </c>
      <c r="AR8" s="77" vm="758">
        <v>49.136200000000002</v>
      </c>
      <c r="AS8" s="77" vm="759">
        <v>49.606200000000001</v>
      </c>
      <c r="AT8" s="77" vm="760">
        <v>49.9328</v>
      </c>
      <c r="AU8" s="77" vm="747">
        <v>49.926200000000001</v>
      </c>
      <c r="AV8" s="77" vm="761">
        <v>49.999499999999998</v>
      </c>
      <c r="AW8" s="77" vm="762">
        <v>50.722799999999999</v>
      </c>
      <c r="AX8" s="77" vm="763">
        <v>51.029499999999999</v>
      </c>
      <c r="AY8" s="77" vm="764">
        <v>51.366199999999999</v>
      </c>
      <c r="AZ8" s="77" vm="765">
        <v>51.766100000000002</v>
      </c>
      <c r="BA8" s="77" vm="766">
        <v>52.289499999999997</v>
      </c>
      <c r="BB8" s="77" vm="767">
        <v>52.576099999999997</v>
      </c>
      <c r="BC8" s="77" vm="768">
        <v>51.842799999999997</v>
      </c>
      <c r="BD8" s="77" vm="769">
        <v>51.386200000000002</v>
      </c>
      <c r="BE8" s="77" vm="770">
        <v>51.486199999999997</v>
      </c>
      <c r="BF8" s="77" vm="771">
        <v>51.9161</v>
      </c>
      <c r="BG8" s="77" vm="772">
        <v>51.819499999999998</v>
      </c>
      <c r="BH8" s="77" vm="773">
        <v>51.6828</v>
      </c>
      <c r="BI8" s="77" vm="774">
        <v>51.496200000000002</v>
      </c>
      <c r="BJ8" s="77" vm="775">
        <v>51.7761</v>
      </c>
      <c r="BK8" s="77" vm="776">
        <v>51.426200000000001</v>
      </c>
      <c r="BL8" s="77" vm="777">
        <v>52.392800000000001</v>
      </c>
      <c r="BM8" s="77" vm="778">
        <v>52.732799999999997</v>
      </c>
      <c r="BN8" s="77" vm="779">
        <v>52.702800000000003</v>
      </c>
      <c r="BO8" s="77" vm="780">
        <v>52.369500000000002</v>
      </c>
      <c r="BP8" s="77" vm="781">
        <v>51.162799999999997</v>
      </c>
      <c r="BQ8" s="77" vm="782">
        <v>51.626199999999997</v>
      </c>
      <c r="BR8" s="76" vm="783">
        <v>51.549500000000002</v>
      </c>
      <c r="BS8" s="76" vm="784">
        <v>51.679499999999997</v>
      </c>
      <c r="BT8" s="76" vm="785">
        <v>51.376199999999997</v>
      </c>
      <c r="BU8" s="76" vm="786">
        <v>51.552799999999998</v>
      </c>
      <c r="BV8" s="76" vm="787">
        <v>51.616199999999999</v>
      </c>
      <c r="BW8" s="76" vm="788">
        <v>51.522799999999997</v>
      </c>
      <c r="BX8" s="76" vm="789">
        <v>51.539499999999997</v>
      </c>
      <c r="BY8" s="76" vm="790">
        <v>52.492800000000003</v>
      </c>
      <c r="BZ8" s="76" vm="791">
        <v>52.789499999999997</v>
      </c>
      <c r="CA8" s="76" vm="792">
        <v>53.099499999999999</v>
      </c>
      <c r="CB8" s="76" vm="793">
        <v>53.056100000000001</v>
      </c>
      <c r="CC8" s="76" vm="794">
        <v>53.246099999999998</v>
      </c>
      <c r="CD8" s="76" vm="795">
        <v>53.052799999999998</v>
      </c>
      <c r="CE8" s="76" vm="796">
        <v>53.302799999999998</v>
      </c>
      <c r="CF8" s="76" vm="797">
        <v>53.286099999999998</v>
      </c>
      <c r="CG8" s="76" vm="798">
        <v>53.036099999999998</v>
      </c>
      <c r="CH8" s="76" vm="799">
        <v>53.072800000000001</v>
      </c>
      <c r="CI8" s="76" vm="800">
        <v>53.086100000000002</v>
      </c>
      <c r="CJ8" s="76" vm="801">
        <v>52.779499999999999</v>
      </c>
      <c r="CK8" s="76" vm="802">
        <v>53.496099999999998</v>
      </c>
      <c r="CL8" s="76" vm="803">
        <v>53.549500000000002</v>
      </c>
      <c r="CM8" s="76" vm="804">
        <v>53.636099999999999</v>
      </c>
      <c r="CN8" s="76" vm="805">
        <v>53.419499999999999</v>
      </c>
      <c r="CO8" s="76" vm="806">
        <v>53.732799999999997</v>
      </c>
      <c r="CP8" s="76" vm="807">
        <v>53.332799999999999</v>
      </c>
      <c r="CQ8" s="76" vm="808">
        <v>53.0595</v>
      </c>
      <c r="CR8" s="76" vm="800">
        <v>53.086100000000002</v>
      </c>
      <c r="CS8" s="76" vm="809">
        <v>51.896099999999997</v>
      </c>
      <c r="CT8" s="76" vm="810">
        <v>52.642800000000001</v>
      </c>
      <c r="CU8" s="76" vm="811">
        <v>52.502800000000001</v>
      </c>
      <c r="CV8" s="76" vm="812">
        <v>52.336100000000002</v>
      </c>
      <c r="CW8" s="76" vm="813">
        <v>52.6995</v>
      </c>
      <c r="CX8" s="76" vm="814">
        <v>52.296100000000003</v>
      </c>
      <c r="CY8" s="76" vm="815">
        <v>52.606099999999998</v>
      </c>
      <c r="CZ8" s="76" vm="816">
        <v>52.906100000000002</v>
      </c>
      <c r="DA8" s="76" vm="817">
        <v>53.349499999999999</v>
      </c>
      <c r="DB8" s="76" vm="806">
        <v>53.732799999999997</v>
      </c>
      <c r="DC8" s="76" vm="818">
        <v>54.202800000000003</v>
      </c>
      <c r="DD8" s="76" vm="819">
        <v>53.856099999999998</v>
      </c>
      <c r="DE8" s="76" vm="820">
        <v>53.422800000000002</v>
      </c>
      <c r="DF8" s="76" vm="821">
        <v>53.822800000000001</v>
      </c>
      <c r="DG8" s="76" vm="822">
        <v>54.4895</v>
      </c>
      <c r="DH8" s="76" vm="823">
        <v>54.589500000000001</v>
      </c>
      <c r="DI8" s="76" vm="824">
        <v>54.779499999999999</v>
      </c>
      <c r="DJ8" s="76" vm="825">
        <v>54.839500000000001</v>
      </c>
      <c r="DK8" s="76" vm="826">
        <v>54.852800000000002</v>
      </c>
      <c r="DL8" s="76" vm="827">
        <v>55.082799999999999</v>
      </c>
      <c r="DM8" s="76" vm="828">
        <v>54.8795</v>
      </c>
      <c r="DN8" s="76" vm="829">
        <v>54.472799999999999</v>
      </c>
      <c r="DO8" s="76" vm="830">
        <v>54.459499999999998</v>
      </c>
      <c r="DP8" s="76" vm="831">
        <v>54.636099999999999</v>
      </c>
      <c r="DQ8" s="76" vm="832">
        <v>53.972799999999999</v>
      </c>
      <c r="DR8" s="76" vm="833">
        <v>54.116100000000003</v>
      </c>
      <c r="DS8" s="76" vm="834">
        <v>54.356099999999998</v>
      </c>
      <c r="DT8" s="76" vm="835">
        <v>54.1661</v>
      </c>
      <c r="DU8" s="76" vm="836">
        <v>53.906100000000002</v>
      </c>
      <c r="DV8" s="76" vm="837">
        <v>54.179499999999997</v>
      </c>
      <c r="DW8" s="76" vm="838">
        <v>53.3095</v>
      </c>
      <c r="DX8" s="76" vm="839">
        <v>53.366100000000003</v>
      </c>
      <c r="DY8" s="76" vm="840">
        <v>53.029499999999999</v>
      </c>
      <c r="DZ8" s="76" vm="841">
        <v>53.6661</v>
      </c>
      <c r="EA8" s="76" vm="842">
        <v>53.0261</v>
      </c>
      <c r="EB8" s="76" vm="843">
        <v>52.136099999999999</v>
      </c>
      <c r="EC8" s="76" vm="844">
        <v>51.946100000000001</v>
      </c>
      <c r="ED8" s="76" vm="845">
        <v>52.532800000000002</v>
      </c>
      <c r="EE8" s="76" vm="846">
        <v>52.742800000000003</v>
      </c>
      <c r="EF8" s="76" vm="847">
        <v>52.982799999999997</v>
      </c>
      <c r="EG8" s="76" vm="848">
        <v>53.2761</v>
      </c>
      <c r="EH8" s="76" vm="849">
        <v>53.7361</v>
      </c>
      <c r="EI8" s="76" vm="850">
        <v>53.806100000000001</v>
      </c>
      <c r="EJ8" s="76" vm="851">
        <v>53.8461</v>
      </c>
      <c r="EK8" s="76" vm="852">
        <v>53.589500000000001</v>
      </c>
      <c r="EL8" s="76" vm="853">
        <v>52.919499999999999</v>
      </c>
      <c r="EM8" s="76" vm="854">
        <v>53.669499999999999</v>
      </c>
      <c r="EN8" s="76" vm="855">
        <v>54.4161</v>
      </c>
      <c r="EO8" s="76" vm="856">
        <v>54.252800000000001</v>
      </c>
      <c r="EP8" s="76" vm="857">
        <v>53.922800000000002</v>
      </c>
      <c r="EQ8" s="76" vm="858">
        <v>53.722799999999999</v>
      </c>
      <c r="ER8" s="76" vm="859">
        <v>54.339500000000001</v>
      </c>
      <c r="ES8" s="76" vm="860">
        <v>54.469499999999996</v>
      </c>
      <c r="ET8" s="76" vm="861">
        <v>54.956099999999999</v>
      </c>
      <c r="EU8" s="76" vm="862">
        <v>55.172800000000002</v>
      </c>
      <c r="EV8" s="76" vm="863">
        <v>54.886099999999999</v>
      </c>
      <c r="EW8" s="76" vm="864">
        <v>54.959499999999998</v>
      </c>
      <c r="EX8" s="76" vm="865">
        <v>55.216099999999997</v>
      </c>
      <c r="EY8" s="76" vm="866">
        <v>54.766100000000002</v>
      </c>
      <c r="EZ8" s="76" vm="867">
        <v>54.639499999999998</v>
      </c>
      <c r="FA8" s="76" vm="868">
        <v>55.396099999999997</v>
      </c>
      <c r="FB8" s="76" vm="869">
        <v>55.892800000000001</v>
      </c>
      <c r="FC8" s="76" vm="870">
        <v>55.882800000000003</v>
      </c>
      <c r="FD8" s="76" vm="871">
        <v>56.592799999999997</v>
      </c>
      <c r="FE8" s="76" vm="872">
        <v>52.012799999999999</v>
      </c>
      <c r="FF8" s="76" vm="873">
        <v>51.782800000000002</v>
      </c>
      <c r="FG8" s="76" vm="765">
        <v>51.766100000000002</v>
      </c>
      <c r="FH8" s="76" vm="874">
        <v>51.952800000000003</v>
      </c>
      <c r="FI8" s="76" vm="875">
        <v>51.556199999999997</v>
      </c>
      <c r="FJ8" s="76" vm="876">
        <v>52.019500000000001</v>
      </c>
      <c r="FK8" s="76" vm="877">
        <v>52.256100000000004</v>
      </c>
      <c r="FL8" s="76" vm="878">
        <v>52.8795</v>
      </c>
      <c r="FM8" s="76" vm="879">
        <v>52.0261</v>
      </c>
      <c r="FN8" s="76" vm="809">
        <v>51.896099999999997</v>
      </c>
      <c r="FO8" s="76" vm="880">
        <v>51.446199999999997</v>
      </c>
      <c r="FP8" s="76" vm="881">
        <v>51.4328</v>
      </c>
      <c r="FQ8" s="76" vm="882">
        <v>51.909500000000001</v>
      </c>
      <c r="FR8" s="76" vm="883">
        <v>51.346200000000003</v>
      </c>
      <c r="FS8" s="76" vm="884">
        <v>50.819499999999998</v>
      </c>
      <c r="FT8" s="76" vm="885">
        <v>50.286200000000001</v>
      </c>
      <c r="FU8" s="76" vm="886">
        <v>50.412799999999997</v>
      </c>
      <c r="FV8" s="76" vm="887">
        <v>50.452800000000003</v>
      </c>
      <c r="FW8" s="76" vm="888">
        <v>51.349499999999999</v>
      </c>
      <c r="FX8" s="76" vm="762">
        <v>50.722799999999999</v>
      </c>
      <c r="FY8" s="76" vm="889">
        <v>50.912799999999997</v>
      </c>
      <c r="FZ8" s="76" vm="890">
        <v>51.656199999999998</v>
      </c>
      <c r="GA8" s="76" vm="768">
        <v>51.842799999999997</v>
      </c>
      <c r="GB8" s="76" vm="891">
        <v>51.236199999999997</v>
      </c>
      <c r="GC8" s="76" vm="892">
        <v>51.599499999999999</v>
      </c>
      <c r="GD8" s="76" vm="893">
        <v>52.216099999999997</v>
      </c>
      <c r="GE8" s="76" vm="843">
        <v>52.136099999999999</v>
      </c>
      <c r="GF8" s="76" vm="894">
        <v>52.626100000000001</v>
      </c>
      <c r="GG8" s="76" vm="895">
        <v>52.522799999999997</v>
      </c>
      <c r="GH8" s="76" vm="896">
        <v>52.549500000000002</v>
      </c>
      <c r="GI8" s="76" vm="897">
        <v>53.0961</v>
      </c>
      <c r="GJ8" s="76" vm="792">
        <v>53.099499999999999</v>
      </c>
      <c r="GK8" s="76" vm="898">
        <v>52.586100000000002</v>
      </c>
      <c r="GL8" s="76" vm="899">
        <v>52.2361</v>
      </c>
      <c r="GM8" s="76" vm="900">
        <v>52.749499999999998</v>
      </c>
      <c r="GN8" s="76" vm="901">
        <v>53.102800000000002</v>
      </c>
      <c r="GO8" s="76" vm="902">
        <v>53.762799999999999</v>
      </c>
      <c r="GP8" s="76" vm="903">
        <v>53.702800000000003</v>
      </c>
      <c r="GQ8" s="76" vm="904">
        <v>53.772799999999997</v>
      </c>
      <c r="GR8" s="76" vm="905">
        <v>53.942799999999998</v>
      </c>
      <c r="GS8" s="76" vm="906">
        <v>53.689500000000002</v>
      </c>
      <c r="GT8" s="76" vm="907">
        <v>54.412799999999997</v>
      </c>
      <c r="GU8" s="76" vm="908">
        <v>54.126100000000001</v>
      </c>
      <c r="GV8" s="76" vm="909">
        <v>54.1295</v>
      </c>
      <c r="GW8" s="76" vm="910">
        <v>54.266100000000002</v>
      </c>
      <c r="GX8" s="76" vm="911">
        <v>53.499499999999998</v>
      </c>
      <c r="GY8" s="76" vm="912">
        <v>54.279499999999999</v>
      </c>
      <c r="GZ8" s="76" vm="913">
        <v>54.756100000000004</v>
      </c>
      <c r="HA8" s="76" vm="914">
        <v>55.012799999999999</v>
      </c>
      <c r="HB8" s="76" vm="915">
        <v>55.196100000000001</v>
      </c>
      <c r="HC8" s="76" vm="827">
        <v>55.082799999999999</v>
      </c>
      <c r="HD8" s="76" vm="916">
        <v>56.102800000000002</v>
      </c>
      <c r="HE8" s="76" vm="917">
        <v>56.522799999999997</v>
      </c>
      <c r="HF8" s="76" vm="918">
        <v>56.2194</v>
      </c>
      <c r="HG8" s="76" vm="919">
        <v>56.602800000000002</v>
      </c>
      <c r="HH8" s="76" vm="920">
        <v>56.459400000000002</v>
      </c>
      <c r="HI8" s="76" vm="921">
        <v>56.456099999999999</v>
      </c>
      <c r="HJ8" s="76" vm="922">
        <v>56.426099999999998</v>
      </c>
      <c r="HK8" s="76" vm="923">
        <v>56.766100000000002</v>
      </c>
      <c r="HL8" s="76" vm="924">
        <v>56.379399999999997</v>
      </c>
      <c r="HM8" s="76" vm="925">
        <v>56.199399999999997</v>
      </c>
      <c r="HN8" s="76" vm="926">
        <v>56.429400000000001</v>
      </c>
      <c r="HO8" s="76" vm="927">
        <v>56.786099999999998</v>
      </c>
      <c r="HP8" s="76" vm="928">
        <v>58.619399999999999</v>
      </c>
      <c r="HQ8" s="76" vm="929">
        <v>57.8994</v>
      </c>
      <c r="HR8" s="76" vm="930">
        <v>58.4694</v>
      </c>
      <c r="HS8" s="76" vm="931">
        <v>58.519399999999997</v>
      </c>
      <c r="HT8" s="76" vm="932">
        <v>59.6</v>
      </c>
      <c r="HU8" s="76" vm="933">
        <v>59.59</v>
      </c>
      <c r="HV8" s="76" vm="934">
        <v>59.62</v>
      </c>
      <c r="HW8" s="76" vm="935">
        <v>58.61</v>
      </c>
      <c r="HX8" s="76" vm="936">
        <v>58.76</v>
      </c>
      <c r="HY8" s="76" vm="937">
        <v>59.3</v>
      </c>
      <c r="HZ8" s="76" vm="938">
        <v>60.04</v>
      </c>
      <c r="IA8" s="76" vm="939">
        <v>60.57</v>
      </c>
      <c r="IB8" s="76" vm="940">
        <v>60.36</v>
      </c>
      <c r="IC8" s="76" vm="941">
        <v>60.12</v>
      </c>
      <c r="ID8" s="76" vm="942">
        <v>60.66</v>
      </c>
      <c r="IE8" s="76" vm="943">
        <v>61.41</v>
      </c>
      <c r="IF8" s="76" vm="944">
        <v>61.28</v>
      </c>
      <c r="IG8" s="76" vm="945">
        <v>61.02</v>
      </c>
      <c r="IH8" s="76" vm="946">
        <v>60.68</v>
      </c>
      <c r="II8" s="76" vm="947">
        <v>60.86</v>
      </c>
      <c r="IJ8" s="76" vm="948">
        <v>60.87</v>
      </c>
      <c r="IK8" s="76" vm="949">
        <v>61.25</v>
      </c>
      <c r="IL8" s="76" vm="950">
        <v>61.45</v>
      </c>
      <c r="IM8" s="76" vm="948">
        <v>60.87</v>
      </c>
      <c r="IN8" s="76" vm="939">
        <v>60.57</v>
      </c>
      <c r="IO8" s="76" vm="951">
        <v>60.51</v>
      </c>
      <c r="IP8" s="76" vm="952">
        <v>60.72</v>
      </c>
      <c r="IQ8" s="76" vm="953">
        <v>60.17</v>
      </c>
      <c r="IR8" s="76" vm="954">
        <v>60</v>
      </c>
      <c r="IS8" s="76" vm="955">
        <v>59.16</v>
      </c>
      <c r="IT8" s="76" vm="956">
        <v>59.43</v>
      </c>
      <c r="IU8" s="76" vm="957">
        <v>59.5</v>
      </c>
      <c r="IV8" s="76" vm="958">
        <v>59.85</v>
      </c>
      <c r="IW8" s="76" vm="959">
        <v>59.78</v>
      </c>
      <c r="IX8" s="76" vm="960">
        <v>59.79</v>
      </c>
      <c r="IY8" s="76" vm="961">
        <v>60.62</v>
      </c>
      <c r="IZ8" s="76" vm="962">
        <v>60.09</v>
      </c>
      <c r="JA8" s="76" vm="963">
        <v>60.14</v>
      </c>
      <c r="JB8" s="76" vm="964">
        <v>59.93</v>
      </c>
      <c r="JC8" s="76" vm="965">
        <v>59.84</v>
      </c>
      <c r="JD8" s="76" vm="966">
        <v>59.65</v>
      </c>
      <c r="JE8" s="76" vm="967">
        <v>59.26</v>
      </c>
      <c r="JF8" s="76" vm="968">
        <v>59.53</v>
      </c>
      <c r="JG8" s="76" vm="963">
        <v>60.14</v>
      </c>
      <c r="JH8" s="76" vm="969">
        <v>59.09</v>
      </c>
      <c r="JI8" s="76" vm="970">
        <v>59.87</v>
      </c>
      <c r="JJ8" s="76"/>
      <c r="JK8" s="76"/>
    </row>
    <row r="9" spans="1:271" x14ac:dyDescent="0.25">
      <c r="A9" s="30" t="e" vm="971">
        <v>#VALUE!</v>
      </c>
      <c r="B9" s="30"/>
      <c r="C9" s="30"/>
      <c r="D9" s="39"/>
      <c r="E9" s="43" t="str">
        <v>Semiconductors &amp; Semiconductor Equipment</v>
      </c>
      <c r="F9" s="44"/>
      <c r="G9" s="45"/>
      <c r="H9" s="49">
        <v>8</v>
      </c>
      <c r="I9" s="51">
        <v>796.77</v>
      </c>
      <c r="J9" s="67">
        <v>6374.16</v>
      </c>
      <c r="K9" s="68"/>
      <c r="L9" s="55">
        <v>-219.68000000000029</v>
      </c>
      <c r="M9" s="56">
        <v>-3.3315943365322828E-2</v>
      </c>
      <c r="N9" s="51">
        <v>12655.279999999999</v>
      </c>
      <c r="O9" s="63"/>
      <c r="P9" s="30"/>
      <c r="Q9" s="39"/>
      <c r="R9" s="30"/>
      <c r="S9" s="77" vm="972">
        <v>269.56</v>
      </c>
      <c r="T9" s="77" vm="973">
        <v>272.26</v>
      </c>
      <c r="U9" s="77" vm="974">
        <v>277.49</v>
      </c>
      <c r="V9" s="77" vm="975">
        <v>289.10000000000002</v>
      </c>
      <c r="W9" s="77" vm="976">
        <v>282.10000000000002</v>
      </c>
      <c r="X9" s="77" vm="977">
        <v>278.02</v>
      </c>
      <c r="Y9" s="77" vm="978">
        <v>275.62</v>
      </c>
      <c r="Z9" s="77" vm="979">
        <v>286.8</v>
      </c>
      <c r="AA9" s="77" vm="980">
        <v>291.51</v>
      </c>
      <c r="AB9" s="77" vm="981">
        <v>285.70999999999998</v>
      </c>
      <c r="AC9" s="77" vm="982">
        <v>288.85000000000002</v>
      </c>
      <c r="AD9" s="77" vm="983">
        <v>285.77999999999997</v>
      </c>
      <c r="AE9" s="77" vm="984">
        <v>283.39999999999998</v>
      </c>
      <c r="AF9" s="77" vm="985">
        <v>289.52999999999997</v>
      </c>
      <c r="AG9" s="77" vm="986">
        <v>292.13</v>
      </c>
      <c r="AH9" s="77" vm="987">
        <v>301.77999999999997</v>
      </c>
      <c r="AI9" s="77" vm="988">
        <v>316.77999999999997</v>
      </c>
      <c r="AJ9" s="77" vm="989">
        <v>312.64</v>
      </c>
      <c r="AK9" s="77" vm="990">
        <v>311.76</v>
      </c>
      <c r="AL9" s="77" vm="991">
        <v>306.88</v>
      </c>
      <c r="AM9" s="77" vm="992">
        <v>305.38</v>
      </c>
      <c r="AN9" s="77" vm="993">
        <v>379.8</v>
      </c>
      <c r="AO9" s="77" vm="994">
        <v>389.46</v>
      </c>
      <c r="AP9" s="77" vm="995">
        <v>401.11</v>
      </c>
      <c r="AQ9" s="77" vm="996">
        <v>378.34</v>
      </c>
      <c r="AR9" s="77" vm="997">
        <v>397.7</v>
      </c>
      <c r="AS9" s="77" vm="998">
        <v>393.27</v>
      </c>
      <c r="AT9" s="77" vm="999">
        <v>391.71</v>
      </c>
      <c r="AU9" s="77" vm="1000">
        <v>386.54</v>
      </c>
      <c r="AV9" s="77" vm="1001">
        <v>374.75</v>
      </c>
      <c r="AW9" s="77" vm="1002">
        <v>385.1</v>
      </c>
      <c r="AX9" s="77" vm="1003">
        <v>387.7</v>
      </c>
      <c r="AY9" s="77" vm="1004">
        <v>394.82</v>
      </c>
      <c r="AZ9" s="77" vm="1005">
        <v>410.22</v>
      </c>
      <c r="BA9" s="77" vm="1006">
        <v>429.97</v>
      </c>
      <c r="BB9" s="77" vm="1007">
        <v>426.53</v>
      </c>
      <c r="BC9" s="77" vm="1008">
        <v>426.92</v>
      </c>
      <c r="BD9" s="77" vm="1009">
        <v>438.08</v>
      </c>
      <c r="BE9" s="77" vm="1010">
        <v>430.45</v>
      </c>
      <c r="BF9" s="77" vm="1011">
        <v>430.25</v>
      </c>
      <c r="BG9" s="77" vm="1012">
        <v>422.09</v>
      </c>
      <c r="BH9" s="77" vm="1013">
        <v>406.32</v>
      </c>
      <c r="BI9" s="77" vm="1014">
        <v>418.76</v>
      </c>
      <c r="BJ9" s="77" vm="1015">
        <v>411.17</v>
      </c>
      <c r="BK9" s="77" vm="1016">
        <v>408.22</v>
      </c>
      <c r="BL9" s="77" vm="1017">
        <v>423.02</v>
      </c>
      <c r="BM9" s="77" vm="1018">
        <v>424.13</v>
      </c>
      <c r="BN9" s="77" vm="1019">
        <v>423.17</v>
      </c>
      <c r="BO9" s="77" vm="1020">
        <v>421.03</v>
      </c>
      <c r="BP9" s="77" vm="1021">
        <v>425.03</v>
      </c>
      <c r="BQ9" s="77" vm="1022">
        <v>421.8</v>
      </c>
      <c r="BR9" s="76" vm="1023">
        <v>424.05</v>
      </c>
      <c r="BS9" s="76" vm="1024">
        <v>439.02</v>
      </c>
      <c r="BT9" s="76" vm="1025">
        <v>459.77</v>
      </c>
      <c r="BU9" s="76" vm="1026">
        <v>454.69</v>
      </c>
      <c r="BV9" s="76" vm="1027">
        <v>464.61</v>
      </c>
      <c r="BW9" s="76" vm="1028">
        <v>474.94</v>
      </c>
      <c r="BX9" s="76" vm="1029">
        <v>470.77</v>
      </c>
      <c r="BY9" s="76" vm="1030">
        <v>455.2</v>
      </c>
      <c r="BZ9" s="76" vm="1031">
        <v>443.09</v>
      </c>
      <c r="CA9" s="76" vm="1032">
        <v>446.12</v>
      </c>
      <c r="CB9" s="76" vm="1033">
        <v>456.79</v>
      </c>
      <c r="CC9" s="76" vm="1034">
        <v>454.52</v>
      </c>
      <c r="CD9" s="76" vm="1035">
        <v>459</v>
      </c>
      <c r="CE9" s="76" vm="1036">
        <v>467.5</v>
      </c>
      <c r="CF9" s="76" vm="1037">
        <v>467.29</v>
      </c>
      <c r="CG9" s="76" vm="1038">
        <v>465.07</v>
      </c>
      <c r="CH9" s="76" vm="1039">
        <v>442.69</v>
      </c>
      <c r="CI9" s="76" vm="1040">
        <v>445.15</v>
      </c>
      <c r="CJ9" s="76" vm="1041">
        <v>446.8</v>
      </c>
      <c r="CK9" s="76" vm="1042">
        <v>454.16500000000002</v>
      </c>
      <c r="CL9" s="76" vm="1043">
        <v>446.64</v>
      </c>
      <c r="CM9" s="76" vm="1044">
        <v>425.54</v>
      </c>
      <c r="CN9" s="76" vm="1045">
        <v>423.88</v>
      </c>
      <c r="CO9" s="76" vm="1046">
        <v>408.55</v>
      </c>
      <c r="CP9" s="76" vm="1047">
        <v>437.53</v>
      </c>
      <c r="CQ9" s="76" vm="1048">
        <v>439.4</v>
      </c>
      <c r="CR9" s="76" vm="1049">
        <v>434.86</v>
      </c>
      <c r="CS9" s="76" vm="1050">
        <v>433.435</v>
      </c>
      <c r="CT9" s="76" vm="1051">
        <v>432.99</v>
      </c>
      <c r="CU9" s="76" vm="1052">
        <v>469.67</v>
      </c>
      <c r="CV9" s="76" vm="1053">
        <v>456.68</v>
      </c>
      <c r="CW9" s="76" vm="1054">
        <v>471.16</v>
      </c>
      <c r="CX9" s="76" vm="1055">
        <v>471.63</v>
      </c>
      <c r="CY9" s="76" vm="1056">
        <v>460.18</v>
      </c>
      <c r="CZ9" s="76" vm="1057">
        <v>468.35</v>
      </c>
      <c r="DA9" s="76" vm="1058">
        <v>487.84</v>
      </c>
      <c r="DB9" s="76" vm="1059">
        <v>492.64</v>
      </c>
      <c r="DC9" s="76" vm="1060">
        <v>493.55</v>
      </c>
      <c r="DD9" s="76" vm="1061">
        <v>485.09</v>
      </c>
      <c r="DE9" s="76" vm="1062">
        <v>485.48</v>
      </c>
      <c r="DF9" s="76" vm="1063">
        <v>470.61</v>
      </c>
      <c r="DG9" s="76" vm="1064">
        <v>462.41</v>
      </c>
      <c r="DH9" s="76" vm="1065">
        <v>455.72</v>
      </c>
      <c r="DI9" s="76" vm="1066">
        <v>451.78</v>
      </c>
      <c r="DJ9" s="76" vm="1067">
        <v>448.7</v>
      </c>
      <c r="DK9" s="76" vm="1068">
        <v>454.85</v>
      </c>
      <c r="DL9" s="76" vm="1069">
        <v>455.81</v>
      </c>
      <c r="DM9" s="76" vm="1070">
        <v>439</v>
      </c>
      <c r="DN9" s="76" vm="1071">
        <v>439.66</v>
      </c>
      <c r="DO9" s="76" vm="1072">
        <v>435.2</v>
      </c>
      <c r="DP9" s="76" vm="1073">
        <v>422.39</v>
      </c>
      <c r="DQ9" s="76" vm="1074">
        <v>410.17</v>
      </c>
      <c r="DR9" s="76" vm="1075">
        <v>416.1</v>
      </c>
      <c r="DS9" s="76" vm="1076">
        <v>422.22</v>
      </c>
      <c r="DT9" s="76" vm="1077">
        <v>419.11</v>
      </c>
      <c r="DU9" s="76" vm="1078">
        <v>424.68</v>
      </c>
      <c r="DV9" s="76" vm="1079">
        <v>430.89</v>
      </c>
      <c r="DW9" s="76" vm="1080">
        <v>434.99</v>
      </c>
      <c r="DX9" s="76" vm="1081">
        <v>447.82</v>
      </c>
      <c r="DY9" s="76" vm="1082">
        <v>435.17</v>
      </c>
      <c r="DZ9" s="76" vm="1083">
        <v>440.41</v>
      </c>
      <c r="EA9" s="76" vm="1084">
        <v>446.88</v>
      </c>
      <c r="EB9" s="76" vm="1085">
        <v>457.62</v>
      </c>
      <c r="EC9" s="76" vm="1086">
        <v>452.73</v>
      </c>
      <c r="ED9" s="76" vm="1087">
        <v>457.98</v>
      </c>
      <c r="EE9" s="76" vm="1088">
        <v>468.06</v>
      </c>
      <c r="EF9" s="76" vm="1089">
        <v>469.45</v>
      </c>
      <c r="EG9" s="76" vm="1090">
        <v>454.61</v>
      </c>
      <c r="EH9" s="76" vm="1091">
        <v>460.95</v>
      </c>
      <c r="EI9" s="76" vm="1092">
        <v>439.38</v>
      </c>
      <c r="EJ9" s="76" vm="1093">
        <v>421.96</v>
      </c>
      <c r="EK9" s="76" vm="1094">
        <v>421.01</v>
      </c>
      <c r="EL9" s="76" vm="1095">
        <v>413.87</v>
      </c>
      <c r="EM9" s="76" vm="1096">
        <v>429.75</v>
      </c>
      <c r="EN9" s="76" vm="1097">
        <v>436.63</v>
      </c>
      <c r="EO9" s="76" vm="1098">
        <v>417.79</v>
      </c>
      <c r="EP9" s="76" vm="1099">
        <v>403.26</v>
      </c>
      <c r="EQ9" s="76" vm="1100">
        <v>405</v>
      </c>
      <c r="ER9" s="76" vm="1101">
        <v>411.61</v>
      </c>
      <c r="ES9" s="76" vm="1102">
        <v>407.8</v>
      </c>
      <c r="ET9" s="76" vm="1103">
        <v>423.25</v>
      </c>
      <c r="EU9" s="76" vm="1104">
        <v>435.06</v>
      </c>
      <c r="EV9" s="76" vm="1105">
        <v>450.05</v>
      </c>
      <c r="EW9" s="76" vm="1106">
        <v>457.51</v>
      </c>
      <c r="EX9" s="76" vm="1107">
        <v>459.55</v>
      </c>
      <c r="EY9" s="76" vm="1108">
        <v>465.74</v>
      </c>
      <c r="EZ9" s="76" vm="1109">
        <v>469.5</v>
      </c>
      <c r="FA9" s="76" vm="1110">
        <v>483.35</v>
      </c>
      <c r="FB9" s="76" vm="1111">
        <v>486.2</v>
      </c>
      <c r="FC9" s="76" vm="1112">
        <v>496.56</v>
      </c>
      <c r="FD9" s="76" vm="1113">
        <v>488.88</v>
      </c>
      <c r="FE9" s="76" vm="1114">
        <v>494.8</v>
      </c>
      <c r="FF9" s="76" vm="1115">
        <v>492.98</v>
      </c>
      <c r="FG9" s="76" vm="1116">
        <v>504.09</v>
      </c>
      <c r="FH9" s="76" vm="1117">
        <v>499.44</v>
      </c>
      <c r="FI9" s="76" vm="1118">
        <v>487.16</v>
      </c>
      <c r="FJ9" s="76" vm="1119">
        <v>477.76</v>
      </c>
      <c r="FK9" s="76" vm="1120">
        <v>482.42</v>
      </c>
      <c r="FL9" s="76" vm="1121">
        <v>478.21</v>
      </c>
      <c r="FM9" s="76" vm="1122">
        <v>481.4</v>
      </c>
      <c r="FN9" s="76" vm="1123">
        <v>467.7</v>
      </c>
      <c r="FO9" s="76" vm="1124">
        <v>467.65</v>
      </c>
      <c r="FP9" s="76" vm="1125">
        <v>455.1</v>
      </c>
      <c r="FQ9" s="76" vm="1126">
        <v>465.66</v>
      </c>
      <c r="FR9" s="76" vm="1127">
        <v>455.03</v>
      </c>
      <c r="FS9" s="76" vm="1128">
        <v>465.96</v>
      </c>
      <c r="FT9" s="76" vm="1129">
        <v>475.06</v>
      </c>
      <c r="FU9" s="76" vm="1130">
        <v>466.27</v>
      </c>
      <c r="FV9" s="76" vm="1131">
        <v>476.57</v>
      </c>
      <c r="FW9" s="76" vm="1132">
        <v>480.88</v>
      </c>
      <c r="FX9" s="76" vm="1133">
        <v>483.5</v>
      </c>
      <c r="FY9" s="76" vm="1134">
        <v>488.9</v>
      </c>
      <c r="FZ9" s="76" vm="1135">
        <v>500.77</v>
      </c>
      <c r="GA9" s="76" vm="1136">
        <v>496.04</v>
      </c>
      <c r="GB9" s="76" vm="1137">
        <v>481.11</v>
      </c>
      <c r="GC9" s="76" vm="1138">
        <v>489.9</v>
      </c>
      <c r="GD9" s="76" vm="1139">
        <v>488.3</v>
      </c>
      <c r="GE9" s="76" vm="1140">
        <v>492.79</v>
      </c>
      <c r="GF9" s="76" vm="1141">
        <v>494.17</v>
      </c>
      <c r="GG9" s="76" vm="1142">
        <v>495.22</v>
      </c>
      <c r="GH9" s="76" vm="1142">
        <v>495.22</v>
      </c>
      <c r="GI9" s="76" vm="1143">
        <v>481.68</v>
      </c>
      <c r="GJ9" s="76" vm="1144">
        <v>475.69</v>
      </c>
      <c r="GK9" s="76" vm="1145">
        <v>479.98</v>
      </c>
      <c r="GL9" s="76" vm="1146">
        <v>490.97</v>
      </c>
      <c r="GM9" s="76" vm="1147">
        <v>522.53</v>
      </c>
      <c r="GN9" s="76" vm="1148">
        <v>531.4</v>
      </c>
      <c r="GO9" s="76" vm="1149">
        <v>543.5</v>
      </c>
      <c r="GP9" s="76" vm="1150">
        <v>548.22</v>
      </c>
      <c r="GQ9" s="76" vm="1151">
        <v>547.1</v>
      </c>
      <c r="GR9" s="76" vm="1152">
        <v>563.82000000000005</v>
      </c>
      <c r="GS9" s="76" vm="1153">
        <v>560.53</v>
      </c>
      <c r="GT9" s="76" vm="1154">
        <v>571.07000000000005</v>
      </c>
      <c r="GU9" s="76" vm="1155">
        <v>594.91</v>
      </c>
      <c r="GV9" s="76" vm="1156">
        <v>596.54</v>
      </c>
      <c r="GW9" s="76" vm="1157">
        <v>598.73</v>
      </c>
      <c r="GX9" s="76" vm="1158">
        <v>613.62</v>
      </c>
      <c r="GY9" s="76" vm="1159">
        <v>616.16999999999996</v>
      </c>
      <c r="GZ9" s="76" vm="1160">
        <v>610.30999999999995</v>
      </c>
      <c r="HA9" s="76" vm="1161">
        <v>624.65</v>
      </c>
      <c r="HB9" s="76" vm="1162">
        <v>627.74</v>
      </c>
      <c r="HC9" s="76" vm="1163">
        <v>615.27</v>
      </c>
      <c r="HD9" s="76" vm="1164">
        <v>630.27</v>
      </c>
      <c r="HE9" s="76" vm="1165">
        <v>661.6</v>
      </c>
      <c r="HF9" s="76" vm="1166">
        <v>693.32</v>
      </c>
      <c r="HG9" s="76" vm="1167">
        <v>682.23</v>
      </c>
      <c r="HH9" s="76" vm="1168">
        <v>700.99</v>
      </c>
      <c r="HI9" s="76" vm="1169">
        <v>696.41</v>
      </c>
      <c r="HJ9" s="76" vm="1170">
        <v>721.33</v>
      </c>
      <c r="HK9" s="76" vm="1171">
        <v>722.48</v>
      </c>
      <c r="HL9" s="76" vm="1172">
        <v>721.28</v>
      </c>
      <c r="HM9" s="76" vm="1173">
        <v>739</v>
      </c>
      <c r="HN9" s="76" vm="1174">
        <v>726.58</v>
      </c>
      <c r="HO9" s="76" vm="1175">
        <v>726.13</v>
      </c>
      <c r="HP9" s="76" vm="1176">
        <v>694.52</v>
      </c>
      <c r="HQ9" s="76" vm="1177">
        <v>674.72</v>
      </c>
      <c r="HR9" s="76" vm="1178">
        <v>785.38</v>
      </c>
      <c r="HS9" s="76" vm="1179">
        <v>788.17</v>
      </c>
      <c r="HT9" s="76" vm="1180">
        <v>790.92</v>
      </c>
      <c r="HU9" s="76" vm="1181">
        <v>787.01</v>
      </c>
      <c r="HV9" s="76" vm="1182">
        <v>776.63</v>
      </c>
      <c r="HW9" s="76" vm="1183">
        <v>791.12</v>
      </c>
      <c r="HX9" s="76" vm="1184">
        <v>822.79</v>
      </c>
      <c r="HY9" s="76" vm="1185">
        <v>852.37</v>
      </c>
      <c r="HZ9" s="76" vm="1186">
        <v>859.64</v>
      </c>
      <c r="IA9" s="76" vm="1187">
        <v>887</v>
      </c>
      <c r="IB9" s="76" vm="1188">
        <v>926.69</v>
      </c>
      <c r="IC9" s="76" vm="1189">
        <v>875.28</v>
      </c>
      <c r="ID9" s="76" vm="1190">
        <v>857.74</v>
      </c>
      <c r="IE9" s="76" vm="1191">
        <v>919.13</v>
      </c>
      <c r="IF9" s="76" vm="1192">
        <v>908.88</v>
      </c>
      <c r="IG9" s="76" vm="1193">
        <v>879.44</v>
      </c>
      <c r="IH9" s="76" vm="1194">
        <v>878.36500000000001</v>
      </c>
      <c r="II9" s="76" vm="1195">
        <v>884.55</v>
      </c>
      <c r="IJ9" s="76" vm="1196">
        <v>893.98</v>
      </c>
      <c r="IK9" s="76" vm="1197">
        <v>903.72</v>
      </c>
      <c r="IL9" s="76" vm="1198">
        <v>914.35</v>
      </c>
      <c r="IM9" s="76" vm="1199">
        <v>942.89</v>
      </c>
      <c r="IN9" s="76" vm="1200">
        <v>950.02</v>
      </c>
      <c r="IO9" s="76" vm="1201">
        <v>925.61</v>
      </c>
      <c r="IP9" s="76" vm="1202">
        <v>902.5</v>
      </c>
      <c r="IQ9" s="76" vm="1203">
        <v>903.56</v>
      </c>
      <c r="IR9" s="76" vm="1204">
        <v>903.63</v>
      </c>
      <c r="IS9" s="76" vm="1205">
        <v>894.52</v>
      </c>
      <c r="IT9" s="76" vm="1206">
        <v>889.64</v>
      </c>
      <c r="IU9" s="76" vm="1207">
        <v>859.05</v>
      </c>
      <c r="IV9" s="76" vm="1208">
        <v>880.08</v>
      </c>
      <c r="IW9" s="76" vm="1209">
        <v>871.33</v>
      </c>
      <c r="IX9" s="76" vm="1210">
        <v>853.54</v>
      </c>
      <c r="IY9" s="76" vm="1211">
        <v>870.39</v>
      </c>
      <c r="IZ9" s="76" vm="1212">
        <v>906.16</v>
      </c>
      <c r="JA9" s="76" vm="1213">
        <v>881.86</v>
      </c>
      <c r="JB9" s="76" vm="1214">
        <v>860.01</v>
      </c>
      <c r="JC9" s="76" vm="1215">
        <v>874.15</v>
      </c>
      <c r="JD9" s="76" vm="1216">
        <v>840.35</v>
      </c>
      <c r="JE9" s="76" vm="1217">
        <v>846.71</v>
      </c>
      <c r="JF9" s="76" vm="1218">
        <v>762</v>
      </c>
      <c r="JG9" s="76" vm="1219">
        <v>795.18</v>
      </c>
      <c r="JH9" s="76" vm="1220">
        <v>824.23</v>
      </c>
      <c r="JI9" s="76" vm="1221">
        <v>796.77</v>
      </c>
      <c r="JJ9" s="76"/>
      <c r="JK9" s="76"/>
    </row>
    <row r="10" spans="1:271" x14ac:dyDescent="0.25">
      <c r="A10" s="30" t="e" vm="1222">
        <v>#VALUE!</v>
      </c>
      <c r="B10" s="30"/>
      <c r="C10" s="30"/>
      <c r="D10" s="39"/>
      <c r="E10" s="43" t="str">
        <v>Automobiles &amp; Auto Parts</v>
      </c>
      <c r="F10" s="44"/>
      <c r="G10" s="45"/>
      <c r="H10" s="49">
        <v>3</v>
      </c>
      <c r="I10" s="51">
        <v>162.13</v>
      </c>
      <c r="J10" s="67">
        <v>486.39</v>
      </c>
      <c r="K10" s="68"/>
      <c r="L10" s="55">
        <v>52.349999999999966</v>
      </c>
      <c r="M10" s="56">
        <v>0.1206110035941387</v>
      </c>
      <c r="N10" s="51">
        <v>930.75</v>
      </c>
      <c r="O10" s="63"/>
      <c r="P10" s="30"/>
      <c r="Q10" s="39"/>
      <c r="R10" s="30"/>
      <c r="S10" s="77" vm="1223">
        <v>153.75</v>
      </c>
      <c r="T10" s="77" vm="1224">
        <v>160.19</v>
      </c>
      <c r="U10" s="77" vm="1225">
        <v>164.31</v>
      </c>
      <c r="V10" s="77" vm="1226">
        <v>161.83000000000001</v>
      </c>
      <c r="W10" s="77" vm="1227">
        <v>160.31</v>
      </c>
      <c r="X10" s="77" vm="1228">
        <v>160.61000000000001</v>
      </c>
      <c r="Y10" s="77" vm="1229">
        <v>161.19999999999999</v>
      </c>
      <c r="Z10" s="77" vm="1230">
        <v>170.06</v>
      </c>
      <c r="AA10" s="77" vm="1231">
        <v>171.79</v>
      </c>
      <c r="AB10" s="77" vm="681">
        <v>169.15</v>
      </c>
      <c r="AC10" s="77" vm="258">
        <v>168.54</v>
      </c>
      <c r="AD10" s="77" vm="1232">
        <v>172.08</v>
      </c>
      <c r="AE10" s="77" vm="1233">
        <v>167.98</v>
      </c>
      <c r="AF10" s="77" vm="1234">
        <v>166.35</v>
      </c>
      <c r="AG10" s="77" vm="1235">
        <v>166.52</v>
      </c>
      <c r="AH10" s="77" vm="1236">
        <v>173.86</v>
      </c>
      <c r="AI10" s="77" vm="1237">
        <v>176.89</v>
      </c>
      <c r="AJ10" s="77" vm="1238">
        <v>180.14</v>
      </c>
      <c r="AK10" s="77" vm="1239">
        <v>188.87</v>
      </c>
      <c r="AL10" s="77" vm="1240">
        <v>185.77</v>
      </c>
      <c r="AM10" s="77" vm="1241">
        <v>182.9</v>
      </c>
      <c r="AN10" s="77" vm="1242">
        <v>184.47</v>
      </c>
      <c r="AO10" s="77" vm="1243">
        <v>193.17</v>
      </c>
      <c r="AP10" s="77" vm="1244">
        <v>201.16</v>
      </c>
      <c r="AQ10" s="77" vm="1245">
        <v>203.93</v>
      </c>
      <c r="AR10" s="77" vm="1246">
        <v>207.52</v>
      </c>
      <c r="AS10" s="77" vm="1247">
        <v>213.97</v>
      </c>
      <c r="AT10" s="77" vm="1248">
        <v>217.61</v>
      </c>
      <c r="AU10" s="77" vm="1249">
        <v>221.31</v>
      </c>
      <c r="AV10" s="77" vm="1250">
        <v>224.57</v>
      </c>
      <c r="AW10" s="77" vm="1251">
        <v>234.86</v>
      </c>
      <c r="AX10" s="77" vm="1252">
        <v>244.4</v>
      </c>
      <c r="AY10" s="77" vm="1253">
        <v>249.83</v>
      </c>
      <c r="AZ10" s="77" vm="1254">
        <v>258.70999999999998</v>
      </c>
      <c r="BA10" s="77" vm="1255">
        <v>256.79000000000002</v>
      </c>
      <c r="BB10" s="77" vm="1256">
        <v>255.9</v>
      </c>
      <c r="BC10" s="77" vm="1257">
        <v>260.54000000000002</v>
      </c>
      <c r="BD10" s="77" vm="1258">
        <v>274.45</v>
      </c>
      <c r="BE10" s="77" vm="1259">
        <v>259.45999999999998</v>
      </c>
      <c r="BF10" s="77" vm="1260">
        <v>264.61</v>
      </c>
      <c r="BG10" s="77" vm="1261">
        <v>256.60000000000002</v>
      </c>
      <c r="BH10" s="77" vm="1262">
        <v>241.05</v>
      </c>
      <c r="BI10" s="77" vm="1263">
        <v>250.21</v>
      </c>
      <c r="BJ10" s="77" vm="1264">
        <v>256.24</v>
      </c>
      <c r="BK10" s="77" vm="1265">
        <v>257.5</v>
      </c>
      <c r="BL10" s="77" vm="1266">
        <v>261.77</v>
      </c>
      <c r="BM10" s="77" vm="1267">
        <v>279.82</v>
      </c>
      <c r="BN10" s="77" vm="1268">
        <v>282.48</v>
      </c>
      <c r="BO10" s="77" vm="1269">
        <v>276.54000000000002</v>
      </c>
      <c r="BP10" s="77" vm="1270">
        <v>274.43</v>
      </c>
      <c r="BQ10" s="77" vm="1271">
        <v>269.61</v>
      </c>
      <c r="BR10" s="76" vm="1272">
        <v>269.79000000000002</v>
      </c>
      <c r="BS10" s="76" vm="1273">
        <v>271.99</v>
      </c>
      <c r="BT10" s="76" vm="1274">
        <v>277.89999999999998</v>
      </c>
      <c r="BU10" s="76" vm="1275">
        <v>281.38</v>
      </c>
      <c r="BV10" s="76" vm="1276">
        <v>290.38</v>
      </c>
      <c r="BW10" s="76" vm="1277">
        <v>293.33999999999997</v>
      </c>
      <c r="BX10" s="76" vm="1278">
        <v>291.26</v>
      </c>
      <c r="BY10" s="76" vm="1279">
        <v>262.89999999999998</v>
      </c>
      <c r="BZ10" s="76" vm="1280">
        <v>260.02</v>
      </c>
      <c r="CA10" s="76" vm="1281">
        <v>269.06</v>
      </c>
      <c r="CB10" s="76" vm="1282">
        <v>265.27999999999997</v>
      </c>
      <c r="CC10" s="76" vm="1283">
        <v>264.35000000000002</v>
      </c>
      <c r="CD10" s="76" vm="1284">
        <v>255.71</v>
      </c>
      <c r="CE10" s="76" vm="1285">
        <v>266.44</v>
      </c>
      <c r="CF10" s="76" vm="1286">
        <v>267.43</v>
      </c>
      <c r="CG10" s="76" vm="1287">
        <v>261.07</v>
      </c>
      <c r="CH10" s="76" vm="1288">
        <v>254.11</v>
      </c>
      <c r="CI10" s="76" vm="1289">
        <v>259.32</v>
      </c>
      <c r="CJ10" s="76" vm="1290">
        <v>253.86</v>
      </c>
      <c r="CK10" s="76" vm="1291">
        <v>251.45</v>
      </c>
      <c r="CL10" s="76" vm="1292">
        <v>249.7</v>
      </c>
      <c r="CM10" s="76" vm="1293">
        <v>242.19</v>
      </c>
      <c r="CN10" s="76" vm="1294">
        <v>245.34</v>
      </c>
      <c r="CO10" s="76" vm="1295">
        <v>242.65</v>
      </c>
      <c r="CP10" s="76" vm="1296">
        <v>239.76</v>
      </c>
      <c r="CQ10" s="76" vm="1297">
        <v>232.96</v>
      </c>
      <c r="CR10" s="76" vm="1298">
        <v>225.6</v>
      </c>
      <c r="CS10" s="76" vm="1299">
        <v>219.22</v>
      </c>
      <c r="CT10" s="76" vm="1300">
        <v>215.49</v>
      </c>
      <c r="CU10" s="76" vm="1301">
        <v>231.28</v>
      </c>
      <c r="CV10" s="76" vm="1302">
        <v>233.19</v>
      </c>
      <c r="CW10" s="76" vm="1303">
        <v>236.86</v>
      </c>
      <c r="CX10" s="76" vm="1304">
        <v>230.04</v>
      </c>
      <c r="CY10" s="76" vm="1305">
        <v>238.59</v>
      </c>
      <c r="CZ10" s="76" vm="1306">
        <v>238.82</v>
      </c>
      <c r="DA10" s="76" vm="1307">
        <v>257.18</v>
      </c>
      <c r="DB10" s="76" vm="1308">
        <v>256.89999999999998</v>
      </c>
      <c r="DC10" s="76" vm="1309">
        <v>258.08</v>
      </c>
      <c r="DD10" s="76" vm="1310">
        <v>245.01</v>
      </c>
      <c r="DE10" s="76" vm="1311">
        <v>256.49</v>
      </c>
      <c r="DF10" s="76" vm="1312">
        <v>251.92</v>
      </c>
      <c r="DG10" s="76" vm="1313">
        <v>251.49</v>
      </c>
      <c r="DH10" s="76" vm="1314">
        <v>248.5</v>
      </c>
      <c r="DI10" s="76" vm="1315">
        <v>273.58</v>
      </c>
      <c r="DJ10" s="76" vm="1316">
        <v>267.48</v>
      </c>
      <c r="DK10" s="76" vm="1317">
        <v>271.3</v>
      </c>
      <c r="DL10" s="76" vm="1318">
        <v>276.04000000000002</v>
      </c>
      <c r="DM10" s="76" vm="1319">
        <v>274.39</v>
      </c>
      <c r="DN10" s="76" vm="1282">
        <v>265.27999999999997</v>
      </c>
      <c r="DO10" s="76" vm="1320">
        <v>266.5</v>
      </c>
      <c r="DP10" s="76" vm="1321">
        <v>262.58999999999997</v>
      </c>
      <c r="DQ10" s="76" vm="1322">
        <v>255.7</v>
      </c>
      <c r="DR10" s="76" vm="1323">
        <v>244.88</v>
      </c>
      <c r="DS10" s="76" vm="1324">
        <v>246.99</v>
      </c>
      <c r="DT10" s="76" vm="1325">
        <v>244.12</v>
      </c>
      <c r="DU10" s="76" vm="1326">
        <v>240.5</v>
      </c>
      <c r="DV10" s="76" vm="1327">
        <v>246.38</v>
      </c>
      <c r="DW10" s="76" vm="1328">
        <v>250.22</v>
      </c>
      <c r="DX10" s="76" vm="1329">
        <v>251.6</v>
      </c>
      <c r="DY10" s="76" vm="1330">
        <v>246.53</v>
      </c>
      <c r="DZ10" s="76" vm="1331">
        <v>261.16000000000003</v>
      </c>
      <c r="EA10" s="76" vm="1332">
        <v>260.05</v>
      </c>
      <c r="EB10" s="76" vm="1333">
        <v>260.52999999999997</v>
      </c>
      <c r="EC10" s="76" vm="1334">
        <v>259.67</v>
      </c>
      <c r="ED10" s="76" vm="1335">
        <v>263.62</v>
      </c>
      <c r="EE10" s="76" vm="1336">
        <v>262.99</v>
      </c>
      <c r="EF10" s="76" vm="1337">
        <v>258.87</v>
      </c>
      <c r="EG10" s="76" vm="1338">
        <v>251.12</v>
      </c>
      <c r="EH10" s="76" vm="1339">
        <v>253.92</v>
      </c>
      <c r="EI10" s="76" vm="1340">
        <v>254.85</v>
      </c>
      <c r="EJ10" s="76" vm="1341">
        <v>242.68</v>
      </c>
      <c r="EK10" s="76" vm="1342">
        <v>220.11</v>
      </c>
      <c r="EL10" s="76" vm="1343">
        <v>211.99</v>
      </c>
      <c r="EM10" s="76" vm="1344">
        <v>212.08</v>
      </c>
      <c r="EN10" s="76" vm="1345">
        <v>216.52</v>
      </c>
      <c r="EO10" s="76" vm="1346">
        <v>212.42</v>
      </c>
      <c r="EP10" s="76" vm="1347">
        <v>205.76</v>
      </c>
      <c r="EQ10" s="76" vm="1348">
        <v>207.3</v>
      </c>
      <c r="ER10" s="76" vm="1349">
        <v>197.36</v>
      </c>
      <c r="ES10" s="76" vm="1350">
        <v>200.84</v>
      </c>
      <c r="ET10" s="76" vm="1351">
        <v>205.66</v>
      </c>
      <c r="EU10" s="76" vm="1352">
        <v>218.51</v>
      </c>
      <c r="EV10" s="76" vm="1353">
        <v>219.96</v>
      </c>
      <c r="EW10" s="76" vm="1354">
        <v>219.27</v>
      </c>
      <c r="EX10" s="76" vm="1355">
        <v>222.18</v>
      </c>
      <c r="EY10" s="76" vm="1356">
        <v>222.11</v>
      </c>
      <c r="EZ10" s="76" vm="1357">
        <v>209.98</v>
      </c>
      <c r="FA10" s="76" vm="1358">
        <v>214.65</v>
      </c>
      <c r="FB10" s="76" vm="1359">
        <v>223.71</v>
      </c>
      <c r="FC10" s="76" vm="1360">
        <v>237.41</v>
      </c>
      <c r="FD10" s="76" vm="1361">
        <v>242.84</v>
      </c>
      <c r="FE10" s="76" vm="1362">
        <v>233.59</v>
      </c>
      <c r="FF10" s="76" vm="1363">
        <v>234.3</v>
      </c>
      <c r="FG10" s="76" vm="1364">
        <v>235.6</v>
      </c>
      <c r="FH10" s="76" vm="1365">
        <v>241.2</v>
      </c>
      <c r="FI10" s="76" vm="1366">
        <v>234.21</v>
      </c>
      <c r="FJ10" s="76" vm="1367">
        <v>235.45</v>
      </c>
      <c r="FK10" s="76" vm="1368">
        <v>236.08</v>
      </c>
      <c r="FL10" s="76" vm="1369">
        <v>246.72</v>
      </c>
      <c r="FM10" s="76" vm="1370">
        <v>244.14</v>
      </c>
      <c r="FN10" s="76" vm="1371">
        <v>240.08</v>
      </c>
      <c r="FO10" s="76" vm="1372">
        <v>238.83</v>
      </c>
      <c r="FP10" s="76" vm="1373">
        <v>235.58</v>
      </c>
      <c r="FQ10" s="76" vm="1374">
        <v>238.72</v>
      </c>
      <c r="FR10" s="76" vm="1375">
        <v>239.37</v>
      </c>
      <c r="FS10" s="76" vm="1376">
        <v>242.64</v>
      </c>
      <c r="FT10" s="76" vm="1377">
        <v>243.84</v>
      </c>
      <c r="FU10" s="76" vm="1378">
        <v>239.74</v>
      </c>
      <c r="FV10" s="76" vm="1379">
        <v>237.01</v>
      </c>
      <c r="FW10" s="76" vm="1380">
        <v>239.29</v>
      </c>
      <c r="FX10" s="76" vm="1381">
        <v>251.05</v>
      </c>
      <c r="FY10" s="76" vm="1382">
        <v>253.5</v>
      </c>
      <c r="FZ10" s="76" vm="1383">
        <v>252.08</v>
      </c>
      <c r="GA10" s="76" vm="1384">
        <v>257.22000000000003</v>
      </c>
      <c r="GB10" s="76" vm="1385">
        <v>247.14</v>
      </c>
      <c r="GC10" s="76" vm="1386">
        <v>254.5</v>
      </c>
      <c r="GD10" s="76" vm="1387">
        <v>252.54</v>
      </c>
      <c r="GE10" s="76" vm="1388">
        <v>256.61</v>
      </c>
      <c r="GF10" s="76" vm="1389">
        <v>261.44</v>
      </c>
      <c r="GG10" s="76" vm="1390">
        <v>253.18</v>
      </c>
      <c r="GH10" s="76" vm="1391">
        <v>248.48</v>
      </c>
      <c r="GI10" s="76" vm="1392">
        <v>248.42</v>
      </c>
      <c r="GJ10" s="76" vm="1393">
        <v>238.45</v>
      </c>
      <c r="GK10" s="76" vm="1394">
        <v>237.93</v>
      </c>
      <c r="GL10" s="76" vm="1395">
        <v>237.49</v>
      </c>
      <c r="GM10" s="76" vm="1396">
        <v>240.45</v>
      </c>
      <c r="GN10" s="76" vm="1397">
        <v>234.96</v>
      </c>
      <c r="GO10" s="76" vm="1398">
        <v>233.94</v>
      </c>
      <c r="GP10" s="76" vm="1399">
        <v>227.22</v>
      </c>
      <c r="GQ10" s="76" vm="1400">
        <v>218.89</v>
      </c>
      <c r="GR10" s="76" vm="1401">
        <v>219.91</v>
      </c>
      <c r="GS10" s="76" vm="1402">
        <v>215.55</v>
      </c>
      <c r="GT10" s="76" vm="1403">
        <v>211.88</v>
      </c>
      <c r="GU10" s="76" vm="1404">
        <v>212.19</v>
      </c>
      <c r="GV10" s="76" vm="1405">
        <v>208.8</v>
      </c>
      <c r="GW10" s="76" vm="1406">
        <v>209.14</v>
      </c>
      <c r="GX10" s="76" vm="1407">
        <v>207.83</v>
      </c>
      <c r="GY10" s="76" vm="457">
        <v>182.63</v>
      </c>
      <c r="GZ10" s="76" vm="1408">
        <v>183.25</v>
      </c>
      <c r="HA10" s="76" vm="1409">
        <v>190.93</v>
      </c>
      <c r="HB10" s="76" vm="1410">
        <v>191.59</v>
      </c>
      <c r="HC10" s="76" vm="1411">
        <v>187.29</v>
      </c>
      <c r="HD10" s="76" vm="1412">
        <v>188.86</v>
      </c>
      <c r="HE10" s="76" vm="1413">
        <v>187.91</v>
      </c>
      <c r="HF10" s="76" vm="1414">
        <v>181.06</v>
      </c>
      <c r="HG10" s="76" vm="1415">
        <v>185.1</v>
      </c>
      <c r="HH10" s="76" vm="1416">
        <v>187.58</v>
      </c>
      <c r="HI10" s="76" vm="1417">
        <v>189.56</v>
      </c>
      <c r="HJ10" s="76" vm="1418">
        <v>193.57</v>
      </c>
      <c r="HK10" s="76" vm="1419">
        <v>188.13</v>
      </c>
      <c r="HL10" s="76" vm="1420">
        <v>184.02</v>
      </c>
      <c r="HM10" s="76" vm="1421">
        <v>188.71</v>
      </c>
      <c r="HN10" s="76" vm="1422">
        <v>200.45</v>
      </c>
      <c r="HO10" s="76" vm="1423">
        <v>199.95</v>
      </c>
      <c r="HP10" s="76" vm="1424">
        <v>193.76</v>
      </c>
      <c r="HQ10" s="76" vm="1425">
        <v>194.77</v>
      </c>
      <c r="HR10" s="76" vm="1426">
        <v>197.41</v>
      </c>
      <c r="HS10" s="76" vm="1427">
        <v>191.97</v>
      </c>
      <c r="HT10" s="76" vm="1428">
        <v>199.4</v>
      </c>
      <c r="HU10" s="76" vm="1429">
        <v>199.73</v>
      </c>
      <c r="HV10" s="76" vm="1430">
        <v>202.04</v>
      </c>
      <c r="HW10" s="76" vm="1431">
        <v>201.88</v>
      </c>
      <c r="HX10" s="76" vm="1432">
        <v>202.64</v>
      </c>
      <c r="HY10" s="76" vm="1433">
        <v>188.14</v>
      </c>
      <c r="HZ10" s="76" vm="1434">
        <v>180.74</v>
      </c>
      <c r="IA10" s="76" vm="1435">
        <v>176.54</v>
      </c>
      <c r="IB10" s="76" vm="1436">
        <v>178.65</v>
      </c>
      <c r="IC10" s="76" vm="1437">
        <v>175.34</v>
      </c>
      <c r="ID10" s="76" vm="1438">
        <v>177.77</v>
      </c>
      <c r="IE10" s="76" vm="1439">
        <v>177.54</v>
      </c>
      <c r="IF10" s="76" vm="1440">
        <v>169.48</v>
      </c>
      <c r="IG10" s="76" vm="1441">
        <v>162.5</v>
      </c>
      <c r="IH10" s="76" vm="1442">
        <v>163.57</v>
      </c>
      <c r="II10" s="76" vm="1443">
        <v>173.8</v>
      </c>
      <c r="IJ10" s="76" vm="1444">
        <v>171.32</v>
      </c>
      <c r="IK10" s="76" vm="1445">
        <v>175.66</v>
      </c>
      <c r="IL10" s="76" vm="1446">
        <v>172.82</v>
      </c>
      <c r="IM10" s="76" vm="1447">
        <v>170.83</v>
      </c>
      <c r="IN10" s="76" vm="1448">
        <v>172.63</v>
      </c>
      <c r="IO10" s="76" vm="1449">
        <v>177.67</v>
      </c>
      <c r="IP10" s="76" vm="714">
        <v>179.83</v>
      </c>
      <c r="IQ10" s="76" vm="1450">
        <v>175.79</v>
      </c>
      <c r="IR10" s="76" vm="1451">
        <v>175.22</v>
      </c>
      <c r="IS10" s="76" vm="1452">
        <v>166.63</v>
      </c>
      <c r="IT10" s="76" vm="1453">
        <v>168.38</v>
      </c>
      <c r="IU10" s="76" vm="1454">
        <v>171.11</v>
      </c>
      <c r="IV10" s="76" vm="1455">
        <v>164.9</v>
      </c>
      <c r="IW10" s="76" vm="1456">
        <v>172.98</v>
      </c>
      <c r="IX10" s="76" vm="1457">
        <v>176.88</v>
      </c>
      <c r="IY10" s="76" vm="1458">
        <v>171.76</v>
      </c>
      <c r="IZ10" s="76" vm="1459">
        <v>174.6</v>
      </c>
      <c r="JA10" s="76" vm="1460">
        <v>171.05</v>
      </c>
      <c r="JB10" s="76" vm="1461">
        <v>161.47999999999999</v>
      </c>
      <c r="JC10" s="76" vm="1462">
        <v>157.11000000000001</v>
      </c>
      <c r="JD10" s="76" vm="1463">
        <v>155.44999999999999</v>
      </c>
      <c r="JE10" s="76" vm="657">
        <v>149.93</v>
      </c>
      <c r="JF10" s="76" vm="1464">
        <v>147.05000000000001</v>
      </c>
      <c r="JG10" s="76" vm="1465">
        <v>142.05000000000001</v>
      </c>
      <c r="JH10" s="76" vm="1466">
        <v>144.68</v>
      </c>
      <c r="JI10" s="76" vm="1467">
        <v>162.13</v>
      </c>
      <c r="JJ10" s="76"/>
      <c r="JK10" s="76"/>
    </row>
    <row r="11" spans="1:271" ht="15.75" thickBot="1" x14ac:dyDescent="0.3">
      <c r="A11" s="30"/>
      <c r="B11" s="30"/>
      <c r="C11" s="30"/>
      <c r="D11" s="39"/>
      <c r="E11" s="43"/>
      <c r="F11" s="44"/>
      <c r="G11" s="45"/>
      <c r="H11" s="49"/>
      <c r="I11" s="51"/>
      <c r="J11" s="43"/>
      <c r="K11" s="45"/>
      <c r="L11" s="55"/>
      <c r="M11" s="56"/>
      <c r="N11" s="51"/>
      <c r="O11" s="90"/>
      <c r="P11" s="90"/>
      <c r="Q11" s="91"/>
      <c r="R11" s="30"/>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c r="DF11" s="76"/>
      <c r="DG11" s="76"/>
      <c r="DH11" s="76"/>
      <c r="DI11" s="76"/>
      <c r="DJ11" s="76"/>
      <c r="DK11" s="76"/>
      <c r="DL11" s="76"/>
      <c r="DM11" s="76"/>
      <c r="DN11" s="76"/>
      <c r="DO11" s="76"/>
      <c r="DP11" s="76"/>
      <c r="DQ11" s="76"/>
      <c r="DR11" s="76"/>
      <c r="DS11" s="76"/>
      <c r="DT11" s="76"/>
      <c r="DU11" s="76"/>
      <c r="DV11" s="76"/>
      <c r="DW11" s="76"/>
      <c r="DX11" s="76"/>
      <c r="DY11" s="76"/>
      <c r="DZ11" s="76"/>
      <c r="EA11" s="76"/>
      <c r="EB11" s="76"/>
      <c r="EC11" s="76"/>
      <c r="ED11" s="76"/>
      <c r="EE11" s="76"/>
      <c r="EF11" s="76"/>
      <c r="EG11" s="76"/>
      <c r="EH11" s="76"/>
      <c r="EI11" s="76"/>
      <c r="EJ11" s="76"/>
      <c r="EK11" s="76"/>
      <c r="EL11" s="76"/>
      <c r="EM11" s="76"/>
      <c r="EN11" s="76"/>
      <c r="EO11" s="76"/>
      <c r="EP11" s="76"/>
      <c r="EQ11" s="76"/>
      <c r="ER11" s="76"/>
      <c r="ES11" s="76"/>
      <c r="ET11" s="76"/>
      <c r="EU11" s="76"/>
      <c r="EV11" s="76"/>
      <c r="EW11" s="76"/>
      <c r="EX11" s="76"/>
      <c r="EY11" s="76"/>
      <c r="EZ11" s="76"/>
      <c r="FA11" s="76"/>
      <c r="FB11" s="76"/>
      <c r="FC11" s="76"/>
      <c r="FD11" s="76"/>
      <c r="FE11" s="76"/>
      <c r="FF11" s="76"/>
      <c r="FG11" s="76"/>
      <c r="FH11" s="76"/>
      <c r="FI11" s="76"/>
      <c r="FJ11" s="76"/>
      <c r="FK11" s="76"/>
      <c r="FL11" s="76"/>
      <c r="FM11" s="76"/>
      <c r="FN11" s="76"/>
      <c r="FO11" s="76"/>
      <c r="FP11" s="76"/>
      <c r="FQ11" s="76"/>
      <c r="FR11" s="76"/>
      <c r="FS11" s="76"/>
      <c r="FT11" s="76"/>
      <c r="FU11" s="76"/>
      <c r="FV11" s="76"/>
      <c r="FW11" s="76"/>
      <c r="FX11" s="76"/>
      <c r="FY11" s="76"/>
      <c r="FZ11" s="76"/>
      <c r="GA11" s="76"/>
      <c r="GB11" s="76"/>
      <c r="GC11" s="76"/>
      <c r="GD11" s="76"/>
      <c r="GE11" s="76"/>
      <c r="GF11" s="76"/>
      <c r="GG11" s="76"/>
      <c r="GH11" s="76"/>
      <c r="GI11" s="76"/>
      <c r="GJ11" s="76"/>
      <c r="GK11" s="76"/>
      <c r="GL11" s="76"/>
      <c r="GM11" s="76"/>
      <c r="GN11" s="76"/>
      <c r="GO11" s="76"/>
      <c r="GP11" s="76"/>
      <c r="GQ11" s="76"/>
      <c r="GR11" s="76"/>
      <c r="GS11" s="76"/>
      <c r="GT11" s="76"/>
      <c r="GU11" s="76"/>
      <c r="GV11" s="76"/>
      <c r="GW11" s="76"/>
      <c r="GX11" s="76"/>
      <c r="GY11" s="76"/>
      <c r="GZ11" s="76"/>
      <c r="HA11" s="76"/>
      <c r="HB11" s="76"/>
      <c r="HC11" s="76"/>
      <c r="HD11" s="76"/>
      <c r="HE11" s="76"/>
      <c r="HF11" s="76"/>
      <c r="HG11" s="76"/>
      <c r="HH11" s="76"/>
      <c r="HI11" s="76"/>
      <c r="HJ11" s="76"/>
      <c r="HK11" s="76"/>
      <c r="HL11" s="76"/>
      <c r="HM11" s="76"/>
      <c r="HN11" s="76"/>
      <c r="HO11" s="76"/>
      <c r="HP11" s="76"/>
      <c r="HQ11" s="76"/>
      <c r="HR11" s="76"/>
      <c r="HS11" s="76"/>
      <c r="HT11" s="76"/>
      <c r="HU11" s="76"/>
      <c r="HV11" s="76"/>
      <c r="HW11" s="76"/>
      <c r="HX11" s="76"/>
      <c r="HY11" s="76"/>
      <c r="HZ11" s="76"/>
      <c r="IA11" s="76"/>
      <c r="IB11" s="76"/>
      <c r="IC11" s="76"/>
      <c r="ID11" s="76"/>
      <c r="IE11" s="76"/>
      <c r="IF11" s="76"/>
      <c r="IG11" s="76"/>
      <c r="IH11" s="76"/>
      <c r="II11" s="76"/>
      <c r="IJ11" s="76"/>
      <c r="IK11" s="76"/>
      <c r="IL11" s="76"/>
      <c r="IM11" s="76"/>
      <c r="IN11" s="76"/>
      <c r="IO11" s="76"/>
      <c r="IP11" s="76"/>
      <c r="IQ11" s="76"/>
      <c r="IR11" s="76"/>
      <c r="IS11" s="76"/>
      <c r="IT11" s="76"/>
      <c r="IU11" s="76"/>
      <c r="IV11" s="76"/>
      <c r="IW11" s="76"/>
      <c r="IX11" s="76"/>
      <c r="IY11" s="76"/>
      <c r="IZ11" s="76"/>
      <c r="JA11" s="76"/>
      <c r="JB11" s="76"/>
      <c r="JC11" s="76"/>
      <c r="JD11" s="76"/>
      <c r="JE11" s="76"/>
      <c r="JF11" s="76"/>
      <c r="JG11" s="76"/>
      <c r="JH11" s="76"/>
      <c r="JI11" s="76"/>
      <c r="JJ11" s="76"/>
      <c r="JK11" s="76"/>
    </row>
    <row r="12" spans="1:271" hidden="1" x14ac:dyDescent="0.25">
      <c r="A12" s="30"/>
      <c r="B12" s="30"/>
      <c r="C12" s="30"/>
      <c r="D12" s="39"/>
      <c r="E12" s="43"/>
      <c r="F12" s="44"/>
      <c r="G12" s="45"/>
      <c r="H12" s="49"/>
      <c r="I12" s="51"/>
      <c r="J12" s="43"/>
      <c r="K12" s="45"/>
      <c r="L12" s="55"/>
      <c r="M12" s="56"/>
      <c r="N12" s="51"/>
      <c r="O12" s="90"/>
      <c r="P12" s="90"/>
      <c r="Q12" s="91"/>
      <c r="R12" s="30"/>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6"/>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c r="DF12" s="76"/>
      <c r="DG12" s="76"/>
      <c r="DH12" s="76"/>
      <c r="DI12" s="76"/>
      <c r="DJ12" s="76"/>
      <c r="DK12" s="76"/>
      <c r="DL12" s="76"/>
      <c r="DM12" s="76"/>
      <c r="DN12" s="76"/>
      <c r="DO12" s="76"/>
      <c r="DP12" s="76"/>
      <c r="DQ12" s="76"/>
      <c r="DR12" s="76"/>
      <c r="DS12" s="76"/>
      <c r="DT12" s="76"/>
      <c r="DU12" s="76"/>
      <c r="DV12" s="76"/>
      <c r="DW12" s="76"/>
      <c r="DX12" s="76"/>
      <c r="DY12" s="76"/>
      <c r="DZ12" s="76"/>
      <c r="EA12" s="76"/>
      <c r="EB12" s="76"/>
      <c r="EC12" s="76"/>
      <c r="ED12" s="76"/>
      <c r="EE12" s="76"/>
      <c r="EF12" s="76"/>
      <c r="EG12" s="76"/>
      <c r="EH12" s="76"/>
      <c r="EI12" s="76"/>
      <c r="EJ12" s="76"/>
      <c r="EK12" s="76"/>
      <c r="EL12" s="76"/>
      <c r="EM12" s="76"/>
      <c r="EN12" s="76"/>
      <c r="EO12" s="76"/>
      <c r="EP12" s="76"/>
      <c r="EQ12" s="76"/>
      <c r="ER12" s="76"/>
      <c r="ES12" s="76"/>
      <c r="ET12" s="76"/>
      <c r="EU12" s="76"/>
      <c r="EV12" s="76"/>
      <c r="EW12" s="76"/>
      <c r="EX12" s="76"/>
      <c r="EY12" s="76"/>
      <c r="EZ12" s="76"/>
      <c r="FA12" s="76"/>
      <c r="FB12" s="76"/>
      <c r="FC12" s="76"/>
      <c r="FD12" s="76"/>
      <c r="FE12" s="76"/>
      <c r="FF12" s="76"/>
      <c r="FG12" s="76"/>
      <c r="FH12" s="76"/>
      <c r="FI12" s="76"/>
      <c r="FJ12" s="76"/>
      <c r="FK12" s="76"/>
      <c r="FL12" s="76"/>
      <c r="FM12" s="76"/>
      <c r="FN12" s="76"/>
      <c r="FO12" s="76"/>
      <c r="FP12" s="76"/>
      <c r="FQ12" s="76"/>
      <c r="FR12" s="76"/>
      <c r="FS12" s="76"/>
      <c r="FT12" s="76"/>
      <c r="FU12" s="76"/>
      <c r="FV12" s="76"/>
      <c r="FW12" s="76"/>
      <c r="FX12" s="76"/>
      <c r="FY12" s="76"/>
      <c r="FZ12" s="76"/>
      <c r="GA12" s="76"/>
      <c r="GB12" s="76"/>
      <c r="GC12" s="76"/>
      <c r="GD12" s="76"/>
      <c r="GE12" s="76"/>
      <c r="GF12" s="76"/>
      <c r="GG12" s="76"/>
      <c r="GH12" s="76"/>
      <c r="GI12" s="76"/>
      <c r="GJ12" s="76"/>
      <c r="GK12" s="76"/>
      <c r="GL12" s="76"/>
      <c r="GM12" s="76"/>
      <c r="GN12" s="76"/>
      <c r="GO12" s="76"/>
      <c r="GP12" s="76"/>
      <c r="GQ12" s="76"/>
      <c r="GR12" s="76"/>
      <c r="GS12" s="76"/>
      <c r="GT12" s="76"/>
      <c r="GU12" s="76"/>
      <c r="GV12" s="76"/>
      <c r="GW12" s="76"/>
      <c r="GX12" s="76"/>
      <c r="GY12" s="76"/>
      <c r="GZ12" s="76"/>
      <c r="HA12" s="76"/>
      <c r="HB12" s="76"/>
      <c r="HC12" s="76"/>
      <c r="HD12" s="76"/>
      <c r="HE12" s="76"/>
      <c r="HF12" s="76"/>
      <c r="HG12" s="76"/>
      <c r="HH12" s="76"/>
      <c r="HI12" s="76"/>
      <c r="HJ12" s="76"/>
      <c r="HK12" s="76"/>
      <c r="HL12" s="76"/>
      <c r="HM12" s="76"/>
      <c r="HN12" s="76"/>
      <c r="HO12" s="76"/>
      <c r="HP12" s="76"/>
      <c r="HQ12" s="76"/>
      <c r="HR12" s="76"/>
      <c r="HS12" s="76"/>
      <c r="HT12" s="76"/>
      <c r="HU12" s="76"/>
      <c r="HV12" s="76"/>
      <c r="HW12" s="76"/>
      <c r="HX12" s="76"/>
      <c r="HY12" s="76"/>
      <c r="HZ12" s="76"/>
      <c r="IA12" s="76"/>
      <c r="IB12" s="76"/>
      <c r="IC12" s="76"/>
      <c r="ID12" s="76"/>
      <c r="IE12" s="76"/>
      <c r="IF12" s="76"/>
      <c r="IG12" s="76"/>
      <c r="IH12" s="76"/>
      <c r="II12" s="76"/>
      <c r="IJ12" s="76"/>
      <c r="IK12" s="76"/>
      <c r="IL12" s="76"/>
      <c r="IM12" s="76"/>
      <c r="IN12" s="76"/>
      <c r="IO12" s="76"/>
      <c r="IP12" s="76"/>
      <c r="IQ12" s="76"/>
      <c r="IR12" s="76"/>
      <c r="IS12" s="76"/>
      <c r="IT12" s="76"/>
      <c r="IU12" s="76"/>
      <c r="IV12" s="76"/>
      <c r="IW12" s="76"/>
      <c r="IX12" s="76"/>
      <c r="IY12" s="76"/>
      <c r="IZ12" s="76"/>
      <c r="JA12" s="76"/>
      <c r="JB12" s="76"/>
      <c r="JC12" s="76"/>
      <c r="JD12" s="76"/>
      <c r="JE12" s="76"/>
      <c r="JF12" s="76"/>
      <c r="JG12" s="76"/>
      <c r="JH12" s="76"/>
      <c r="JI12" s="76"/>
      <c r="JJ12" s="76"/>
      <c r="JK12" s="76"/>
    </row>
    <row r="13" spans="1:271" hidden="1" x14ac:dyDescent="0.25">
      <c r="A13" s="30"/>
      <c r="B13" s="30"/>
      <c r="C13" s="30"/>
      <c r="D13" s="39"/>
      <c r="E13" s="43"/>
      <c r="F13" s="44"/>
      <c r="G13" s="45"/>
      <c r="H13" s="49"/>
      <c r="I13" s="51"/>
      <c r="J13" s="43"/>
      <c r="K13" s="45"/>
      <c r="L13" s="55"/>
      <c r="M13" s="56"/>
      <c r="N13" s="51"/>
      <c r="O13" s="90"/>
      <c r="P13" s="90"/>
      <c r="Q13" s="91"/>
      <c r="R13" s="30"/>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c r="DQ13" s="76"/>
      <c r="DR13" s="76"/>
      <c r="DS13" s="76"/>
      <c r="DT13" s="76"/>
      <c r="DU13" s="76"/>
      <c r="DV13" s="76"/>
      <c r="DW13" s="76"/>
      <c r="DX13" s="76"/>
      <c r="DY13" s="76"/>
      <c r="DZ13" s="76"/>
      <c r="EA13" s="76"/>
      <c r="EB13" s="76"/>
      <c r="EC13" s="76"/>
      <c r="ED13" s="76"/>
      <c r="EE13" s="76"/>
      <c r="EF13" s="76"/>
      <c r="EG13" s="76"/>
      <c r="EH13" s="76"/>
      <c r="EI13" s="76"/>
      <c r="EJ13" s="76"/>
      <c r="EK13" s="76"/>
      <c r="EL13" s="76"/>
      <c r="EM13" s="76"/>
      <c r="EN13" s="76"/>
      <c r="EO13" s="76"/>
      <c r="EP13" s="76"/>
      <c r="EQ13" s="76"/>
      <c r="ER13" s="76"/>
      <c r="ES13" s="76"/>
      <c r="ET13" s="76"/>
      <c r="EU13" s="76"/>
      <c r="EV13" s="76"/>
      <c r="EW13" s="76"/>
      <c r="EX13" s="76"/>
      <c r="EY13" s="76"/>
      <c r="EZ13" s="76"/>
      <c r="FA13" s="76"/>
      <c r="FB13" s="76"/>
      <c r="FC13" s="76"/>
      <c r="FD13" s="76"/>
      <c r="FE13" s="76"/>
      <c r="FF13" s="76"/>
      <c r="FG13" s="76"/>
      <c r="FH13" s="76"/>
      <c r="FI13" s="76"/>
      <c r="FJ13" s="76"/>
      <c r="FK13" s="76"/>
      <c r="FL13" s="76"/>
      <c r="FM13" s="76"/>
      <c r="FN13" s="76"/>
      <c r="FO13" s="76"/>
      <c r="FP13" s="76"/>
      <c r="FQ13" s="76"/>
      <c r="FR13" s="76"/>
      <c r="FS13" s="76"/>
      <c r="FT13" s="76"/>
      <c r="FU13" s="76"/>
      <c r="FV13" s="76"/>
      <c r="FW13" s="76"/>
      <c r="FX13" s="76"/>
      <c r="FY13" s="76"/>
      <c r="FZ13" s="76"/>
      <c r="GA13" s="76"/>
      <c r="GB13" s="76"/>
      <c r="GC13" s="76"/>
      <c r="GD13" s="76"/>
      <c r="GE13" s="76"/>
      <c r="GF13" s="76"/>
      <c r="GG13" s="76"/>
      <c r="GH13" s="76"/>
      <c r="GI13" s="76"/>
      <c r="GJ13" s="76"/>
      <c r="GK13" s="76"/>
      <c r="GL13" s="76"/>
      <c r="GM13" s="76"/>
      <c r="GN13" s="76"/>
      <c r="GO13" s="76"/>
      <c r="GP13" s="76"/>
      <c r="GQ13" s="76"/>
      <c r="GR13" s="76"/>
      <c r="GS13" s="76"/>
      <c r="GT13" s="76"/>
      <c r="GU13" s="76"/>
      <c r="GV13" s="76"/>
      <c r="GW13" s="76"/>
      <c r="GX13" s="76"/>
      <c r="GY13" s="76"/>
      <c r="GZ13" s="76"/>
      <c r="HA13" s="76"/>
      <c r="HB13" s="76"/>
      <c r="HC13" s="76"/>
      <c r="HD13" s="76"/>
      <c r="HE13" s="76"/>
      <c r="HF13" s="76"/>
      <c r="HG13" s="76"/>
      <c r="HH13" s="76"/>
      <c r="HI13" s="76"/>
      <c r="HJ13" s="76"/>
      <c r="HK13" s="76"/>
      <c r="HL13" s="76"/>
      <c r="HM13" s="76"/>
      <c r="HN13" s="76"/>
      <c r="HO13" s="76"/>
      <c r="HP13" s="76"/>
      <c r="HQ13" s="76"/>
      <c r="HR13" s="76"/>
      <c r="HS13" s="76"/>
      <c r="HT13" s="76"/>
      <c r="HU13" s="76"/>
      <c r="HV13" s="76"/>
      <c r="HW13" s="76"/>
      <c r="HX13" s="76"/>
      <c r="HY13" s="76"/>
      <c r="HZ13" s="76"/>
      <c r="IA13" s="76"/>
      <c r="IB13" s="76"/>
      <c r="IC13" s="76"/>
      <c r="ID13" s="76"/>
      <c r="IE13" s="76"/>
      <c r="IF13" s="76"/>
      <c r="IG13" s="76"/>
      <c r="IH13" s="76"/>
      <c r="II13" s="76"/>
      <c r="IJ13" s="76"/>
      <c r="IK13" s="76"/>
      <c r="IL13" s="76"/>
      <c r="IM13" s="76"/>
      <c r="IN13" s="76"/>
      <c r="IO13" s="76"/>
      <c r="IP13" s="76"/>
      <c r="IQ13" s="76"/>
      <c r="IR13" s="76"/>
      <c r="IS13" s="76"/>
      <c r="IT13" s="76"/>
      <c r="IU13" s="76"/>
      <c r="IV13" s="76"/>
      <c r="IW13" s="76"/>
      <c r="IX13" s="76"/>
      <c r="IY13" s="76"/>
      <c r="IZ13" s="76"/>
      <c r="JA13" s="76"/>
      <c r="JB13" s="76"/>
      <c r="JC13" s="76"/>
      <c r="JD13" s="76"/>
      <c r="JE13" s="76"/>
      <c r="JF13" s="76"/>
      <c r="JG13" s="76"/>
      <c r="JH13" s="76"/>
      <c r="JI13" s="76"/>
      <c r="JJ13" s="76"/>
      <c r="JK13" s="76"/>
    </row>
    <row r="14" spans="1:271" hidden="1" x14ac:dyDescent="0.25">
      <c r="A14" s="30"/>
      <c r="B14" s="30"/>
      <c r="C14" s="30"/>
      <c r="D14" s="39"/>
      <c r="E14" s="43"/>
      <c r="F14" s="44"/>
      <c r="G14" s="45"/>
      <c r="H14" s="49"/>
      <c r="I14" s="51"/>
      <c r="J14" s="43"/>
      <c r="K14" s="45"/>
      <c r="L14" s="55"/>
      <c r="M14" s="56"/>
      <c r="N14" s="51"/>
      <c r="O14" s="90"/>
      <c r="P14" s="90"/>
      <c r="Q14" s="91"/>
      <c r="R14" s="30"/>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c r="DF14" s="76"/>
      <c r="DG14" s="76"/>
      <c r="DH14" s="76"/>
      <c r="DI14" s="76"/>
      <c r="DJ14" s="76"/>
      <c r="DK14" s="76"/>
      <c r="DL14" s="76"/>
      <c r="DM14" s="76"/>
      <c r="DN14" s="76"/>
      <c r="DO14" s="76"/>
      <c r="DP14" s="76"/>
      <c r="DQ14" s="76"/>
      <c r="DR14" s="76"/>
      <c r="DS14" s="76"/>
      <c r="DT14" s="76"/>
      <c r="DU14" s="76"/>
      <c r="DV14" s="76"/>
      <c r="DW14" s="76"/>
      <c r="DX14" s="76"/>
      <c r="DY14" s="76"/>
      <c r="DZ14" s="76"/>
      <c r="EA14" s="76"/>
      <c r="EB14" s="76"/>
      <c r="EC14" s="76"/>
      <c r="ED14" s="76"/>
      <c r="EE14" s="76"/>
      <c r="EF14" s="76"/>
      <c r="EG14" s="76"/>
      <c r="EH14" s="76"/>
      <c r="EI14" s="76"/>
      <c r="EJ14" s="76"/>
      <c r="EK14" s="76"/>
      <c r="EL14" s="76"/>
      <c r="EM14" s="76"/>
      <c r="EN14" s="76"/>
      <c r="EO14" s="76"/>
      <c r="EP14" s="76"/>
      <c r="EQ14" s="76"/>
      <c r="ER14" s="76"/>
      <c r="ES14" s="76"/>
      <c r="ET14" s="76"/>
      <c r="EU14" s="76"/>
      <c r="EV14" s="76"/>
      <c r="EW14" s="76"/>
      <c r="EX14" s="76"/>
      <c r="EY14" s="76"/>
      <c r="EZ14" s="76"/>
      <c r="FA14" s="76"/>
      <c r="FB14" s="76"/>
      <c r="FC14" s="76"/>
      <c r="FD14" s="76"/>
      <c r="FE14" s="76"/>
      <c r="FF14" s="76"/>
      <c r="FG14" s="76"/>
      <c r="FH14" s="76"/>
      <c r="FI14" s="76"/>
      <c r="FJ14" s="76"/>
      <c r="FK14" s="76"/>
      <c r="FL14" s="76"/>
      <c r="FM14" s="76"/>
      <c r="FN14" s="76"/>
      <c r="FO14" s="76"/>
      <c r="FP14" s="76"/>
      <c r="FQ14" s="76"/>
      <c r="FR14" s="76"/>
      <c r="FS14" s="76"/>
      <c r="FT14" s="76"/>
      <c r="FU14" s="76"/>
      <c r="FV14" s="76"/>
      <c r="FW14" s="76"/>
      <c r="FX14" s="76"/>
      <c r="FY14" s="76"/>
      <c r="FZ14" s="76"/>
      <c r="GA14" s="76"/>
      <c r="GB14" s="76"/>
      <c r="GC14" s="76"/>
      <c r="GD14" s="76"/>
      <c r="GE14" s="76"/>
      <c r="GF14" s="76"/>
      <c r="GG14" s="76"/>
      <c r="GH14" s="76"/>
      <c r="GI14" s="76"/>
      <c r="GJ14" s="76"/>
      <c r="GK14" s="76"/>
      <c r="GL14" s="76"/>
      <c r="GM14" s="76"/>
      <c r="GN14" s="76"/>
      <c r="GO14" s="76"/>
      <c r="GP14" s="76"/>
      <c r="GQ14" s="76"/>
      <c r="GR14" s="76"/>
      <c r="GS14" s="76"/>
      <c r="GT14" s="76"/>
      <c r="GU14" s="76"/>
      <c r="GV14" s="76"/>
      <c r="GW14" s="76"/>
      <c r="GX14" s="76"/>
      <c r="GY14" s="76"/>
      <c r="GZ14" s="76"/>
      <c r="HA14" s="76"/>
      <c r="HB14" s="76"/>
      <c r="HC14" s="76"/>
      <c r="HD14" s="76"/>
      <c r="HE14" s="76"/>
      <c r="HF14" s="76"/>
      <c r="HG14" s="76"/>
      <c r="HH14" s="76"/>
      <c r="HI14" s="76"/>
      <c r="HJ14" s="76"/>
      <c r="HK14" s="76"/>
      <c r="HL14" s="76"/>
      <c r="HM14" s="76"/>
      <c r="HN14" s="76"/>
      <c r="HO14" s="76"/>
      <c r="HP14" s="76"/>
      <c r="HQ14" s="76"/>
      <c r="HR14" s="76"/>
      <c r="HS14" s="76"/>
      <c r="HT14" s="76"/>
      <c r="HU14" s="76"/>
      <c r="HV14" s="76"/>
      <c r="HW14" s="76"/>
      <c r="HX14" s="76"/>
      <c r="HY14" s="76"/>
      <c r="HZ14" s="76"/>
      <c r="IA14" s="76"/>
      <c r="IB14" s="76"/>
      <c r="IC14" s="76"/>
      <c r="ID14" s="76"/>
      <c r="IE14" s="76"/>
      <c r="IF14" s="76"/>
      <c r="IG14" s="76"/>
      <c r="IH14" s="76"/>
      <c r="II14" s="76"/>
      <c r="IJ14" s="76"/>
      <c r="IK14" s="76"/>
      <c r="IL14" s="76"/>
      <c r="IM14" s="76"/>
      <c r="IN14" s="76"/>
      <c r="IO14" s="76"/>
      <c r="IP14" s="76"/>
      <c r="IQ14" s="76"/>
      <c r="IR14" s="76"/>
      <c r="IS14" s="76"/>
      <c r="IT14" s="76"/>
      <c r="IU14" s="76"/>
      <c r="IV14" s="76"/>
      <c r="IW14" s="76"/>
      <c r="IX14" s="76"/>
      <c r="IY14" s="76"/>
      <c r="IZ14" s="76"/>
      <c r="JA14" s="76"/>
      <c r="JB14" s="76"/>
      <c r="JC14" s="76"/>
      <c r="JD14" s="76"/>
      <c r="JE14" s="76"/>
      <c r="JF14" s="76"/>
      <c r="JG14" s="76"/>
      <c r="JH14" s="76"/>
      <c r="JI14" s="76"/>
      <c r="JJ14" s="76"/>
      <c r="JK14" s="76"/>
    </row>
    <row r="15" spans="1:271" hidden="1" x14ac:dyDescent="0.25">
      <c r="A15" s="30"/>
      <c r="B15" s="30"/>
      <c r="C15" s="30"/>
      <c r="D15" s="39"/>
      <c r="E15" s="43"/>
      <c r="F15" s="44"/>
      <c r="G15" s="45"/>
      <c r="H15" s="49"/>
      <c r="I15" s="51"/>
      <c r="J15" s="43"/>
      <c r="K15" s="45"/>
      <c r="L15" s="55"/>
      <c r="M15" s="56"/>
      <c r="N15" s="51"/>
      <c r="O15" s="90"/>
      <c r="P15" s="90"/>
      <c r="Q15" s="91"/>
      <c r="R15" s="30"/>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c r="DQ15" s="76"/>
      <c r="DR15" s="76"/>
      <c r="DS15" s="76"/>
      <c r="DT15" s="76"/>
      <c r="DU15" s="76"/>
      <c r="DV15" s="76"/>
      <c r="DW15" s="76"/>
      <c r="DX15" s="76"/>
      <c r="DY15" s="76"/>
      <c r="DZ15" s="76"/>
      <c r="EA15" s="76"/>
      <c r="EB15" s="76"/>
      <c r="EC15" s="76"/>
      <c r="ED15" s="76"/>
      <c r="EE15" s="76"/>
      <c r="EF15" s="76"/>
      <c r="EG15" s="76"/>
      <c r="EH15" s="76"/>
      <c r="EI15" s="76"/>
      <c r="EJ15" s="76"/>
      <c r="EK15" s="76"/>
      <c r="EL15" s="76"/>
      <c r="EM15" s="76"/>
      <c r="EN15" s="76"/>
      <c r="EO15" s="76"/>
      <c r="EP15" s="76"/>
      <c r="EQ15" s="76"/>
      <c r="ER15" s="76"/>
      <c r="ES15" s="76"/>
      <c r="ET15" s="76"/>
      <c r="EU15" s="76"/>
      <c r="EV15" s="76"/>
      <c r="EW15" s="76"/>
      <c r="EX15" s="76"/>
      <c r="EY15" s="76"/>
      <c r="EZ15" s="76"/>
      <c r="FA15" s="76"/>
      <c r="FB15" s="76"/>
      <c r="FC15" s="76"/>
      <c r="FD15" s="76"/>
      <c r="FE15" s="76"/>
      <c r="FF15" s="76"/>
      <c r="FG15" s="76"/>
      <c r="FH15" s="76"/>
      <c r="FI15" s="76"/>
      <c r="FJ15" s="76"/>
      <c r="FK15" s="76"/>
      <c r="FL15" s="76"/>
      <c r="FM15" s="76"/>
      <c r="FN15" s="76"/>
      <c r="FO15" s="76"/>
      <c r="FP15" s="76"/>
      <c r="FQ15" s="76"/>
      <c r="FR15" s="76"/>
      <c r="FS15" s="76"/>
      <c r="FT15" s="76"/>
      <c r="FU15" s="76"/>
      <c r="FV15" s="76"/>
      <c r="FW15" s="76"/>
      <c r="FX15" s="76"/>
      <c r="FY15" s="76"/>
      <c r="FZ15" s="76"/>
      <c r="GA15" s="76"/>
      <c r="GB15" s="76"/>
      <c r="GC15" s="76"/>
      <c r="GD15" s="76"/>
      <c r="GE15" s="76"/>
      <c r="GF15" s="76"/>
      <c r="GG15" s="76"/>
      <c r="GH15" s="76"/>
      <c r="GI15" s="76"/>
      <c r="GJ15" s="76"/>
      <c r="GK15" s="76"/>
      <c r="GL15" s="76"/>
      <c r="GM15" s="76"/>
      <c r="GN15" s="76"/>
      <c r="GO15" s="76"/>
      <c r="GP15" s="76"/>
      <c r="GQ15" s="76"/>
      <c r="GR15" s="76"/>
      <c r="GS15" s="76"/>
      <c r="GT15" s="76"/>
      <c r="GU15" s="76"/>
      <c r="GV15" s="76"/>
      <c r="GW15" s="76"/>
      <c r="GX15" s="76"/>
      <c r="GY15" s="76"/>
      <c r="GZ15" s="76"/>
      <c r="HA15" s="76"/>
      <c r="HB15" s="76"/>
      <c r="HC15" s="76"/>
      <c r="HD15" s="76"/>
      <c r="HE15" s="76"/>
      <c r="HF15" s="76"/>
      <c r="HG15" s="76"/>
      <c r="HH15" s="76"/>
      <c r="HI15" s="76"/>
      <c r="HJ15" s="76"/>
      <c r="HK15" s="76"/>
      <c r="HL15" s="76"/>
      <c r="HM15" s="76"/>
      <c r="HN15" s="76"/>
      <c r="HO15" s="76"/>
      <c r="HP15" s="76"/>
      <c r="HQ15" s="76"/>
      <c r="HR15" s="76"/>
      <c r="HS15" s="76"/>
      <c r="HT15" s="76"/>
      <c r="HU15" s="76"/>
      <c r="HV15" s="76"/>
      <c r="HW15" s="76"/>
      <c r="HX15" s="76"/>
      <c r="HY15" s="76"/>
      <c r="HZ15" s="76"/>
      <c r="IA15" s="76"/>
      <c r="IB15" s="76"/>
      <c r="IC15" s="76"/>
      <c r="ID15" s="76"/>
      <c r="IE15" s="76"/>
      <c r="IF15" s="76"/>
      <c r="IG15" s="76"/>
      <c r="IH15" s="76"/>
      <c r="II15" s="76"/>
      <c r="IJ15" s="76"/>
      <c r="IK15" s="76"/>
      <c r="IL15" s="76"/>
      <c r="IM15" s="76"/>
      <c r="IN15" s="76"/>
      <c r="IO15" s="76"/>
      <c r="IP15" s="76"/>
      <c r="IQ15" s="76"/>
      <c r="IR15" s="76"/>
      <c r="IS15" s="76"/>
      <c r="IT15" s="76"/>
      <c r="IU15" s="76"/>
      <c r="IV15" s="76"/>
      <c r="IW15" s="76"/>
      <c r="IX15" s="76"/>
      <c r="IY15" s="76"/>
      <c r="IZ15" s="76"/>
      <c r="JA15" s="76"/>
      <c r="JB15" s="76"/>
      <c r="JC15" s="76"/>
      <c r="JD15" s="76"/>
      <c r="JE15" s="76"/>
      <c r="JF15" s="76"/>
      <c r="JG15" s="76"/>
      <c r="JH15" s="76"/>
      <c r="JI15" s="76"/>
      <c r="JJ15" s="76"/>
      <c r="JK15" s="76"/>
    </row>
    <row r="16" spans="1:271" hidden="1" x14ac:dyDescent="0.25">
      <c r="A16" s="30"/>
      <c r="B16" s="30"/>
      <c r="C16" s="30"/>
      <c r="D16" s="39"/>
      <c r="E16" s="43"/>
      <c r="F16" s="44"/>
      <c r="G16" s="45"/>
      <c r="H16" s="49"/>
      <c r="I16" s="51"/>
      <c r="J16" s="43"/>
      <c r="K16" s="45"/>
      <c r="L16" s="55"/>
      <c r="M16" s="56"/>
      <c r="N16" s="51"/>
      <c r="O16" s="90"/>
      <c r="P16" s="90"/>
      <c r="Q16" s="91"/>
      <c r="R16" s="30"/>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c r="DQ16" s="76"/>
      <c r="DR16" s="76"/>
      <c r="DS16" s="76"/>
      <c r="DT16" s="76"/>
      <c r="DU16" s="76"/>
      <c r="DV16" s="76"/>
      <c r="DW16" s="76"/>
      <c r="DX16" s="76"/>
      <c r="DY16" s="76"/>
      <c r="DZ16" s="76"/>
      <c r="EA16" s="76"/>
      <c r="EB16" s="76"/>
      <c r="EC16" s="76"/>
      <c r="ED16" s="76"/>
      <c r="EE16" s="76"/>
      <c r="EF16" s="76"/>
      <c r="EG16" s="76"/>
      <c r="EH16" s="76"/>
      <c r="EI16" s="76"/>
      <c r="EJ16" s="76"/>
      <c r="EK16" s="76"/>
      <c r="EL16" s="76"/>
      <c r="EM16" s="76"/>
      <c r="EN16" s="76"/>
      <c r="EO16" s="76"/>
      <c r="EP16" s="76"/>
      <c r="EQ16" s="76"/>
      <c r="ER16" s="76"/>
      <c r="ES16" s="76"/>
      <c r="ET16" s="76"/>
      <c r="EU16" s="76"/>
      <c r="EV16" s="76"/>
      <c r="EW16" s="76"/>
      <c r="EX16" s="76"/>
      <c r="EY16" s="76"/>
      <c r="EZ16" s="76"/>
      <c r="FA16" s="76"/>
      <c r="FB16" s="76"/>
      <c r="FC16" s="76"/>
      <c r="FD16" s="76"/>
      <c r="FE16" s="76"/>
      <c r="FF16" s="76"/>
      <c r="FG16" s="76"/>
      <c r="FH16" s="76"/>
      <c r="FI16" s="76"/>
      <c r="FJ16" s="76"/>
      <c r="FK16" s="76"/>
      <c r="FL16" s="76"/>
      <c r="FM16" s="76"/>
      <c r="FN16" s="76"/>
      <c r="FO16" s="76"/>
      <c r="FP16" s="76"/>
      <c r="FQ16" s="76"/>
      <c r="FR16" s="76"/>
      <c r="FS16" s="76"/>
      <c r="FT16" s="76"/>
      <c r="FU16" s="76"/>
      <c r="FV16" s="76"/>
      <c r="FW16" s="76"/>
      <c r="FX16" s="76"/>
      <c r="FY16" s="76"/>
      <c r="FZ16" s="76"/>
      <c r="GA16" s="76"/>
      <c r="GB16" s="76"/>
      <c r="GC16" s="76"/>
      <c r="GD16" s="76"/>
      <c r="GE16" s="76"/>
      <c r="GF16" s="76"/>
      <c r="GG16" s="76"/>
      <c r="GH16" s="76"/>
      <c r="GI16" s="76"/>
      <c r="GJ16" s="76"/>
      <c r="GK16" s="76"/>
      <c r="GL16" s="76"/>
      <c r="GM16" s="76"/>
      <c r="GN16" s="76"/>
      <c r="GO16" s="76"/>
      <c r="GP16" s="76"/>
      <c r="GQ16" s="76"/>
      <c r="GR16" s="76"/>
      <c r="GS16" s="76"/>
      <c r="GT16" s="76"/>
      <c r="GU16" s="76"/>
      <c r="GV16" s="76"/>
      <c r="GW16" s="76"/>
      <c r="GX16" s="76"/>
      <c r="GY16" s="76"/>
      <c r="GZ16" s="76"/>
      <c r="HA16" s="76"/>
      <c r="HB16" s="76"/>
      <c r="HC16" s="76"/>
      <c r="HD16" s="76"/>
      <c r="HE16" s="76"/>
      <c r="HF16" s="76"/>
      <c r="HG16" s="76"/>
      <c r="HH16" s="76"/>
      <c r="HI16" s="76"/>
      <c r="HJ16" s="76"/>
      <c r="HK16" s="76"/>
      <c r="HL16" s="76"/>
      <c r="HM16" s="76"/>
      <c r="HN16" s="76"/>
      <c r="HO16" s="76"/>
      <c r="HP16" s="76"/>
      <c r="HQ16" s="76"/>
      <c r="HR16" s="76"/>
      <c r="HS16" s="76"/>
      <c r="HT16" s="76"/>
      <c r="HU16" s="76"/>
      <c r="HV16" s="76"/>
      <c r="HW16" s="76"/>
      <c r="HX16" s="76"/>
      <c r="HY16" s="76"/>
      <c r="HZ16" s="76"/>
      <c r="IA16" s="76"/>
      <c r="IB16" s="76"/>
      <c r="IC16" s="76"/>
      <c r="ID16" s="76"/>
      <c r="IE16" s="76"/>
      <c r="IF16" s="76"/>
      <c r="IG16" s="76"/>
      <c r="IH16" s="76"/>
      <c r="II16" s="76"/>
      <c r="IJ16" s="76"/>
      <c r="IK16" s="76"/>
      <c r="IL16" s="76"/>
      <c r="IM16" s="76"/>
      <c r="IN16" s="76"/>
      <c r="IO16" s="76"/>
      <c r="IP16" s="76"/>
      <c r="IQ16" s="76"/>
      <c r="IR16" s="76"/>
      <c r="IS16" s="76"/>
      <c r="IT16" s="76"/>
      <c r="IU16" s="76"/>
      <c r="IV16" s="76"/>
      <c r="IW16" s="76"/>
      <c r="IX16" s="76"/>
      <c r="IY16" s="76"/>
      <c r="IZ16" s="76"/>
      <c r="JA16" s="76"/>
      <c r="JB16" s="76"/>
      <c r="JC16" s="76"/>
      <c r="JD16" s="76"/>
      <c r="JE16" s="76"/>
      <c r="JF16" s="76"/>
      <c r="JG16" s="76"/>
      <c r="JH16" s="76"/>
      <c r="JI16" s="76"/>
      <c r="JJ16" s="76"/>
      <c r="JK16" s="76"/>
    </row>
    <row r="17" spans="1:273" hidden="1" x14ac:dyDescent="0.25">
      <c r="A17" s="30"/>
      <c r="B17" s="30"/>
      <c r="C17" s="30"/>
      <c r="D17" s="39"/>
      <c r="E17" s="43"/>
      <c r="F17" s="44"/>
      <c r="G17" s="45"/>
      <c r="H17" s="49"/>
      <c r="I17" s="51"/>
      <c r="J17" s="43"/>
      <c r="K17" s="45"/>
      <c r="L17" s="55"/>
      <c r="M17" s="56"/>
      <c r="N17" s="51"/>
      <c r="O17" s="90"/>
      <c r="P17" s="90"/>
      <c r="Q17" s="91"/>
      <c r="R17" s="30"/>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6"/>
      <c r="BS17" s="76"/>
      <c r="BT17" s="76"/>
      <c r="BU17" s="76"/>
      <c r="BV17" s="76"/>
      <c r="BW17" s="76"/>
      <c r="BX17" s="76"/>
      <c r="BY17" s="76"/>
      <c r="BZ17" s="76"/>
      <c r="CA17" s="76"/>
      <c r="CB17" s="76"/>
      <c r="CC17" s="76"/>
      <c r="CD17" s="76"/>
      <c r="CE17" s="76"/>
      <c r="CF17" s="76"/>
      <c r="CG17" s="76"/>
      <c r="CH17" s="76"/>
      <c r="CI17" s="76"/>
      <c r="CJ17" s="76"/>
      <c r="CK17" s="76"/>
      <c r="CL17" s="76"/>
      <c r="CM17" s="76"/>
      <c r="CN17" s="76"/>
      <c r="CO17" s="76"/>
      <c r="CP17" s="76"/>
      <c r="CQ17" s="76"/>
      <c r="CR17" s="76"/>
      <c r="CS17" s="76"/>
      <c r="CT17" s="76"/>
      <c r="CU17" s="76"/>
      <c r="CV17" s="76"/>
      <c r="CW17" s="76"/>
      <c r="CX17" s="76"/>
      <c r="CY17" s="76"/>
      <c r="CZ17" s="76"/>
      <c r="DA17" s="76"/>
      <c r="DB17" s="76"/>
      <c r="DC17" s="76"/>
      <c r="DD17" s="76"/>
      <c r="DE17" s="76"/>
      <c r="DF17" s="76"/>
      <c r="DG17" s="76"/>
      <c r="DH17" s="76"/>
      <c r="DI17" s="76"/>
      <c r="DJ17" s="76"/>
      <c r="DK17" s="76"/>
      <c r="DL17" s="76"/>
      <c r="DM17" s="76"/>
      <c r="DN17" s="76"/>
      <c r="DO17" s="76"/>
      <c r="DP17" s="76"/>
      <c r="DQ17" s="76"/>
      <c r="DR17" s="76"/>
      <c r="DS17" s="76"/>
      <c r="DT17" s="76"/>
      <c r="DU17" s="76"/>
      <c r="DV17" s="76"/>
      <c r="DW17" s="76"/>
      <c r="DX17" s="76"/>
      <c r="DY17" s="76"/>
      <c r="DZ17" s="76"/>
      <c r="EA17" s="76"/>
      <c r="EB17" s="76"/>
      <c r="EC17" s="76"/>
      <c r="ED17" s="76"/>
      <c r="EE17" s="76"/>
      <c r="EF17" s="76"/>
      <c r="EG17" s="76"/>
      <c r="EH17" s="76"/>
      <c r="EI17" s="76"/>
      <c r="EJ17" s="76"/>
      <c r="EK17" s="76"/>
      <c r="EL17" s="76"/>
      <c r="EM17" s="76"/>
      <c r="EN17" s="76"/>
      <c r="EO17" s="76"/>
      <c r="EP17" s="76"/>
      <c r="EQ17" s="76"/>
      <c r="ER17" s="76"/>
      <c r="ES17" s="76"/>
      <c r="ET17" s="76"/>
      <c r="EU17" s="76"/>
      <c r="EV17" s="76"/>
      <c r="EW17" s="76"/>
      <c r="EX17" s="76"/>
      <c r="EY17" s="76"/>
      <c r="EZ17" s="76"/>
      <c r="FA17" s="76"/>
      <c r="FB17" s="76"/>
      <c r="FC17" s="76"/>
      <c r="FD17" s="76"/>
      <c r="FE17" s="76"/>
      <c r="FF17" s="76"/>
      <c r="FG17" s="76"/>
      <c r="FH17" s="76"/>
      <c r="FI17" s="76"/>
      <c r="FJ17" s="76"/>
      <c r="FK17" s="76"/>
      <c r="FL17" s="76"/>
      <c r="FM17" s="76"/>
      <c r="FN17" s="76"/>
      <c r="FO17" s="76"/>
      <c r="FP17" s="76"/>
      <c r="FQ17" s="76"/>
      <c r="FR17" s="76"/>
      <c r="FS17" s="76"/>
      <c r="FT17" s="76"/>
      <c r="FU17" s="76"/>
      <c r="FV17" s="76"/>
      <c r="FW17" s="76"/>
      <c r="FX17" s="76"/>
      <c r="FY17" s="76"/>
      <c r="FZ17" s="76"/>
      <c r="GA17" s="76"/>
      <c r="GB17" s="76"/>
      <c r="GC17" s="76"/>
      <c r="GD17" s="76"/>
      <c r="GE17" s="76"/>
      <c r="GF17" s="76"/>
      <c r="GG17" s="76"/>
      <c r="GH17" s="76"/>
      <c r="GI17" s="76"/>
      <c r="GJ17" s="76"/>
      <c r="GK17" s="76"/>
      <c r="GL17" s="76"/>
      <c r="GM17" s="76"/>
      <c r="GN17" s="76"/>
      <c r="GO17" s="76"/>
      <c r="GP17" s="76"/>
      <c r="GQ17" s="76"/>
      <c r="GR17" s="76"/>
      <c r="GS17" s="76"/>
      <c r="GT17" s="76"/>
      <c r="GU17" s="76"/>
      <c r="GV17" s="76"/>
      <c r="GW17" s="76"/>
      <c r="GX17" s="76"/>
      <c r="GY17" s="76"/>
      <c r="GZ17" s="76"/>
      <c r="HA17" s="76"/>
      <c r="HB17" s="76"/>
      <c r="HC17" s="76"/>
      <c r="HD17" s="76"/>
      <c r="HE17" s="76"/>
      <c r="HF17" s="76"/>
      <c r="HG17" s="76"/>
      <c r="HH17" s="76"/>
      <c r="HI17" s="76"/>
      <c r="HJ17" s="76"/>
      <c r="HK17" s="76"/>
      <c r="HL17" s="76"/>
      <c r="HM17" s="76"/>
      <c r="HN17" s="76"/>
      <c r="HO17" s="76"/>
      <c r="HP17" s="76"/>
      <c r="HQ17" s="76"/>
      <c r="HR17" s="76"/>
      <c r="HS17" s="76"/>
      <c r="HT17" s="76"/>
      <c r="HU17" s="76"/>
      <c r="HV17" s="76"/>
      <c r="HW17" s="76"/>
      <c r="HX17" s="76"/>
      <c r="HY17" s="76"/>
      <c r="HZ17" s="76"/>
      <c r="IA17" s="76"/>
      <c r="IB17" s="76"/>
      <c r="IC17" s="76"/>
      <c r="ID17" s="76"/>
      <c r="IE17" s="76"/>
      <c r="IF17" s="76"/>
      <c r="IG17" s="76"/>
      <c r="IH17" s="76"/>
      <c r="II17" s="76"/>
      <c r="IJ17" s="76"/>
      <c r="IK17" s="76"/>
      <c r="IL17" s="76"/>
      <c r="IM17" s="76"/>
      <c r="IN17" s="76"/>
      <c r="IO17" s="76"/>
      <c r="IP17" s="76"/>
      <c r="IQ17" s="76"/>
      <c r="IR17" s="76"/>
      <c r="IS17" s="76"/>
      <c r="IT17" s="76"/>
      <c r="IU17" s="76"/>
      <c r="IV17" s="76"/>
      <c r="IW17" s="76"/>
      <c r="IX17" s="76"/>
      <c r="IY17" s="76"/>
      <c r="IZ17" s="76"/>
      <c r="JA17" s="76"/>
      <c r="JB17" s="76"/>
      <c r="JC17" s="76"/>
      <c r="JD17" s="76"/>
      <c r="JE17" s="76"/>
      <c r="JF17" s="76"/>
      <c r="JG17" s="76"/>
      <c r="JH17" s="76"/>
      <c r="JI17" s="76"/>
      <c r="JJ17" s="76"/>
      <c r="JK17" s="76"/>
    </row>
    <row r="18" spans="1:273" hidden="1" x14ac:dyDescent="0.25">
      <c r="A18" s="30"/>
      <c r="B18" s="30"/>
      <c r="C18" s="30"/>
      <c r="D18" s="39"/>
      <c r="E18" s="43"/>
      <c r="F18" s="44"/>
      <c r="G18" s="45"/>
      <c r="H18" s="49"/>
      <c r="I18" s="51"/>
      <c r="J18" s="43"/>
      <c r="K18" s="45"/>
      <c r="L18" s="55"/>
      <c r="M18" s="56"/>
      <c r="N18" s="51"/>
      <c r="O18" s="90"/>
      <c r="P18" s="90"/>
      <c r="Q18" s="91"/>
      <c r="R18" s="30"/>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row>
    <row r="19" spans="1:273" hidden="1" x14ac:dyDescent="0.25">
      <c r="A19" s="30"/>
      <c r="B19" s="30"/>
      <c r="C19" s="30"/>
      <c r="D19" s="39"/>
      <c r="E19" s="43"/>
      <c r="F19" s="44"/>
      <c r="G19" s="45"/>
      <c r="H19" s="49"/>
      <c r="I19" s="51"/>
      <c r="J19" s="43"/>
      <c r="K19" s="45"/>
      <c r="L19" s="55"/>
      <c r="M19" s="56"/>
      <c r="N19" s="51"/>
      <c r="O19" s="90"/>
      <c r="P19" s="90"/>
      <c r="Q19" s="91"/>
      <c r="R19" s="30"/>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c r="CY19" s="76"/>
      <c r="CZ19" s="76"/>
      <c r="DA19" s="76"/>
      <c r="DB19" s="76"/>
      <c r="DC19" s="76"/>
      <c r="DD19" s="76"/>
      <c r="DE19" s="76"/>
      <c r="DF19" s="76"/>
      <c r="DG19" s="76"/>
      <c r="DH19" s="76"/>
      <c r="DI19" s="76"/>
      <c r="DJ19" s="76"/>
      <c r="DK19" s="76"/>
      <c r="DL19" s="76"/>
      <c r="DM19" s="76"/>
      <c r="DN19" s="76"/>
      <c r="DO19" s="76"/>
      <c r="DP19" s="76"/>
      <c r="DQ19" s="76"/>
      <c r="DR19" s="76"/>
      <c r="DS19" s="76"/>
      <c r="DT19" s="76"/>
      <c r="DU19" s="76"/>
      <c r="DV19" s="76"/>
      <c r="DW19" s="76"/>
      <c r="DX19" s="76"/>
      <c r="DY19" s="76"/>
      <c r="DZ19" s="76"/>
      <c r="EA19" s="76"/>
      <c r="EB19" s="76"/>
      <c r="EC19" s="76"/>
      <c r="ED19" s="76"/>
      <c r="EE19" s="76"/>
      <c r="EF19" s="76"/>
      <c r="EG19" s="76"/>
      <c r="EH19" s="76"/>
      <c r="EI19" s="76"/>
      <c r="EJ19" s="76"/>
      <c r="EK19" s="76"/>
      <c r="EL19" s="76"/>
      <c r="EM19" s="76"/>
      <c r="EN19" s="76"/>
      <c r="EO19" s="76"/>
      <c r="EP19" s="76"/>
      <c r="EQ19" s="76"/>
      <c r="ER19" s="76"/>
      <c r="ES19" s="76"/>
      <c r="ET19" s="76"/>
      <c r="EU19" s="76"/>
      <c r="EV19" s="76"/>
      <c r="EW19" s="76"/>
      <c r="EX19" s="76"/>
      <c r="EY19" s="76"/>
      <c r="EZ19" s="76"/>
      <c r="FA19" s="76"/>
      <c r="FB19" s="76"/>
      <c r="FC19" s="76"/>
      <c r="FD19" s="76"/>
      <c r="FE19" s="76"/>
      <c r="FF19" s="76"/>
      <c r="FG19" s="76"/>
      <c r="FH19" s="76"/>
      <c r="FI19" s="76"/>
      <c r="FJ19" s="76"/>
      <c r="FK19" s="76"/>
      <c r="FL19" s="76"/>
      <c r="FM19" s="76"/>
      <c r="FN19" s="76"/>
      <c r="FO19" s="76"/>
      <c r="FP19" s="76"/>
      <c r="FQ19" s="76"/>
      <c r="FR19" s="76"/>
      <c r="FS19" s="76"/>
      <c r="FT19" s="76"/>
      <c r="FU19" s="76"/>
      <c r="FV19" s="76"/>
      <c r="FW19" s="76"/>
      <c r="FX19" s="76"/>
      <c r="FY19" s="76"/>
      <c r="FZ19" s="76"/>
      <c r="GA19" s="76"/>
      <c r="GB19" s="76"/>
      <c r="GC19" s="76"/>
      <c r="GD19" s="76"/>
      <c r="GE19" s="76"/>
      <c r="GF19" s="76"/>
      <c r="GG19" s="76"/>
      <c r="GH19" s="76"/>
      <c r="GI19" s="76"/>
      <c r="GJ19" s="76"/>
      <c r="GK19" s="76"/>
      <c r="GL19" s="76"/>
      <c r="GM19" s="76"/>
      <c r="GN19" s="76"/>
      <c r="GO19" s="76"/>
      <c r="GP19" s="76"/>
      <c r="GQ19" s="76"/>
      <c r="GR19" s="76"/>
      <c r="GS19" s="76"/>
      <c r="GT19" s="76"/>
      <c r="GU19" s="76"/>
      <c r="GV19" s="76"/>
      <c r="GW19" s="76"/>
      <c r="GX19" s="76"/>
      <c r="GY19" s="76"/>
      <c r="GZ19" s="76"/>
      <c r="HA19" s="76"/>
      <c r="HB19" s="76"/>
      <c r="HC19" s="76"/>
      <c r="HD19" s="76"/>
      <c r="HE19" s="76"/>
      <c r="HF19" s="76"/>
      <c r="HG19" s="76"/>
      <c r="HH19" s="76"/>
      <c r="HI19" s="76"/>
      <c r="HJ19" s="76"/>
      <c r="HK19" s="76"/>
      <c r="HL19" s="76"/>
      <c r="HM19" s="76"/>
      <c r="HN19" s="76"/>
      <c r="HO19" s="76"/>
      <c r="HP19" s="76"/>
      <c r="HQ19" s="76"/>
      <c r="HR19" s="76"/>
      <c r="HS19" s="76"/>
      <c r="HT19" s="76"/>
      <c r="HU19" s="76"/>
      <c r="HV19" s="76"/>
      <c r="HW19" s="76"/>
      <c r="HX19" s="76"/>
      <c r="HY19" s="76"/>
      <c r="HZ19" s="76"/>
      <c r="IA19" s="76"/>
      <c r="IB19" s="76"/>
      <c r="IC19" s="76"/>
      <c r="ID19" s="76"/>
      <c r="IE19" s="76"/>
      <c r="IF19" s="76"/>
      <c r="IG19" s="76"/>
      <c r="IH19" s="76"/>
      <c r="II19" s="76"/>
      <c r="IJ19" s="76"/>
      <c r="IK19" s="76"/>
      <c r="IL19" s="76"/>
      <c r="IM19" s="76"/>
      <c r="IN19" s="76"/>
      <c r="IO19" s="76"/>
      <c r="IP19" s="76"/>
      <c r="IQ19" s="76"/>
      <c r="IR19" s="76"/>
      <c r="IS19" s="76"/>
      <c r="IT19" s="76"/>
      <c r="IU19" s="76"/>
      <c r="IV19" s="76"/>
      <c r="IW19" s="76"/>
      <c r="IX19" s="76"/>
      <c r="IY19" s="76"/>
      <c r="IZ19" s="76"/>
      <c r="JA19" s="76"/>
      <c r="JB19" s="76"/>
      <c r="JC19" s="76"/>
      <c r="JD19" s="76"/>
      <c r="JE19" s="76"/>
      <c r="JF19" s="76"/>
      <c r="JG19" s="76"/>
      <c r="JH19" s="76"/>
      <c r="JI19" s="76"/>
      <c r="JJ19" s="76"/>
      <c r="JK19" s="76"/>
    </row>
    <row r="20" spans="1:273" hidden="1" x14ac:dyDescent="0.25">
      <c r="A20" s="30"/>
      <c r="B20" s="30"/>
      <c r="C20" s="30"/>
      <c r="D20" s="39"/>
      <c r="E20" s="43"/>
      <c r="F20" s="44"/>
      <c r="G20" s="45"/>
      <c r="H20" s="49"/>
      <c r="I20" s="51"/>
      <c r="J20" s="43"/>
      <c r="K20" s="45"/>
      <c r="L20" s="55"/>
      <c r="M20" s="56"/>
      <c r="N20" s="51"/>
      <c r="O20" s="90"/>
      <c r="P20" s="90"/>
      <c r="Q20" s="91"/>
      <c r="R20" s="30"/>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c r="CY20" s="76"/>
      <c r="CZ20" s="76"/>
      <c r="DA20" s="76"/>
      <c r="DB20" s="76"/>
      <c r="DC20" s="76"/>
      <c r="DD20" s="76"/>
      <c r="DE20" s="76"/>
      <c r="DF20" s="76"/>
      <c r="DG20" s="76"/>
      <c r="DH20" s="76"/>
      <c r="DI20" s="76"/>
      <c r="DJ20" s="76"/>
      <c r="DK20" s="76"/>
      <c r="DL20" s="76"/>
      <c r="DM20" s="76"/>
      <c r="DN20" s="76"/>
      <c r="DO20" s="76"/>
      <c r="DP20" s="76"/>
      <c r="DQ20" s="76"/>
      <c r="DR20" s="76"/>
      <c r="DS20" s="76"/>
      <c r="DT20" s="76"/>
      <c r="DU20" s="76"/>
      <c r="DV20" s="76"/>
      <c r="DW20" s="76"/>
      <c r="DX20" s="76"/>
      <c r="DY20" s="76"/>
      <c r="DZ20" s="76"/>
      <c r="EA20" s="76"/>
      <c r="EB20" s="76"/>
      <c r="EC20" s="76"/>
      <c r="ED20" s="76"/>
      <c r="EE20" s="76"/>
      <c r="EF20" s="76"/>
      <c r="EG20" s="76"/>
      <c r="EH20" s="76"/>
      <c r="EI20" s="76"/>
      <c r="EJ20" s="76"/>
      <c r="EK20" s="76"/>
      <c r="EL20" s="76"/>
      <c r="EM20" s="76"/>
      <c r="EN20" s="76"/>
      <c r="EO20" s="76"/>
      <c r="EP20" s="76"/>
      <c r="EQ20" s="76"/>
      <c r="ER20" s="76"/>
      <c r="ES20" s="76"/>
      <c r="ET20" s="76"/>
      <c r="EU20" s="76"/>
      <c r="EV20" s="76"/>
      <c r="EW20" s="76"/>
      <c r="EX20" s="76"/>
      <c r="EY20" s="76"/>
      <c r="EZ20" s="76"/>
      <c r="FA20" s="76"/>
      <c r="FB20" s="76"/>
      <c r="FC20" s="76"/>
      <c r="FD20" s="76"/>
      <c r="FE20" s="76"/>
      <c r="FF20" s="76"/>
      <c r="FG20" s="76"/>
      <c r="FH20" s="76"/>
      <c r="FI20" s="76"/>
      <c r="FJ20" s="76"/>
      <c r="FK20" s="76"/>
      <c r="FL20" s="76"/>
      <c r="FM20" s="76"/>
      <c r="FN20" s="76"/>
      <c r="FO20" s="76"/>
      <c r="FP20" s="76"/>
      <c r="FQ20" s="76"/>
      <c r="FR20" s="76"/>
      <c r="FS20" s="76"/>
      <c r="FT20" s="76"/>
      <c r="FU20" s="76"/>
      <c r="FV20" s="76"/>
      <c r="FW20" s="76"/>
      <c r="FX20" s="76"/>
      <c r="FY20" s="76"/>
      <c r="FZ20" s="76"/>
      <c r="GA20" s="76"/>
      <c r="GB20" s="76"/>
      <c r="GC20" s="76"/>
      <c r="GD20" s="76"/>
      <c r="GE20" s="76"/>
      <c r="GF20" s="76"/>
      <c r="GG20" s="76"/>
      <c r="GH20" s="76"/>
      <c r="GI20" s="76"/>
      <c r="GJ20" s="76"/>
      <c r="GK20" s="76"/>
      <c r="GL20" s="76"/>
      <c r="GM20" s="76"/>
      <c r="GN20" s="76"/>
      <c r="GO20" s="76"/>
      <c r="GP20" s="76"/>
      <c r="GQ20" s="76"/>
      <c r="GR20" s="76"/>
      <c r="GS20" s="76"/>
      <c r="GT20" s="76"/>
      <c r="GU20" s="76"/>
      <c r="GV20" s="76"/>
      <c r="GW20" s="76"/>
      <c r="GX20" s="76"/>
      <c r="GY20" s="76"/>
      <c r="GZ20" s="76"/>
      <c r="HA20" s="76"/>
      <c r="HB20" s="76"/>
      <c r="HC20" s="76"/>
      <c r="HD20" s="76"/>
      <c r="HE20" s="76"/>
      <c r="HF20" s="76"/>
      <c r="HG20" s="76"/>
      <c r="HH20" s="76"/>
      <c r="HI20" s="76"/>
      <c r="HJ20" s="76"/>
      <c r="HK20" s="76"/>
      <c r="HL20" s="76"/>
      <c r="HM20" s="76"/>
      <c r="HN20" s="76"/>
      <c r="HO20" s="76"/>
      <c r="HP20" s="76"/>
      <c r="HQ20" s="76"/>
      <c r="HR20" s="76"/>
      <c r="HS20" s="76"/>
      <c r="HT20" s="76"/>
      <c r="HU20" s="76"/>
      <c r="HV20" s="76"/>
      <c r="HW20" s="76"/>
      <c r="HX20" s="76"/>
      <c r="HY20" s="76"/>
      <c r="HZ20" s="76"/>
      <c r="IA20" s="76"/>
      <c r="IB20" s="76"/>
      <c r="IC20" s="76"/>
      <c r="ID20" s="76"/>
      <c r="IE20" s="76"/>
      <c r="IF20" s="76"/>
      <c r="IG20" s="76"/>
      <c r="IH20" s="76"/>
      <c r="II20" s="76"/>
      <c r="IJ20" s="76"/>
      <c r="IK20" s="76"/>
      <c r="IL20" s="76"/>
      <c r="IM20" s="76"/>
      <c r="IN20" s="76"/>
      <c r="IO20" s="76"/>
      <c r="IP20" s="76"/>
      <c r="IQ20" s="76"/>
      <c r="IR20" s="76"/>
      <c r="IS20" s="76"/>
      <c r="IT20" s="76"/>
      <c r="IU20" s="76"/>
      <c r="IV20" s="76"/>
      <c r="IW20" s="76"/>
      <c r="IX20" s="76"/>
      <c r="IY20" s="76"/>
      <c r="IZ20" s="76"/>
      <c r="JA20" s="76"/>
      <c r="JB20" s="76"/>
      <c r="JC20" s="76"/>
      <c r="JD20" s="76"/>
      <c r="JE20" s="76"/>
      <c r="JF20" s="76"/>
      <c r="JG20" s="76"/>
      <c r="JH20" s="76"/>
      <c r="JI20" s="76"/>
      <c r="JJ20" s="76"/>
      <c r="JK20" s="76"/>
    </row>
    <row r="21" spans="1:273" hidden="1" x14ac:dyDescent="0.25">
      <c r="A21" s="30"/>
      <c r="B21" s="30"/>
      <c r="C21" s="30"/>
      <c r="D21" s="39"/>
      <c r="E21" s="43"/>
      <c r="F21" s="44"/>
      <c r="G21" s="45"/>
      <c r="H21" s="49"/>
      <c r="I21" s="51"/>
      <c r="J21" s="43"/>
      <c r="K21" s="45"/>
      <c r="L21" s="55"/>
      <c r="M21" s="56"/>
      <c r="N21" s="51"/>
      <c r="O21" s="90"/>
      <c r="P21" s="90"/>
      <c r="Q21" s="91"/>
      <c r="R21" s="30"/>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c r="CY21" s="76"/>
      <c r="CZ21" s="76"/>
      <c r="DA21" s="76"/>
      <c r="DB21" s="76"/>
      <c r="DC21" s="76"/>
      <c r="DD21" s="76"/>
      <c r="DE21" s="76"/>
      <c r="DF21" s="76"/>
      <c r="DG21" s="76"/>
      <c r="DH21" s="76"/>
      <c r="DI21" s="76"/>
      <c r="DJ21" s="76"/>
      <c r="DK21" s="76"/>
      <c r="DL21" s="76"/>
      <c r="DM21" s="76"/>
      <c r="DN21" s="76"/>
      <c r="DO21" s="76"/>
      <c r="DP21" s="76"/>
      <c r="DQ21" s="76"/>
      <c r="DR21" s="76"/>
      <c r="DS21" s="76"/>
      <c r="DT21" s="76"/>
      <c r="DU21" s="76"/>
      <c r="DV21" s="76"/>
      <c r="DW21" s="76"/>
      <c r="DX21" s="76"/>
      <c r="DY21" s="76"/>
      <c r="DZ21" s="76"/>
      <c r="EA21" s="76"/>
      <c r="EB21" s="76"/>
      <c r="EC21" s="76"/>
      <c r="ED21" s="76"/>
      <c r="EE21" s="76"/>
      <c r="EF21" s="76"/>
      <c r="EG21" s="76"/>
      <c r="EH21" s="76"/>
      <c r="EI21" s="76"/>
      <c r="EJ21" s="76"/>
      <c r="EK21" s="76"/>
      <c r="EL21" s="76"/>
      <c r="EM21" s="76"/>
      <c r="EN21" s="76"/>
      <c r="EO21" s="76"/>
      <c r="EP21" s="76"/>
      <c r="EQ21" s="76"/>
      <c r="ER21" s="76"/>
      <c r="ES21" s="76"/>
      <c r="ET21" s="76"/>
      <c r="EU21" s="76"/>
      <c r="EV21" s="76"/>
      <c r="EW21" s="76"/>
      <c r="EX21" s="76"/>
      <c r="EY21" s="76"/>
      <c r="EZ21" s="76"/>
      <c r="FA21" s="76"/>
      <c r="FB21" s="76"/>
      <c r="FC21" s="76"/>
      <c r="FD21" s="76"/>
      <c r="FE21" s="76"/>
      <c r="FF21" s="76"/>
      <c r="FG21" s="76"/>
      <c r="FH21" s="76"/>
      <c r="FI21" s="76"/>
      <c r="FJ21" s="76"/>
      <c r="FK21" s="76"/>
      <c r="FL21" s="76"/>
      <c r="FM21" s="76"/>
      <c r="FN21" s="76"/>
      <c r="FO21" s="76"/>
      <c r="FP21" s="76"/>
      <c r="FQ21" s="76"/>
      <c r="FR21" s="76"/>
      <c r="FS21" s="76"/>
      <c r="FT21" s="76"/>
      <c r="FU21" s="76"/>
      <c r="FV21" s="76"/>
      <c r="FW21" s="76"/>
      <c r="FX21" s="76"/>
      <c r="FY21" s="76"/>
      <c r="FZ21" s="76"/>
      <c r="GA21" s="76"/>
      <c r="GB21" s="76"/>
      <c r="GC21" s="76"/>
      <c r="GD21" s="76"/>
      <c r="GE21" s="76"/>
      <c r="GF21" s="76"/>
      <c r="GG21" s="76"/>
      <c r="GH21" s="76"/>
      <c r="GI21" s="76"/>
      <c r="GJ21" s="76"/>
      <c r="GK21" s="76"/>
      <c r="GL21" s="76"/>
      <c r="GM21" s="76"/>
      <c r="GN21" s="76"/>
      <c r="GO21" s="76"/>
      <c r="GP21" s="76"/>
      <c r="GQ21" s="76"/>
      <c r="GR21" s="76"/>
      <c r="GS21" s="76"/>
      <c r="GT21" s="76"/>
      <c r="GU21" s="76"/>
      <c r="GV21" s="76"/>
      <c r="GW21" s="76"/>
      <c r="GX21" s="76"/>
      <c r="GY21" s="76"/>
      <c r="GZ21" s="76"/>
      <c r="HA21" s="76"/>
      <c r="HB21" s="76"/>
      <c r="HC21" s="76"/>
      <c r="HD21" s="76"/>
      <c r="HE21" s="76"/>
      <c r="HF21" s="76"/>
      <c r="HG21" s="76"/>
      <c r="HH21" s="76"/>
      <c r="HI21" s="76"/>
      <c r="HJ21" s="76"/>
      <c r="HK21" s="76"/>
      <c r="HL21" s="76"/>
      <c r="HM21" s="76"/>
      <c r="HN21" s="76"/>
      <c r="HO21" s="76"/>
      <c r="HP21" s="76"/>
      <c r="HQ21" s="76"/>
      <c r="HR21" s="76"/>
      <c r="HS21" s="76"/>
      <c r="HT21" s="76"/>
      <c r="HU21" s="76"/>
      <c r="HV21" s="76"/>
      <c r="HW21" s="76"/>
      <c r="HX21" s="76"/>
      <c r="HY21" s="76"/>
      <c r="HZ21" s="76"/>
      <c r="IA21" s="76"/>
      <c r="IB21" s="76"/>
      <c r="IC21" s="76"/>
      <c r="ID21" s="76"/>
      <c r="IE21" s="76"/>
      <c r="IF21" s="76"/>
      <c r="IG21" s="76"/>
      <c r="IH21" s="76"/>
      <c r="II21" s="76"/>
      <c r="IJ21" s="76"/>
      <c r="IK21" s="76"/>
      <c r="IL21" s="76"/>
      <c r="IM21" s="76"/>
      <c r="IN21" s="76"/>
      <c r="IO21" s="76"/>
      <c r="IP21" s="76"/>
      <c r="IQ21" s="76"/>
      <c r="IR21" s="76"/>
      <c r="IS21" s="76"/>
      <c r="IT21" s="76"/>
      <c r="IU21" s="76"/>
      <c r="IV21" s="76"/>
      <c r="IW21" s="76"/>
      <c r="IX21" s="76"/>
      <c r="IY21" s="76"/>
      <c r="IZ21" s="76"/>
      <c r="JA21" s="76"/>
      <c r="JB21" s="76"/>
      <c r="JC21" s="76"/>
      <c r="JD21" s="76"/>
      <c r="JE21" s="76"/>
      <c r="JF21" s="76"/>
      <c r="JG21" s="76"/>
      <c r="JH21" s="76"/>
      <c r="JI21" s="76"/>
      <c r="JJ21" s="76"/>
      <c r="JK21" s="76"/>
    </row>
    <row r="22" spans="1:273" hidden="1" x14ac:dyDescent="0.25">
      <c r="A22" s="30"/>
      <c r="B22" s="30"/>
      <c r="C22" s="30"/>
      <c r="D22" s="39"/>
      <c r="E22" s="43"/>
      <c r="F22" s="44"/>
      <c r="G22" s="45"/>
      <c r="H22" s="49"/>
      <c r="I22" s="51"/>
      <c r="J22" s="43"/>
      <c r="K22" s="45"/>
      <c r="L22" s="55"/>
      <c r="M22" s="56"/>
      <c r="N22" s="51"/>
      <c r="O22" s="90"/>
      <c r="P22" s="90"/>
      <c r="Q22" s="91"/>
      <c r="R22" s="30"/>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6"/>
      <c r="CW22" s="76"/>
      <c r="CX22" s="76"/>
      <c r="CY22" s="76"/>
      <c r="CZ22" s="76"/>
      <c r="DA22" s="76"/>
      <c r="DB22" s="76"/>
      <c r="DC22" s="76"/>
      <c r="DD22" s="76"/>
      <c r="DE22" s="76"/>
      <c r="DF22" s="76"/>
      <c r="DG22" s="76"/>
      <c r="DH22" s="76"/>
      <c r="DI22" s="76"/>
      <c r="DJ22" s="76"/>
      <c r="DK22" s="76"/>
      <c r="DL22" s="76"/>
      <c r="DM22" s="76"/>
      <c r="DN22" s="76"/>
      <c r="DO22" s="76"/>
      <c r="DP22" s="76"/>
      <c r="DQ22" s="76"/>
      <c r="DR22" s="76"/>
      <c r="DS22" s="76"/>
      <c r="DT22" s="76"/>
      <c r="DU22" s="76"/>
      <c r="DV22" s="76"/>
      <c r="DW22" s="76"/>
      <c r="DX22" s="76"/>
      <c r="DY22" s="76"/>
      <c r="DZ22" s="76"/>
      <c r="EA22" s="76"/>
      <c r="EB22" s="76"/>
      <c r="EC22" s="76"/>
      <c r="ED22" s="76"/>
      <c r="EE22" s="76"/>
      <c r="EF22" s="76"/>
      <c r="EG22" s="76"/>
      <c r="EH22" s="76"/>
      <c r="EI22" s="76"/>
      <c r="EJ22" s="76"/>
      <c r="EK22" s="76"/>
      <c r="EL22" s="76"/>
      <c r="EM22" s="76"/>
      <c r="EN22" s="76"/>
      <c r="EO22" s="76"/>
      <c r="EP22" s="76"/>
      <c r="EQ22" s="76"/>
      <c r="ER22" s="76"/>
      <c r="ES22" s="76"/>
      <c r="ET22" s="76"/>
      <c r="EU22" s="76"/>
      <c r="EV22" s="76"/>
      <c r="EW22" s="76"/>
      <c r="EX22" s="76"/>
      <c r="EY22" s="76"/>
      <c r="EZ22" s="76"/>
      <c r="FA22" s="76"/>
      <c r="FB22" s="76"/>
      <c r="FC22" s="76"/>
      <c r="FD22" s="76"/>
      <c r="FE22" s="76"/>
      <c r="FF22" s="76"/>
      <c r="FG22" s="76"/>
      <c r="FH22" s="76"/>
      <c r="FI22" s="76"/>
      <c r="FJ22" s="76"/>
      <c r="FK22" s="76"/>
      <c r="FL22" s="76"/>
      <c r="FM22" s="76"/>
      <c r="FN22" s="76"/>
      <c r="FO22" s="76"/>
      <c r="FP22" s="76"/>
      <c r="FQ22" s="76"/>
      <c r="FR22" s="76"/>
      <c r="FS22" s="76"/>
      <c r="FT22" s="76"/>
      <c r="FU22" s="76"/>
      <c r="FV22" s="76"/>
      <c r="FW22" s="76"/>
      <c r="FX22" s="76"/>
      <c r="FY22" s="76"/>
      <c r="FZ22" s="76"/>
      <c r="GA22" s="76"/>
      <c r="GB22" s="76"/>
      <c r="GC22" s="76"/>
      <c r="GD22" s="76"/>
      <c r="GE22" s="76"/>
      <c r="GF22" s="76"/>
      <c r="GG22" s="76"/>
      <c r="GH22" s="76"/>
      <c r="GI22" s="76"/>
      <c r="GJ22" s="76"/>
      <c r="GK22" s="76"/>
      <c r="GL22" s="76"/>
      <c r="GM22" s="76"/>
      <c r="GN22" s="76"/>
      <c r="GO22" s="76"/>
      <c r="GP22" s="76"/>
      <c r="GQ22" s="76"/>
      <c r="GR22" s="76"/>
      <c r="GS22" s="76"/>
      <c r="GT22" s="76"/>
      <c r="GU22" s="76"/>
      <c r="GV22" s="76"/>
      <c r="GW22" s="76"/>
      <c r="GX22" s="76"/>
      <c r="GY22" s="76"/>
      <c r="GZ22" s="76"/>
      <c r="HA22" s="76"/>
      <c r="HB22" s="76"/>
      <c r="HC22" s="76"/>
      <c r="HD22" s="76"/>
      <c r="HE22" s="76"/>
      <c r="HF22" s="76"/>
      <c r="HG22" s="76"/>
      <c r="HH22" s="76"/>
      <c r="HI22" s="76"/>
      <c r="HJ22" s="76"/>
      <c r="HK22" s="76"/>
      <c r="HL22" s="76"/>
      <c r="HM22" s="76"/>
      <c r="HN22" s="76"/>
      <c r="HO22" s="76"/>
      <c r="HP22" s="76"/>
      <c r="HQ22" s="76"/>
      <c r="HR22" s="76"/>
      <c r="HS22" s="76"/>
      <c r="HT22" s="76"/>
      <c r="HU22" s="76"/>
      <c r="HV22" s="76"/>
      <c r="HW22" s="76"/>
      <c r="HX22" s="76"/>
      <c r="HY22" s="76"/>
      <c r="HZ22" s="76"/>
      <c r="IA22" s="76"/>
      <c r="IB22" s="76"/>
      <c r="IC22" s="76"/>
      <c r="ID22" s="76"/>
      <c r="IE22" s="76"/>
      <c r="IF22" s="76"/>
      <c r="IG22" s="76"/>
      <c r="IH22" s="76"/>
      <c r="II22" s="76"/>
      <c r="IJ22" s="76"/>
      <c r="IK22" s="76"/>
      <c r="IL22" s="76"/>
      <c r="IM22" s="76"/>
      <c r="IN22" s="76"/>
      <c r="IO22" s="76"/>
      <c r="IP22" s="76"/>
      <c r="IQ22" s="76"/>
      <c r="IR22" s="76"/>
      <c r="IS22" s="76"/>
      <c r="IT22" s="76"/>
      <c r="IU22" s="76"/>
      <c r="IV22" s="76"/>
      <c r="IW22" s="76"/>
      <c r="IX22" s="76"/>
      <c r="IY22" s="76"/>
      <c r="IZ22" s="76"/>
      <c r="JA22" s="76"/>
      <c r="JB22" s="76"/>
      <c r="JC22" s="76"/>
      <c r="JD22" s="76"/>
      <c r="JE22" s="76"/>
      <c r="JF22" s="76"/>
      <c r="JG22" s="76"/>
      <c r="JH22" s="76"/>
      <c r="JI22" s="76"/>
      <c r="JJ22" s="76"/>
      <c r="JK22" s="76"/>
    </row>
    <row r="23" spans="1:273" hidden="1" x14ac:dyDescent="0.25">
      <c r="A23" s="30"/>
      <c r="B23" s="30"/>
      <c r="C23" s="30"/>
      <c r="D23" s="39"/>
      <c r="E23" s="43"/>
      <c r="F23" s="44"/>
      <c r="G23" s="45"/>
      <c r="H23" s="49"/>
      <c r="I23" s="51"/>
      <c r="J23" s="43"/>
      <c r="K23" s="45"/>
      <c r="L23" s="55"/>
      <c r="M23" s="56"/>
      <c r="N23" s="51"/>
      <c r="O23" s="90"/>
      <c r="P23" s="90"/>
      <c r="Q23" s="91"/>
      <c r="R23" s="30"/>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c r="CY23" s="76"/>
      <c r="CZ23" s="76"/>
      <c r="DA23" s="76"/>
      <c r="DB23" s="76"/>
      <c r="DC23" s="76"/>
      <c r="DD23" s="76"/>
      <c r="DE23" s="76"/>
      <c r="DF23" s="76"/>
      <c r="DG23" s="76"/>
      <c r="DH23" s="76"/>
      <c r="DI23" s="76"/>
      <c r="DJ23" s="76"/>
      <c r="DK23" s="76"/>
      <c r="DL23" s="76"/>
      <c r="DM23" s="76"/>
      <c r="DN23" s="76"/>
      <c r="DO23" s="76"/>
      <c r="DP23" s="76"/>
      <c r="DQ23" s="76"/>
      <c r="DR23" s="76"/>
      <c r="DS23" s="76"/>
      <c r="DT23" s="76"/>
      <c r="DU23" s="76"/>
      <c r="DV23" s="76"/>
      <c r="DW23" s="76"/>
      <c r="DX23" s="76"/>
      <c r="DY23" s="76"/>
      <c r="DZ23" s="76"/>
      <c r="EA23" s="76"/>
      <c r="EB23" s="76"/>
      <c r="EC23" s="76"/>
      <c r="ED23" s="76"/>
      <c r="EE23" s="76"/>
      <c r="EF23" s="76"/>
      <c r="EG23" s="76"/>
      <c r="EH23" s="76"/>
      <c r="EI23" s="76"/>
      <c r="EJ23" s="76"/>
      <c r="EK23" s="76"/>
      <c r="EL23" s="76"/>
      <c r="EM23" s="76"/>
      <c r="EN23" s="76"/>
      <c r="EO23" s="76"/>
      <c r="EP23" s="76"/>
      <c r="EQ23" s="76"/>
      <c r="ER23" s="76"/>
      <c r="ES23" s="76"/>
      <c r="ET23" s="76"/>
      <c r="EU23" s="76"/>
      <c r="EV23" s="76"/>
      <c r="EW23" s="76"/>
      <c r="EX23" s="76"/>
      <c r="EY23" s="76"/>
      <c r="EZ23" s="76"/>
      <c r="FA23" s="76"/>
      <c r="FB23" s="76"/>
      <c r="FC23" s="76"/>
      <c r="FD23" s="76"/>
      <c r="FE23" s="76"/>
      <c r="FF23" s="76"/>
      <c r="FG23" s="76"/>
      <c r="FH23" s="76"/>
      <c r="FI23" s="76"/>
      <c r="FJ23" s="76"/>
      <c r="FK23" s="76"/>
      <c r="FL23" s="76"/>
      <c r="FM23" s="76"/>
      <c r="FN23" s="76"/>
      <c r="FO23" s="76"/>
      <c r="FP23" s="76"/>
      <c r="FQ23" s="76"/>
      <c r="FR23" s="76"/>
      <c r="FS23" s="76"/>
      <c r="FT23" s="76"/>
      <c r="FU23" s="76"/>
      <c r="FV23" s="76"/>
      <c r="FW23" s="76"/>
      <c r="FX23" s="76"/>
      <c r="FY23" s="76"/>
      <c r="FZ23" s="76"/>
      <c r="GA23" s="76"/>
      <c r="GB23" s="76"/>
      <c r="GC23" s="76"/>
      <c r="GD23" s="76"/>
      <c r="GE23" s="76"/>
      <c r="GF23" s="76"/>
      <c r="GG23" s="76"/>
      <c r="GH23" s="76"/>
      <c r="GI23" s="76"/>
      <c r="GJ23" s="76"/>
      <c r="GK23" s="76"/>
      <c r="GL23" s="76"/>
      <c r="GM23" s="76"/>
      <c r="GN23" s="76"/>
      <c r="GO23" s="76"/>
      <c r="GP23" s="76"/>
      <c r="GQ23" s="76"/>
      <c r="GR23" s="76"/>
      <c r="GS23" s="76"/>
      <c r="GT23" s="76"/>
      <c r="GU23" s="76"/>
      <c r="GV23" s="76"/>
      <c r="GW23" s="76"/>
      <c r="GX23" s="76"/>
      <c r="GY23" s="76"/>
      <c r="GZ23" s="76"/>
      <c r="HA23" s="76"/>
      <c r="HB23" s="76"/>
      <c r="HC23" s="76"/>
      <c r="HD23" s="76"/>
      <c r="HE23" s="76"/>
      <c r="HF23" s="76"/>
      <c r="HG23" s="76"/>
      <c r="HH23" s="76"/>
      <c r="HI23" s="76"/>
      <c r="HJ23" s="76"/>
      <c r="HK23" s="76"/>
      <c r="HL23" s="76"/>
      <c r="HM23" s="76"/>
      <c r="HN23" s="76"/>
      <c r="HO23" s="76"/>
      <c r="HP23" s="76"/>
      <c r="HQ23" s="76"/>
      <c r="HR23" s="76"/>
      <c r="HS23" s="76"/>
      <c r="HT23" s="76"/>
      <c r="HU23" s="76"/>
      <c r="HV23" s="76"/>
      <c r="HW23" s="76"/>
      <c r="HX23" s="76"/>
      <c r="HY23" s="76"/>
      <c r="HZ23" s="76"/>
      <c r="IA23" s="76"/>
      <c r="IB23" s="76"/>
      <c r="IC23" s="76"/>
      <c r="ID23" s="76"/>
      <c r="IE23" s="76"/>
      <c r="IF23" s="76"/>
      <c r="IG23" s="76"/>
      <c r="IH23" s="76"/>
      <c r="II23" s="76"/>
      <c r="IJ23" s="76"/>
      <c r="IK23" s="76"/>
      <c r="IL23" s="76"/>
      <c r="IM23" s="76"/>
      <c r="IN23" s="76"/>
      <c r="IO23" s="76"/>
      <c r="IP23" s="76"/>
      <c r="IQ23" s="76"/>
      <c r="IR23" s="76"/>
      <c r="IS23" s="76"/>
      <c r="IT23" s="76"/>
      <c r="IU23" s="76"/>
      <c r="IV23" s="76"/>
      <c r="IW23" s="76"/>
      <c r="IX23" s="76"/>
      <c r="IY23" s="76"/>
      <c r="IZ23" s="76"/>
      <c r="JA23" s="76"/>
      <c r="JB23" s="76"/>
      <c r="JC23" s="76"/>
      <c r="JD23" s="76"/>
      <c r="JE23" s="76"/>
      <c r="JF23" s="76"/>
      <c r="JG23" s="76"/>
      <c r="JH23" s="76"/>
      <c r="JI23" s="76"/>
      <c r="JJ23" s="76"/>
      <c r="JK23" s="76"/>
    </row>
    <row r="24" spans="1:273" ht="15.75" hidden="1" thickBot="1" x14ac:dyDescent="0.3">
      <c r="A24" s="36"/>
      <c r="B24" s="36"/>
      <c r="C24" s="36"/>
      <c r="D24" s="40"/>
      <c r="E24" s="46"/>
      <c r="F24" s="37"/>
      <c r="G24" s="47"/>
      <c r="H24" s="50"/>
      <c r="I24" s="52"/>
      <c r="J24" s="46"/>
      <c r="K24" s="47"/>
      <c r="L24" s="57"/>
      <c r="M24" s="58"/>
      <c r="N24" s="52"/>
      <c r="O24" s="90"/>
      <c r="P24" s="90"/>
      <c r="Q24" s="91"/>
      <c r="R24" s="30"/>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c r="DQ24" s="76"/>
      <c r="DR24" s="76"/>
      <c r="DS24" s="76"/>
      <c r="DT24" s="76"/>
      <c r="DU24" s="76"/>
      <c r="DV24" s="76"/>
      <c r="DW24" s="76"/>
      <c r="DX24" s="76"/>
      <c r="DY24" s="76"/>
      <c r="DZ24" s="76"/>
      <c r="EA24" s="76"/>
      <c r="EB24" s="76"/>
      <c r="EC24" s="76"/>
      <c r="ED24" s="76"/>
      <c r="EE24" s="76"/>
      <c r="EF24" s="76"/>
      <c r="EG24" s="76"/>
      <c r="EH24" s="76"/>
      <c r="EI24" s="76"/>
      <c r="EJ24" s="76"/>
      <c r="EK24" s="76"/>
      <c r="EL24" s="76"/>
      <c r="EM24" s="76"/>
      <c r="EN24" s="76"/>
      <c r="EO24" s="76"/>
      <c r="EP24" s="76"/>
      <c r="EQ24" s="76"/>
      <c r="ER24" s="76"/>
      <c r="ES24" s="76"/>
      <c r="ET24" s="76"/>
      <c r="EU24" s="76"/>
      <c r="EV24" s="76"/>
      <c r="EW24" s="76"/>
      <c r="EX24" s="76"/>
      <c r="EY24" s="76"/>
      <c r="EZ24" s="76"/>
      <c r="FA24" s="76"/>
      <c r="FB24" s="76"/>
      <c r="FC24" s="76"/>
      <c r="FD24" s="76"/>
      <c r="FE24" s="76"/>
      <c r="FF24" s="76"/>
      <c r="FG24" s="76"/>
      <c r="FH24" s="76"/>
      <c r="FI24" s="76"/>
      <c r="FJ24" s="76"/>
      <c r="FK24" s="76"/>
      <c r="FL24" s="76"/>
      <c r="FM24" s="76"/>
      <c r="FN24" s="76"/>
      <c r="FO24" s="76"/>
      <c r="FP24" s="76"/>
      <c r="FQ24" s="76"/>
      <c r="FR24" s="76"/>
      <c r="FS24" s="76"/>
      <c r="FT24" s="76"/>
      <c r="FU24" s="76"/>
      <c r="FV24" s="76"/>
      <c r="FW24" s="76"/>
      <c r="FX24" s="76"/>
      <c r="FY24" s="76"/>
      <c r="FZ24" s="76"/>
      <c r="GA24" s="76"/>
      <c r="GB24" s="76"/>
      <c r="GC24" s="76"/>
      <c r="GD24" s="76"/>
      <c r="GE24" s="76"/>
      <c r="GF24" s="76"/>
      <c r="GG24" s="76"/>
      <c r="GH24" s="76"/>
      <c r="GI24" s="76"/>
      <c r="GJ24" s="76"/>
      <c r="GK24" s="76"/>
      <c r="GL24" s="76"/>
      <c r="GM24" s="76"/>
      <c r="GN24" s="76"/>
      <c r="GO24" s="76"/>
      <c r="GP24" s="76"/>
      <c r="GQ24" s="76"/>
      <c r="GR24" s="76"/>
      <c r="GS24" s="76"/>
      <c r="GT24" s="76"/>
      <c r="GU24" s="76"/>
      <c r="GV24" s="76"/>
      <c r="GW24" s="76"/>
      <c r="GX24" s="76"/>
      <c r="GY24" s="76"/>
      <c r="GZ24" s="76"/>
      <c r="HA24" s="76"/>
      <c r="HB24" s="76"/>
      <c r="HC24" s="76"/>
      <c r="HD24" s="76"/>
      <c r="HE24" s="76"/>
      <c r="HF24" s="76"/>
      <c r="HG24" s="76"/>
      <c r="HH24" s="76"/>
      <c r="HI24" s="76"/>
      <c r="HJ24" s="76"/>
      <c r="HK24" s="76"/>
      <c r="HL24" s="76"/>
      <c r="HM24" s="76"/>
      <c r="HN24" s="76"/>
      <c r="HO24" s="76"/>
      <c r="HP24" s="76"/>
      <c r="HQ24" s="76"/>
      <c r="HR24" s="76"/>
      <c r="HS24" s="76"/>
      <c r="HT24" s="76"/>
      <c r="HU24" s="76"/>
      <c r="HV24" s="76"/>
      <c r="HW24" s="76"/>
      <c r="HX24" s="76"/>
      <c r="HY24" s="76"/>
      <c r="HZ24" s="76"/>
      <c r="IA24" s="76"/>
      <c r="IB24" s="76"/>
      <c r="IC24" s="76"/>
      <c r="ID24" s="76"/>
      <c r="IE24" s="76"/>
      <c r="IF24" s="76"/>
      <c r="IG24" s="76"/>
      <c r="IH24" s="76"/>
      <c r="II24" s="76"/>
      <c r="IJ24" s="76"/>
      <c r="IK24" s="76"/>
      <c r="IL24" s="76"/>
      <c r="IM24" s="76"/>
      <c r="IN24" s="76"/>
      <c r="IO24" s="76"/>
      <c r="IP24" s="76"/>
      <c r="IQ24" s="76"/>
      <c r="IR24" s="76"/>
      <c r="IS24" s="76"/>
      <c r="IT24" s="76"/>
      <c r="IU24" s="76"/>
      <c r="IV24" s="76"/>
      <c r="IW24" s="76"/>
      <c r="IX24" s="76"/>
      <c r="IY24" s="76"/>
      <c r="IZ24" s="76"/>
      <c r="JA24" s="76"/>
      <c r="JB24" s="76"/>
      <c r="JC24" s="76"/>
      <c r="JD24" s="76"/>
      <c r="JE24" s="76"/>
      <c r="JF24" s="76"/>
      <c r="JG24" s="76"/>
      <c r="JH24" s="76"/>
      <c r="JI24" s="76"/>
      <c r="JJ24" s="76"/>
      <c r="JK24" s="76"/>
    </row>
    <row r="25" spans="1:273" ht="16.5" thickBot="1" x14ac:dyDescent="0.3">
      <c r="A25" s="94" t="s">
        <v>48</v>
      </c>
      <c r="B25" s="94"/>
      <c r="C25" s="94"/>
      <c r="D25" s="94"/>
      <c r="E25" s="94"/>
      <c r="F25" s="94"/>
      <c r="G25" s="94"/>
      <c r="H25" s="94"/>
      <c r="I25" s="94"/>
      <c r="J25" s="94"/>
      <c r="K25" s="94"/>
      <c r="L25" s="94"/>
      <c r="M25" s="94"/>
      <c r="N25" s="33"/>
      <c r="O25" s="33"/>
      <c r="P25" s="33"/>
      <c r="Q25" s="62"/>
      <c r="R25" s="30"/>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76"/>
      <c r="CV25" s="76"/>
      <c r="CW25" s="76"/>
      <c r="CX25" s="76"/>
      <c r="CY25" s="76"/>
      <c r="CZ25" s="76"/>
      <c r="DA25" s="76"/>
      <c r="DB25" s="76"/>
      <c r="DC25" s="76"/>
      <c r="DD25" s="76"/>
      <c r="DE25" s="76"/>
      <c r="DF25" s="76"/>
      <c r="DG25" s="76"/>
      <c r="DH25" s="76"/>
      <c r="DI25" s="76"/>
      <c r="DJ25" s="76"/>
      <c r="DK25" s="76"/>
      <c r="DL25" s="76"/>
      <c r="DM25" s="76"/>
      <c r="DN25" s="76"/>
      <c r="DO25" s="76"/>
      <c r="DP25" s="76"/>
      <c r="DQ25" s="76"/>
      <c r="DR25" s="76"/>
      <c r="DS25" s="76"/>
      <c r="DT25" s="76"/>
      <c r="DU25" s="76"/>
      <c r="DV25" s="76"/>
      <c r="DW25" s="76"/>
      <c r="DX25" s="76"/>
      <c r="DY25" s="76"/>
      <c r="DZ25" s="76"/>
      <c r="EA25" s="76"/>
      <c r="EB25" s="76"/>
      <c r="EC25" s="76"/>
      <c r="ED25" s="76"/>
      <c r="EE25" s="76"/>
      <c r="EF25" s="76"/>
      <c r="EG25" s="76"/>
      <c r="EH25" s="76"/>
      <c r="EI25" s="76"/>
      <c r="EJ25" s="76"/>
      <c r="EK25" s="76"/>
      <c r="EL25" s="76"/>
      <c r="EM25" s="76"/>
      <c r="EN25" s="76"/>
      <c r="EO25" s="76"/>
      <c r="EP25" s="76"/>
      <c r="EQ25" s="76"/>
      <c r="ER25" s="76"/>
      <c r="ES25" s="76"/>
      <c r="ET25" s="76"/>
      <c r="EU25" s="76"/>
      <c r="EV25" s="76"/>
      <c r="EW25" s="76"/>
      <c r="EX25" s="76"/>
      <c r="EY25" s="76"/>
      <c r="EZ25" s="76"/>
      <c r="FA25" s="76"/>
      <c r="FB25" s="76"/>
      <c r="FC25" s="76"/>
      <c r="FD25" s="76"/>
      <c r="FE25" s="76"/>
      <c r="FF25" s="76"/>
      <c r="FG25" s="76"/>
      <c r="FH25" s="76"/>
      <c r="FI25" s="76"/>
      <c r="FJ25" s="76"/>
      <c r="FK25" s="76"/>
      <c r="FL25" s="76"/>
      <c r="FM25" s="76"/>
      <c r="FN25" s="76"/>
      <c r="FO25" s="76"/>
      <c r="FP25" s="76"/>
      <c r="FQ25" s="76"/>
      <c r="FR25" s="76"/>
      <c r="FS25" s="76"/>
      <c r="FT25" s="76"/>
      <c r="FU25" s="76"/>
      <c r="FV25" s="76"/>
      <c r="FW25" s="76"/>
      <c r="FX25" s="76"/>
      <c r="FY25" s="76"/>
      <c r="FZ25" s="76"/>
      <c r="GA25" s="76"/>
      <c r="GB25" s="76"/>
      <c r="GC25" s="76"/>
      <c r="GD25" s="76"/>
      <c r="GE25" s="76"/>
      <c r="GF25" s="76"/>
      <c r="GG25" s="76"/>
      <c r="GH25" s="76"/>
      <c r="GI25" s="76"/>
      <c r="GJ25" s="76"/>
      <c r="GK25" s="76"/>
      <c r="GL25" s="76"/>
      <c r="GM25" s="76"/>
      <c r="GN25" s="76"/>
      <c r="GO25" s="76"/>
      <c r="GP25" s="76"/>
      <c r="GQ25" s="76"/>
      <c r="GR25" s="76"/>
      <c r="GS25" s="76"/>
      <c r="GT25" s="76"/>
      <c r="GU25" s="76"/>
      <c r="GV25" s="76"/>
      <c r="GW25" s="76"/>
      <c r="GX25" s="76"/>
      <c r="GY25" s="76"/>
      <c r="GZ25" s="76"/>
      <c r="HA25" s="76"/>
      <c r="HB25" s="76"/>
      <c r="HC25" s="76"/>
      <c r="HD25" s="76"/>
      <c r="HE25" s="76"/>
      <c r="HF25" s="76"/>
      <c r="HG25" s="76"/>
      <c r="HH25" s="76"/>
      <c r="HI25" s="76"/>
      <c r="HJ25" s="76"/>
      <c r="HK25" s="76"/>
      <c r="HL25" s="76"/>
      <c r="HM25" s="76"/>
      <c r="HN25" s="76"/>
      <c r="HO25" s="76"/>
      <c r="HP25" s="76"/>
      <c r="HQ25" s="76"/>
      <c r="HR25" s="76"/>
      <c r="HS25" s="76"/>
      <c r="HT25" s="76"/>
      <c r="HU25" s="76"/>
      <c r="HV25" s="76"/>
      <c r="HW25" s="76"/>
      <c r="HX25" s="76"/>
      <c r="HY25" s="76"/>
      <c r="HZ25" s="76"/>
      <c r="IA25" s="76"/>
      <c r="IB25" s="76"/>
      <c r="IC25" s="76"/>
      <c r="ID25" s="76"/>
      <c r="IE25" s="76"/>
      <c r="IF25" s="76"/>
      <c r="IG25" s="76"/>
      <c r="IH25" s="76"/>
      <c r="II25" s="76"/>
      <c r="IJ25" s="76"/>
      <c r="IK25" s="76"/>
      <c r="IL25" s="76"/>
      <c r="IM25" s="76"/>
      <c r="IN25" s="76"/>
      <c r="IO25" s="76"/>
      <c r="IP25" s="76"/>
      <c r="IQ25" s="76"/>
      <c r="IR25" s="76"/>
      <c r="IS25" s="76"/>
      <c r="IT25" s="76"/>
      <c r="IU25" s="76"/>
      <c r="IV25" s="76"/>
      <c r="IW25" s="76"/>
      <c r="IX25" s="76"/>
      <c r="IY25" s="76"/>
      <c r="IZ25" s="76"/>
      <c r="JA25" s="76"/>
      <c r="JB25" s="76"/>
      <c r="JC25" s="76"/>
      <c r="JD25" s="76"/>
      <c r="JE25" s="76"/>
      <c r="JF25" s="76"/>
      <c r="JG25" s="76"/>
      <c r="JH25" s="76"/>
      <c r="JI25" s="76"/>
      <c r="JJ25" s="76"/>
      <c r="JK25" s="76"/>
    </row>
    <row r="26" spans="1:273" ht="15.75" thickBot="1" x14ac:dyDescent="0.3">
      <c r="A26" s="95" t="s">
        <v>44</v>
      </c>
      <c r="B26" s="95"/>
      <c r="C26" s="95"/>
      <c r="D26" s="95"/>
      <c r="E26" s="95"/>
      <c r="F26" s="95" t="s">
        <v>46</v>
      </c>
      <c r="G26" s="95"/>
      <c r="H26" s="95"/>
      <c r="I26" s="95"/>
      <c r="J26" s="95"/>
      <c r="K26" s="96" t="s">
        <v>49</v>
      </c>
      <c r="L26" s="96"/>
      <c r="M26" s="96"/>
      <c r="N26" s="96"/>
      <c r="O26" s="96"/>
      <c r="P26" s="96"/>
      <c r="Q26" s="96"/>
      <c r="R26" s="30"/>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c r="CY26" s="76"/>
      <c r="CZ26" s="76"/>
      <c r="DA26" s="76"/>
      <c r="DB26" s="76"/>
      <c r="DC26" s="76"/>
      <c r="DD26" s="76"/>
      <c r="DE26" s="76"/>
      <c r="DF26" s="76"/>
      <c r="DG26" s="76"/>
      <c r="DH26" s="76"/>
      <c r="DI26" s="76"/>
      <c r="DJ26" s="76"/>
      <c r="DK26" s="76"/>
      <c r="DL26" s="76"/>
      <c r="DM26" s="76"/>
      <c r="DN26" s="76"/>
      <c r="DO26" s="76"/>
      <c r="DP26" s="76"/>
      <c r="DQ26" s="76"/>
      <c r="DR26" s="76"/>
      <c r="DS26" s="76"/>
      <c r="DT26" s="76"/>
      <c r="DU26" s="76"/>
      <c r="DV26" s="76"/>
      <c r="DW26" s="76"/>
      <c r="DX26" s="76"/>
      <c r="DY26" s="76"/>
      <c r="DZ26" s="76"/>
      <c r="EA26" s="76"/>
      <c r="EB26" s="76"/>
      <c r="EC26" s="76"/>
      <c r="ED26" s="76"/>
      <c r="EE26" s="76"/>
      <c r="EF26" s="76"/>
      <c r="EG26" s="76"/>
      <c r="EH26" s="76"/>
      <c r="EI26" s="76"/>
      <c r="EJ26" s="76"/>
      <c r="EK26" s="76"/>
      <c r="EL26" s="76"/>
      <c r="EM26" s="76"/>
      <c r="EN26" s="76"/>
      <c r="EO26" s="76"/>
      <c r="EP26" s="76"/>
      <c r="EQ26" s="76"/>
      <c r="ER26" s="76"/>
      <c r="ES26" s="76"/>
      <c r="ET26" s="76"/>
      <c r="EU26" s="76"/>
      <c r="EV26" s="76"/>
      <c r="EW26" s="76"/>
      <c r="EX26" s="76"/>
      <c r="EY26" s="76"/>
      <c r="EZ26" s="76"/>
      <c r="FA26" s="76"/>
      <c r="FB26" s="76"/>
      <c r="FC26" s="76"/>
      <c r="FD26" s="76"/>
      <c r="FE26" s="76"/>
      <c r="FF26" s="76"/>
      <c r="FG26" s="76"/>
      <c r="FH26" s="76"/>
      <c r="FI26" s="76"/>
      <c r="FJ26" s="76"/>
      <c r="FK26" s="76"/>
      <c r="FL26" s="76"/>
      <c r="FM26" s="76"/>
      <c r="FN26" s="76"/>
      <c r="FO26" s="76"/>
      <c r="FP26" s="76"/>
      <c r="FQ26" s="76"/>
      <c r="FR26" s="76"/>
      <c r="FS26" s="76"/>
      <c r="FT26" s="76"/>
      <c r="FU26" s="76"/>
      <c r="FV26" s="76"/>
      <c r="FW26" s="76"/>
      <c r="FX26" s="76"/>
      <c r="FY26" s="76"/>
      <c r="FZ26" s="76"/>
      <c r="GA26" s="76"/>
      <c r="GB26" s="76"/>
      <c r="GC26" s="76"/>
      <c r="GD26" s="76"/>
      <c r="GE26" s="76"/>
      <c r="GF26" s="76"/>
      <c r="GG26" s="76"/>
      <c r="GH26" s="76"/>
      <c r="GI26" s="76"/>
      <c r="GJ26" s="76"/>
      <c r="GK26" s="76"/>
      <c r="GL26" s="76"/>
      <c r="GM26" s="76"/>
      <c r="GN26" s="76"/>
      <c r="GO26" s="76"/>
      <c r="GP26" s="76"/>
      <c r="GQ26" s="76"/>
      <c r="GR26" s="76"/>
      <c r="GS26" s="76"/>
      <c r="GT26" s="76"/>
      <c r="GU26" s="76"/>
      <c r="GV26" s="76"/>
      <c r="GW26" s="76"/>
      <c r="GX26" s="76"/>
      <c r="GY26" s="76"/>
      <c r="GZ26" s="76"/>
      <c r="HA26" s="76"/>
      <c r="HB26" s="76"/>
      <c r="HC26" s="76"/>
      <c r="HD26" s="76"/>
      <c r="HE26" s="76"/>
      <c r="HF26" s="76"/>
      <c r="HG26" s="76"/>
      <c r="HH26" s="76"/>
      <c r="HI26" s="76"/>
      <c r="HJ26" s="76"/>
      <c r="HK26" s="76"/>
      <c r="HL26" s="76"/>
      <c r="HM26" s="76"/>
      <c r="HN26" s="76"/>
      <c r="HO26" s="76"/>
      <c r="HP26" s="76"/>
      <c r="HQ26" s="76"/>
      <c r="HR26" s="76"/>
      <c r="HS26" s="76"/>
      <c r="HT26" s="76"/>
      <c r="HU26" s="76"/>
      <c r="HV26" s="76"/>
      <c r="HW26" s="76"/>
      <c r="HX26" s="76"/>
      <c r="HY26" s="76"/>
      <c r="HZ26" s="76"/>
      <c r="IA26" s="76"/>
      <c r="IB26" s="76"/>
      <c r="IC26" s="76"/>
      <c r="ID26" s="76"/>
      <c r="IE26" s="76"/>
      <c r="IF26" s="76"/>
      <c r="IG26" s="76"/>
      <c r="IH26" s="76"/>
      <c r="II26" s="76"/>
      <c r="IJ26" s="76"/>
      <c r="IK26" s="76"/>
      <c r="IL26" s="76"/>
      <c r="IM26" s="76"/>
      <c r="IN26" s="76"/>
      <c r="IO26" s="76"/>
      <c r="IP26" s="76"/>
      <c r="IQ26" s="76"/>
      <c r="IR26" s="76"/>
      <c r="IS26" s="76"/>
      <c r="IT26" s="76"/>
      <c r="IU26" s="76"/>
      <c r="IV26" s="76"/>
      <c r="IW26" s="76"/>
      <c r="IX26" s="76"/>
      <c r="IY26" s="76"/>
      <c r="IZ26" s="76"/>
      <c r="JA26" s="76"/>
      <c r="JB26" s="76"/>
      <c r="JC26" s="76"/>
      <c r="JD26" s="76"/>
      <c r="JE26" s="76"/>
      <c r="JF26" s="76"/>
      <c r="JG26" s="76"/>
      <c r="JH26" s="76"/>
      <c r="JI26" s="76"/>
      <c r="JJ26" s="76"/>
      <c r="JK26" s="76"/>
    </row>
    <row r="27" spans="1:273" ht="15.75" thickBot="1" x14ac:dyDescent="0.3">
      <c r="A27" s="35" t="str" cm="1">
        <f t="array" ref="A27:A31">_xlfn.UNIQUE(_xlfn.ANCHORARRAY(E6))</f>
        <v>Computers, Phones &amp; Household Electronics</v>
      </c>
      <c r="B27" s="35"/>
      <c r="C27" s="35"/>
      <c r="D27" s="35"/>
      <c r="E27" s="35"/>
      <c r="F27" s="74" cm="1">
        <f t="array" ref="F27:F31">SUMIF(_xlfn.ANCHORARRAY(E6),_xlfn.ANCHORARRAY(A27),_xlfn.ANCHORARRAY(J6))</f>
        <v>1859.22</v>
      </c>
      <c r="G27" s="30"/>
      <c r="H27" s="30"/>
      <c r="I27" s="30"/>
      <c r="J27" s="79" t="s">
        <v>50</v>
      </c>
      <c r="K27" s="79" t="s">
        <v>51</v>
      </c>
      <c r="L27" s="79" t="s">
        <v>52</v>
      </c>
      <c r="M27" s="30"/>
      <c r="N27" s="30"/>
      <c r="O27" s="30"/>
      <c r="P27" s="30"/>
      <c r="Q27" s="30"/>
      <c r="R27" s="30"/>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c r="DQ27" s="76"/>
      <c r="DR27" s="76"/>
      <c r="DS27" s="76"/>
      <c r="DT27" s="76"/>
      <c r="DU27" s="76"/>
      <c r="DV27" s="76"/>
      <c r="DW27" s="76"/>
      <c r="DX27" s="76"/>
      <c r="DY27" s="76"/>
      <c r="DZ27" s="76"/>
      <c r="EA27" s="76"/>
      <c r="EB27" s="76"/>
      <c r="EC27" s="76"/>
      <c r="ED27" s="76"/>
      <c r="EE27" s="76"/>
      <c r="EF27" s="76"/>
      <c r="EG27" s="76"/>
      <c r="EH27" s="76"/>
      <c r="EI27" s="76"/>
      <c r="EJ27" s="76"/>
      <c r="EK27" s="76"/>
      <c r="EL27" s="76"/>
      <c r="EM27" s="76"/>
      <c r="EN27" s="76"/>
      <c r="EO27" s="76"/>
      <c r="EP27" s="76"/>
      <c r="EQ27" s="76"/>
      <c r="ER27" s="76"/>
      <c r="ES27" s="76"/>
      <c r="ET27" s="76"/>
      <c r="EU27" s="76"/>
      <c r="EV27" s="76"/>
      <c r="EW27" s="76"/>
      <c r="EX27" s="76"/>
      <c r="EY27" s="76"/>
      <c r="EZ27" s="76"/>
      <c r="FA27" s="76"/>
      <c r="FB27" s="76"/>
      <c r="FC27" s="76"/>
      <c r="FD27" s="76"/>
      <c r="FE27" s="76"/>
      <c r="FF27" s="76"/>
      <c r="FG27" s="76"/>
      <c r="FH27" s="76"/>
      <c r="FI27" s="76"/>
      <c r="FJ27" s="76"/>
      <c r="FK27" s="76"/>
      <c r="FL27" s="76"/>
      <c r="FM27" s="76"/>
      <c r="FN27" s="76"/>
      <c r="FO27" s="76"/>
      <c r="FP27" s="76"/>
      <c r="FQ27" s="76"/>
      <c r="FR27" s="76"/>
      <c r="FS27" s="76"/>
      <c r="FT27" s="76"/>
      <c r="FU27" s="76"/>
      <c r="FV27" s="76"/>
      <c r="FW27" s="76"/>
      <c r="FX27" s="76"/>
      <c r="FY27" s="76"/>
      <c r="FZ27" s="76"/>
      <c r="GA27" s="76"/>
      <c r="GB27" s="76"/>
      <c r="GC27" s="76"/>
      <c r="GD27" s="76"/>
      <c r="GE27" s="76"/>
      <c r="GF27" s="76"/>
      <c r="GG27" s="76"/>
      <c r="GH27" s="76"/>
      <c r="GI27" s="76"/>
      <c r="GJ27" s="76"/>
      <c r="GK27" s="76"/>
      <c r="GL27" s="76"/>
      <c r="GM27" s="76"/>
      <c r="GN27" s="76"/>
      <c r="GO27" s="76"/>
      <c r="GP27" s="76"/>
      <c r="GQ27" s="76"/>
      <c r="GR27" s="76"/>
      <c r="GS27" s="76"/>
      <c r="GT27" s="76"/>
      <c r="GU27" s="76"/>
      <c r="GV27" s="76"/>
      <c r="GW27" s="76"/>
      <c r="GX27" s="76"/>
      <c r="GY27" s="76"/>
      <c r="GZ27" s="76"/>
      <c r="HA27" s="76"/>
      <c r="HB27" s="76"/>
      <c r="HC27" s="76"/>
      <c r="HD27" s="76"/>
      <c r="HE27" s="76"/>
      <c r="HF27" s="76"/>
      <c r="HG27" s="76"/>
      <c r="HH27" s="76"/>
      <c r="HI27" s="76"/>
      <c r="HJ27" s="76"/>
      <c r="HK27" s="76"/>
      <c r="HL27" s="76"/>
      <c r="HM27" s="76"/>
      <c r="HN27" s="76"/>
      <c r="HO27" s="76"/>
      <c r="HP27" s="76"/>
      <c r="HQ27" s="76"/>
      <c r="HR27" s="76"/>
      <c r="HS27" s="76"/>
      <c r="HT27" s="76"/>
      <c r="HU27" s="76"/>
      <c r="HV27" s="76"/>
      <c r="HW27" s="76"/>
      <c r="HX27" s="76"/>
      <c r="HY27" s="76"/>
      <c r="HZ27" s="76"/>
      <c r="IA27" s="76"/>
      <c r="IB27" s="76"/>
      <c r="IC27" s="76"/>
      <c r="ID27" s="76"/>
      <c r="IE27" s="76"/>
      <c r="IF27" s="76"/>
      <c r="IG27" s="76"/>
      <c r="IH27" s="76"/>
      <c r="II27" s="76"/>
      <c r="IJ27" s="76"/>
      <c r="IK27" s="76"/>
      <c r="IL27" s="76"/>
      <c r="IM27" s="76"/>
      <c r="IN27" s="76"/>
      <c r="IO27" s="76"/>
      <c r="IP27" s="76"/>
      <c r="IQ27" s="76"/>
      <c r="IR27" s="76"/>
      <c r="IS27" s="76"/>
      <c r="IT27" s="76"/>
      <c r="IU27" s="76"/>
      <c r="IV27" s="76"/>
      <c r="IW27" s="76"/>
      <c r="IX27" s="76"/>
      <c r="IY27" s="76"/>
      <c r="IZ27" s="76"/>
      <c r="JA27" s="76"/>
      <c r="JB27" s="76"/>
      <c r="JC27" s="76"/>
      <c r="JD27" s="76"/>
      <c r="JE27" s="76"/>
      <c r="JF27" s="76"/>
      <c r="JG27" s="76"/>
      <c r="JH27" s="76"/>
      <c r="JI27" s="76"/>
      <c r="JJ27" s="76"/>
      <c r="JK27" s="76"/>
    </row>
    <row r="28" spans="1:273" x14ac:dyDescent="0.25">
      <c r="A28" s="30" t="str">
        <v>Diversified Retail</v>
      </c>
      <c r="B28" s="30"/>
      <c r="C28" s="30"/>
      <c r="D28" s="30"/>
      <c r="E28" s="30"/>
      <c r="F28" s="74">
        <v>882.95</v>
      </c>
      <c r="G28" s="30"/>
      <c r="H28" s="30"/>
      <c r="I28" s="30"/>
      <c r="J28" s="30" t="str" cm="1">
        <f t="array" ref="J28:J32">_xlfn.UNIQUE(_FV(_xlfn.ANCHORARRAY(A6),"Ticker symbol",TRUE))</f>
        <v>AAPL</v>
      </c>
      <c r="K28" s="78" cm="1">
        <f t="array" ref="K28:K32">_xlfn.XLOOKUP(_xlfn.ANCHORARRAY(Dashboard!J28),_xlfn.ANCHORARRAY(Shares!P2),Shares!Q2:Q6)</f>
        <v>0.19241424918163763</v>
      </c>
      <c r="L28" s="75" cm="1">
        <f t="array" ref="L28:L32">_xlfn.XLOOKUP(_xlfn.ANCHORARRAY(J28),_xlfn.ANCHORARRAY('Efficient Portfolio'!I1),'Efficient Portfolio'!J1:J5)</f>
        <v>0.18353387496778706</v>
      </c>
      <c r="M28" s="30"/>
      <c r="N28" s="30"/>
      <c r="O28" s="30"/>
      <c r="P28" s="30"/>
      <c r="Q28" s="30"/>
      <c r="R28" s="30"/>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c r="DQ28" s="76"/>
      <c r="DR28" s="76"/>
      <c r="DS28" s="76"/>
      <c r="DT28" s="76"/>
      <c r="DU28" s="76"/>
      <c r="DV28" s="76"/>
      <c r="DW28" s="76"/>
      <c r="DX28" s="76"/>
      <c r="DY28" s="76"/>
      <c r="DZ28" s="76"/>
      <c r="EA28" s="76"/>
      <c r="EB28" s="76"/>
      <c r="EC28" s="76"/>
      <c r="ED28" s="76"/>
      <c r="EE28" s="76"/>
      <c r="EF28" s="76"/>
      <c r="EG28" s="76"/>
      <c r="EH28" s="76"/>
      <c r="EI28" s="76"/>
      <c r="EJ28" s="76"/>
      <c r="EK28" s="76"/>
      <c r="EL28" s="76"/>
      <c r="EM28" s="76"/>
      <c r="EN28" s="76"/>
      <c r="EO28" s="76"/>
      <c r="EP28" s="76"/>
      <c r="EQ28" s="76"/>
      <c r="ER28" s="76"/>
      <c r="ES28" s="76"/>
      <c r="ET28" s="76"/>
      <c r="EU28" s="76"/>
      <c r="EV28" s="76"/>
      <c r="EW28" s="76"/>
      <c r="EX28" s="76"/>
      <c r="EY28" s="76"/>
      <c r="EZ28" s="76"/>
      <c r="FA28" s="76"/>
      <c r="FB28" s="76"/>
      <c r="FC28" s="76"/>
      <c r="FD28" s="76"/>
      <c r="FE28" s="76"/>
      <c r="FF28" s="76"/>
      <c r="FG28" s="76"/>
      <c r="FH28" s="76"/>
      <c r="FI28" s="76"/>
      <c r="FJ28" s="76"/>
      <c r="FK28" s="76"/>
      <c r="FL28" s="76"/>
      <c r="FM28" s="76"/>
      <c r="FN28" s="76"/>
      <c r="FO28" s="76"/>
      <c r="FP28" s="76"/>
      <c r="FQ28" s="76"/>
      <c r="FR28" s="76"/>
      <c r="FS28" s="76"/>
      <c r="FT28" s="76"/>
      <c r="FU28" s="76"/>
      <c r="FV28" s="76"/>
      <c r="FW28" s="76"/>
      <c r="FX28" s="76"/>
      <c r="FY28" s="76"/>
      <c r="FZ28" s="76"/>
      <c r="GA28" s="76"/>
      <c r="GB28" s="76"/>
      <c r="GC28" s="76"/>
      <c r="GD28" s="76"/>
      <c r="GE28" s="76"/>
      <c r="GF28" s="76"/>
      <c r="GG28" s="76"/>
      <c r="GH28" s="76"/>
      <c r="GI28" s="76"/>
      <c r="GJ28" s="76"/>
      <c r="GK28" s="76"/>
      <c r="GL28" s="76"/>
      <c r="GM28" s="76"/>
      <c r="GN28" s="76"/>
      <c r="GO28" s="76"/>
      <c r="GP28" s="76"/>
      <c r="GQ28" s="76"/>
      <c r="GR28" s="76"/>
      <c r="GS28" s="76"/>
      <c r="GT28" s="76"/>
      <c r="GU28" s="76"/>
      <c r="GV28" s="76"/>
      <c r="GW28" s="76"/>
      <c r="GX28" s="76"/>
      <c r="GY28" s="76"/>
      <c r="GZ28" s="76"/>
      <c r="HA28" s="76"/>
      <c r="HB28" s="76"/>
      <c r="HC28" s="76"/>
      <c r="HD28" s="76"/>
      <c r="HE28" s="76"/>
      <c r="HF28" s="76"/>
      <c r="HG28" s="76"/>
      <c r="HH28" s="76"/>
      <c r="HI28" s="76"/>
      <c r="HJ28" s="76"/>
      <c r="HK28" s="76"/>
      <c r="HL28" s="76"/>
      <c r="HM28" s="76"/>
      <c r="HN28" s="76"/>
      <c r="HO28" s="76"/>
      <c r="HP28" s="76"/>
      <c r="HQ28" s="76"/>
      <c r="HR28" s="76"/>
      <c r="HS28" s="76"/>
      <c r="HT28" s="76"/>
      <c r="HU28" s="76"/>
      <c r="HV28" s="76"/>
      <c r="HW28" s="76"/>
      <c r="HX28" s="76"/>
      <c r="HY28" s="76"/>
      <c r="HZ28" s="76"/>
      <c r="IA28" s="76"/>
      <c r="IB28" s="76"/>
      <c r="IC28" s="76"/>
      <c r="ID28" s="76"/>
      <c r="IE28" s="76"/>
      <c r="IF28" s="76"/>
      <c r="IG28" s="76"/>
      <c r="IH28" s="76"/>
      <c r="II28" s="76"/>
      <c r="IJ28" s="76"/>
      <c r="IK28" s="76"/>
      <c r="IL28" s="76"/>
      <c r="IM28" s="76"/>
      <c r="IN28" s="76"/>
      <c r="IO28" s="76"/>
      <c r="IP28" s="76"/>
      <c r="IQ28" s="76"/>
      <c r="IR28" s="76"/>
      <c r="IS28" s="76"/>
      <c r="IT28" s="76"/>
      <c r="IU28" s="76"/>
      <c r="IV28" s="76"/>
      <c r="IW28" s="76"/>
      <c r="IX28" s="76"/>
      <c r="IY28" s="76"/>
      <c r="IZ28" s="76"/>
      <c r="JA28" s="76"/>
      <c r="JB28" s="76"/>
      <c r="JC28" s="76"/>
      <c r="JD28" s="76"/>
      <c r="JE28" s="76"/>
      <c r="JF28" s="76"/>
      <c r="JG28" s="76"/>
      <c r="JH28" s="76"/>
      <c r="JI28" s="76"/>
      <c r="JJ28" s="76"/>
      <c r="JK28" s="76"/>
    </row>
    <row r="29" spans="1:273" x14ac:dyDescent="0.25">
      <c r="A29" s="30" t="str">
        <v>Food &amp; Drug Retailing</v>
      </c>
      <c r="B29" s="30"/>
      <c r="C29" s="30"/>
      <c r="D29" s="30"/>
      <c r="E29" s="30"/>
      <c r="F29" s="74">
        <v>59.87</v>
      </c>
      <c r="G29" s="30"/>
      <c r="H29" s="30"/>
      <c r="I29" s="30"/>
      <c r="J29" s="30" t="str">
        <v>AMZN</v>
      </c>
      <c r="K29" s="78">
        <v>9.1378191561475752E-2</v>
      </c>
      <c r="L29" s="75">
        <v>0.1</v>
      </c>
      <c r="M29" s="30"/>
      <c r="N29" s="30"/>
      <c r="O29" s="30"/>
      <c r="P29" s="30"/>
      <c r="Q29" s="30"/>
      <c r="R29" s="30"/>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c r="ES29" s="76"/>
      <c r="ET29" s="76"/>
      <c r="EU29" s="76"/>
      <c r="EV29" s="76"/>
      <c r="EW29" s="76"/>
      <c r="EX29" s="76"/>
      <c r="EY29" s="76"/>
      <c r="EZ29" s="76"/>
      <c r="FA29" s="76"/>
      <c r="FB29" s="76"/>
      <c r="FC29" s="76"/>
      <c r="FD29" s="76"/>
      <c r="FE29" s="76"/>
      <c r="FF29" s="76"/>
      <c r="FG29" s="76"/>
      <c r="FH29" s="76"/>
      <c r="FI29" s="76"/>
      <c r="FJ29" s="76"/>
      <c r="FK29" s="76"/>
      <c r="FL29" s="76"/>
      <c r="FM29" s="76"/>
      <c r="FN29" s="76"/>
      <c r="FO29" s="76"/>
      <c r="FP29" s="76"/>
      <c r="FQ29" s="76"/>
      <c r="FR29" s="76"/>
      <c r="FS29" s="76"/>
      <c r="FT29" s="76"/>
      <c r="FU29" s="76"/>
      <c r="FV29" s="76"/>
      <c r="FW29" s="76"/>
      <c r="FX29" s="76"/>
      <c r="FY29" s="76"/>
      <c r="FZ29" s="76"/>
      <c r="GA29" s="76"/>
      <c r="GB29" s="76"/>
      <c r="GC29" s="76"/>
      <c r="GD29" s="76"/>
      <c r="GE29" s="76"/>
      <c r="GF29" s="76"/>
      <c r="GG29" s="76"/>
      <c r="GH29" s="76"/>
      <c r="GI29" s="76"/>
      <c r="GJ29" s="76"/>
      <c r="GK29" s="76"/>
      <c r="GL29" s="76"/>
      <c r="GM29" s="76"/>
      <c r="GN29" s="76"/>
      <c r="GO29" s="76"/>
      <c r="GP29" s="76"/>
      <c r="GQ29" s="76"/>
      <c r="GR29" s="76"/>
      <c r="GS29" s="76"/>
      <c r="GT29" s="76"/>
      <c r="GU29" s="76"/>
      <c r="GV29" s="76"/>
      <c r="GW29" s="76"/>
      <c r="GX29" s="76"/>
      <c r="GY29" s="76"/>
      <c r="GZ29" s="76"/>
      <c r="HA29" s="76"/>
      <c r="HB29" s="76"/>
      <c r="HC29" s="76"/>
      <c r="HD29" s="76"/>
      <c r="HE29" s="76"/>
      <c r="HF29" s="76"/>
      <c r="HG29" s="76"/>
      <c r="HH29" s="76"/>
      <c r="HI29" s="76"/>
      <c r="HJ29" s="76"/>
      <c r="HK29" s="76"/>
      <c r="HL29" s="76"/>
      <c r="HM29" s="76"/>
      <c r="HN29" s="76"/>
      <c r="HO29" s="76"/>
      <c r="HP29" s="76"/>
      <c r="HQ29" s="76"/>
      <c r="HR29" s="76"/>
      <c r="HS29" s="76"/>
      <c r="HT29" s="76"/>
      <c r="HU29" s="76"/>
      <c r="HV29" s="76"/>
      <c r="HW29" s="76"/>
      <c r="HX29" s="76"/>
      <c r="HY29" s="76"/>
      <c r="HZ29" s="76"/>
      <c r="IA29" s="76"/>
      <c r="IB29" s="76"/>
      <c r="IC29" s="76"/>
      <c r="ID29" s="76"/>
      <c r="IE29" s="76"/>
      <c r="IF29" s="76"/>
      <c r="IG29" s="76"/>
      <c r="IH29" s="76"/>
      <c r="II29" s="76"/>
      <c r="IJ29" s="76"/>
      <c r="IK29" s="76"/>
      <c r="IL29" s="76"/>
      <c r="IM29" s="76"/>
      <c r="IN29" s="76"/>
      <c r="IO29" s="76"/>
      <c r="IP29" s="76"/>
      <c r="IQ29" s="76"/>
      <c r="IR29" s="76"/>
      <c r="IS29" s="76"/>
      <c r="IT29" s="76"/>
      <c r="IU29" s="76"/>
      <c r="IV29" s="76"/>
      <c r="IW29" s="76"/>
      <c r="IX29" s="76"/>
      <c r="IY29" s="76"/>
      <c r="IZ29" s="76"/>
      <c r="JA29" s="76"/>
      <c r="JB29" s="76"/>
      <c r="JC29" s="76"/>
      <c r="JD29" s="76"/>
      <c r="JE29" s="76"/>
      <c r="JF29" s="76"/>
      <c r="JG29" s="76"/>
      <c r="JH29" s="76"/>
      <c r="JI29" s="76"/>
      <c r="JJ29" s="76"/>
      <c r="JK29" s="76"/>
    </row>
    <row r="30" spans="1:273" x14ac:dyDescent="0.25">
      <c r="A30" s="30" t="str">
        <v>Semiconductors &amp; Semiconductor Equipment</v>
      </c>
      <c r="B30" s="30"/>
      <c r="C30" s="30"/>
      <c r="D30" s="30"/>
      <c r="E30" s="30"/>
      <c r="F30" s="74">
        <v>6374.16</v>
      </c>
      <c r="G30" s="30"/>
      <c r="H30" s="30"/>
      <c r="I30" s="30"/>
      <c r="J30" s="30" t="str">
        <v>WMT</v>
      </c>
      <c r="K30" s="78">
        <v>6.1960613044742662E-3</v>
      </c>
      <c r="L30" s="75">
        <v>0.21646612503221305</v>
      </c>
      <c r="M30" s="30"/>
      <c r="N30" s="30"/>
      <c r="O30" s="30"/>
      <c r="P30" s="30"/>
      <c r="Q30" s="30"/>
      <c r="R30" s="30"/>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c r="DQ30" s="76"/>
      <c r="DR30" s="76"/>
      <c r="DS30" s="76"/>
      <c r="DT30" s="76"/>
      <c r="DU30" s="76"/>
      <c r="DV30" s="76"/>
      <c r="DW30" s="76"/>
      <c r="DX30" s="76"/>
      <c r="DY30" s="76"/>
      <c r="DZ30" s="76"/>
      <c r="EA30" s="76"/>
      <c r="EB30" s="76"/>
      <c r="EC30" s="76"/>
      <c r="ED30" s="76"/>
      <c r="EE30" s="76"/>
      <c r="EF30" s="76"/>
      <c r="EG30" s="76"/>
      <c r="EH30" s="76"/>
      <c r="EI30" s="76"/>
      <c r="EJ30" s="76"/>
      <c r="EK30" s="76"/>
      <c r="EL30" s="76"/>
      <c r="EM30" s="76"/>
      <c r="EN30" s="76"/>
      <c r="EO30" s="76"/>
      <c r="EP30" s="76"/>
      <c r="EQ30" s="76"/>
      <c r="ER30" s="76"/>
      <c r="ES30" s="76"/>
      <c r="ET30" s="76"/>
      <c r="EU30" s="76"/>
      <c r="EV30" s="76"/>
      <c r="EW30" s="76"/>
      <c r="EX30" s="76"/>
      <c r="EY30" s="76"/>
      <c r="EZ30" s="76"/>
      <c r="FA30" s="76"/>
      <c r="FB30" s="76"/>
      <c r="FC30" s="76"/>
      <c r="FD30" s="76"/>
      <c r="FE30" s="76"/>
      <c r="FF30" s="76"/>
      <c r="FG30" s="76"/>
      <c r="FH30" s="76"/>
      <c r="FI30" s="76"/>
      <c r="FJ30" s="76"/>
      <c r="FK30" s="76"/>
      <c r="FL30" s="76"/>
      <c r="FM30" s="76"/>
      <c r="FN30" s="76"/>
      <c r="FO30" s="76"/>
      <c r="FP30" s="76"/>
      <c r="FQ30" s="76"/>
      <c r="FR30" s="76"/>
      <c r="FS30" s="76"/>
      <c r="FT30" s="76"/>
      <c r="FU30" s="76"/>
      <c r="FV30" s="76"/>
      <c r="FW30" s="76"/>
      <c r="FX30" s="76"/>
      <c r="FY30" s="76"/>
      <c r="FZ30" s="76"/>
      <c r="GA30" s="76"/>
      <c r="GB30" s="76"/>
      <c r="GC30" s="76"/>
      <c r="GD30" s="76"/>
      <c r="GE30" s="76"/>
      <c r="GF30" s="76"/>
      <c r="GG30" s="76"/>
      <c r="GH30" s="76"/>
      <c r="GI30" s="76"/>
      <c r="GJ30" s="76"/>
      <c r="GK30" s="76"/>
      <c r="GL30" s="76"/>
      <c r="GM30" s="76"/>
      <c r="GN30" s="76"/>
      <c r="GO30" s="76"/>
      <c r="GP30" s="76"/>
      <c r="GQ30" s="76"/>
      <c r="GR30" s="76"/>
      <c r="GS30" s="76"/>
      <c r="GT30" s="76"/>
      <c r="GU30" s="76"/>
      <c r="GV30" s="76"/>
      <c r="GW30" s="76"/>
      <c r="GX30" s="76"/>
      <c r="GY30" s="76"/>
      <c r="GZ30" s="76"/>
      <c r="HA30" s="76"/>
      <c r="HB30" s="76"/>
      <c r="HC30" s="76"/>
      <c r="HD30" s="76"/>
      <c r="HE30" s="76"/>
      <c r="HF30" s="76"/>
      <c r="HG30" s="76"/>
      <c r="HH30" s="76"/>
      <c r="HI30" s="76"/>
      <c r="HJ30" s="76"/>
      <c r="HK30" s="76"/>
      <c r="HL30" s="76"/>
      <c r="HM30" s="76"/>
      <c r="HN30" s="76"/>
      <c r="HO30" s="76"/>
      <c r="HP30" s="76"/>
      <c r="HQ30" s="76"/>
      <c r="HR30" s="76"/>
      <c r="HS30" s="76"/>
      <c r="HT30" s="76"/>
      <c r="HU30" s="76"/>
      <c r="HV30" s="76"/>
      <c r="HW30" s="76"/>
      <c r="HX30" s="76"/>
      <c r="HY30" s="76"/>
      <c r="HZ30" s="76"/>
      <c r="IA30" s="76"/>
      <c r="IB30" s="76"/>
      <c r="IC30" s="76"/>
      <c r="ID30" s="76"/>
      <c r="IE30" s="76"/>
      <c r="IF30" s="76"/>
      <c r="IG30" s="76"/>
      <c r="IH30" s="76"/>
      <c r="II30" s="76"/>
      <c r="IJ30" s="76"/>
      <c r="IK30" s="76"/>
      <c r="IL30" s="76"/>
      <c r="IM30" s="76"/>
      <c r="IN30" s="76"/>
      <c r="IO30" s="76"/>
      <c r="IP30" s="76"/>
      <c r="IQ30" s="76"/>
      <c r="IR30" s="76"/>
      <c r="IS30" s="76"/>
      <c r="IT30" s="76"/>
      <c r="IU30" s="76"/>
      <c r="IV30" s="76"/>
      <c r="IW30" s="76"/>
      <c r="IX30" s="76"/>
      <c r="IY30" s="76"/>
      <c r="IZ30" s="76"/>
      <c r="JA30" s="76"/>
      <c r="JB30" s="76"/>
      <c r="JC30" s="76"/>
      <c r="JD30" s="76"/>
      <c r="JE30" s="76"/>
      <c r="JF30" s="76"/>
      <c r="JG30" s="76"/>
      <c r="JH30" s="76"/>
      <c r="JI30" s="76"/>
      <c r="JJ30" s="76"/>
      <c r="JK30" s="76"/>
    </row>
    <row r="31" spans="1:273" x14ac:dyDescent="0.25">
      <c r="A31" s="30" t="str">
        <v>Automobiles &amp; Auto Parts</v>
      </c>
      <c r="B31" s="30"/>
      <c r="C31" s="30"/>
      <c r="D31" s="30"/>
      <c r="E31" s="30"/>
      <c r="F31" s="74">
        <v>486.39</v>
      </c>
      <c r="G31" s="30"/>
      <c r="H31" s="30"/>
      <c r="I31" s="30"/>
      <c r="J31" s="30" t="str">
        <v>NVDA</v>
      </c>
      <c r="K31" s="78">
        <v>0.65967406254430749</v>
      </c>
      <c r="L31" s="75">
        <v>0.4</v>
      </c>
      <c r="M31" s="30"/>
      <c r="N31" s="30"/>
      <c r="O31" s="30"/>
      <c r="P31" s="30"/>
      <c r="Q31" s="30"/>
      <c r="R31" s="30"/>
      <c r="S31" s="77"/>
      <c r="T31" s="77"/>
      <c r="U31" s="77"/>
      <c r="V31" s="77"/>
      <c r="W31" s="77" vm="2">
        <f t="array" aca="1" ref="W31:JM32" ca="1">TRANSPOSE(_xlfn.STOCKHISTORY(A6,TODAY()-365,TODAY(),0,0,0,1))</f>
        <v>45042</v>
      </c>
      <c r="X31" s="77" vm="3">
        <f ca="1"/>
        <v>45043</v>
      </c>
      <c r="Y31" s="77" vm="4">
        <f ca="1"/>
        <v>45044</v>
      </c>
      <c r="Z31" s="77" vm="5">
        <f ca="1"/>
        <v>45047</v>
      </c>
      <c r="AA31" s="77" vm="6">
        <f ca="1"/>
        <v>45048</v>
      </c>
      <c r="AB31" s="77" vm="7">
        <f ca="1"/>
        <v>45049</v>
      </c>
      <c r="AC31" s="77" vm="8">
        <f ca="1"/>
        <v>45050</v>
      </c>
      <c r="AD31" s="77" vm="9">
        <f ca="1"/>
        <v>45051</v>
      </c>
      <c r="AE31" s="77" vm="10">
        <f ca="1"/>
        <v>45054</v>
      </c>
      <c r="AF31" s="77" vm="11">
        <f ca="1"/>
        <v>45055</v>
      </c>
      <c r="AG31" s="77" vm="12">
        <f ca="1"/>
        <v>45056</v>
      </c>
      <c r="AH31" s="77" vm="13">
        <f ca="1"/>
        <v>45057</v>
      </c>
      <c r="AI31" s="77" vm="14">
        <f ca="1"/>
        <v>45058</v>
      </c>
      <c r="AJ31" s="77" vm="15">
        <f ca="1"/>
        <v>45061</v>
      </c>
      <c r="AK31" s="77" vm="16">
        <f ca="1"/>
        <v>45062</v>
      </c>
      <c r="AL31" s="77" vm="17">
        <f ca="1"/>
        <v>45063</v>
      </c>
      <c r="AM31" s="77" vm="18">
        <f ca="1"/>
        <v>45064</v>
      </c>
      <c r="AN31" s="77" vm="19">
        <f ca="1"/>
        <v>45065</v>
      </c>
      <c r="AO31" s="77" vm="20">
        <f ca="1"/>
        <v>45068</v>
      </c>
      <c r="AP31" s="77" vm="21">
        <f ca="1"/>
        <v>45069</v>
      </c>
      <c r="AQ31" s="77" vm="22">
        <f ca="1"/>
        <v>45070</v>
      </c>
      <c r="AR31" s="77" vm="23">
        <f ca="1"/>
        <v>45071</v>
      </c>
      <c r="AS31" s="77" vm="24">
        <f ca="1"/>
        <v>45072</v>
      </c>
      <c r="AT31" s="77" vm="25">
        <f ca="1"/>
        <v>45076</v>
      </c>
      <c r="AU31" s="77" vm="26">
        <f ca="1"/>
        <v>45077</v>
      </c>
      <c r="AV31" s="77" vm="27">
        <f ca="1"/>
        <v>45078</v>
      </c>
      <c r="AW31" s="77" vm="28">
        <f ca="1"/>
        <v>45079</v>
      </c>
      <c r="AX31" s="77" vm="29">
        <f ca="1"/>
        <v>45082</v>
      </c>
      <c r="AY31" s="77" vm="30">
        <f ca="1"/>
        <v>45083</v>
      </c>
      <c r="AZ31" s="77" vm="31">
        <f ca="1"/>
        <v>45084</v>
      </c>
      <c r="BA31" s="77" vm="32">
        <f ca="1"/>
        <v>45085</v>
      </c>
      <c r="BB31" s="77" vm="33">
        <f ca="1"/>
        <v>45086</v>
      </c>
      <c r="BC31" s="77" vm="34">
        <f ca="1"/>
        <v>45089</v>
      </c>
      <c r="BD31" s="77" vm="35">
        <f ca="1"/>
        <v>45090</v>
      </c>
      <c r="BE31" s="77" vm="36">
        <f ca="1"/>
        <v>45091</v>
      </c>
      <c r="BF31" s="77" vm="37">
        <f ca="1"/>
        <v>45092</v>
      </c>
      <c r="BG31" s="77" vm="38">
        <f ca="1"/>
        <v>45093</v>
      </c>
      <c r="BH31" s="77" vm="39">
        <f ca="1"/>
        <v>45097</v>
      </c>
      <c r="BI31" s="77" vm="40">
        <f ca="1"/>
        <v>45098</v>
      </c>
      <c r="BJ31" s="77" vm="41">
        <f ca="1"/>
        <v>45099</v>
      </c>
      <c r="BK31" s="77" vm="42">
        <f ca="1"/>
        <v>45100</v>
      </c>
      <c r="BL31" s="77" vm="43">
        <f ca="1"/>
        <v>45103</v>
      </c>
      <c r="BM31" s="77" vm="44">
        <f ca="1"/>
        <v>45104</v>
      </c>
      <c r="BN31" s="77" vm="45">
        <f ca="1"/>
        <v>45105</v>
      </c>
      <c r="BO31" s="77" vm="46">
        <f ca="1"/>
        <v>45106</v>
      </c>
      <c r="BP31" s="77" vm="47">
        <f ca="1"/>
        <v>45107</v>
      </c>
      <c r="BQ31" s="77" vm="48">
        <f ca="1"/>
        <v>45110</v>
      </c>
      <c r="BR31" s="76" vm="49">
        <f ca="1"/>
        <v>45112</v>
      </c>
      <c r="BS31" s="76" vm="50">
        <f ca="1"/>
        <v>45113</v>
      </c>
      <c r="BT31" s="76" vm="51">
        <f ca="1"/>
        <v>45114</v>
      </c>
      <c r="BU31" s="76" vm="52">
        <f ca="1"/>
        <v>45117</v>
      </c>
      <c r="BV31" s="76" vm="53">
        <f ca="1"/>
        <v>45118</v>
      </c>
      <c r="BW31" s="76" vm="54">
        <f ca="1"/>
        <v>45119</v>
      </c>
      <c r="BX31" s="76" vm="55">
        <f ca="1"/>
        <v>45120</v>
      </c>
      <c r="BY31" s="76" vm="56">
        <f ca="1"/>
        <v>45121</v>
      </c>
      <c r="BZ31" s="76" vm="57">
        <f ca="1"/>
        <v>45124</v>
      </c>
      <c r="CA31" s="76" vm="58">
        <f ca="1"/>
        <v>45125</v>
      </c>
      <c r="CB31" s="76" vm="59">
        <f ca="1"/>
        <v>45126</v>
      </c>
      <c r="CC31" s="76" vm="60">
        <f ca="1"/>
        <v>45127</v>
      </c>
      <c r="CD31" s="76" vm="61">
        <f ca="1"/>
        <v>45128</v>
      </c>
      <c r="CE31" s="76" vm="62">
        <f ca="1"/>
        <v>45131</v>
      </c>
      <c r="CF31" s="76" vm="63">
        <f ca="1"/>
        <v>45132</v>
      </c>
      <c r="CG31" s="76" vm="64">
        <f ca="1"/>
        <v>45133</v>
      </c>
      <c r="CH31" s="76" vm="65">
        <f ca="1"/>
        <v>45134</v>
      </c>
      <c r="CI31" s="76" vm="66">
        <f ca="1"/>
        <v>45135</v>
      </c>
      <c r="CJ31" s="76" vm="67">
        <f ca="1"/>
        <v>45138</v>
      </c>
      <c r="CK31" s="76" vm="68">
        <f ca="1"/>
        <v>45139</v>
      </c>
      <c r="CL31" s="76" vm="69">
        <f ca="1"/>
        <v>45140</v>
      </c>
      <c r="CM31" s="76" vm="70">
        <f ca="1"/>
        <v>45141</v>
      </c>
      <c r="CN31" s="76" vm="71">
        <f ca="1"/>
        <v>45142</v>
      </c>
      <c r="CO31" s="76" vm="72">
        <f ca="1"/>
        <v>45145</v>
      </c>
      <c r="CP31" s="76" vm="73">
        <f ca="1"/>
        <v>45146</v>
      </c>
      <c r="CQ31" s="76" vm="74">
        <f ca="1"/>
        <v>45147</v>
      </c>
      <c r="CR31" s="76" vm="75">
        <f ca="1"/>
        <v>45148</v>
      </c>
      <c r="CS31" s="76" vm="76">
        <f ca="1"/>
        <v>45149</v>
      </c>
      <c r="CT31" s="76" vm="77">
        <f ca="1"/>
        <v>45152</v>
      </c>
      <c r="CU31" s="76" vm="78">
        <f ca="1"/>
        <v>45153</v>
      </c>
      <c r="CV31" s="76" vm="79">
        <f ca="1"/>
        <v>45154</v>
      </c>
      <c r="CW31" s="76" vm="80">
        <f ca="1"/>
        <v>45155</v>
      </c>
      <c r="CX31" s="76" vm="81">
        <f ca="1"/>
        <v>45156</v>
      </c>
      <c r="CY31" s="76" vm="82">
        <f ca="1"/>
        <v>45159</v>
      </c>
      <c r="CZ31" s="76" vm="83">
        <f ca="1"/>
        <v>45160</v>
      </c>
      <c r="DA31" s="76" vm="84">
        <f ca="1"/>
        <v>45161</v>
      </c>
      <c r="DB31" s="76" vm="85">
        <f ca="1"/>
        <v>45162</v>
      </c>
      <c r="DC31" s="76" vm="86">
        <f ca="1"/>
        <v>45163</v>
      </c>
      <c r="DD31" s="76" vm="87">
        <f ca="1"/>
        <v>45166</v>
      </c>
      <c r="DE31" s="76" vm="88">
        <f ca="1"/>
        <v>45167</v>
      </c>
      <c r="DF31" s="76" vm="89">
        <f ca="1"/>
        <v>45168</v>
      </c>
      <c r="DG31" s="76" vm="90">
        <f ca="1"/>
        <v>45169</v>
      </c>
      <c r="DH31" s="76" vm="91">
        <f ca="1"/>
        <v>45170</v>
      </c>
      <c r="DI31" s="76" vm="92">
        <f ca="1"/>
        <v>45174</v>
      </c>
      <c r="DJ31" s="76" vm="93">
        <f ca="1"/>
        <v>45175</v>
      </c>
      <c r="DK31" s="76" vm="94">
        <f ca="1"/>
        <v>45176</v>
      </c>
      <c r="DL31" s="76" vm="95">
        <f ca="1"/>
        <v>45177</v>
      </c>
      <c r="DM31" s="76" vm="96">
        <f ca="1"/>
        <v>45180</v>
      </c>
      <c r="DN31" s="76" vm="97">
        <f ca="1"/>
        <v>45181</v>
      </c>
      <c r="DO31" s="76" vm="98">
        <f ca="1"/>
        <v>45182</v>
      </c>
      <c r="DP31" s="76" vm="99">
        <f ca="1"/>
        <v>45183</v>
      </c>
      <c r="DQ31" s="76" vm="100">
        <f ca="1"/>
        <v>45184</v>
      </c>
      <c r="DR31" s="76" vm="101">
        <f ca="1"/>
        <v>45187</v>
      </c>
      <c r="DS31" s="76" vm="102">
        <f ca="1"/>
        <v>45188</v>
      </c>
      <c r="DT31" s="76" vm="103">
        <f ca="1"/>
        <v>45189</v>
      </c>
      <c r="DU31" s="76" vm="104">
        <f ca="1"/>
        <v>45190</v>
      </c>
      <c r="DV31" s="76" vm="105">
        <f ca="1"/>
        <v>45191</v>
      </c>
      <c r="DW31" s="76" vm="106">
        <f ca="1"/>
        <v>45194</v>
      </c>
      <c r="DX31" s="76" vm="107">
        <f ca="1"/>
        <v>45195</v>
      </c>
      <c r="DY31" s="76" vm="108">
        <f ca="1"/>
        <v>45196</v>
      </c>
      <c r="DZ31" s="76" vm="109">
        <f ca="1"/>
        <v>45197</v>
      </c>
      <c r="EA31" s="76" vm="110">
        <f ca="1"/>
        <v>45198</v>
      </c>
      <c r="EB31" s="76" vm="111">
        <f ca="1"/>
        <v>45201</v>
      </c>
      <c r="EC31" s="76" vm="112">
        <f ca="1"/>
        <v>45202</v>
      </c>
      <c r="ED31" s="76" vm="113">
        <f ca="1"/>
        <v>45203</v>
      </c>
      <c r="EE31" s="76" vm="114">
        <f ca="1"/>
        <v>45204</v>
      </c>
      <c r="EF31" s="76" vm="115">
        <f ca="1"/>
        <v>45205</v>
      </c>
      <c r="EG31" s="76" vm="116">
        <f ca="1"/>
        <v>45208</v>
      </c>
      <c r="EH31" s="76" vm="117">
        <f ca="1"/>
        <v>45209</v>
      </c>
      <c r="EI31" s="76" vm="118">
        <f ca="1"/>
        <v>45210</v>
      </c>
      <c r="EJ31" s="76" vm="119">
        <f ca="1"/>
        <v>45211</v>
      </c>
      <c r="EK31" s="76" vm="120">
        <f ca="1"/>
        <v>45212</v>
      </c>
      <c r="EL31" s="76" vm="121">
        <f ca="1"/>
        <v>45215</v>
      </c>
      <c r="EM31" s="76" vm="122">
        <f ca="1"/>
        <v>45216</v>
      </c>
      <c r="EN31" s="76" vm="123">
        <f ca="1"/>
        <v>45217</v>
      </c>
      <c r="EO31" s="76" vm="124">
        <f ca="1"/>
        <v>45218</v>
      </c>
      <c r="EP31" s="76" vm="125">
        <f ca="1"/>
        <v>45219</v>
      </c>
      <c r="EQ31" s="76" vm="126">
        <f ca="1"/>
        <v>45222</v>
      </c>
      <c r="ER31" s="76" vm="127">
        <f ca="1"/>
        <v>45223</v>
      </c>
      <c r="ES31" s="76" vm="128">
        <f ca="1"/>
        <v>45224</v>
      </c>
      <c r="ET31" s="76" vm="129">
        <f ca="1"/>
        <v>45225</v>
      </c>
      <c r="EU31" s="76" vm="130">
        <f ca="1"/>
        <v>45226</v>
      </c>
      <c r="EV31" s="76" vm="131">
        <f ca="1"/>
        <v>45229</v>
      </c>
      <c r="EW31" s="76" vm="132">
        <f ca="1"/>
        <v>45230</v>
      </c>
      <c r="EX31" s="76" vm="133">
        <f ca="1"/>
        <v>45231</v>
      </c>
      <c r="EY31" s="76" vm="134">
        <f ca="1"/>
        <v>45232</v>
      </c>
      <c r="EZ31" s="76" vm="135">
        <f ca="1"/>
        <v>45233</v>
      </c>
      <c r="FA31" s="76" vm="136">
        <f ca="1"/>
        <v>45236</v>
      </c>
      <c r="FB31" s="76" vm="137">
        <f ca="1"/>
        <v>45237</v>
      </c>
      <c r="FC31" s="76" vm="138">
        <f ca="1"/>
        <v>45238</v>
      </c>
      <c r="FD31" s="76" vm="139">
        <f ca="1"/>
        <v>45239</v>
      </c>
      <c r="FE31" s="76" vm="140">
        <f ca="1"/>
        <v>45240</v>
      </c>
      <c r="FF31" s="76" vm="141">
        <f ca="1"/>
        <v>45243</v>
      </c>
      <c r="FG31" s="76" vm="142">
        <f ca="1"/>
        <v>45244</v>
      </c>
      <c r="FH31" s="76" vm="143">
        <f ca="1"/>
        <v>45245</v>
      </c>
      <c r="FI31" s="76" vm="144">
        <f ca="1"/>
        <v>45246</v>
      </c>
      <c r="FJ31" s="76" vm="145">
        <f ca="1"/>
        <v>45247</v>
      </c>
      <c r="FK31" s="76" vm="146">
        <f ca="1"/>
        <v>45250</v>
      </c>
      <c r="FL31" s="76" vm="147">
        <f ca="1"/>
        <v>45251</v>
      </c>
      <c r="FM31" s="76" vm="148">
        <f ca="1"/>
        <v>45252</v>
      </c>
      <c r="FN31" s="76" vm="149">
        <f ca="1"/>
        <v>45254</v>
      </c>
      <c r="FO31" s="76" vm="150">
        <f ca="1"/>
        <v>45257</v>
      </c>
      <c r="FP31" s="76" vm="151">
        <f ca="1"/>
        <v>45258</v>
      </c>
      <c r="FQ31" s="76" vm="152">
        <f ca="1"/>
        <v>45259</v>
      </c>
      <c r="FR31" s="76" vm="153">
        <f ca="1"/>
        <v>45260</v>
      </c>
      <c r="FS31" s="76" vm="154">
        <f ca="1"/>
        <v>45261</v>
      </c>
      <c r="FT31" s="76" vm="155">
        <f ca="1"/>
        <v>45264</v>
      </c>
      <c r="FU31" s="76" vm="156">
        <f ca="1"/>
        <v>45265</v>
      </c>
      <c r="FV31" s="76" vm="157">
        <f ca="1"/>
        <v>45266</v>
      </c>
      <c r="FW31" s="76" vm="158">
        <f ca="1"/>
        <v>45267</v>
      </c>
      <c r="FX31" s="76" vm="159">
        <f ca="1"/>
        <v>45268</v>
      </c>
      <c r="FY31" s="76" vm="160">
        <f ca="1"/>
        <v>45271</v>
      </c>
      <c r="FZ31" s="76" vm="161">
        <f ca="1"/>
        <v>45272</v>
      </c>
      <c r="GA31" s="76" vm="162">
        <f ca="1"/>
        <v>45273</v>
      </c>
      <c r="GB31" s="76" vm="163">
        <f ca="1"/>
        <v>45274</v>
      </c>
      <c r="GC31" s="76" vm="164">
        <f ca="1"/>
        <v>45275</v>
      </c>
      <c r="GD31" s="76" vm="165">
        <f ca="1"/>
        <v>45278</v>
      </c>
      <c r="GE31" s="76" vm="166">
        <f ca="1"/>
        <v>45279</v>
      </c>
      <c r="GF31" s="76" vm="167">
        <f ca="1"/>
        <v>45280</v>
      </c>
      <c r="GG31" s="76" vm="168">
        <f ca="1"/>
        <v>45281</v>
      </c>
      <c r="GH31" s="76" vm="169">
        <f ca="1"/>
        <v>45282</v>
      </c>
      <c r="GI31" s="76" vm="170">
        <f ca="1"/>
        <v>45286</v>
      </c>
      <c r="GJ31" s="76" vm="171">
        <f ca="1"/>
        <v>45287</v>
      </c>
      <c r="GK31" s="76" vm="172">
        <f ca="1"/>
        <v>45288</v>
      </c>
      <c r="GL31" s="76" vm="173">
        <f ca="1"/>
        <v>45289</v>
      </c>
      <c r="GM31" s="76" vm="174">
        <f ca="1"/>
        <v>45293</v>
      </c>
      <c r="GN31" s="76" vm="175">
        <f ca="1"/>
        <v>45294</v>
      </c>
      <c r="GO31" s="76" vm="176">
        <f ca="1"/>
        <v>45295</v>
      </c>
      <c r="GP31" s="76" vm="177">
        <f ca="1"/>
        <v>45296</v>
      </c>
      <c r="GQ31" s="76" vm="178">
        <f ca="1"/>
        <v>45299</v>
      </c>
      <c r="GR31" s="76" vm="179">
        <f ca="1"/>
        <v>45300</v>
      </c>
      <c r="GS31" s="76" vm="180">
        <f ca="1"/>
        <v>45301</v>
      </c>
      <c r="GT31" s="76" vm="181">
        <f ca="1"/>
        <v>45302</v>
      </c>
      <c r="GU31" s="76" vm="182">
        <f ca="1"/>
        <v>45303</v>
      </c>
      <c r="GV31" s="76" vm="183">
        <f ca="1"/>
        <v>45307</v>
      </c>
      <c r="GW31" s="76" vm="184">
        <f ca="1"/>
        <v>45308</v>
      </c>
      <c r="GX31" s="76" vm="185">
        <f ca="1"/>
        <v>45309</v>
      </c>
      <c r="GY31" s="76" vm="186">
        <f ca="1"/>
        <v>45310</v>
      </c>
      <c r="GZ31" s="76" vm="187">
        <f ca="1"/>
        <v>45313</v>
      </c>
      <c r="HA31" s="76" vm="188">
        <f ca="1"/>
        <v>45314</v>
      </c>
      <c r="HB31" s="76" vm="189">
        <f ca="1"/>
        <v>45315</v>
      </c>
      <c r="HC31" s="76" vm="190">
        <f ca="1"/>
        <v>45316</v>
      </c>
      <c r="HD31" s="76" vm="191">
        <f ca="1"/>
        <v>45317</v>
      </c>
      <c r="HE31" s="76" vm="192">
        <f ca="1"/>
        <v>45320</v>
      </c>
      <c r="HF31" s="76" vm="193">
        <f ca="1"/>
        <v>45321</v>
      </c>
      <c r="HG31" s="76" vm="194">
        <f ca="1"/>
        <v>45322</v>
      </c>
      <c r="HH31" s="76" vm="195">
        <f ca="1"/>
        <v>45323</v>
      </c>
      <c r="HI31" s="76" vm="196">
        <f ca="1"/>
        <v>45324</v>
      </c>
      <c r="HJ31" s="76" vm="197">
        <f ca="1"/>
        <v>45327</v>
      </c>
      <c r="HK31" s="76" vm="198">
        <f ca="1"/>
        <v>45328</v>
      </c>
      <c r="HL31" s="76" vm="199">
        <f ca="1"/>
        <v>45329</v>
      </c>
      <c r="HM31" s="76" vm="200">
        <f ca="1"/>
        <v>45330</v>
      </c>
      <c r="HN31" s="76" vm="201">
        <f ca="1"/>
        <v>45331</v>
      </c>
      <c r="HO31" s="76" vm="202">
        <f ca="1"/>
        <v>45334</v>
      </c>
      <c r="HP31" s="76" vm="203">
        <f ca="1"/>
        <v>45335</v>
      </c>
      <c r="HQ31" s="76" vm="204">
        <f ca="1"/>
        <v>45336</v>
      </c>
      <c r="HR31" s="76" vm="205">
        <f ca="1"/>
        <v>45337</v>
      </c>
      <c r="HS31" s="76" vm="206">
        <f ca="1"/>
        <v>45338</v>
      </c>
      <c r="HT31" s="76" vm="207">
        <f ca="1"/>
        <v>45342</v>
      </c>
      <c r="HU31" s="76" vm="208">
        <f ca="1"/>
        <v>45343</v>
      </c>
      <c r="HV31" s="76" vm="209">
        <f ca="1"/>
        <v>45344</v>
      </c>
      <c r="HW31" s="76" vm="210">
        <f ca="1"/>
        <v>45345</v>
      </c>
      <c r="HX31" s="76" vm="211">
        <f ca="1"/>
        <v>45348</v>
      </c>
      <c r="HY31" s="76" vm="212">
        <f ca="1"/>
        <v>45349</v>
      </c>
      <c r="HZ31" s="76" vm="213">
        <f ca="1"/>
        <v>45350</v>
      </c>
      <c r="IA31" s="76" vm="214">
        <f ca="1"/>
        <v>45351</v>
      </c>
      <c r="IB31" s="76" vm="215">
        <f ca="1"/>
        <v>45352</v>
      </c>
      <c r="IC31" s="76" vm="216">
        <f ca="1"/>
        <v>45355</v>
      </c>
      <c r="ID31" s="76" vm="217">
        <f ca="1"/>
        <v>45356</v>
      </c>
      <c r="IE31" s="76" vm="218">
        <f ca="1"/>
        <v>45357</v>
      </c>
      <c r="IF31" s="76" vm="219">
        <f ca="1"/>
        <v>45358</v>
      </c>
      <c r="IG31" s="76" vm="220">
        <f ca="1"/>
        <v>45359</v>
      </c>
      <c r="IH31" s="76" vm="221">
        <f ca="1"/>
        <v>45362</v>
      </c>
      <c r="II31" s="76" vm="222">
        <f ca="1"/>
        <v>45363</v>
      </c>
      <c r="IJ31" s="76" vm="223">
        <f ca="1"/>
        <v>45364</v>
      </c>
      <c r="IK31" s="76" vm="224">
        <f ca="1"/>
        <v>45365</v>
      </c>
      <c r="IL31" s="76" vm="225">
        <f ca="1"/>
        <v>45366</v>
      </c>
      <c r="IM31" s="76" vm="226">
        <f ca="1"/>
        <v>45369</v>
      </c>
      <c r="IN31" s="76" vm="227">
        <f ca="1"/>
        <v>45370</v>
      </c>
      <c r="IO31" s="76" vm="228">
        <f ca="1"/>
        <v>45371</v>
      </c>
      <c r="IP31" s="76" vm="229">
        <f ca="1"/>
        <v>45372</v>
      </c>
      <c r="IQ31" s="76" vm="230">
        <f ca="1"/>
        <v>45373</v>
      </c>
      <c r="IR31" s="76" vm="231">
        <f ca="1"/>
        <v>45376</v>
      </c>
      <c r="IS31" s="76" vm="232">
        <f ca="1"/>
        <v>45377</v>
      </c>
      <c r="IT31" s="76" vm="233">
        <f ca="1"/>
        <v>45378</v>
      </c>
      <c r="IU31" s="76" vm="234">
        <f ca="1"/>
        <v>45379</v>
      </c>
      <c r="IV31" s="76" vm="235">
        <f ca="1"/>
        <v>45383</v>
      </c>
      <c r="IW31" s="76" vm="236">
        <f ca="1"/>
        <v>45384</v>
      </c>
      <c r="IX31" s="76" vm="237">
        <f ca="1"/>
        <v>45385</v>
      </c>
      <c r="IY31" s="76" vm="238">
        <f ca="1"/>
        <v>45386</v>
      </c>
      <c r="IZ31" s="76" vm="239">
        <f ca="1"/>
        <v>45387</v>
      </c>
      <c r="JA31" s="76" vm="240">
        <f ca="1"/>
        <v>45390</v>
      </c>
      <c r="JB31" s="76" vm="241">
        <f ca="1"/>
        <v>45391</v>
      </c>
      <c r="JC31" s="76" vm="242">
        <f ca="1"/>
        <v>45392</v>
      </c>
      <c r="JD31" s="76" vm="243">
        <f ca="1"/>
        <v>45393</v>
      </c>
      <c r="JE31" s="76" vm="244">
        <f ca="1"/>
        <v>45394</v>
      </c>
      <c r="JF31" s="76" vm="245">
        <f ca="1"/>
        <v>45397</v>
      </c>
      <c r="JG31" s="76" vm="246">
        <f ca="1"/>
        <v>45398</v>
      </c>
      <c r="JH31" s="76" vm="247">
        <f ca="1"/>
        <v>45399</v>
      </c>
      <c r="JI31" s="76" vm="248">
        <f ca="1"/>
        <v>45400</v>
      </c>
      <c r="JJ31" s="76" vm="249">
        <f ca="1"/>
        <v>45401</v>
      </c>
      <c r="JK31" s="76" vm="250">
        <f ca="1"/>
        <v>45404</v>
      </c>
      <c r="JL31" vm="251">
        <f ca="1"/>
        <v>45405</v>
      </c>
      <c r="JM31" vm="252">
        <f ca="1"/>
        <v>45406</v>
      </c>
    </row>
    <row r="32" spans="1:273" x14ac:dyDescent="0.25">
      <c r="A32" s="30"/>
      <c r="B32" s="30"/>
      <c r="C32" s="30"/>
      <c r="D32" s="30"/>
      <c r="E32" s="30"/>
      <c r="F32" s="30"/>
      <c r="G32" s="30"/>
      <c r="H32" s="30"/>
      <c r="I32" s="30"/>
      <c r="J32" s="30" t="str">
        <v>TSLA</v>
      </c>
      <c r="K32" s="78">
        <v>5.0337435408104862E-2</v>
      </c>
      <c r="L32" s="75">
        <v>0.1</v>
      </c>
      <c r="M32" s="30"/>
      <c r="N32" s="30"/>
      <c r="O32" s="30"/>
      <c r="P32" s="30"/>
      <c r="Q32" s="30"/>
      <c r="R32" s="30"/>
      <c r="S32" s="77"/>
      <c r="T32" s="77"/>
      <c r="U32" s="77"/>
      <c r="V32" s="77"/>
      <c r="W32" s="77" vm="254">
        <f ca="1"/>
        <v>163.76</v>
      </c>
      <c r="X32" s="77" vm="255">
        <f ca="1"/>
        <v>168.41</v>
      </c>
      <c r="Y32" s="77" vm="256">
        <f ca="1"/>
        <v>169.68</v>
      </c>
      <c r="Z32" s="77" vm="257">
        <f ca="1"/>
        <v>169.59</v>
      </c>
      <c r="AA32" s="77" vm="258">
        <f ca="1"/>
        <v>168.54</v>
      </c>
      <c r="AB32" s="77" vm="259">
        <f ca="1"/>
        <v>167.45</v>
      </c>
      <c r="AC32" s="77" vm="260">
        <f ca="1"/>
        <v>165.79</v>
      </c>
      <c r="AD32" s="77" vm="261">
        <f ca="1"/>
        <v>173.57</v>
      </c>
      <c r="AE32" s="77" vm="262">
        <f ca="1"/>
        <v>173.5</v>
      </c>
      <c r="AF32" s="77" vm="263">
        <f ca="1"/>
        <v>171.77</v>
      </c>
      <c r="AG32" s="77" vm="264">
        <f ca="1"/>
        <v>173.55500000000001</v>
      </c>
      <c r="AH32" s="77" vm="265">
        <f ca="1"/>
        <v>173.75</v>
      </c>
      <c r="AI32" s="77" vm="266">
        <f ca="1"/>
        <v>172.57</v>
      </c>
      <c r="AJ32" s="77" vm="267">
        <f ca="1"/>
        <v>172.07</v>
      </c>
      <c r="AK32" s="77" vm="267">
        <f ca="1"/>
        <v>172.07</v>
      </c>
      <c r="AL32" s="77" vm="268">
        <f ca="1"/>
        <v>172.69</v>
      </c>
      <c r="AM32" s="77" vm="269">
        <f ca="1"/>
        <v>175.05</v>
      </c>
      <c r="AN32" s="77" vm="270">
        <f ca="1"/>
        <v>175.16</v>
      </c>
      <c r="AO32" s="77" vm="271">
        <f ca="1"/>
        <v>174.2</v>
      </c>
      <c r="AP32" s="77" vm="272">
        <f ca="1"/>
        <v>171.56</v>
      </c>
      <c r="AQ32" s="77" vm="273">
        <f ca="1"/>
        <v>171.84</v>
      </c>
      <c r="AR32" s="77" vm="274">
        <f ca="1"/>
        <v>172.99</v>
      </c>
      <c r="AS32" s="77" vm="275">
        <f ca="1"/>
        <v>175.43</v>
      </c>
      <c r="AT32" s="77" vm="276">
        <f ca="1"/>
        <v>177.3</v>
      </c>
      <c r="AU32" s="77" vm="277">
        <f ca="1"/>
        <v>177.25</v>
      </c>
      <c r="AV32" s="77" vm="278">
        <f ca="1"/>
        <v>180.09</v>
      </c>
      <c r="AW32" s="77" vm="279">
        <f ca="1"/>
        <v>180.95</v>
      </c>
      <c r="AX32" s="77" vm="280">
        <f ca="1"/>
        <v>179.58</v>
      </c>
      <c r="AY32" s="77" vm="281">
        <f ca="1"/>
        <v>179.21</v>
      </c>
      <c r="AZ32" s="77" vm="282">
        <f ca="1"/>
        <v>177.82</v>
      </c>
      <c r="BA32" s="77" vm="283">
        <f ca="1"/>
        <v>180.57</v>
      </c>
      <c r="BB32" s="77" vm="284">
        <f ca="1"/>
        <v>180.96</v>
      </c>
      <c r="BC32" s="77" vm="285">
        <f ca="1"/>
        <v>183.79</v>
      </c>
      <c r="BD32" s="77" vm="286">
        <f ca="1"/>
        <v>183.31</v>
      </c>
      <c r="BE32" s="77" vm="287">
        <f ca="1"/>
        <v>183.95</v>
      </c>
      <c r="BF32" s="77" vm="288">
        <f ca="1"/>
        <v>186.01</v>
      </c>
      <c r="BG32" s="77" vm="289">
        <f ca="1"/>
        <v>184.92</v>
      </c>
      <c r="BH32" s="77" vm="290">
        <f ca="1"/>
        <v>185.01</v>
      </c>
      <c r="BI32" s="77" vm="291">
        <f ca="1"/>
        <v>183.96</v>
      </c>
      <c r="BJ32" s="77" vm="292">
        <f ca="1"/>
        <v>187</v>
      </c>
      <c r="BK32" s="77" vm="293">
        <f ca="1"/>
        <v>186.68</v>
      </c>
      <c r="BL32" s="77" vm="294">
        <f ca="1"/>
        <v>185.27</v>
      </c>
      <c r="BM32" s="77" vm="295">
        <f ca="1"/>
        <v>188.06</v>
      </c>
      <c r="BN32" s="77" vm="296">
        <f ca="1"/>
        <v>189.25</v>
      </c>
      <c r="BO32" s="77" vm="297">
        <f ca="1"/>
        <v>189.59</v>
      </c>
      <c r="BP32" s="77" vm="298">
        <f ca="1"/>
        <v>193.97</v>
      </c>
      <c r="BQ32" s="77" vm="299">
        <f ca="1"/>
        <v>192.46</v>
      </c>
      <c r="BR32" s="76" vm="300">
        <f ca="1"/>
        <v>191.33</v>
      </c>
      <c r="BS32" s="76" vm="301">
        <f ca="1"/>
        <v>191.81</v>
      </c>
      <c r="BT32" s="76" vm="302">
        <f ca="1"/>
        <v>190.68</v>
      </c>
      <c r="BU32" s="76" vm="303">
        <f ca="1"/>
        <v>188.61</v>
      </c>
      <c r="BV32" s="76" vm="304">
        <f ca="1"/>
        <v>188.08</v>
      </c>
      <c r="BW32" s="76" vm="305">
        <f ca="1"/>
        <v>189.77</v>
      </c>
      <c r="BX32" s="76" vm="306">
        <f ca="1"/>
        <v>190.54</v>
      </c>
      <c r="BY32" s="76" vm="307">
        <f ca="1"/>
        <v>190.69</v>
      </c>
      <c r="BZ32" s="76" vm="308">
        <f ca="1"/>
        <v>193.99</v>
      </c>
      <c r="CA32" s="76" vm="309">
        <f ca="1"/>
        <v>193.73</v>
      </c>
      <c r="CB32" s="76" vm="310">
        <f ca="1"/>
        <v>195.1</v>
      </c>
      <c r="CC32" s="76" vm="311">
        <f ca="1"/>
        <v>193.13</v>
      </c>
      <c r="CD32" s="76" vm="312">
        <f ca="1"/>
        <v>191.94</v>
      </c>
      <c r="CE32" s="76" vm="313">
        <f ca="1"/>
        <v>192.75</v>
      </c>
      <c r="CF32" s="76" vm="314">
        <f ca="1"/>
        <v>193.62</v>
      </c>
      <c r="CG32" s="76" vm="315">
        <f ca="1"/>
        <v>194.5</v>
      </c>
      <c r="CH32" s="76" vm="316">
        <f ca="1"/>
        <v>193.22</v>
      </c>
      <c r="CI32" s="76" vm="317">
        <f ca="1"/>
        <v>195.83</v>
      </c>
      <c r="CJ32" s="76" vm="318">
        <f ca="1"/>
        <v>196.45</v>
      </c>
      <c r="CK32" s="76" vm="319">
        <f ca="1"/>
        <v>195.60499999999999</v>
      </c>
      <c r="CL32" s="76" vm="320">
        <f ca="1"/>
        <v>192.58</v>
      </c>
      <c r="CM32" s="76" vm="321">
        <f ca="1"/>
        <v>191.17</v>
      </c>
      <c r="CN32" s="76" vm="322">
        <f ca="1"/>
        <v>181.99</v>
      </c>
      <c r="CO32" s="76" vm="323">
        <f ca="1"/>
        <v>178.85</v>
      </c>
      <c r="CP32" s="76" vm="324">
        <f ca="1"/>
        <v>179.8</v>
      </c>
      <c r="CQ32" s="76" vm="325">
        <f ca="1"/>
        <v>178.19</v>
      </c>
      <c r="CR32" s="76" vm="326">
        <f ca="1"/>
        <v>177.97</v>
      </c>
      <c r="CS32" s="76" vm="327">
        <f ca="1"/>
        <v>177.79</v>
      </c>
      <c r="CT32" s="76" vm="328">
        <f ca="1"/>
        <v>179.46</v>
      </c>
      <c r="CU32" s="76" vm="329">
        <f ca="1"/>
        <v>177.45</v>
      </c>
      <c r="CV32" s="76" vm="330">
        <f ca="1"/>
        <v>176.57</v>
      </c>
      <c r="CW32" s="76" vm="331">
        <f ca="1"/>
        <v>174</v>
      </c>
      <c r="CX32" s="76" vm="332">
        <f ca="1"/>
        <v>174.49</v>
      </c>
      <c r="CY32" s="76" vm="333">
        <f ca="1"/>
        <v>175.84</v>
      </c>
      <c r="CZ32" s="76" vm="334">
        <f ca="1"/>
        <v>177.23</v>
      </c>
      <c r="DA32" s="76" vm="335">
        <f ca="1"/>
        <v>181.12</v>
      </c>
      <c r="DB32" s="76" vm="336">
        <f ca="1"/>
        <v>176.38</v>
      </c>
      <c r="DC32" s="76" vm="337">
        <f ca="1"/>
        <v>178.61</v>
      </c>
      <c r="DD32" s="76" vm="338">
        <f ca="1"/>
        <v>180.19</v>
      </c>
      <c r="DE32" s="76" vm="339">
        <f ca="1"/>
        <v>184.12</v>
      </c>
      <c r="DF32" s="76" vm="340">
        <f ca="1"/>
        <v>187.65</v>
      </c>
      <c r="DG32" s="76" vm="341">
        <f ca="1"/>
        <v>187.87</v>
      </c>
      <c r="DH32" s="76" vm="342">
        <f ca="1"/>
        <v>189.46</v>
      </c>
      <c r="DI32" s="76" vm="343">
        <f ca="1"/>
        <v>189.7</v>
      </c>
      <c r="DJ32" s="76" vm="344">
        <f ca="1"/>
        <v>182.91</v>
      </c>
      <c r="DK32" s="76" vm="345">
        <f ca="1"/>
        <v>177.56</v>
      </c>
      <c r="DL32" s="76" vm="346">
        <f ca="1"/>
        <v>178.18</v>
      </c>
      <c r="DM32" s="76" vm="347">
        <f ca="1"/>
        <v>179.36</v>
      </c>
      <c r="DN32" s="76" vm="348">
        <f ca="1"/>
        <v>176.3</v>
      </c>
      <c r="DO32" s="76" vm="349">
        <f ca="1"/>
        <v>174.21</v>
      </c>
      <c r="DP32" s="76" vm="350">
        <f ca="1"/>
        <v>175.74</v>
      </c>
      <c r="DQ32" s="76" vm="351">
        <f ca="1"/>
        <v>175.01</v>
      </c>
      <c r="DR32" s="76" vm="326">
        <f ca="1"/>
        <v>177.97</v>
      </c>
      <c r="DS32" s="76" vm="352">
        <f ca="1"/>
        <v>179.07</v>
      </c>
      <c r="DT32" s="76" vm="353">
        <f ca="1"/>
        <v>175.49</v>
      </c>
      <c r="DU32" s="76" vm="354">
        <f ca="1"/>
        <v>173.93</v>
      </c>
      <c r="DV32" s="76" vm="355">
        <f ca="1"/>
        <v>174.79</v>
      </c>
      <c r="DW32" s="76" vm="356">
        <f ca="1"/>
        <v>176.08</v>
      </c>
      <c r="DX32" s="76" vm="357">
        <f ca="1"/>
        <v>171.96</v>
      </c>
      <c r="DY32" s="76" vm="358">
        <f ca="1"/>
        <v>170.43</v>
      </c>
      <c r="DZ32" s="76" vm="359">
        <f ca="1"/>
        <v>170.69</v>
      </c>
      <c r="EA32" s="76" vm="360">
        <f ca="1"/>
        <v>171.21</v>
      </c>
      <c r="EB32" s="76" vm="265">
        <f ca="1"/>
        <v>173.75</v>
      </c>
      <c r="EC32" s="76" vm="361">
        <f ca="1"/>
        <v>172.4</v>
      </c>
      <c r="ED32" s="76" vm="362">
        <f ca="1"/>
        <v>173.66</v>
      </c>
      <c r="EE32" s="76" vm="363">
        <f ca="1"/>
        <v>174.91</v>
      </c>
      <c r="EF32" s="76" vm="364">
        <f ca="1"/>
        <v>177.49</v>
      </c>
      <c r="EG32" s="76" vm="365">
        <f ca="1"/>
        <v>178.99</v>
      </c>
      <c r="EH32" s="76" vm="366">
        <f ca="1"/>
        <v>178.39</v>
      </c>
      <c r="EI32" s="76" vm="324">
        <f ca="1"/>
        <v>179.8</v>
      </c>
      <c r="EJ32" s="76" vm="367">
        <f ca="1"/>
        <v>180.71</v>
      </c>
      <c r="EK32" s="76" vm="323">
        <f ca="1"/>
        <v>178.85</v>
      </c>
      <c r="EL32" s="76" vm="368">
        <f ca="1"/>
        <v>178.72</v>
      </c>
      <c r="EM32" s="76" vm="369">
        <f ca="1"/>
        <v>177.15</v>
      </c>
      <c r="EN32" s="76" vm="333">
        <f ca="1"/>
        <v>175.84</v>
      </c>
      <c r="EO32" s="76" vm="370">
        <f ca="1"/>
        <v>175.46</v>
      </c>
      <c r="EP32" s="76" vm="371">
        <f ca="1"/>
        <v>172.88</v>
      </c>
      <c r="EQ32" s="76" vm="372">
        <f ca="1"/>
        <v>173</v>
      </c>
      <c r="ER32" s="76" vm="373">
        <f ca="1"/>
        <v>173.44</v>
      </c>
      <c r="ES32" s="76" vm="374">
        <f ca="1"/>
        <v>171.1</v>
      </c>
      <c r="ET32" s="76" vm="375">
        <f ca="1"/>
        <v>166.89</v>
      </c>
      <c r="EU32" s="76" vm="376">
        <f ca="1"/>
        <v>168.22</v>
      </c>
      <c r="EV32" s="76" vm="377">
        <f ca="1"/>
        <v>170.29</v>
      </c>
      <c r="EW32" s="76" vm="378">
        <f ca="1"/>
        <v>170.77</v>
      </c>
      <c r="EX32" s="76" vm="379">
        <f ca="1"/>
        <v>173.97</v>
      </c>
      <c r="EY32" s="76" vm="380">
        <f ca="1"/>
        <v>177.57</v>
      </c>
      <c r="EZ32" s="76" vm="381">
        <f ca="1"/>
        <v>176.65</v>
      </c>
      <c r="FA32" s="76" vm="382">
        <f ca="1"/>
        <v>179.23</v>
      </c>
      <c r="FB32" s="76" vm="383">
        <f ca="1"/>
        <v>181.82</v>
      </c>
      <c r="FC32" s="76" vm="384">
        <f ca="1"/>
        <v>182.89</v>
      </c>
      <c r="FD32" s="76" vm="385">
        <f ca="1"/>
        <v>182.41</v>
      </c>
      <c r="FE32" s="76" vm="386">
        <f ca="1"/>
        <v>186.4</v>
      </c>
      <c r="FF32" s="76" vm="387">
        <f ca="1"/>
        <v>184.8</v>
      </c>
      <c r="FG32" s="76" vm="388">
        <f ca="1"/>
        <v>187.44</v>
      </c>
      <c r="FH32" s="76" vm="389">
        <f ca="1"/>
        <v>188.01</v>
      </c>
      <c r="FI32" s="76" vm="390">
        <f ca="1"/>
        <v>189.71</v>
      </c>
      <c r="FJ32" s="76" vm="391">
        <f ca="1"/>
        <v>189.69</v>
      </c>
      <c r="FK32" s="76" vm="392">
        <f ca="1"/>
        <v>191.45</v>
      </c>
      <c r="FL32" s="76" vm="393">
        <f ca="1"/>
        <v>190.64</v>
      </c>
      <c r="FM32" s="76" vm="394">
        <f ca="1"/>
        <v>191.31</v>
      </c>
      <c r="FN32" s="76" vm="395">
        <f ca="1"/>
        <v>189.97</v>
      </c>
      <c r="FO32" s="76" vm="396">
        <f ca="1"/>
        <v>189.79</v>
      </c>
      <c r="FP32" s="76" vm="397">
        <f ca="1"/>
        <v>190.4</v>
      </c>
      <c r="FQ32" s="76" vm="398">
        <f ca="1"/>
        <v>189.37</v>
      </c>
      <c r="FR32" s="76" vm="399">
        <f ca="1"/>
        <v>189.95</v>
      </c>
      <c r="FS32" s="76" vm="400">
        <f ca="1"/>
        <v>191.24</v>
      </c>
      <c r="FT32" s="76" vm="401">
        <f ca="1"/>
        <v>189.43</v>
      </c>
      <c r="FU32" s="76" vm="402">
        <f ca="1"/>
        <v>193.42</v>
      </c>
      <c r="FV32" s="76" vm="403">
        <f ca="1"/>
        <v>192.32</v>
      </c>
      <c r="FW32" s="76" vm="404">
        <f ca="1"/>
        <v>194.27</v>
      </c>
      <c r="FX32" s="76" vm="405">
        <f ca="1"/>
        <v>195.71</v>
      </c>
      <c r="FY32" s="76" vm="406">
        <f ca="1"/>
        <v>193.18</v>
      </c>
      <c r="FZ32" s="76" vm="407">
        <f ca="1"/>
        <v>194.71</v>
      </c>
      <c r="GA32" s="76" vm="408">
        <f ca="1"/>
        <v>197.96</v>
      </c>
      <c r="GB32" s="76" vm="409">
        <f ca="1"/>
        <v>198.11</v>
      </c>
      <c r="GC32" s="76" vm="410">
        <f ca="1"/>
        <v>197.57</v>
      </c>
      <c r="GD32" s="76" vm="411">
        <f ca="1"/>
        <v>195.89</v>
      </c>
      <c r="GE32" s="76" vm="412">
        <f ca="1"/>
        <v>196.94</v>
      </c>
      <c r="GF32" s="76" vm="413">
        <f ca="1"/>
        <v>194.83</v>
      </c>
      <c r="GG32" s="76" vm="414">
        <f ca="1"/>
        <v>194.68</v>
      </c>
      <c r="GH32" s="76" vm="415">
        <f ca="1"/>
        <v>193.6</v>
      </c>
      <c r="GI32" s="76" vm="416">
        <f ca="1"/>
        <v>193.05</v>
      </c>
      <c r="GJ32" s="76" vm="417">
        <f ca="1"/>
        <v>193.15</v>
      </c>
      <c r="GK32" s="76" vm="418">
        <f ca="1"/>
        <v>193.58</v>
      </c>
      <c r="GL32" s="76" vm="419">
        <f ca="1"/>
        <v>192.53</v>
      </c>
      <c r="GM32" s="76" vm="420">
        <f ca="1"/>
        <v>185.64</v>
      </c>
      <c r="GN32" s="76" vm="421">
        <f ca="1"/>
        <v>184.25</v>
      </c>
      <c r="GO32" s="76" vm="422">
        <f ca="1"/>
        <v>181.91</v>
      </c>
      <c r="GP32" s="76" vm="423">
        <f ca="1"/>
        <v>181.18</v>
      </c>
      <c r="GQ32" s="76" vm="424">
        <f ca="1"/>
        <v>185.56</v>
      </c>
      <c r="GR32" s="76" vm="425">
        <f ca="1"/>
        <v>185.14</v>
      </c>
      <c r="GS32" s="76" vm="426">
        <f ca="1"/>
        <v>186.19</v>
      </c>
      <c r="GT32" s="76" vm="427">
        <f ca="1"/>
        <v>185.59</v>
      </c>
      <c r="GU32" s="76" vm="428">
        <f ca="1"/>
        <v>185.92</v>
      </c>
      <c r="GV32" s="76" vm="429">
        <f ca="1"/>
        <v>183.63</v>
      </c>
      <c r="GW32" s="76" vm="430">
        <f ca="1"/>
        <v>182.68</v>
      </c>
      <c r="GX32" s="76" vm="431">
        <f ca="1"/>
        <v>188.63</v>
      </c>
      <c r="GY32" s="76" vm="432">
        <f ca="1"/>
        <v>191.56</v>
      </c>
      <c r="GZ32" s="76" vm="433">
        <f ca="1"/>
        <v>193.89</v>
      </c>
      <c r="HA32" s="76" vm="434">
        <f ca="1"/>
        <v>195.18</v>
      </c>
      <c r="HB32" s="76" vm="315">
        <f ca="1"/>
        <v>194.5</v>
      </c>
      <c r="HC32" s="76" vm="435">
        <f ca="1"/>
        <v>194.17</v>
      </c>
      <c r="HD32" s="76" vm="436">
        <f ca="1"/>
        <v>192.42</v>
      </c>
      <c r="HE32" s="76" vm="437">
        <f ca="1"/>
        <v>191.73</v>
      </c>
      <c r="HF32" s="76" vm="438">
        <f ca="1"/>
        <v>188.04</v>
      </c>
      <c r="HG32" s="76" vm="439">
        <f ca="1"/>
        <v>184.4</v>
      </c>
      <c r="HH32" s="76" vm="440">
        <f ca="1"/>
        <v>186.86</v>
      </c>
      <c r="HI32" s="76" vm="441">
        <f ca="1"/>
        <v>185.85</v>
      </c>
      <c r="HJ32" s="76" vm="442">
        <f ca="1"/>
        <v>187.68</v>
      </c>
      <c r="HK32" s="76" vm="443">
        <f ca="1"/>
        <v>189.3</v>
      </c>
      <c r="HL32" s="76" vm="444">
        <f ca="1"/>
        <v>189.41</v>
      </c>
      <c r="HM32" s="76" vm="445">
        <f ca="1"/>
        <v>188.32</v>
      </c>
      <c r="HN32" s="76" vm="446">
        <f ca="1"/>
        <v>188.85</v>
      </c>
      <c r="HO32" s="76" vm="447">
        <f ca="1"/>
        <v>187.15</v>
      </c>
      <c r="HP32" s="76" vm="448">
        <f ca="1"/>
        <v>185.04</v>
      </c>
      <c r="HQ32" s="76" vm="449">
        <f ca="1"/>
        <v>184.15</v>
      </c>
      <c r="HR32" s="76" vm="450">
        <f ca="1"/>
        <v>183.86</v>
      </c>
      <c r="HS32" s="76" vm="451">
        <f ca="1"/>
        <v>182.31</v>
      </c>
      <c r="HT32" s="76" vm="452">
        <f ca="1"/>
        <v>181.56</v>
      </c>
      <c r="HU32" s="76" vm="453">
        <f ca="1"/>
        <v>182.32</v>
      </c>
      <c r="HV32" s="76" vm="454">
        <f ca="1"/>
        <v>184.37</v>
      </c>
      <c r="HW32" s="76" vm="455">
        <f ca="1"/>
        <v>182.52</v>
      </c>
      <c r="HX32" s="76" vm="456">
        <f ca="1"/>
        <v>181.16</v>
      </c>
      <c r="HY32" s="76" vm="457">
        <f ca="1"/>
        <v>182.63</v>
      </c>
      <c r="HZ32" s="76" vm="458">
        <f ca="1"/>
        <v>181.42</v>
      </c>
      <c r="IA32" s="76" vm="459">
        <f ca="1"/>
        <v>180.75</v>
      </c>
      <c r="IB32" s="76" vm="460">
        <f ca="1"/>
        <v>179.66</v>
      </c>
      <c r="IC32" s="76" vm="461">
        <f ca="1"/>
        <v>175.1</v>
      </c>
      <c r="ID32" s="76" vm="462">
        <f ca="1"/>
        <v>170.12</v>
      </c>
      <c r="IE32" s="76" vm="463">
        <f ca="1"/>
        <v>169.12</v>
      </c>
      <c r="IF32" s="76" vm="464">
        <f ca="1"/>
        <v>169</v>
      </c>
      <c r="IG32" s="76" vm="465">
        <f ca="1"/>
        <v>170.73</v>
      </c>
      <c r="IH32" s="76" vm="466">
        <f ca="1"/>
        <v>172.75</v>
      </c>
      <c r="II32" s="76" vm="467">
        <f ca="1"/>
        <v>173.23</v>
      </c>
      <c r="IJ32" s="76" vm="468">
        <f ca="1"/>
        <v>171.13</v>
      </c>
      <c r="IK32" s="76" vm="372">
        <f ca="1"/>
        <v>173</v>
      </c>
      <c r="IL32" s="76" vm="469">
        <f ca="1"/>
        <v>172.62</v>
      </c>
      <c r="IM32" s="76" vm="470">
        <f ca="1"/>
        <v>173.72</v>
      </c>
      <c r="IN32" s="76" vm="356">
        <f ca="1"/>
        <v>176.08</v>
      </c>
      <c r="IO32" s="76" vm="471">
        <f ca="1"/>
        <v>178.67</v>
      </c>
      <c r="IP32" s="76" vm="472">
        <f ca="1"/>
        <v>171.37</v>
      </c>
      <c r="IQ32" s="76" vm="473">
        <f ca="1"/>
        <v>172.28</v>
      </c>
      <c r="IR32" s="76" vm="474">
        <f ca="1"/>
        <v>170.85</v>
      </c>
      <c r="IS32" s="76" vm="475">
        <f ca="1"/>
        <v>169.71</v>
      </c>
      <c r="IT32" s="76" vm="476">
        <f ca="1"/>
        <v>173.31</v>
      </c>
      <c r="IU32" s="76" vm="477">
        <f ca="1"/>
        <v>171.48</v>
      </c>
      <c r="IV32" s="76" vm="478">
        <f ca="1"/>
        <v>170.03</v>
      </c>
      <c r="IW32" s="76" vm="479">
        <f ca="1"/>
        <v>168.84</v>
      </c>
      <c r="IX32" s="76" vm="480">
        <f ca="1"/>
        <v>169.65</v>
      </c>
      <c r="IY32" s="76" vm="481">
        <f ca="1"/>
        <v>168.82</v>
      </c>
      <c r="IZ32" s="76" vm="482">
        <f ca="1"/>
        <v>169.58</v>
      </c>
      <c r="JA32" s="76" vm="483">
        <f ca="1"/>
        <v>168.45</v>
      </c>
      <c r="JB32" s="76" vm="484">
        <f ca="1"/>
        <v>169.67</v>
      </c>
      <c r="JC32" s="76" vm="485">
        <f ca="1"/>
        <v>167.78</v>
      </c>
      <c r="JD32" s="76" vm="486">
        <f ca="1"/>
        <v>175.04</v>
      </c>
      <c r="JE32" s="76" vm="487">
        <f ca="1"/>
        <v>176.55</v>
      </c>
      <c r="JF32" s="76" vm="268">
        <f ca="1"/>
        <v>172.69</v>
      </c>
      <c r="JG32" s="76" vm="488">
        <f ca="1"/>
        <v>169.38</v>
      </c>
      <c r="JH32" s="76" vm="489">
        <f ca="1"/>
        <v>168</v>
      </c>
      <c r="JI32" s="76" vm="490">
        <f ca="1"/>
        <v>167.04</v>
      </c>
      <c r="JJ32" s="76" vm="491">
        <f ca="1"/>
        <v>165</v>
      </c>
      <c r="JK32" s="76" vm="492">
        <f ca="1"/>
        <v>165.84</v>
      </c>
      <c r="JL32" vm="493">
        <f ca="1"/>
        <v>166.9</v>
      </c>
      <c r="JM32" vm="494">
        <f ca="1"/>
        <v>169.02</v>
      </c>
    </row>
    <row r="33" spans="1:273" x14ac:dyDescent="0.25">
      <c r="A33" s="30"/>
      <c r="B33" s="30"/>
      <c r="C33" s="30"/>
      <c r="D33" s="30"/>
      <c r="E33" s="30"/>
      <c r="F33" s="30"/>
      <c r="G33" s="30"/>
      <c r="H33" s="30"/>
      <c r="I33" s="30"/>
      <c r="J33" s="77"/>
      <c r="K33" s="77"/>
      <c r="L33" s="30"/>
      <c r="M33" s="30"/>
      <c r="N33" s="30"/>
      <c r="O33" s="30"/>
      <c r="P33" s="30"/>
      <c r="Q33" s="30"/>
      <c r="R33" s="30"/>
      <c r="S33" s="77"/>
      <c r="T33" s="77"/>
      <c r="U33" s="77"/>
      <c r="V33" s="77"/>
      <c r="W33" s="77" vm="2">
        <f t="array" aca="1" ref="W33:JM34" ca="1">TRANSPOSE(_xlfn.STOCKHISTORY(A7,TODAY()-365,TODAY(),0,0,0,1))</f>
        <v>45042</v>
      </c>
      <c r="X33" s="77" vm="3">
        <f ca="1"/>
        <v>45043</v>
      </c>
      <c r="Y33" s="77" vm="4">
        <f ca="1"/>
        <v>45044</v>
      </c>
      <c r="Z33" s="77" vm="5">
        <f ca="1"/>
        <v>45047</v>
      </c>
      <c r="AA33" s="77" vm="6">
        <f ca="1"/>
        <v>45048</v>
      </c>
      <c r="AB33" s="77" vm="7">
        <f ca="1"/>
        <v>45049</v>
      </c>
      <c r="AC33" s="77" vm="8">
        <f ca="1"/>
        <v>45050</v>
      </c>
      <c r="AD33" s="77" vm="9">
        <f ca="1"/>
        <v>45051</v>
      </c>
      <c r="AE33" s="77" vm="10">
        <f ca="1"/>
        <v>45054</v>
      </c>
      <c r="AF33" s="77" vm="11">
        <f ca="1"/>
        <v>45055</v>
      </c>
      <c r="AG33" s="77" vm="12">
        <f ca="1"/>
        <v>45056</v>
      </c>
      <c r="AH33" s="77" vm="13">
        <f ca="1"/>
        <v>45057</v>
      </c>
      <c r="AI33" s="77" vm="14">
        <f ca="1"/>
        <v>45058</v>
      </c>
      <c r="AJ33" s="77" vm="15">
        <f ca="1"/>
        <v>45061</v>
      </c>
      <c r="AK33" s="77" vm="16">
        <f ca="1"/>
        <v>45062</v>
      </c>
      <c r="AL33" s="77" vm="17">
        <f ca="1"/>
        <v>45063</v>
      </c>
      <c r="AM33" s="77" vm="18">
        <f ca="1"/>
        <v>45064</v>
      </c>
      <c r="AN33" s="77" vm="19">
        <f ca="1"/>
        <v>45065</v>
      </c>
      <c r="AO33" s="77" vm="20">
        <f ca="1"/>
        <v>45068</v>
      </c>
      <c r="AP33" s="77" vm="21">
        <f ca="1"/>
        <v>45069</v>
      </c>
      <c r="AQ33" s="77" vm="22">
        <f ca="1"/>
        <v>45070</v>
      </c>
      <c r="AR33" s="77" vm="23">
        <f ca="1"/>
        <v>45071</v>
      </c>
      <c r="AS33" s="77" vm="24">
        <f ca="1"/>
        <v>45072</v>
      </c>
      <c r="AT33" s="77" vm="25">
        <f ca="1"/>
        <v>45076</v>
      </c>
      <c r="AU33" s="77" vm="26">
        <f ca="1"/>
        <v>45077</v>
      </c>
      <c r="AV33" s="77" vm="27">
        <f ca="1"/>
        <v>45078</v>
      </c>
      <c r="AW33" s="77" vm="28">
        <f ca="1"/>
        <v>45079</v>
      </c>
      <c r="AX33" s="77" vm="29">
        <f ca="1"/>
        <v>45082</v>
      </c>
      <c r="AY33" s="77" vm="30">
        <f ca="1"/>
        <v>45083</v>
      </c>
      <c r="AZ33" s="77" vm="31">
        <f ca="1"/>
        <v>45084</v>
      </c>
      <c r="BA33" s="77" vm="32">
        <f ca="1"/>
        <v>45085</v>
      </c>
      <c r="BB33" s="77" vm="33">
        <f ca="1"/>
        <v>45086</v>
      </c>
      <c r="BC33" s="77" vm="34">
        <f ca="1"/>
        <v>45089</v>
      </c>
      <c r="BD33" s="77" vm="35">
        <f ca="1"/>
        <v>45090</v>
      </c>
      <c r="BE33" s="77" vm="36">
        <f ca="1"/>
        <v>45091</v>
      </c>
      <c r="BF33" s="77" vm="37">
        <f ca="1"/>
        <v>45092</v>
      </c>
      <c r="BG33" s="77" vm="38">
        <f ca="1"/>
        <v>45093</v>
      </c>
      <c r="BH33" s="77" vm="39">
        <f ca="1"/>
        <v>45097</v>
      </c>
      <c r="BI33" s="77" vm="40">
        <f ca="1"/>
        <v>45098</v>
      </c>
      <c r="BJ33" s="77" vm="41">
        <f ca="1"/>
        <v>45099</v>
      </c>
      <c r="BK33" s="77" vm="42">
        <f ca="1"/>
        <v>45100</v>
      </c>
      <c r="BL33" s="77" vm="43">
        <f ca="1"/>
        <v>45103</v>
      </c>
      <c r="BM33" s="77" vm="44">
        <f ca="1"/>
        <v>45104</v>
      </c>
      <c r="BN33" s="77" vm="45">
        <f ca="1"/>
        <v>45105</v>
      </c>
      <c r="BO33" s="77" vm="46">
        <f ca="1"/>
        <v>45106</v>
      </c>
      <c r="BP33" s="77" vm="47">
        <f ca="1"/>
        <v>45107</v>
      </c>
      <c r="BQ33" s="77" vm="48">
        <f ca="1"/>
        <v>45110</v>
      </c>
      <c r="BR33" s="76" vm="49">
        <f ca="1"/>
        <v>45112</v>
      </c>
      <c r="BS33" s="76" vm="50">
        <f ca="1"/>
        <v>45113</v>
      </c>
      <c r="BT33" s="76" vm="51">
        <f ca="1"/>
        <v>45114</v>
      </c>
      <c r="BU33" s="76" vm="52">
        <f ca="1"/>
        <v>45117</v>
      </c>
      <c r="BV33" s="76" vm="53">
        <f ca="1"/>
        <v>45118</v>
      </c>
      <c r="BW33" s="76" vm="54">
        <f ca="1"/>
        <v>45119</v>
      </c>
      <c r="BX33" s="76" vm="55">
        <f ca="1"/>
        <v>45120</v>
      </c>
      <c r="BY33" s="76" vm="56">
        <f ca="1"/>
        <v>45121</v>
      </c>
      <c r="BZ33" s="76" vm="57">
        <f ca="1"/>
        <v>45124</v>
      </c>
      <c r="CA33" s="76" vm="58">
        <f ca="1"/>
        <v>45125</v>
      </c>
      <c r="CB33" s="76" vm="59">
        <f ca="1"/>
        <v>45126</v>
      </c>
      <c r="CC33" s="76" vm="60">
        <f ca="1"/>
        <v>45127</v>
      </c>
      <c r="CD33" s="76" vm="61">
        <f ca="1"/>
        <v>45128</v>
      </c>
      <c r="CE33" s="76" vm="62">
        <f ca="1"/>
        <v>45131</v>
      </c>
      <c r="CF33" s="76" vm="63">
        <f ca="1"/>
        <v>45132</v>
      </c>
      <c r="CG33" s="76" vm="64">
        <f ca="1"/>
        <v>45133</v>
      </c>
      <c r="CH33" s="76" vm="65">
        <f ca="1"/>
        <v>45134</v>
      </c>
      <c r="CI33" s="76" vm="66">
        <f ca="1"/>
        <v>45135</v>
      </c>
      <c r="CJ33" s="76" vm="67">
        <f ca="1"/>
        <v>45138</v>
      </c>
      <c r="CK33" s="76" vm="68">
        <f ca="1"/>
        <v>45139</v>
      </c>
      <c r="CL33" s="76" vm="69">
        <f ca="1"/>
        <v>45140</v>
      </c>
      <c r="CM33" s="76" vm="70">
        <f ca="1"/>
        <v>45141</v>
      </c>
      <c r="CN33" s="76" vm="71">
        <f ca="1"/>
        <v>45142</v>
      </c>
      <c r="CO33" s="76" vm="72">
        <f ca="1"/>
        <v>45145</v>
      </c>
      <c r="CP33" s="76" vm="73">
        <f ca="1"/>
        <v>45146</v>
      </c>
      <c r="CQ33" s="76" vm="74">
        <f ca="1"/>
        <v>45147</v>
      </c>
      <c r="CR33" s="76" vm="75">
        <f ca="1"/>
        <v>45148</v>
      </c>
      <c r="CS33" s="76" vm="76">
        <f ca="1"/>
        <v>45149</v>
      </c>
      <c r="CT33" s="76" vm="77">
        <f ca="1"/>
        <v>45152</v>
      </c>
      <c r="CU33" s="76" vm="78">
        <f ca="1"/>
        <v>45153</v>
      </c>
      <c r="CV33" s="76" vm="79">
        <f ca="1"/>
        <v>45154</v>
      </c>
      <c r="CW33" s="76" vm="80">
        <f ca="1"/>
        <v>45155</v>
      </c>
      <c r="CX33" s="76" vm="81">
        <f ca="1"/>
        <v>45156</v>
      </c>
      <c r="CY33" s="76" vm="82">
        <f ca="1"/>
        <v>45159</v>
      </c>
      <c r="CZ33" s="76" vm="83">
        <f ca="1"/>
        <v>45160</v>
      </c>
      <c r="DA33" s="76" vm="84">
        <f ca="1"/>
        <v>45161</v>
      </c>
      <c r="DB33" s="76" vm="85">
        <f ca="1"/>
        <v>45162</v>
      </c>
      <c r="DC33" s="76" vm="86">
        <f ca="1"/>
        <v>45163</v>
      </c>
      <c r="DD33" s="76" vm="87">
        <f ca="1"/>
        <v>45166</v>
      </c>
      <c r="DE33" s="76" vm="88">
        <f ca="1"/>
        <v>45167</v>
      </c>
      <c r="DF33" s="76" vm="89">
        <f ca="1"/>
        <v>45168</v>
      </c>
      <c r="DG33" s="76" vm="90">
        <f ca="1"/>
        <v>45169</v>
      </c>
      <c r="DH33" s="76" vm="91">
        <f ca="1"/>
        <v>45170</v>
      </c>
      <c r="DI33" s="76" vm="92">
        <f ca="1"/>
        <v>45174</v>
      </c>
      <c r="DJ33" s="76" vm="93">
        <f ca="1"/>
        <v>45175</v>
      </c>
      <c r="DK33" s="76" vm="94">
        <f ca="1"/>
        <v>45176</v>
      </c>
      <c r="DL33" s="76" vm="95">
        <f ca="1"/>
        <v>45177</v>
      </c>
      <c r="DM33" s="76" vm="96">
        <f ca="1"/>
        <v>45180</v>
      </c>
      <c r="DN33" s="76" vm="97">
        <f ca="1"/>
        <v>45181</v>
      </c>
      <c r="DO33" s="76" vm="98">
        <f ca="1"/>
        <v>45182</v>
      </c>
      <c r="DP33" s="76" vm="99">
        <f ca="1"/>
        <v>45183</v>
      </c>
      <c r="DQ33" s="76" vm="100">
        <f ca="1"/>
        <v>45184</v>
      </c>
      <c r="DR33" s="76" vm="101">
        <f ca="1"/>
        <v>45187</v>
      </c>
      <c r="DS33" s="76" vm="102">
        <f ca="1"/>
        <v>45188</v>
      </c>
      <c r="DT33" s="76" vm="103">
        <f ca="1"/>
        <v>45189</v>
      </c>
      <c r="DU33" s="76" vm="104">
        <f ca="1"/>
        <v>45190</v>
      </c>
      <c r="DV33" s="76" vm="105">
        <f ca="1"/>
        <v>45191</v>
      </c>
      <c r="DW33" s="76" vm="106">
        <f ca="1"/>
        <v>45194</v>
      </c>
      <c r="DX33" s="76" vm="107">
        <f ca="1"/>
        <v>45195</v>
      </c>
      <c r="DY33" s="76" vm="108">
        <f ca="1"/>
        <v>45196</v>
      </c>
      <c r="DZ33" s="76" vm="109">
        <f ca="1"/>
        <v>45197</v>
      </c>
      <c r="EA33" s="76" vm="110">
        <f ca="1"/>
        <v>45198</v>
      </c>
      <c r="EB33" s="76" vm="111">
        <f ca="1"/>
        <v>45201</v>
      </c>
      <c r="EC33" s="76" vm="112">
        <f ca="1"/>
        <v>45202</v>
      </c>
      <c r="ED33" s="76" vm="113">
        <f ca="1"/>
        <v>45203</v>
      </c>
      <c r="EE33" s="76" vm="114">
        <f ca="1"/>
        <v>45204</v>
      </c>
      <c r="EF33" s="76" vm="115">
        <f ca="1"/>
        <v>45205</v>
      </c>
      <c r="EG33" s="76" vm="116">
        <f ca="1"/>
        <v>45208</v>
      </c>
      <c r="EH33" s="76" vm="117">
        <f ca="1"/>
        <v>45209</v>
      </c>
      <c r="EI33" s="76" vm="118">
        <f ca="1"/>
        <v>45210</v>
      </c>
      <c r="EJ33" s="76" vm="119">
        <f ca="1"/>
        <v>45211</v>
      </c>
      <c r="EK33" s="76" vm="120">
        <f ca="1"/>
        <v>45212</v>
      </c>
      <c r="EL33" s="76" vm="121">
        <f ca="1"/>
        <v>45215</v>
      </c>
      <c r="EM33" s="76" vm="122">
        <f ca="1"/>
        <v>45216</v>
      </c>
      <c r="EN33" s="76" vm="123">
        <f ca="1"/>
        <v>45217</v>
      </c>
      <c r="EO33" s="76" vm="124">
        <f ca="1"/>
        <v>45218</v>
      </c>
      <c r="EP33" s="76" vm="125">
        <f ca="1"/>
        <v>45219</v>
      </c>
      <c r="EQ33" s="76" vm="126">
        <f ca="1"/>
        <v>45222</v>
      </c>
      <c r="ER33" s="76" vm="127">
        <f ca="1"/>
        <v>45223</v>
      </c>
      <c r="ES33" s="76" vm="128">
        <f ca="1"/>
        <v>45224</v>
      </c>
      <c r="ET33" s="76" vm="129">
        <f ca="1"/>
        <v>45225</v>
      </c>
      <c r="EU33" s="76" vm="130">
        <f ca="1"/>
        <v>45226</v>
      </c>
      <c r="EV33" s="76" vm="131">
        <f ca="1"/>
        <v>45229</v>
      </c>
      <c r="EW33" s="76" vm="132">
        <f ca="1"/>
        <v>45230</v>
      </c>
      <c r="EX33" s="76" vm="133">
        <f ca="1"/>
        <v>45231</v>
      </c>
      <c r="EY33" s="76" vm="134">
        <f ca="1"/>
        <v>45232</v>
      </c>
      <c r="EZ33" s="76" vm="135">
        <f ca="1"/>
        <v>45233</v>
      </c>
      <c r="FA33" s="76" vm="136">
        <f ca="1"/>
        <v>45236</v>
      </c>
      <c r="FB33" s="76" vm="137">
        <f ca="1"/>
        <v>45237</v>
      </c>
      <c r="FC33" s="76" vm="138">
        <f ca="1"/>
        <v>45238</v>
      </c>
      <c r="FD33" s="76" vm="139">
        <f ca="1"/>
        <v>45239</v>
      </c>
      <c r="FE33" s="76" vm="140">
        <f ca="1"/>
        <v>45240</v>
      </c>
      <c r="FF33" s="76" vm="141">
        <f ca="1"/>
        <v>45243</v>
      </c>
      <c r="FG33" s="76" vm="142">
        <f ca="1"/>
        <v>45244</v>
      </c>
      <c r="FH33" s="76" vm="143">
        <f ca="1"/>
        <v>45245</v>
      </c>
      <c r="FI33" s="76" vm="144">
        <f ca="1"/>
        <v>45246</v>
      </c>
      <c r="FJ33" s="76" vm="145">
        <f ca="1"/>
        <v>45247</v>
      </c>
      <c r="FK33" s="76" vm="146">
        <f ca="1"/>
        <v>45250</v>
      </c>
      <c r="FL33" s="76" vm="147">
        <f ca="1"/>
        <v>45251</v>
      </c>
      <c r="FM33" s="76" vm="148">
        <f ca="1"/>
        <v>45252</v>
      </c>
      <c r="FN33" s="76" vm="149">
        <f ca="1"/>
        <v>45254</v>
      </c>
      <c r="FO33" s="76" vm="150">
        <f ca="1"/>
        <v>45257</v>
      </c>
      <c r="FP33" s="76" vm="151">
        <f ca="1"/>
        <v>45258</v>
      </c>
      <c r="FQ33" s="76" vm="152">
        <f ca="1"/>
        <v>45259</v>
      </c>
      <c r="FR33" s="76" vm="153">
        <f ca="1"/>
        <v>45260</v>
      </c>
      <c r="FS33" s="76" vm="154">
        <f ca="1"/>
        <v>45261</v>
      </c>
      <c r="FT33" s="76" vm="155">
        <f ca="1"/>
        <v>45264</v>
      </c>
      <c r="FU33" s="76" vm="156">
        <f ca="1"/>
        <v>45265</v>
      </c>
      <c r="FV33" s="76" vm="157">
        <f ca="1"/>
        <v>45266</v>
      </c>
      <c r="FW33" s="76" vm="158">
        <f ca="1"/>
        <v>45267</v>
      </c>
      <c r="FX33" s="76" vm="159">
        <f ca="1"/>
        <v>45268</v>
      </c>
      <c r="FY33" s="76" vm="160">
        <f ca="1"/>
        <v>45271</v>
      </c>
      <c r="FZ33" s="76" vm="161">
        <f ca="1"/>
        <v>45272</v>
      </c>
      <c r="GA33" s="76" vm="162">
        <f ca="1"/>
        <v>45273</v>
      </c>
      <c r="GB33" s="76" vm="163">
        <f ca="1"/>
        <v>45274</v>
      </c>
      <c r="GC33" s="76" vm="164">
        <f ca="1"/>
        <v>45275</v>
      </c>
      <c r="GD33" s="76" vm="165">
        <f ca="1"/>
        <v>45278</v>
      </c>
      <c r="GE33" s="76" vm="166">
        <f ca="1"/>
        <v>45279</v>
      </c>
      <c r="GF33" s="76" vm="167">
        <f ca="1"/>
        <v>45280</v>
      </c>
      <c r="GG33" s="76" vm="168">
        <f ca="1"/>
        <v>45281</v>
      </c>
      <c r="GH33" s="76" vm="169">
        <f ca="1"/>
        <v>45282</v>
      </c>
      <c r="GI33" s="76" vm="170">
        <f ca="1"/>
        <v>45286</v>
      </c>
      <c r="GJ33" s="76" vm="171">
        <f ca="1"/>
        <v>45287</v>
      </c>
      <c r="GK33" s="76" vm="172">
        <f ca="1"/>
        <v>45288</v>
      </c>
      <c r="GL33" s="76" vm="173">
        <f ca="1"/>
        <v>45289</v>
      </c>
      <c r="GM33" s="76" vm="174">
        <f ca="1"/>
        <v>45293</v>
      </c>
      <c r="GN33" s="76" vm="175">
        <f ca="1"/>
        <v>45294</v>
      </c>
      <c r="GO33" s="76" vm="176">
        <f ca="1"/>
        <v>45295</v>
      </c>
      <c r="GP33" s="76" vm="177">
        <f ca="1"/>
        <v>45296</v>
      </c>
      <c r="GQ33" s="76" vm="178">
        <f ca="1"/>
        <v>45299</v>
      </c>
      <c r="GR33" s="76" vm="179">
        <f ca="1"/>
        <v>45300</v>
      </c>
      <c r="GS33" s="76" vm="180">
        <f ca="1"/>
        <v>45301</v>
      </c>
      <c r="GT33" s="76" vm="181">
        <f ca="1"/>
        <v>45302</v>
      </c>
      <c r="GU33" s="76" vm="182">
        <f ca="1"/>
        <v>45303</v>
      </c>
      <c r="GV33" s="76" vm="183">
        <f ca="1"/>
        <v>45307</v>
      </c>
      <c r="GW33" s="76" vm="184">
        <f ca="1"/>
        <v>45308</v>
      </c>
      <c r="GX33" s="76" vm="185">
        <f ca="1"/>
        <v>45309</v>
      </c>
      <c r="GY33" s="76" vm="186">
        <f ca="1"/>
        <v>45310</v>
      </c>
      <c r="GZ33" s="76" vm="187">
        <f ca="1"/>
        <v>45313</v>
      </c>
      <c r="HA33" s="76" vm="188">
        <f ca="1"/>
        <v>45314</v>
      </c>
      <c r="HB33" s="76" vm="189">
        <f ca="1"/>
        <v>45315</v>
      </c>
      <c r="HC33" s="76" vm="190">
        <f ca="1"/>
        <v>45316</v>
      </c>
      <c r="HD33" s="76" vm="191">
        <f ca="1"/>
        <v>45317</v>
      </c>
      <c r="HE33" s="76" vm="192">
        <f ca="1"/>
        <v>45320</v>
      </c>
      <c r="HF33" s="76" vm="193">
        <f ca="1"/>
        <v>45321</v>
      </c>
      <c r="HG33" s="76" vm="194">
        <f ca="1"/>
        <v>45322</v>
      </c>
      <c r="HH33" s="76" vm="195">
        <f ca="1"/>
        <v>45323</v>
      </c>
      <c r="HI33" s="76" vm="196">
        <f ca="1"/>
        <v>45324</v>
      </c>
      <c r="HJ33" s="76" vm="197">
        <f ca="1"/>
        <v>45327</v>
      </c>
      <c r="HK33" s="76" vm="198">
        <f ca="1"/>
        <v>45328</v>
      </c>
      <c r="HL33" s="76" vm="199">
        <f ca="1"/>
        <v>45329</v>
      </c>
      <c r="HM33" s="76" vm="200">
        <f ca="1"/>
        <v>45330</v>
      </c>
      <c r="HN33" s="76" vm="201">
        <f ca="1"/>
        <v>45331</v>
      </c>
      <c r="HO33" s="76" vm="202">
        <f ca="1"/>
        <v>45334</v>
      </c>
      <c r="HP33" s="76" vm="203">
        <f ca="1"/>
        <v>45335</v>
      </c>
      <c r="HQ33" s="76" vm="204">
        <f ca="1"/>
        <v>45336</v>
      </c>
      <c r="HR33" s="76" vm="205">
        <f ca="1"/>
        <v>45337</v>
      </c>
      <c r="HS33" s="76" vm="206">
        <f ca="1"/>
        <v>45338</v>
      </c>
      <c r="HT33" s="76" vm="207">
        <f ca="1"/>
        <v>45342</v>
      </c>
      <c r="HU33" s="76" vm="208">
        <f ca="1"/>
        <v>45343</v>
      </c>
      <c r="HV33" s="76" vm="209">
        <f ca="1"/>
        <v>45344</v>
      </c>
      <c r="HW33" s="76" vm="210">
        <f ca="1"/>
        <v>45345</v>
      </c>
      <c r="HX33" s="76" vm="211">
        <f ca="1"/>
        <v>45348</v>
      </c>
      <c r="HY33" s="76" vm="212">
        <f ca="1"/>
        <v>45349</v>
      </c>
      <c r="HZ33" s="76" vm="213">
        <f ca="1"/>
        <v>45350</v>
      </c>
      <c r="IA33" s="76" vm="214">
        <f ca="1"/>
        <v>45351</v>
      </c>
      <c r="IB33" s="76" vm="215">
        <f ca="1"/>
        <v>45352</v>
      </c>
      <c r="IC33" s="76" vm="216">
        <f ca="1"/>
        <v>45355</v>
      </c>
      <c r="ID33" s="76" vm="217">
        <f ca="1"/>
        <v>45356</v>
      </c>
      <c r="IE33" s="76" vm="218">
        <f ca="1"/>
        <v>45357</v>
      </c>
      <c r="IF33" s="76" vm="219">
        <f ca="1"/>
        <v>45358</v>
      </c>
      <c r="IG33" s="76" vm="220">
        <f ca="1"/>
        <v>45359</v>
      </c>
      <c r="IH33" s="76" vm="221">
        <f ca="1"/>
        <v>45362</v>
      </c>
      <c r="II33" s="76" vm="222">
        <f ca="1"/>
        <v>45363</v>
      </c>
      <c r="IJ33" s="76" vm="223">
        <f ca="1"/>
        <v>45364</v>
      </c>
      <c r="IK33" s="76" vm="224">
        <f ca="1"/>
        <v>45365</v>
      </c>
      <c r="IL33" s="76" vm="225">
        <f ca="1"/>
        <v>45366</v>
      </c>
      <c r="IM33" s="76" vm="226">
        <f ca="1"/>
        <v>45369</v>
      </c>
      <c r="IN33" s="76" vm="227">
        <f ca="1"/>
        <v>45370</v>
      </c>
      <c r="IO33" s="76" vm="228">
        <f ca="1"/>
        <v>45371</v>
      </c>
      <c r="IP33" s="76" vm="229">
        <f ca="1"/>
        <v>45372</v>
      </c>
      <c r="IQ33" s="76" vm="230">
        <f ca="1"/>
        <v>45373</v>
      </c>
      <c r="IR33" s="76" vm="231">
        <f ca="1"/>
        <v>45376</v>
      </c>
      <c r="IS33" s="76" vm="232">
        <f ca="1"/>
        <v>45377</v>
      </c>
      <c r="IT33" s="76" vm="233">
        <f ca="1"/>
        <v>45378</v>
      </c>
      <c r="IU33" s="76" vm="234">
        <f ca="1"/>
        <v>45379</v>
      </c>
      <c r="IV33" s="76" vm="235">
        <f ca="1"/>
        <v>45383</v>
      </c>
      <c r="IW33" s="76" vm="236">
        <f ca="1"/>
        <v>45384</v>
      </c>
      <c r="IX33" s="76" vm="237">
        <f ca="1"/>
        <v>45385</v>
      </c>
      <c r="IY33" s="76" vm="238">
        <f ca="1"/>
        <v>45386</v>
      </c>
      <c r="IZ33" s="76" vm="239">
        <f ca="1"/>
        <v>45387</v>
      </c>
      <c r="JA33" s="76" vm="240">
        <f ca="1"/>
        <v>45390</v>
      </c>
      <c r="JB33" s="76" vm="241">
        <f ca="1"/>
        <v>45391</v>
      </c>
      <c r="JC33" s="76" vm="242">
        <f ca="1"/>
        <v>45392</v>
      </c>
      <c r="JD33" s="76" vm="243">
        <f ca="1"/>
        <v>45393</v>
      </c>
      <c r="JE33" s="76" vm="244">
        <f ca="1"/>
        <v>45394</v>
      </c>
      <c r="JF33" s="76" vm="245">
        <f ca="1"/>
        <v>45397</v>
      </c>
      <c r="JG33" s="76" vm="246">
        <f ca="1"/>
        <v>45398</v>
      </c>
      <c r="JH33" s="76" vm="247">
        <f ca="1"/>
        <v>45399</v>
      </c>
      <c r="JI33" s="76" vm="248">
        <f ca="1"/>
        <v>45400</v>
      </c>
      <c r="JJ33" s="76" vm="249">
        <f ca="1"/>
        <v>45401</v>
      </c>
      <c r="JK33" s="76" vm="250">
        <f ca="1"/>
        <v>45404</v>
      </c>
      <c r="JL33" vm="251">
        <f ca="1"/>
        <v>45405</v>
      </c>
      <c r="JM33" vm="252">
        <f ca="1"/>
        <v>45406</v>
      </c>
    </row>
    <row r="34" spans="1:273" x14ac:dyDescent="0.25">
      <c r="A34" s="30"/>
      <c r="B34" s="30"/>
      <c r="C34" s="30"/>
      <c r="D34" s="30"/>
      <c r="E34" s="30"/>
      <c r="F34" s="30"/>
      <c r="G34" s="30"/>
      <c r="H34" s="30"/>
      <c r="I34" s="30"/>
      <c r="J34" s="77"/>
      <c r="K34" s="77"/>
      <c r="L34" s="30"/>
      <c r="M34" s="30"/>
      <c r="N34" s="30"/>
      <c r="O34" s="30"/>
      <c r="P34" s="30"/>
      <c r="Q34" s="30"/>
      <c r="R34" s="30"/>
      <c r="S34" s="77"/>
      <c r="T34" s="77"/>
      <c r="U34" s="77"/>
      <c r="V34" s="77"/>
      <c r="W34" s="77" vm="496">
        <f ca="1"/>
        <v>104.98</v>
      </c>
      <c r="X34" s="77" vm="497">
        <f ca="1"/>
        <v>109.82</v>
      </c>
      <c r="Y34" s="77" vm="498">
        <f ca="1"/>
        <v>105.45</v>
      </c>
      <c r="Z34" s="77" vm="499">
        <f ca="1"/>
        <v>102.05</v>
      </c>
      <c r="AA34" s="77" vm="500">
        <f ca="1"/>
        <v>103.63</v>
      </c>
      <c r="AB34" s="77" vm="501">
        <f ca="1"/>
        <v>103.65</v>
      </c>
      <c r="AC34" s="77" vm="502">
        <f ca="1"/>
        <v>104</v>
      </c>
      <c r="AD34" s="77" vm="503">
        <f ca="1"/>
        <v>105.655</v>
      </c>
      <c r="AE34" s="77" vm="504">
        <f ca="1"/>
        <v>105.83</v>
      </c>
      <c r="AF34" s="77" vm="505">
        <f ca="1"/>
        <v>106.62</v>
      </c>
      <c r="AG34" s="77" vm="506">
        <f ca="1"/>
        <v>110.19</v>
      </c>
      <c r="AH34" s="77" vm="507">
        <f ca="1"/>
        <v>112.18</v>
      </c>
      <c r="AI34" s="77" vm="508">
        <f ca="1"/>
        <v>110.26</v>
      </c>
      <c r="AJ34" s="77" vm="509">
        <f ca="1"/>
        <v>111.2</v>
      </c>
      <c r="AK34" s="77" vm="510">
        <f ca="1"/>
        <v>113.4</v>
      </c>
      <c r="AL34" s="77" vm="511">
        <f ca="1"/>
        <v>115.5</v>
      </c>
      <c r="AM34" s="77" vm="512">
        <f ca="1"/>
        <v>118.15</v>
      </c>
      <c r="AN34" s="77" vm="513">
        <f ca="1"/>
        <v>116.25</v>
      </c>
      <c r="AO34" s="77" vm="514">
        <f ca="1"/>
        <v>115.01</v>
      </c>
      <c r="AP34" s="77" vm="515">
        <f ca="1"/>
        <v>114.99</v>
      </c>
      <c r="AQ34" s="77" vm="516">
        <f ca="1"/>
        <v>116.75</v>
      </c>
      <c r="AR34" s="77" vm="517">
        <f ca="1"/>
        <v>115</v>
      </c>
      <c r="AS34" s="77" vm="518">
        <f ca="1"/>
        <v>120.11</v>
      </c>
      <c r="AT34" s="77" vm="519">
        <f ca="1"/>
        <v>121.66</v>
      </c>
      <c r="AU34" s="77" vm="520">
        <f ca="1"/>
        <v>120.58</v>
      </c>
      <c r="AV34" s="77" vm="521">
        <f ca="1"/>
        <v>122.77</v>
      </c>
      <c r="AW34" s="77" vm="522">
        <f ca="1"/>
        <v>124.25</v>
      </c>
      <c r="AX34" s="77" vm="523">
        <f ca="1"/>
        <v>125.3</v>
      </c>
      <c r="AY34" s="77" vm="524">
        <f ca="1"/>
        <v>126.61</v>
      </c>
      <c r="AZ34" s="77" vm="525">
        <f ca="1"/>
        <v>121.23</v>
      </c>
      <c r="BA34" s="77" vm="522">
        <f ca="1"/>
        <v>124.25</v>
      </c>
      <c r="BB34" s="77" vm="526">
        <f ca="1"/>
        <v>123.43</v>
      </c>
      <c r="BC34" s="77" vm="527">
        <f ca="1"/>
        <v>126.57</v>
      </c>
      <c r="BD34" s="77" vm="528">
        <f ca="1"/>
        <v>126.66</v>
      </c>
      <c r="BE34" s="77" vm="529">
        <f ca="1"/>
        <v>126.42</v>
      </c>
      <c r="BF34" s="77" vm="530">
        <f ca="1"/>
        <v>127.11</v>
      </c>
      <c r="BG34" s="77" vm="531">
        <f ca="1"/>
        <v>125.49</v>
      </c>
      <c r="BH34" s="77" vm="532">
        <f ca="1"/>
        <v>125.78</v>
      </c>
      <c r="BI34" s="77" vm="533">
        <f ca="1"/>
        <v>124.83</v>
      </c>
      <c r="BJ34" s="77" vm="534">
        <f ca="1"/>
        <v>130.15</v>
      </c>
      <c r="BK34" s="77" vm="535">
        <f ca="1"/>
        <v>129.33000000000001</v>
      </c>
      <c r="BL34" s="77" vm="536">
        <f ca="1"/>
        <v>127.33</v>
      </c>
      <c r="BM34" s="77" vm="537">
        <f ca="1"/>
        <v>129.18</v>
      </c>
      <c r="BN34" s="77" vm="538">
        <f ca="1"/>
        <v>129.04</v>
      </c>
      <c r="BO34" s="77" vm="539">
        <f ca="1"/>
        <v>127.9</v>
      </c>
      <c r="BP34" s="77" vm="540">
        <f ca="1"/>
        <v>130.36000000000001</v>
      </c>
      <c r="BQ34" s="77" vm="541">
        <f ca="1"/>
        <v>130.22</v>
      </c>
      <c r="BR34" s="76" vm="542">
        <f ca="1"/>
        <v>130.38</v>
      </c>
      <c r="BS34" s="76" vm="543">
        <f ca="1"/>
        <v>128.36000000000001</v>
      </c>
      <c r="BT34" s="76" vm="544">
        <f ca="1"/>
        <v>129.78</v>
      </c>
      <c r="BU34" s="76" vm="545">
        <f ca="1"/>
        <v>127.13</v>
      </c>
      <c r="BV34" s="76" vm="546">
        <f ca="1"/>
        <v>128.78</v>
      </c>
      <c r="BW34" s="76" vm="547">
        <f ca="1"/>
        <v>130.80000000000001</v>
      </c>
      <c r="BX34" s="76" vm="548">
        <f ca="1"/>
        <v>134.30000000000001</v>
      </c>
      <c r="BY34" s="76" vm="549">
        <f ca="1"/>
        <v>134.68</v>
      </c>
      <c r="BZ34" s="76" vm="550">
        <f ca="1"/>
        <v>133.56</v>
      </c>
      <c r="CA34" s="76" vm="551">
        <f ca="1"/>
        <v>132.83000000000001</v>
      </c>
      <c r="CB34" s="76" vm="552">
        <f ca="1"/>
        <v>135.36000000000001</v>
      </c>
      <c r="CC34" s="76" vm="553">
        <f ca="1"/>
        <v>129.96</v>
      </c>
      <c r="CD34" s="76" vm="554">
        <f ca="1"/>
        <v>130</v>
      </c>
      <c r="CE34" s="76" vm="555">
        <f ca="1"/>
        <v>128.80000000000001</v>
      </c>
      <c r="CF34" s="76" vm="556">
        <f ca="1"/>
        <v>129.13</v>
      </c>
      <c r="CG34" s="76" vm="557">
        <f ca="1"/>
        <v>128.15</v>
      </c>
      <c r="CH34" s="76" vm="558">
        <f ca="1"/>
        <v>128.25</v>
      </c>
      <c r="CI34" s="76" vm="559">
        <f ca="1"/>
        <v>132.21</v>
      </c>
      <c r="CJ34" s="76" vm="560">
        <f ca="1"/>
        <v>133.68</v>
      </c>
      <c r="CK34" s="76" vm="561">
        <f ca="1"/>
        <v>131.69</v>
      </c>
      <c r="CL34" s="76" vm="562">
        <f ca="1"/>
        <v>128.21</v>
      </c>
      <c r="CM34" s="76" vm="563">
        <f ca="1"/>
        <v>128.91</v>
      </c>
      <c r="CN34" s="76" vm="564">
        <f ca="1"/>
        <v>139.57</v>
      </c>
      <c r="CO34" s="76" vm="565">
        <f ca="1"/>
        <v>142.22</v>
      </c>
      <c r="CP34" s="76" vm="566">
        <f ca="1"/>
        <v>139.94</v>
      </c>
      <c r="CQ34" s="76" vm="567">
        <f ca="1"/>
        <v>137.85</v>
      </c>
      <c r="CR34" s="76" vm="568">
        <f ca="1"/>
        <v>138.56</v>
      </c>
      <c r="CS34" s="76" vm="569">
        <f ca="1"/>
        <v>138.41</v>
      </c>
      <c r="CT34" s="76" vm="570">
        <f ca="1"/>
        <v>140.57</v>
      </c>
      <c r="CU34" s="76" vm="571">
        <f ca="1"/>
        <v>137.66999999999999</v>
      </c>
      <c r="CV34" s="76" vm="572">
        <f ca="1"/>
        <v>135.07</v>
      </c>
      <c r="CW34" s="76" vm="573">
        <f ca="1"/>
        <v>133.97999999999999</v>
      </c>
      <c r="CX34" s="76" vm="574">
        <f ca="1"/>
        <v>133.22</v>
      </c>
      <c r="CY34" s="76" vm="549">
        <f ca="1"/>
        <v>134.68</v>
      </c>
      <c r="CZ34" s="76" vm="575">
        <f ca="1"/>
        <v>134.25</v>
      </c>
      <c r="DA34" s="76" vm="576">
        <f ca="1"/>
        <v>135.52000000000001</v>
      </c>
      <c r="DB34" s="76" vm="577">
        <f ca="1"/>
        <v>131.84</v>
      </c>
      <c r="DC34" s="76" vm="578">
        <f ca="1"/>
        <v>133.26</v>
      </c>
      <c r="DD34" s="76" vm="579">
        <f ca="1"/>
        <v>133.13999999999999</v>
      </c>
      <c r="DE34" s="76" vm="580">
        <f ca="1"/>
        <v>134.91</v>
      </c>
      <c r="DF34" s="76" vm="572">
        <f ca="1"/>
        <v>135.07</v>
      </c>
      <c r="DG34" s="76" vm="581">
        <f ca="1"/>
        <v>138.01</v>
      </c>
      <c r="DH34" s="76" vm="582">
        <f ca="1"/>
        <v>138.12</v>
      </c>
      <c r="DI34" s="76" vm="583">
        <f ca="1"/>
        <v>137.27000000000001</v>
      </c>
      <c r="DJ34" s="76" vm="552">
        <f ca="1"/>
        <v>135.36000000000001</v>
      </c>
      <c r="DK34" s="76" vm="567">
        <f ca="1"/>
        <v>137.85</v>
      </c>
      <c r="DL34" s="76" vm="584">
        <f ca="1"/>
        <v>138.22999999999999</v>
      </c>
      <c r="DM34" s="76" vm="585">
        <f ca="1"/>
        <v>143.1</v>
      </c>
      <c r="DN34" s="76" vm="586">
        <f ca="1"/>
        <v>141.22999999999999</v>
      </c>
      <c r="DO34" s="76" vm="587">
        <f ca="1"/>
        <v>144.85</v>
      </c>
      <c r="DP34" s="76" vm="588">
        <f ca="1"/>
        <v>144.72</v>
      </c>
      <c r="DQ34" s="76" vm="589">
        <f ca="1"/>
        <v>140.38999999999999</v>
      </c>
      <c r="DR34" s="76" vm="590">
        <f ca="1"/>
        <v>139.97999999999999</v>
      </c>
      <c r="DS34" s="76" vm="591">
        <f ca="1"/>
        <v>137.63</v>
      </c>
      <c r="DT34" s="76" vm="592">
        <f ca="1"/>
        <v>135.29</v>
      </c>
      <c r="DU34" s="76" vm="535">
        <f ca="1"/>
        <v>129.33000000000001</v>
      </c>
      <c r="DV34" s="76" vm="593">
        <f ca="1"/>
        <v>129.12</v>
      </c>
      <c r="DW34" s="76" vm="594">
        <f ca="1"/>
        <v>131.27000000000001</v>
      </c>
      <c r="DX34" s="76" vm="595">
        <f ca="1"/>
        <v>125.98</v>
      </c>
      <c r="DY34" s="76" vm="595">
        <f ca="1"/>
        <v>125.98</v>
      </c>
      <c r="DZ34" s="76" vm="595">
        <f ca="1"/>
        <v>125.98</v>
      </c>
      <c r="EA34" s="76" vm="596">
        <f ca="1"/>
        <v>127.12</v>
      </c>
      <c r="EB34" s="76" vm="597">
        <f ca="1"/>
        <v>129.46</v>
      </c>
      <c r="EC34" s="76" vm="598">
        <f ca="1"/>
        <v>124.72</v>
      </c>
      <c r="ED34" s="76" vm="599">
        <f ca="1"/>
        <v>127</v>
      </c>
      <c r="EE34" s="76" vm="600">
        <f ca="1"/>
        <v>125.96</v>
      </c>
      <c r="EF34" s="76" vm="601">
        <f ca="1"/>
        <v>127.96</v>
      </c>
      <c r="EG34" s="76" vm="602">
        <f ca="1"/>
        <v>128.26</v>
      </c>
      <c r="EH34" s="76" vm="603">
        <f ca="1"/>
        <v>129.47999999999999</v>
      </c>
      <c r="EI34" s="76" vm="604">
        <f ca="1"/>
        <v>131.83000000000001</v>
      </c>
      <c r="EJ34" s="76" vm="605">
        <f ca="1"/>
        <v>132.33000000000001</v>
      </c>
      <c r="EK34" s="76" vm="606">
        <f ca="1"/>
        <v>129.79</v>
      </c>
      <c r="EL34" s="76" vm="607">
        <f ca="1"/>
        <v>132.55000000000001</v>
      </c>
      <c r="EM34" s="76" vm="608">
        <f ca="1"/>
        <v>131.47</v>
      </c>
      <c r="EN34" s="76" vm="609">
        <f ca="1"/>
        <v>128.13</v>
      </c>
      <c r="EO34" s="76" vm="610">
        <f ca="1"/>
        <v>128.4</v>
      </c>
      <c r="EP34" s="76" vm="611">
        <f ca="1"/>
        <v>125.17</v>
      </c>
      <c r="EQ34" s="76" vm="612">
        <f ca="1"/>
        <v>126.56</v>
      </c>
      <c r="ER34" s="76" vm="613">
        <f ca="1"/>
        <v>128.56</v>
      </c>
      <c r="ES34" s="76" vm="614">
        <f ca="1"/>
        <v>121.39</v>
      </c>
      <c r="ET34" s="76" vm="615">
        <f ca="1"/>
        <v>119.57</v>
      </c>
      <c r="EU34" s="76" vm="616">
        <f ca="1"/>
        <v>127.74</v>
      </c>
      <c r="EV34" s="76" vm="617">
        <f ca="1"/>
        <v>132.71</v>
      </c>
      <c r="EW34" s="76" vm="618">
        <f ca="1"/>
        <v>133.09</v>
      </c>
      <c r="EX34" s="76" vm="619">
        <f ca="1"/>
        <v>137</v>
      </c>
      <c r="EY34" s="76" vm="620">
        <f ca="1"/>
        <v>138.07</v>
      </c>
      <c r="EZ34" s="76" vm="621">
        <f ca="1"/>
        <v>138.6</v>
      </c>
      <c r="FA34" s="76" vm="622">
        <f ca="1"/>
        <v>139.74</v>
      </c>
      <c r="FB34" s="76" vm="623">
        <f ca="1"/>
        <v>142.71</v>
      </c>
      <c r="FC34" s="76" vm="624">
        <f ca="1"/>
        <v>142.08000000000001</v>
      </c>
      <c r="FD34" s="76" vm="625">
        <f ca="1"/>
        <v>140.6</v>
      </c>
      <c r="FE34" s="76" vm="626">
        <f ca="1"/>
        <v>143.56</v>
      </c>
      <c r="FF34" s="76" vm="627">
        <f ca="1"/>
        <v>142.59</v>
      </c>
      <c r="FG34" s="76" vm="628">
        <f ca="1"/>
        <v>145.80000000000001</v>
      </c>
      <c r="FH34" s="76" vm="629">
        <f ca="1"/>
        <v>143.19999999999999</v>
      </c>
      <c r="FI34" s="76" vm="630">
        <f ca="1"/>
        <v>142.83000000000001</v>
      </c>
      <c r="FJ34" s="76" vm="631">
        <f ca="1"/>
        <v>145.18</v>
      </c>
      <c r="FK34" s="76" vm="632">
        <f ca="1"/>
        <v>146.13</v>
      </c>
      <c r="FL34" s="76" vm="633">
        <f ca="1"/>
        <v>143.9</v>
      </c>
      <c r="FM34" s="76" vm="634">
        <f ca="1"/>
        <v>146.71</v>
      </c>
      <c r="FN34" s="76" vm="635">
        <f ca="1"/>
        <v>146.74</v>
      </c>
      <c r="FO34" s="76" vm="636">
        <f ca="1"/>
        <v>147.72999999999999</v>
      </c>
      <c r="FP34" s="76" vm="637">
        <f ca="1"/>
        <v>147.03</v>
      </c>
      <c r="FQ34" s="76" vm="638">
        <f ca="1"/>
        <v>146.32</v>
      </c>
      <c r="FR34" s="76" vm="639">
        <f ca="1"/>
        <v>146.09</v>
      </c>
      <c r="FS34" s="76" vm="637">
        <f ca="1"/>
        <v>147.03</v>
      </c>
      <c r="FT34" s="76" vm="640">
        <f ca="1"/>
        <v>144.84</v>
      </c>
      <c r="FU34" s="76" vm="641">
        <f ca="1"/>
        <v>146.88</v>
      </c>
      <c r="FV34" s="76" vm="642">
        <f ca="1"/>
        <v>144.52000000000001</v>
      </c>
      <c r="FW34" s="76" vm="641">
        <f ca="1"/>
        <v>146.88</v>
      </c>
      <c r="FX34" s="76" vm="643">
        <f ca="1"/>
        <v>147.41999999999999</v>
      </c>
      <c r="FY34" s="76" vm="644">
        <f ca="1"/>
        <v>145.88999999999999</v>
      </c>
      <c r="FZ34" s="76" vm="645">
        <f ca="1"/>
        <v>147.47999999999999</v>
      </c>
      <c r="GA34" s="76" vm="646">
        <f ca="1"/>
        <v>148.84</v>
      </c>
      <c r="GB34" s="76" vm="643">
        <f ca="1"/>
        <v>147.41999999999999</v>
      </c>
      <c r="GC34" s="76" vm="647">
        <f ca="1"/>
        <v>149.97</v>
      </c>
      <c r="GD34" s="76" vm="648">
        <f ca="1"/>
        <v>154.07</v>
      </c>
      <c r="GE34" s="76" vm="649">
        <f ca="1"/>
        <v>153.79</v>
      </c>
      <c r="GF34" s="76" vm="650">
        <f ca="1"/>
        <v>152.12</v>
      </c>
      <c r="GG34" s="76" vm="651">
        <f ca="1"/>
        <v>153.84</v>
      </c>
      <c r="GH34" s="76" vm="652">
        <f ca="1"/>
        <v>153.41999999999999</v>
      </c>
      <c r="GI34" s="76" vm="653">
        <f ca="1"/>
        <v>153.41</v>
      </c>
      <c r="GJ34" s="76" vm="654">
        <f ca="1"/>
        <v>153.34</v>
      </c>
      <c r="GK34" s="76" vm="655">
        <f ca="1"/>
        <v>153.38</v>
      </c>
      <c r="GL34" s="76" vm="656">
        <f ca="1"/>
        <v>151.94</v>
      </c>
      <c r="GM34" s="76" vm="657">
        <f ca="1"/>
        <v>149.93</v>
      </c>
      <c r="GN34" s="76" vm="658">
        <f ca="1"/>
        <v>148.47</v>
      </c>
      <c r="GO34" s="76" vm="659">
        <f ca="1"/>
        <v>144.57</v>
      </c>
      <c r="GP34" s="76" vm="660">
        <f ca="1"/>
        <v>145.24</v>
      </c>
      <c r="GQ34" s="76" vm="661">
        <f ca="1"/>
        <v>149.1</v>
      </c>
      <c r="GR34" s="76" vm="662">
        <f ca="1"/>
        <v>151.37</v>
      </c>
      <c r="GS34" s="76" vm="663">
        <f ca="1"/>
        <v>153.72999999999999</v>
      </c>
      <c r="GT34" s="76" vm="664">
        <f ca="1"/>
        <v>155.18</v>
      </c>
      <c r="GU34" s="76" vm="665">
        <f ca="1"/>
        <v>154.62</v>
      </c>
      <c r="GV34" s="76" vm="666">
        <f ca="1"/>
        <v>153.16</v>
      </c>
      <c r="GW34" s="76" vm="667">
        <f ca="1"/>
        <v>151.71</v>
      </c>
      <c r="GX34" s="76" vm="668">
        <f ca="1"/>
        <v>153.5</v>
      </c>
      <c r="GY34" s="76" vm="669">
        <f ca="1"/>
        <v>155.34</v>
      </c>
      <c r="GZ34" s="76" vm="670">
        <f ca="1"/>
        <v>154.78</v>
      </c>
      <c r="HA34" s="76" vm="671">
        <f ca="1"/>
        <v>156.02000000000001</v>
      </c>
      <c r="HB34" s="76" vm="672">
        <f ca="1"/>
        <v>156.87</v>
      </c>
      <c r="HC34" s="76" vm="673">
        <f ca="1"/>
        <v>157.75</v>
      </c>
      <c r="HD34" s="76" vm="674">
        <f ca="1"/>
        <v>159.12</v>
      </c>
      <c r="HE34" s="76" vm="675">
        <f ca="1"/>
        <v>161.26</v>
      </c>
      <c r="HF34" s="76" vm="676">
        <f ca="1"/>
        <v>159</v>
      </c>
      <c r="HG34" s="76" vm="677">
        <f ca="1"/>
        <v>155.19999999999999</v>
      </c>
      <c r="HH34" s="76" vm="678">
        <f ca="1"/>
        <v>159.28</v>
      </c>
      <c r="HI34" s="76" vm="679">
        <f ca="1"/>
        <v>171.81</v>
      </c>
      <c r="HJ34" s="76" vm="680">
        <f ca="1"/>
        <v>170.31</v>
      </c>
      <c r="HK34" s="76" vm="681">
        <f ca="1"/>
        <v>169.15</v>
      </c>
      <c r="HL34" s="76" vm="682">
        <f ca="1"/>
        <v>170.53</v>
      </c>
      <c r="HM34" s="76" vm="683">
        <f ca="1"/>
        <v>169.84</v>
      </c>
      <c r="HN34" s="76" vm="684">
        <f ca="1"/>
        <v>174.45</v>
      </c>
      <c r="HO34" s="76" vm="685">
        <f ca="1"/>
        <v>172.34</v>
      </c>
      <c r="HP34" s="76" vm="686">
        <f ca="1"/>
        <v>168.64</v>
      </c>
      <c r="HQ34" s="76" vm="687">
        <f ca="1"/>
        <v>170.98</v>
      </c>
      <c r="HR34" s="76" vm="688">
        <f ca="1"/>
        <v>169.8</v>
      </c>
      <c r="HS34" s="76" vm="689">
        <f ca="1"/>
        <v>169.51</v>
      </c>
      <c r="HT34" s="76" vm="690">
        <f ca="1"/>
        <v>167.08</v>
      </c>
      <c r="HU34" s="76" vm="691">
        <f ca="1"/>
        <v>168.59</v>
      </c>
      <c r="HV34" s="76" vm="692">
        <f ca="1"/>
        <v>174.58</v>
      </c>
      <c r="HW34" s="76" vm="693">
        <f ca="1"/>
        <v>174.99</v>
      </c>
      <c r="HX34" s="76" vm="694">
        <f ca="1"/>
        <v>174.73</v>
      </c>
      <c r="HY34" s="76" vm="695">
        <f ca="1"/>
        <v>173.54</v>
      </c>
      <c r="HZ34" s="76" vm="696">
        <f ca="1"/>
        <v>173.16</v>
      </c>
      <c r="IA34" s="76" vm="697">
        <f ca="1"/>
        <v>176.76</v>
      </c>
      <c r="IB34" s="76" vm="698">
        <f ca="1"/>
        <v>178.22</v>
      </c>
      <c r="IC34" s="76" vm="699">
        <f ca="1"/>
        <v>177.58</v>
      </c>
      <c r="ID34" s="76" vm="700">
        <f ca="1"/>
        <v>174.12</v>
      </c>
      <c r="IE34" s="76" vm="701">
        <f ca="1"/>
        <v>173.51</v>
      </c>
      <c r="IF34" s="76" vm="702">
        <f ca="1"/>
        <v>176.82</v>
      </c>
      <c r="IG34" s="76" vm="703">
        <f ca="1"/>
        <v>175.35</v>
      </c>
      <c r="IH34" s="76" vm="357">
        <f ca="1"/>
        <v>171.96</v>
      </c>
      <c r="II34" s="76" vm="704">
        <f ca="1"/>
        <v>175.39</v>
      </c>
      <c r="IJ34" s="76" vm="705">
        <f ca="1"/>
        <v>176.55500000000001</v>
      </c>
      <c r="IK34" s="76" vm="706">
        <f ca="1"/>
        <v>178.75</v>
      </c>
      <c r="IL34" s="76" vm="707">
        <f ca="1"/>
        <v>174.42</v>
      </c>
      <c r="IM34" s="76" vm="708">
        <f ca="1"/>
        <v>174.48</v>
      </c>
      <c r="IN34" s="76" vm="709">
        <f ca="1"/>
        <v>175.9</v>
      </c>
      <c r="IO34" s="76" vm="710">
        <f ca="1"/>
        <v>178.15</v>
      </c>
      <c r="IP34" s="76" vm="710">
        <f ca="1"/>
        <v>178.15</v>
      </c>
      <c r="IQ34" s="76" vm="711">
        <f ca="1"/>
        <v>178.87</v>
      </c>
      <c r="IR34" s="76" vm="712">
        <f ca="1"/>
        <v>179.71</v>
      </c>
      <c r="IS34" s="76" vm="713">
        <f ca="1"/>
        <v>178.3</v>
      </c>
      <c r="IT34" s="76" vm="714">
        <f ca="1"/>
        <v>179.83</v>
      </c>
      <c r="IU34" s="76" vm="715">
        <f ca="1"/>
        <v>180.38</v>
      </c>
      <c r="IV34" s="76" vm="716">
        <f ca="1"/>
        <v>180.97</v>
      </c>
      <c r="IW34" s="76" vm="717">
        <f ca="1"/>
        <v>180.69</v>
      </c>
      <c r="IX34" s="76" vm="385">
        <f ca="1"/>
        <v>182.41</v>
      </c>
      <c r="IY34" s="76" vm="718">
        <f ca="1"/>
        <v>180</v>
      </c>
      <c r="IZ34" s="76" vm="719">
        <f ca="1"/>
        <v>185.07</v>
      </c>
      <c r="JA34" s="76" vm="720">
        <f ca="1"/>
        <v>185.19</v>
      </c>
      <c r="JB34" s="76" vm="721">
        <f ca="1"/>
        <v>185.67</v>
      </c>
      <c r="JC34" s="76" vm="722">
        <f ca="1"/>
        <v>185.95</v>
      </c>
      <c r="JD34" s="76" vm="723">
        <f ca="1"/>
        <v>189.05</v>
      </c>
      <c r="JE34" s="76" vm="724">
        <f ca="1"/>
        <v>186.13</v>
      </c>
      <c r="JF34" s="76" vm="725">
        <f ca="1"/>
        <v>183.62</v>
      </c>
      <c r="JG34" s="76" vm="726">
        <f ca="1"/>
        <v>183.32</v>
      </c>
      <c r="JH34" s="76" vm="727">
        <f ca="1"/>
        <v>181.28</v>
      </c>
      <c r="JI34" s="76" vm="728">
        <f ca="1"/>
        <v>179.22</v>
      </c>
      <c r="JJ34" s="76" vm="729">
        <f ca="1"/>
        <v>174.63</v>
      </c>
      <c r="JK34" s="76" vm="334">
        <f ca="1"/>
        <v>177.23</v>
      </c>
      <c r="JL34" vm="730">
        <f ca="1"/>
        <v>179.54</v>
      </c>
      <c r="JM34" vm="731">
        <f ca="1"/>
        <v>176.59</v>
      </c>
    </row>
    <row r="35" spans="1:273" x14ac:dyDescent="0.25">
      <c r="A35" s="30"/>
      <c r="B35" s="30"/>
      <c r="C35" s="30"/>
      <c r="D35" s="30"/>
      <c r="E35" s="30"/>
      <c r="F35" s="30"/>
      <c r="G35" s="30"/>
      <c r="H35" s="30"/>
      <c r="I35" s="30"/>
      <c r="J35" s="77"/>
      <c r="K35" s="77"/>
      <c r="L35" s="30"/>
      <c r="M35" s="30"/>
      <c r="N35" s="30"/>
      <c r="O35" s="30"/>
      <c r="P35" s="30"/>
      <c r="Q35" s="30"/>
      <c r="R35" s="30"/>
      <c r="S35" s="77"/>
      <c r="T35" s="77"/>
      <c r="U35" s="77"/>
      <c r="V35" s="77"/>
      <c r="W35" s="77" vm="2">
        <f t="array" aca="1" ref="W35:JM36" ca="1">TRANSPOSE(_xlfn.STOCKHISTORY(A8,TODAY()-365,TODAY(),0,0,0,1))</f>
        <v>45042</v>
      </c>
      <c r="X35" s="77" vm="3">
        <f ca="1"/>
        <v>45043</v>
      </c>
      <c r="Y35" s="77" vm="4">
        <f ca="1"/>
        <v>45044</v>
      </c>
      <c r="Z35" s="77" vm="5">
        <f ca="1"/>
        <v>45047</v>
      </c>
      <c r="AA35" s="77" vm="6">
        <f ca="1"/>
        <v>45048</v>
      </c>
      <c r="AB35" s="77" vm="7">
        <f ca="1"/>
        <v>45049</v>
      </c>
      <c r="AC35" s="77" vm="8">
        <f ca="1"/>
        <v>45050</v>
      </c>
      <c r="AD35" s="77" vm="9">
        <f ca="1"/>
        <v>45051</v>
      </c>
      <c r="AE35" s="77" vm="10">
        <f ca="1"/>
        <v>45054</v>
      </c>
      <c r="AF35" s="77" vm="11">
        <f ca="1"/>
        <v>45055</v>
      </c>
      <c r="AG35" s="77" vm="12">
        <f ca="1"/>
        <v>45056</v>
      </c>
      <c r="AH35" s="77" vm="13">
        <f ca="1"/>
        <v>45057</v>
      </c>
      <c r="AI35" s="77" vm="14">
        <f ca="1"/>
        <v>45058</v>
      </c>
      <c r="AJ35" s="77" vm="15">
        <f ca="1"/>
        <v>45061</v>
      </c>
      <c r="AK35" s="77" vm="16">
        <f ca="1"/>
        <v>45062</v>
      </c>
      <c r="AL35" s="77" vm="17">
        <f ca="1"/>
        <v>45063</v>
      </c>
      <c r="AM35" s="77" vm="18">
        <f ca="1"/>
        <v>45064</v>
      </c>
      <c r="AN35" s="77" vm="19">
        <f ca="1"/>
        <v>45065</v>
      </c>
      <c r="AO35" s="77" vm="20">
        <f ca="1"/>
        <v>45068</v>
      </c>
      <c r="AP35" s="77" vm="21">
        <f ca="1"/>
        <v>45069</v>
      </c>
      <c r="AQ35" s="77" vm="22">
        <f ca="1"/>
        <v>45070</v>
      </c>
      <c r="AR35" s="77" vm="23">
        <f ca="1"/>
        <v>45071</v>
      </c>
      <c r="AS35" s="77" vm="24">
        <f ca="1"/>
        <v>45072</v>
      </c>
      <c r="AT35" s="77" vm="25">
        <f ca="1"/>
        <v>45076</v>
      </c>
      <c r="AU35" s="77" vm="26">
        <f ca="1"/>
        <v>45077</v>
      </c>
      <c r="AV35" s="77" vm="27">
        <f ca="1"/>
        <v>45078</v>
      </c>
      <c r="AW35" s="77" vm="28">
        <f ca="1"/>
        <v>45079</v>
      </c>
      <c r="AX35" s="77" vm="29">
        <f ca="1"/>
        <v>45082</v>
      </c>
      <c r="AY35" s="77" vm="30">
        <f ca="1"/>
        <v>45083</v>
      </c>
      <c r="AZ35" s="77" vm="31">
        <f ca="1"/>
        <v>45084</v>
      </c>
      <c r="BA35" s="77" vm="32">
        <f ca="1"/>
        <v>45085</v>
      </c>
      <c r="BB35" s="77" vm="33">
        <f ca="1"/>
        <v>45086</v>
      </c>
      <c r="BC35" s="77" vm="34">
        <f ca="1"/>
        <v>45089</v>
      </c>
      <c r="BD35" s="77" vm="35">
        <f ca="1"/>
        <v>45090</v>
      </c>
      <c r="BE35" s="77" vm="36">
        <f ca="1"/>
        <v>45091</v>
      </c>
      <c r="BF35" s="77" vm="37">
        <f ca="1"/>
        <v>45092</v>
      </c>
      <c r="BG35" s="77" vm="38">
        <f ca="1"/>
        <v>45093</v>
      </c>
      <c r="BH35" s="77" vm="39">
        <f ca="1"/>
        <v>45097</v>
      </c>
      <c r="BI35" s="77" vm="40">
        <f ca="1"/>
        <v>45098</v>
      </c>
      <c r="BJ35" s="77" vm="41">
        <f ca="1"/>
        <v>45099</v>
      </c>
      <c r="BK35" s="77" vm="42">
        <f ca="1"/>
        <v>45100</v>
      </c>
      <c r="BL35" s="77" vm="43">
        <f ca="1"/>
        <v>45103</v>
      </c>
      <c r="BM35" s="77" vm="44">
        <f ca="1"/>
        <v>45104</v>
      </c>
      <c r="BN35" s="77" vm="45">
        <f ca="1"/>
        <v>45105</v>
      </c>
      <c r="BO35" s="77" vm="46">
        <f ca="1"/>
        <v>45106</v>
      </c>
      <c r="BP35" s="77" vm="47">
        <f ca="1"/>
        <v>45107</v>
      </c>
      <c r="BQ35" s="77" vm="48">
        <f ca="1"/>
        <v>45110</v>
      </c>
      <c r="BR35" s="76" vm="49">
        <f ca="1"/>
        <v>45112</v>
      </c>
      <c r="BS35" s="76" vm="50">
        <f ca="1"/>
        <v>45113</v>
      </c>
      <c r="BT35" s="76" vm="51">
        <f ca="1"/>
        <v>45114</v>
      </c>
      <c r="BU35" s="76" vm="52">
        <f ca="1"/>
        <v>45117</v>
      </c>
      <c r="BV35" s="76" vm="53">
        <f ca="1"/>
        <v>45118</v>
      </c>
      <c r="BW35" s="76" vm="54">
        <f ca="1"/>
        <v>45119</v>
      </c>
      <c r="BX35" s="76" vm="55">
        <f ca="1"/>
        <v>45120</v>
      </c>
      <c r="BY35" s="76" vm="56">
        <f ca="1"/>
        <v>45121</v>
      </c>
      <c r="BZ35" s="76" vm="57">
        <f ca="1"/>
        <v>45124</v>
      </c>
      <c r="CA35" s="76" vm="58">
        <f ca="1"/>
        <v>45125</v>
      </c>
      <c r="CB35" s="76" vm="59">
        <f ca="1"/>
        <v>45126</v>
      </c>
      <c r="CC35" s="76" vm="60">
        <f ca="1"/>
        <v>45127</v>
      </c>
      <c r="CD35" s="76" vm="61">
        <f ca="1"/>
        <v>45128</v>
      </c>
      <c r="CE35" s="76" vm="62">
        <f ca="1"/>
        <v>45131</v>
      </c>
      <c r="CF35" s="76" vm="63">
        <f ca="1"/>
        <v>45132</v>
      </c>
      <c r="CG35" s="76" vm="64">
        <f ca="1"/>
        <v>45133</v>
      </c>
      <c r="CH35" s="76" vm="65">
        <f ca="1"/>
        <v>45134</v>
      </c>
      <c r="CI35" s="76" vm="66">
        <f ca="1"/>
        <v>45135</v>
      </c>
      <c r="CJ35" s="76" vm="67">
        <f ca="1"/>
        <v>45138</v>
      </c>
      <c r="CK35" s="76" vm="68">
        <f ca="1"/>
        <v>45139</v>
      </c>
      <c r="CL35" s="76" vm="69">
        <f ca="1"/>
        <v>45140</v>
      </c>
      <c r="CM35" s="76" vm="70">
        <f ca="1"/>
        <v>45141</v>
      </c>
      <c r="CN35" s="76" vm="71">
        <f ca="1"/>
        <v>45142</v>
      </c>
      <c r="CO35" s="76" vm="72">
        <f ca="1"/>
        <v>45145</v>
      </c>
      <c r="CP35" s="76" vm="73">
        <f ca="1"/>
        <v>45146</v>
      </c>
      <c r="CQ35" s="76" vm="74">
        <f ca="1"/>
        <v>45147</v>
      </c>
      <c r="CR35" s="76" vm="75">
        <f ca="1"/>
        <v>45148</v>
      </c>
      <c r="CS35" s="76" vm="76">
        <f ca="1"/>
        <v>45149</v>
      </c>
      <c r="CT35" s="76" vm="77">
        <f ca="1"/>
        <v>45152</v>
      </c>
      <c r="CU35" s="76" vm="78">
        <f ca="1"/>
        <v>45153</v>
      </c>
      <c r="CV35" s="76" vm="79">
        <f ca="1"/>
        <v>45154</v>
      </c>
      <c r="CW35" s="76" vm="80">
        <f ca="1"/>
        <v>45155</v>
      </c>
      <c r="CX35" s="76" vm="81">
        <f ca="1"/>
        <v>45156</v>
      </c>
      <c r="CY35" s="76" vm="82">
        <f ca="1"/>
        <v>45159</v>
      </c>
      <c r="CZ35" s="76" vm="83">
        <f ca="1"/>
        <v>45160</v>
      </c>
      <c r="DA35" s="76" vm="84">
        <f ca="1"/>
        <v>45161</v>
      </c>
      <c r="DB35" s="76" vm="85">
        <f ca="1"/>
        <v>45162</v>
      </c>
      <c r="DC35" s="76" vm="86">
        <f ca="1"/>
        <v>45163</v>
      </c>
      <c r="DD35" s="76" vm="87">
        <f ca="1"/>
        <v>45166</v>
      </c>
      <c r="DE35" s="76" vm="88">
        <f ca="1"/>
        <v>45167</v>
      </c>
      <c r="DF35" s="76" vm="89">
        <f ca="1"/>
        <v>45168</v>
      </c>
      <c r="DG35" s="76" vm="90">
        <f ca="1"/>
        <v>45169</v>
      </c>
      <c r="DH35" s="76" vm="91">
        <f ca="1"/>
        <v>45170</v>
      </c>
      <c r="DI35" s="76" vm="92">
        <f ca="1"/>
        <v>45174</v>
      </c>
      <c r="DJ35" s="76" vm="93">
        <f ca="1"/>
        <v>45175</v>
      </c>
      <c r="DK35" s="76" vm="94">
        <f ca="1"/>
        <v>45176</v>
      </c>
      <c r="DL35" s="76" vm="95">
        <f ca="1"/>
        <v>45177</v>
      </c>
      <c r="DM35" s="76" vm="96">
        <f ca="1"/>
        <v>45180</v>
      </c>
      <c r="DN35" s="76" vm="97">
        <f ca="1"/>
        <v>45181</v>
      </c>
      <c r="DO35" s="76" vm="98">
        <f ca="1"/>
        <v>45182</v>
      </c>
      <c r="DP35" s="76" vm="99">
        <f ca="1"/>
        <v>45183</v>
      </c>
      <c r="DQ35" s="76" vm="100">
        <f ca="1"/>
        <v>45184</v>
      </c>
      <c r="DR35" s="76" vm="101">
        <f ca="1"/>
        <v>45187</v>
      </c>
      <c r="DS35" s="76" vm="102">
        <f ca="1"/>
        <v>45188</v>
      </c>
      <c r="DT35" s="76" vm="103">
        <f ca="1"/>
        <v>45189</v>
      </c>
      <c r="DU35" s="76" vm="104">
        <f ca="1"/>
        <v>45190</v>
      </c>
      <c r="DV35" s="76" vm="105">
        <f ca="1"/>
        <v>45191</v>
      </c>
      <c r="DW35" s="76" vm="106">
        <f ca="1"/>
        <v>45194</v>
      </c>
      <c r="DX35" s="76" vm="107">
        <f ca="1"/>
        <v>45195</v>
      </c>
      <c r="DY35" s="76" vm="108">
        <f ca="1"/>
        <v>45196</v>
      </c>
      <c r="DZ35" s="76" vm="109">
        <f ca="1"/>
        <v>45197</v>
      </c>
      <c r="EA35" s="76" vm="110">
        <f ca="1"/>
        <v>45198</v>
      </c>
      <c r="EB35" s="76" vm="111">
        <f ca="1"/>
        <v>45201</v>
      </c>
      <c r="EC35" s="76" vm="112">
        <f ca="1"/>
        <v>45202</v>
      </c>
      <c r="ED35" s="76" vm="113">
        <f ca="1"/>
        <v>45203</v>
      </c>
      <c r="EE35" s="76" vm="114">
        <f ca="1"/>
        <v>45204</v>
      </c>
      <c r="EF35" s="76" vm="115">
        <f ca="1"/>
        <v>45205</v>
      </c>
      <c r="EG35" s="76" vm="116">
        <f ca="1"/>
        <v>45208</v>
      </c>
      <c r="EH35" s="76" vm="117">
        <f ca="1"/>
        <v>45209</v>
      </c>
      <c r="EI35" s="76" vm="118">
        <f ca="1"/>
        <v>45210</v>
      </c>
      <c r="EJ35" s="76" vm="119">
        <f ca="1"/>
        <v>45211</v>
      </c>
      <c r="EK35" s="76" vm="120">
        <f ca="1"/>
        <v>45212</v>
      </c>
      <c r="EL35" s="76" vm="121">
        <f ca="1"/>
        <v>45215</v>
      </c>
      <c r="EM35" s="76" vm="122">
        <f ca="1"/>
        <v>45216</v>
      </c>
      <c r="EN35" s="76" vm="123">
        <f ca="1"/>
        <v>45217</v>
      </c>
      <c r="EO35" s="76" vm="124">
        <f ca="1"/>
        <v>45218</v>
      </c>
      <c r="EP35" s="76" vm="125">
        <f ca="1"/>
        <v>45219</v>
      </c>
      <c r="EQ35" s="76" vm="126">
        <f ca="1"/>
        <v>45222</v>
      </c>
      <c r="ER35" s="76" vm="127">
        <f ca="1"/>
        <v>45223</v>
      </c>
      <c r="ES35" s="76" vm="128">
        <f ca="1"/>
        <v>45224</v>
      </c>
      <c r="ET35" s="76" vm="129">
        <f ca="1"/>
        <v>45225</v>
      </c>
      <c r="EU35" s="76" vm="130">
        <f ca="1"/>
        <v>45226</v>
      </c>
      <c r="EV35" s="76" vm="131">
        <f ca="1"/>
        <v>45229</v>
      </c>
      <c r="EW35" s="76" vm="132">
        <f ca="1"/>
        <v>45230</v>
      </c>
      <c r="EX35" s="76" vm="133">
        <f ca="1"/>
        <v>45231</v>
      </c>
      <c r="EY35" s="76" vm="134">
        <f ca="1"/>
        <v>45232</v>
      </c>
      <c r="EZ35" s="76" vm="135">
        <f ca="1"/>
        <v>45233</v>
      </c>
      <c r="FA35" s="76" vm="136">
        <f ca="1"/>
        <v>45236</v>
      </c>
      <c r="FB35" s="76" vm="137">
        <f ca="1"/>
        <v>45237</v>
      </c>
      <c r="FC35" s="76" vm="138">
        <f ca="1"/>
        <v>45238</v>
      </c>
      <c r="FD35" s="76" vm="139">
        <f ca="1"/>
        <v>45239</v>
      </c>
      <c r="FE35" s="76" vm="140">
        <f ca="1"/>
        <v>45240</v>
      </c>
      <c r="FF35" s="76" vm="141">
        <f ca="1"/>
        <v>45243</v>
      </c>
      <c r="FG35" s="76" vm="142">
        <f ca="1"/>
        <v>45244</v>
      </c>
      <c r="FH35" s="76" vm="143">
        <f ca="1"/>
        <v>45245</v>
      </c>
      <c r="FI35" s="76" vm="144">
        <f ca="1"/>
        <v>45246</v>
      </c>
      <c r="FJ35" s="76" vm="145">
        <f ca="1"/>
        <v>45247</v>
      </c>
      <c r="FK35" s="76" vm="146">
        <f ca="1"/>
        <v>45250</v>
      </c>
      <c r="FL35" s="76" vm="147">
        <f ca="1"/>
        <v>45251</v>
      </c>
      <c r="FM35" s="76" vm="148">
        <f ca="1"/>
        <v>45252</v>
      </c>
      <c r="FN35" s="76" vm="149">
        <f ca="1"/>
        <v>45254</v>
      </c>
      <c r="FO35" s="76" vm="150">
        <f ca="1"/>
        <v>45257</v>
      </c>
      <c r="FP35" s="76" vm="151">
        <f ca="1"/>
        <v>45258</v>
      </c>
      <c r="FQ35" s="76" vm="152">
        <f ca="1"/>
        <v>45259</v>
      </c>
      <c r="FR35" s="76" vm="153">
        <f ca="1"/>
        <v>45260</v>
      </c>
      <c r="FS35" s="76" vm="154">
        <f ca="1"/>
        <v>45261</v>
      </c>
      <c r="FT35" s="76" vm="155">
        <f ca="1"/>
        <v>45264</v>
      </c>
      <c r="FU35" s="76" vm="156">
        <f ca="1"/>
        <v>45265</v>
      </c>
      <c r="FV35" s="76" vm="157">
        <f ca="1"/>
        <v>45266</v>
      </c>
      <c r="FW35" s="76" vm="158">
        <f ca="1"/>
        <v>45267</v>
      </c>
      <c r="FX35" s="76" vm="159">
        <f ca="1"/>
        <v>45268</v>
      </c>
      <c r="FY35" s="76" vm="160">
        <f ca="1"/>
        <v>45271</v>
      </c>
      <c r="FZ35" s="76" vm="161">
        <f ca="1"/>
        <v>45272</v>
      </c>
      <c r="GA35" s="76" vm="162">
        <f ca="1"/>
        <v>45273</v>
      </c>
      <c r="GB35" s="76" vm="163">
        <f ca="1"/>
        <v>45274</v>
      </c>
      <c r="GC35" s="76" vm="164">
        <f ca="1"/>
        <v>45275</v>
      </c>
      <c r="GD35" s="76" vm="165">
        <f ca="1"/>
        <v>45278</v>
      </c>
      <c r="GE35" s="76" vm="166">
        <f ca="1"/>
        <v>45279</v>
      </c>
      <c r="GF35" s="76" vm="167">
        <f ca="1"/>
        <v>45280</v>
      </c>
      <c r="GG35" s="76" vm="168">
        <f ca="1"/>
        <v>45281</v>
      </c>
      <c r="GH35" s="76" vm="169">
        <f ca="1"/>
        <v>45282</v>
      </c>
      <c r="GI35" s="76" vm="170">
        <f ca="1"/>
        <v>45286</v>
      </c>
      <c r="GJ35" s="76" vm="171">
        <f ca="1"/>
        <v>45287</v>
      </c>
      <c r="GK35" s="76" vm="172">
        <f ca="1"/>
        <v>45288</v>
      </c>
      <c r="GL35" s="76" vm="173">
        <f ca="1"/>
        <v>45289</v>
      </c>
      <c r="GM35" s="76" vm="174">
        <f ca="1"/>
        <v>45293</v>
      </c>
      <c r="GN35" s="76" vm="175">
        <f ca="1"/>
        <v>45294</v>
      </c>
      <c r="GO35" s="76" vm="176">
        <f ca="1"/>
        <v>45295</v>
      </c>
      <c r="GP35" s="76" vm="177">
        <f ca="1"/>
        <v>45296</v>
      </c>
      <c r="GQ35" s="76" vm="178">
        <f ca="1"/>
        <v>45299</v>
      </c>
      <c r="GR35" s="76" vm="179">
        <f ca="1"/>
        <v>45300</v>
      </c>
      <c r="GS35" s="76" vm="180">
        <f ca="1"/>
        <v>45301</v>
      </c>
      <c r="GT35" s="76" vm="181">
        <f ca="1"/>
        <v>45302</v>
      </c>
      <c r="GU35" s="76" vm="182">
        <f ca="1"/>
        <v>45303</v>
      </c>
      <c r="GV35" s="76" vm="183">
        <f ca="1"/>
        <v>45307</v>
      </c>
      <c r="GW35" s="76" vm="184">
        <f ca="1"/>
        <v>45308</v>
      </c>
      <c r="GX35" s="76" vm="185">
        <f ca="1"/>
        <v>45309</v>
      </c>
      <c r="GY35" s="76" vm="186">
        <f ca="1"/>
        <v>45310</v>
      </c>
      <c r="GZ35" s="76" vm="187">
        <f ca="1"/>
        <v>45313</v>
      </c>
      <c r="HA35" s="76" vm="188">
        <f ca="1"/>
        <v>45314</v>
      </c>
      <c r="HB35" s="76" vm="189">
        <f ca="1"/>
        <v>45315</v>
      </c>
      <c r="HC35" s="76" vm="190">
        <f ca="1"/>
        <v>45316</v>
      </c>
      <c r="HD35" s="76" vm="191">
        <f ca="1"/>
        <v>45317</v>
      </c>
      <c r="HE35" s="76" vm="192">
        <f ca="1"/>
        <v>45320</v>
      </c>
      <c r="HF35" s="76" vm="193">
        <f ca="1"/>
        <v>45321</v>
      </c>
      <c r="HG35" s="76" vm="194">
        <f ca="1"/>
        <v>45322</v>
      </c>
      <c r="HH35" s="76" vm="195">
        <f ca="1"/>
        <v>45323</v>
      </c>
      <c r="HI35" s="76" vm="196">
        <f ca="1"/>
        <v>45324</v>
      </c>
      <c r="HJ35" s="76" vm="197">
        <f ca="1"/>
        <v>45327</v>
      </c>
      <c r="HK35" s="76" vm="198">
        <f ca="1"/>
        <v>45328</v>
      </c>
      <c r="HL35" s="76" vm="199">
        <f ca="1"/>
        <v>45329</v>
      </c>
      <c r="HM35" s="76" vm="200">
        <f ca="1"/>
        <v>45330</v>
      </c>
      <c r="HN35" s="76" vm="201">
        <f ca="1"/>
        <v>45331</v>
      </c>
      <c r="HO35" s="76" vm="202">
        <f ca="1"/>
        <v>45334</v>
      </c>
      <c r="HP35" s="76" vm="203">
        <f ca="1"/>
        <v>45335</v>
      </c>
      <c r="HQ35" s="76" vm="204">
        <f ca="1"/>
        <v>45336</v>
      </c>
      <c r="HR35" s="76" vm="205">
        <f ca="1"/>
        <v>45337</v>
      </c>
      <c r="HS35" s="76" vm="206">
        <f ca="1"/>
        <v>45338</v>
      </c>
      <c r="HT35" s="76" vm="207">
        <f ca="1"/>
        <v>45342</v>
      </c>
      <c r="HU35" s="76" vm="208">
        <f ca="1"/>
        <v>45343</v>
      </c>
      <c r="HV35" s="76" vm="209">
        <f ca="1"/>
        <v>45344</v>
      </c>
      <c r="HW35" s="76" vm="210">
        <f ca="1"/>
        <v>45345</v>
      </c>
      <c r="HX35" s="76" vm="211">
        <f ca="1"/>
        <v>45348</v>
      </c>
      <c r="HY35" s="76" vm="212">
        <f ca="1"/>
        <v>45349</v>
      </c>
      <c r="HZ35" s="76" vm="213">
        <f ca="1"/>
        <v>45350</v>
      </c>
      <c r="IA35" s="76" vm="214">
        <f ca="1"/>
        <v>45351</v>
      </c>
      <c r="IB35" s="76" vm="215">
        <f ca="1"/>
        <v>45352</v>
      </c>
      <c r="IC35" s="76" vm="216">
        <f ca="1"/>
        <v>45355</v>
      </c>
      <c r="ID35" s="76" vm="217">
        <f ca="1"/>
        <v>45356</v>
      </c>
      <c r="IE35" s="76" vm="218">
        <f ca="1"/>
        <v>45357</v>
      </c>
      <c r="IF35" s="76" vm="219">
        <f ca="1"/>
        <v>45358</v>
      </c>
      <c r="IG35" s="76" vm="220">
        <f ca="1"/>
        <v>45359</v>
      </c>
      <c r="IH35" s="76" vm="221">
        <f ca="1"/>
        <v>45362</v>
      </c>
      <c r="II35" s="76" vm="222">
        <f ca="1"/>
        <v>45363</v>
      </c>
      <c r="IJ35" s="76" vm="223">
        <f ca="1"/>
        <v>45364</v>
      </c>
      <c r="IK35" s="76" vm="224">
        <f ca="1"/>
        <v>45365</v>
      </c>
      <c r="IL35" s="76" vm="225">
        <f ca="1"/>
        <v>45366</v>
      </c>
      <c r="IM35" s="76" vm="226">
        <f ca="1"/>
        <v>45369</v>
      </c>
      <c r="IN35" s="76" vm="227">
        <f ca="1"/>
        <v>45370</v>
      </c>
      <c r="IO35" s="76" vm="228">
        <f ca="1"/>
        <v>45371</v>
      </c>
      <c r="IP35" s="76" vm="229">
        <f ca="1"/>
        <v>45372</v>
      </c>
      <c r="IQ35" s="76" vm="230">
        <f ca="1"/>
        <v>45373</v>
      </c>
      <c r="IR35" s="76" vm="231">
        <f ca="1"/>
        <v>45376</v>
      </c>
      <c r="IS35" s="76" vm="232">
        <f ca="1"/>
        <v>45377</v>
      </c>
      <c r="IT35" s="76" vm="233">
        <f ca="1"/>
        <v>45378</v>
      </c>
      <c r="IU35" s="76" vm="234">
        <f ca="1"/>
        <v>45379</v>
      </c>
      <c r="IV35" s="76" vm="235">
        <f ca="1"/>
        <v>45383</v>
      </c>
      <c r="IW35" s="76" vm="236">
        <f ca="1"/>
        <v>45384</v>
      </c>
      <c r="IX35" s="76" vm="237">
        <f ca="1"/>
        <v>45385</v>
      </c>
      <c r="IY35" s="76" vm="238">
        <f ca="1"/>
        <v>45386</v>
      </c>
      <c r="IZ35" s="76" vm="239">
        <f ca="1"/>
        <v>45387</v>
      </c>
      <c r="JA35" s="76" vm="240">
        <f ca="1"/>
        <v>45390</v>
      </c>
      <c r="JB35" s="76" vm="241">
        <f ca="1"/>
        <v>45391</v>
      </c>
      <c r="JC35" s="76" vm="242">
        <f ca="1"/>
        <v>45392</v>
      </c>
      <c r="JD35" s="76" vm="243">
        <f ca="1"/>
        <v>45393</v>
      </c>
      <c r="JE35" s="76" vm="244">
        <f ca="1"/>
        <v>45394</v>
      </c>
      <c r="JF35" s="76" vm="245">
        <f ca="1"/>
        <v>45397</v>
      </c>
      <c r="JG35" s="76" vm="246">
        <f ca="1"/>
        <v>45398</v>
      </c>
      <c r="JH35" s="76" vm="247">
        <f ca="1"/>
        <v>45399</v>
      </c>
      <c r="JI35" s="76" vm="248">
        <f ca="1"/>
        <v>45400</v>
      </c>
      <c r="JJ35" s="76" vm="249">
        <f ca="1"/>
        <v>45401</v>
      </c>
      <c r="JK35" s="76" vm="250">
        <f ca="1"/>
        <v>45404</v>
      </c>
      <c r="JL35" vm="251">
        <f ca="1"/>
        <v>45405</v>
      </c>
      <c r="JM35" vm="252">
        <f ca="1"/>
        <v>45406</v>
      </c>
    </row>
    <row r="36" spans="1:273" x14ac:dyDescent="0.25">
      <c r="A36" s="30"/>
      <c r="B36" s="30"/>
      <c r="C36" s="30"/>
      <c r="D36" s="30"/>
      <c r="E36" s="30"/>
      <c r="F36" s="30"/>
      <c r="G36" s="30"/>
      <c r="H36" s="30"/>
      <c r="I36" s="30"/>
      <c r="J36" s="77"/>
      <c r="K36" s="77"/>
      <c r="L36" s="30"/>
      <c r="M36" s="30"/>
      <c r="N36" s="30"/>
      <c r="O36" s="30"/>
      <c r="P36" s="30"/>
      <c r="Q36" s="30"/>
      <c r="R36" s="30"/>
      <c r="S36" s="77"/>
      <c r="T36" s="77"/>
      <c r="U36" s="77"/>
      <c r="V36" s="77"/>
      <c r="W36" s="77" vm="733">
        <f ca="1"/>
        <v>50.302799999999998</v>
      </c>
      <c r="X36" s="77" vm="734">
        <f ca="1"/>
        <v>50.459499999999998</v>
      </c>
      <c r="Y36" s="77" vm="735">
        <f ca="1"/>
        <v>50.322800000000001</v>
      </c>
      <c r="Z36" s="77" vm="736">
        <f ca="1"/>
        <v>50.529499999999999</v>
      </c>
      <c r="AA36" s="77" vm="737">
        <f ca="1"/>
        <v>50.392800000000001</v>
      </c>
      <c r="AB36" s="77" vm="738">
        <f ca="1"/>
        <v>50.206200000000003</v>
      </c>
      <c r="AC36" s="77" vm="739">
        <f ca="1"/>
        <v>50.156199999999998</v>
      </c>
      <c r="AD36" s="77" vm="740">
        <f ca="1"/>
        <v>50.589500000000001</v>
      </c>
      <c r="AE36" s="77" vm="741">
        <f ca="1"/>
        <v>50.906199999999998</v>
      </c>
      <c r="AF36" s="77" vm="742">
        <f ca="1"/>
        <v>50.992800000000003</v>
      </c>
      <c r="AG36" s="77" vm="743">
        <f ca="1"/>
        <v>50.849499999999999</v>
      </c>
      <c r="AH36" s="77" vm="744">
        <f ca="1"/>
        <v>51.039499999999997</v>
      </c>
      <c r="AI36" s="77" vm="745">
        <f ca="1"/>
        <v>51.022799999999997</v>
      </c>
      <c r="AJ36" s="77" vm="746">
        <f ca="1"/>
        <v>50.626199999999997</v>
      </c>
      <c r="AK36" s="77" vm="747">
        <f ca="1"/>
        <v>49.926200000000001</v>
      </c>
      <c r="AL36" s="77" vm="748">
        <f ca="1"/>
        <v>49.842799999999997</v>
      </c>
      <c r="AM36" s="77" vm="749">
        <f ca="1"/>
        <v>50.4895</v>
      </c>
      <c r="AN36" s="77" vm="750">
        <f ca="1"/>
        <v>49.969499999999996</v>
      </c>
      <c r="AO36" s="77" vm="751">
        <f ca="1"/>
        <v>49.529499999999999</v>
      </c>
      <c r="AP36" s="77" vm="752">
        <f ca="1"/>
        <v>49.436199999999999</v>
      </c>
      <c r="AQ36" s="77" vm="753">
        <f ca="1"/>
        <v>49.209499999999998</v>
      </c>
      <c r="AR36" s="77" vm="754">
        <f ca="1"/>
        <v>48.719499999999996</v>
      </c>
      <c r="AS36" s="77" vm="755">
        <f ca="1"/>
        <v>48.806199999999997</v>
      </c>
      <c r="AT36" s="77" vm="756">
        <f ca="1"/>
        <v>48.686199999999999</v>
      </c>
      <c r="AU36" s="77" vm="757">
        <f ca="1"/>
        <v>48.956200000000003</v>
      </c>
      <c r="AV36" s="77" vm="758">
        <f ca="1"/>
        <v>49.136200000000002</v>
      </c>
      <c r="AW36" s="77" vm="759">
        <f ca="1"/>
        <v>49.606200000000001</v>
      </c>
      <c r="AX36" s="77" vm="760">
        <f ca="1"/>
        <v>49.9328</v>
      </c>
      <c r="AY36" s="77" vm="747">
        <f ca="1"/>
        <v>49.926200000000001</v>
      </c>
      <c r="AZ36" s="77" vm="761">
        <f ca="1"/>
        <v>49.999499999999998</v>
      </c>
      <c r="BA36" s="77" vm="762">
        <f ca="1"/>
        <v>50.722799999999999</v>
      </c>
      <c r="BB36" s="77" vm="763">
        <f ca="1"/>
        <v>51.029499999999999</v>
      </c>
      <c r="BC36" s="77" vm="764">
        <f ca="1"/>
        <v>51.366199999999999</v>
      </c>
      <c r="BD36" s="77" vm="765">
        <f ca="1"/>
        <v>51.766100000000002</v>
      </c>
      <c r="BE36" s="77" vm="766">
        <f ca="1"/>
        <v>52.289499999999997</v>
      </c>
      <c r="BF36" s="77" vm="767">
        <f ca="1"/>
        <v>52.576099999999997</v>
      </c>
      <c r="BG36" s="77" vm="768">
        <f ca="1"/>
        <v>51.842799999999997</v>
      </c>
      <c r="BH36" s="77" vm="769">
        <f ca="1"/>
        <v>51.386200000000002</v>
      </c>
      <c r="BI36" s="77" vm="770">
        <f ca="1"/>
        <v>51.486199999999997</v>
      </c>
      <c r="BJ36" s="77" vm="771">
        <f ca="1"/>
        <v>51.9161</v>
      </c>
      <c r="BK36" s="77" vm="772">
        <f ca="1"/>
        <v>51.819499999999998</v>
      </c>
      <c r="BL36" s="77" vm="773">
        <f ca="1"/>
        <v>51.6828</v>
      </c>
      <c r="BM36" s="77" vm="774">
        <f ca="1"/>
        <v>51.496200000000002</v>
      </c>
      <c r="BN36" s="77" vm="775">
        <f ca="1"/>
        <v>51.7761</v>
      </c>
      <c r="BO36" s="77" vm="776">
        <f ca="1"/>
        <v>51.426200000000001</v>
      </c>
      <c r="BP36" s="77" vm="777">
        <f ca="1"/>
        <v>52.392800000000001</v>
      </c>
      <c r="BQ36" s="77" vm="778">
        <f ca="1"/>
        <v>52.732799999999997</v>
      </c>
      <c r="BR36" s="76" vm="779">
        <f ca="1"/>
        <v>52.702800000000003</v>
      </c>
      <c r="BS36" s="76" vm="780">
        <f ca="1"/>
        <v>52.369500000000002</v>
      </c>
      <c r="BT36" s="76" vm="781">
        <f ca="1"/>
        <v>51.162799999999997</v>
      </c>
      <c r="BU36" s="76" vm="782">
        <f ca="1"/>
        <v>51.626199999999997</v>
      </c>
      <c r="BV36" s="76" vm="783">
        <f ca="1"/>
        <v>51.549500000000002</v>
      </c>
      <c r="BW36" s="76" vm="784">
        <f ca="1"/>
        <v>51.679499999999997</v>
      </c>
      <c r="BX36" s="76" vm="785">
        <f ca="1"/>
        <v>51.376199999999997</v>
      </c>
      <c r="BY36" s="76" vm="786">
        <f ca="1"/>
        <v>51.552799999999998</v>
      </c>
      <c r="BZ36" s="76" vm="787">
        <f ca="1"/>
        <v>51.616199999999999</v>
      </c>
      <c r="CA36" s="76" vm="788">
        <f ca="1"/>
        <v>51.522799999999997</v>
      </c>
      <c r="CB36" s="76" vm="789">
        <f ca="1"/>
        <v>51.539499999999997</v>
      </c>
      <c r="CC36" s="76" vm="790">
        <f ca="1"/>
        <v>52.492800000000003</v>
      </c>
      <c r="CD36" s="76" vm="791">
        <f ca="1"/>
        <v>52.789499999999997</v>
      </c>
      <c r="CE36" s="76" vm="792">
        <f ca="1"/>
        <v>53.099499999999999</v>
      </c>
      <c r="CF36" s="76" vm="793">
        <f ca="1"/>
        <v>53.056100000000001</v>
      </c>
      <c r="CG36" s="76" vm="794">
        <f ca="1"/>
        <v>53.246099999999998</v>
      </c>
      <c r="CH36" s="76" vm="795">
        <f ca="1"/>
        <v>53.052799999999998</v>
      </c>
      <c r="CI36" s="76" vm="796">
        <f ca="1"/>
        <v>53.302799999999998</v>
      </c>
      <c r="CJ36" s="76" vm="797">
        <f ca="1"/>
        <v>53.286099999999998</v>
      </c>
      <c r="CK36" s="76" vm="798">
        <f ca="1"/>
        <v>53.036099999999998</v>
      </c>
      <c r="CL36" s="76" vm="799">
        <f ca="1"/>
        <v>53.072800000000001</v>
      </c>
      <c r="CM36" s="76" vm="800">
        <f ca="1"/>
        <v>53.086100000000002</v>
      </c>
      <c r="CN36" s="76" vm="801">
        <f ca="1"/>
        <v>52.779499999999999</v>
      </c>
      <c r="CO36" s="76" vm="802">
        <f ca="1"/>
        <v>53.496099999999998</v>
      </c>
      <c r="CP36" s="76" vm="803">
        <f ca="1"/>
        <v>53.549500000000002</v>
      </c>
      <c r="CQ36" s="76" vm="804">
        <f ca="1"/>
        <v>53.636099999999999</v>
      </c>
      <c r="CR36" s="76" vm="805">
        <f ca="1"/>
        <v>53.419499999999999</v>
      </c>
      <c r="CS36" s="76" vm="806">
        <f ca="1"/>
        <v>53.732799999999997</v>
      </c>
      <c r="CT36" s="76" vm="807">
        <f ca="1"/>
        <v>53.332799999999999</v>
      </c>
      <c r="CU36" s="76" vm="808">
        <f ca="1"/>
        <v>53.0595</v>
      </c>
      <c r="CV36" s="76" vm="800">
        <f ca="1"/>
        <v>53.086100000000002</v>
      </c>
      <c r="CW36" s="76" vm="809">
        <f ca="1"/>
        <v>51.896099999999997</v>
      </c>
      <c r="CX36" s="76" vm="810">
        <f ca="1"/>
        <v>52.642800000000001</v>
      </c>
      <c r="CY36" s="76" vm="811">
        <f ca="1"/>
        <v>52.502800000000001</v>
      </c>
      <c r="CZ36" s="76" vm="812">
        <f ca="1"/>
        <v>52.336100000000002</v>
      </c>
      <c r="DA36" s="76" vm="813">
        <f ca="1"/>
        <v>52.6995</v>
      </c>
      <c r="DB36" s="76" vm="814">
        <f ca="1"/>
        <v>52.296100000000003</v>
      </c>
      <c r="DC36" s="76" vm="815">
        <f ca="1"/>
        <v>52.606099999999998</v>
      </c>
      <c r="DD36" s="76" vm="816">
        <f ca="1"/>
        <v>52.906100000000002</v>
      </c>
      <c r="DE36" s="76" vm="817">
        <f ca="1"/>
        <v>53.349499999999999</v>
      </c>
      <c r="DF36" s="76" vm="806">
        <f ca="1"/>
        <v>53.732799999999997</v>
      </c>
      <c r="DG36" s="76" vm="818">
        <f ca="1"/>
        <v>54.202800000000003</v>
      </c>
      <c r="DH36" s="76" vm="819">
        <f ca="1"/>
        <v>53.856099999999998</v>
      </c>
      <c r="DI36" s="76" vm="820">
        <f ca="1"/>
        <v>53.422800000000002</v>
      </c>
      <c r="DJ36" s="76" vm="821">
        <f ca="1"/>
        <v>53.822800000000001</v>
      </c>
      <c r="DK36" s="76" vm="822">
        <f ca="1"/>
        <v>54.4895</v>
      </c>
      <c r="DL36" s="76" vm="823">
        <f ca="1"/>
        <v>54.589500000000001</v>
      </c>
      <c r="DM36" s="76" vm="824">
        <f ca="1"/>
        <v>54.779499999999999</v>
      </c>
      <c r="DN36" s="76" vm="825">
        <f ca="1"/>
        <v>54.839500000000001</v>
      </c>
      <c r="DO36" s="76" vm="826">
        <f ca="1"/>
        <v>54.852800000000002</v>
      </c>
      <c r="DP36" s="76" vm="827">
        <f ca="1"/>
        <v>55.082799999999999</v>
      </c>
      <c r="DQ36" s="76" vm="828">
        <f ca="1"/>
        <v>54.8795</v>
      </c>
      <c r="DR36" s="76" vm="829">
        <f ca="1"/>
        <v>54.472799999999999</v>
      </c>
      <c r="DS36" s="76" vm="830">
        <f ca="1"/>
        <v>54.459499999999998</v>
      </c>
      <c r="DT36" s="76" vm="831">
        <f ca="1"/>
        <v>54.636099999999999</v>
      </c>
      <c r="DU36" s="76" vm="832">
        <f ca="1"/>
        <v>53.972799999999999</v>
      </c>
      <c r="DV36" s="76" vm="833">
        <f ca="1"/>
        <v>54.116100000000003</v>
      </c>
      <c r="DW36" s="76" vm="834">
        <f ca="1"/>
        <v>54.356099999999998</v>
      </c>
      <c r="DX36" s="76" vm="835">
        <f ca="1"/>
        <v>54.1661</v>
      </c>
      <c r="DY36" s="76" vm="836">
        <f ca="1"/>
        <v>53.906100000000002</v>
      </c>
      <c r="DZ36" s="76" vm="837">
        <f ca="1"/>
        <v>54.179499999999997</v>
      </c>
      <c r="EA36" s="76" vm="838">
        <f ca="1"/>
        <v>53.3095</v>
      </c>
      <c r="EB36" s="76" vm="839">
        <f ca="1"/>
        <v>53.366100000000003</v>
      </c>
      <c r="EC36" s="76" vm="840">
        <f ca="1"/>
        <v>53.029499999999999</v>
      </c>
      <c r="ED36" s="76" vm="841">
        <f ca="1"/>
        <v>53.6661</v>
      </c>
      <c r="EE36" s="76" vm="842">
        <f ca="1"/>
        <v>53.0261</v>
      </c>
      <c r="EF36" s="76" vm="843">
        <f ca="1"/>
        <v>52.136099999999999</v>
      </c>
      <c r="EG36" s="76" vm="844">
        <f ca="1"/>
        <v>51.946100000000001</v>
      </c>
      <c r="EH36" s="76" vm="845">
        <f ca="1"/>
        <v>52.532800000000002</v>
      </c>
      <c r="EI36" s="76" vm="846">
        <f ca="1"/>
        <v>52.742800000000003</v>
      </c>
      <c r="EJ36" s="76" vm="847">
        <f ca="1"/>
        <v>52.982799999999997</v>
      </c>
      <c r="EK36" s="76" vm="848">
        <f ca="1"/>
        <v>53.2761</v>
      </c>
      <c r="EL36" s="76" vm="849">
        <f ca="1"/>
        <v>53.7361</v>
      </c>
      <c r="EM36" s="76" vm="850">
        <f ca="1"/>
        <v>53.806100000000001</v>
      </c>
      <c r="EN36" s="76" vm="851">
        <f ca="1"/>
        <v>53.8461</v>
      </c>
      <c r="EO36" s="76" vm="852">
        <f ca="1"/>
        <v>53.589500000000001</v>
      </c>
      <c r="EP36" s="76" vm="853">
        <f ca="1"/>
        <v>52.919499999999999</v>
      </c>
      <c r="EQ36" s="76" vm="854">
        <f ca="1"/>
        <v>53.669499999999999</v>
      </c>
      <c r="ER36" s="76" vm="855">
        <f ca="1"/>
        <v>54.4161</v>
      </c>
      <c r="ES36" s="76" vm="856">
        <f ca="1"/>
        <v>54.252800000000001</v>
      </c>
      <c r="ET36" s="76" vm="857">
        <f ca="1"/>
        <v>53.922800000000002</v>
      </c>
      <c r="EU36" s="76" vm="858">
        <f ca="1"/>
        <v>53.722799999999999</v>
      </c>
      <c r="EV36" s="76" vm="859">
        <f ca="1"/>
        <v>54.339500000000001</v>
      </c>
      <c r="EW36" s="76" vm="860">
        <f ca="1"/>
        <v>54.469499999999996</v>
      </c>
      <c r="EX36" s="76" vm="861">
        <f ca="1"/>
        <v>54.956099999999999</v>
      </c>
      <c r="EY36" s="76" vm="862">
        <f ca="1"/>
        <v>55.172800000000002</v>
      </c>
      <c r="EZ36" s="76" vm="863">
        <f ca="1"/>
        <v>54.886099999999999</v>
      </c>
      <c r="FA36" s="76" vm="864">
        <f ca="1"/>
        <v>54.959499999999998</v>
      </c>
      <c r="FB36" s="76" vm="865">
        <f ca="1"/>
        <v>55.216099999999997</v>
      </c>
      <c r="FC36" s="76" vm="866">
        <f ca="1"/>
        <v>54.766100000000002</v>
      </c>
      <c r="FD36" s="76" vm="867">
        <f ca="1"/>
        <v>54.639499999999998</v>
      </c>
      <c r="FE36" s="76" vm="868">
        <f ca="1"/>
        <v>55.396099999999997</v>
      </c>
      <c r="FF36" s="76" vm="869">
        <f ca="1"/>
        <v>55.892800000000001</v>
      </c>
      <c r="FG36" s="76" vm="870">
        <f ca="1"/>
        <v>55.882800000000003</v>
      </c>
      <c r="FH36" s="76" vm="871">
        <f ca="1"/>
        <v>56.592799999999997</v>
      </c>
      <c r="FI36" s="76" vm="872">
        <f ca="1"/>
        <v>52.012799999999999</v>
      </c>
      <c r="FJ36" s="76" vm="873">
        <f ca="1"/>
        <v>51.782800000000002</v>
      </c>
      <c r="FK36" s="76" vm="765">
        <f ca="1"/>
        <v>51.766100000000002</v>
      </c>
      <c r="FL36" s="76" vm="874">
        <f ca="1"/>
        <v>51.952800000000003</v>
      </c>
      <c r="FM36" s="76" vm="875">
        <f ca="1"/>
        <v>51.556199999999997</v>
      </c>
      <c r="FN36" s="76" vm="876">
        <f ca="1"/>
        <v>52.019500000000001</v>
      </c>
      <c r="FO36" s="76" vm="877">
        <f ca="1"/>
        <v>52.256100000000004</v>
      </c>
      <c r="FP36" s="76" vm="878">
        <f ca="1"/>
        <v>52.8795</v>
      </c>
      <c r="FQ36" s="76" vm="879">
        <f ca="1"/>
        <v>52.0261</v>
      </c>
      <c r="FR36" s="76" vm="809">
        <f ca="1"/>
        <v>51.896099999999997</v>
      </c>
      <c r="FS36" s="76" vm="880">
        <f ca="1"/>
        <v>51.446199999999997</v>
      </c>
      <c r="FT36" s="76" vm="881">
        <f ca="1"/>
        <v>51.4328</v>
      </c>
      <c r="FU36" s="76" vm="882">
        <f ca="1"/>
        <v>51.909500000000001</v>
      </c>
      <c r="FV36" s="76" vm="883">
        <f ca="1"/>
        <v>51.346200000000003</v>
      </c>
      <c r="FW36" s="76" vm="884">
        <f ca="1"/>
        <v>50.819499999999998</v>
      </c>
      <c r="FX36" s="76" vm="885">
        <f ca="1"/>
        <v>50.286200000000001</v>
      </c>
      <c r="FY36" s="76" vm="886">
        <f ca="1"/>
        <v>50.412799999999997</v>
      </c>
      <c r="FZ36" s="76" vm="887">
        <f ca="1"/>
        <v>50.452800000000003</v>
      </c>
      <c r="GA36" s="76" vm="888">
        <f ca="1"/>
        <v>51.349499999999999</v>
      </c>
      <c r="GB36" s="76" vm="762">
        <f ca="1"/>
        <v>50.722799999999999</v>
      </c>
      <c r="GC36" s="76" vm="889">
        <f ca="1"/>
        <v>50.912799999999997</v>
      </c>
      <c r="GD36" s="76" vm="890">
        <f ca="1"/>
        <v>51.656199999999998</v>
      </c>
      <c r="GE36" s="76" vm="768">
        <f ca="1"/>
        <v>51.842799999999997</v>
      </c>
      <c r="GF36" s="76" vm="891">
        <f ca="1"/>
        <v>51.236199999999997</v>
      </c>
      <c r="GG36" s="76" vm="892">
        <f ca="1"/>
        <v>51.599499999999999</v>
      </c>
      <c r="GH36" s="76" vm="893">
        <f ca="1"/>
        <v>52.216099999999997</v>
      </c>
      <c r="GI36" s="76" vm="843">
        <f ca="1"/>
        <v>52.136099999999999</v>
      </c>
      <c r="GJ36" s="76" vm="894">
        <f ca="1"/>
        <v>52.626100000000001</v>
      </c>
      <c r="GK36" s="76" vm="895">
        <f ca="1"/>
        <v>52.522799999999997</v>
      </c>
      <c r="GL36" s="76" vm="896">
        <f ca="1"/>
        <v>52.549500000000002</v>
      </c>
      <c r="GM36" s="76" vm="897">
        <f ca="1"/>
        <v>53.0961</v>
      </c>
      <c r="GN36" s="76" vm="792">
        <f ca="1"/>
        <v>53.099499999999999</v>
      </c>
      <c r="GO36" s="76" vm="898">
        <f ca="1"/>
        <v>52.586100000000002</v>
      </c>
      <c r="GP36" s="76" vm="899">
        <f ca="1"/>
        <v>52.2361</v>
      </c>
      <c r="GQ36" s="76" vm="900">
        <f ca="1"/>
        <v>52.749499999999998</v>
      </c>
      <c r="GR36" s="76" vm="901">
        <f ca="1"/>
        <v>53.102800000000002</v>
      </c>
      <c r="GS36" s="76" vm="902">
        <f ca="1"/>
        <v>53.762799999999999</v>
      </c>
      <c r="GT36" s="76" vm="903">
        <f ca="1"/>
        <v>53.702800000000003</v>
      </c>
      <c r="GU36" s="76" vm="904">
        <f ca="1"/>
        <v>53.772799999999997</v>
      </c>
      <c r="GV36" s="76" vm="905">
        <f ca="1"/>
        <v>53.942799999999998</v>
      </c>
      <c r="GW36" s="76" vm="906">
        <f ca="1"/>
        <v>53.689500000000002</v>
      </c>
      <c r="GX36" s="76" vm="907">
        <f ca="1"/>
        <v>54.412799999999997</v>
      </c>
      <c r="GY36" s="76" vm="908">
        <f ca="1"/>
        <v>54.126100000000001</v>
      </c>
      <c r="GZ36" s="76" vm="909">
        <f ca="1"/>
        <v>54.1295</v>
      </c>
      <c r="HA36" s="76" vm="910">
        <f ca="1"/>
        <v>54.266100000000002</v>
      </c>
      <c r="HB36" s="76" vm="911">
        <f ca="1"/>
        <v>53.499499999999998</v>
      </c>
      <c r="HC36" s="76" vm="912">
        <f ca="1"/>
        <v>54.279499999999999</v>
      </c>
      <c r="HD36" s="76" vm="913">
        <f ca="1"/>
        <v>54.756100000000004</v>
      </c>
      <c r="HE36" s="76" vm="914">
        <f ca="1"/>
        <v>55.012799999999999</v>
      </c>
      <c r="HF36" s="76" vm="915">
        <f ca="1"/>
        <v>55.196100000000001</v>
      </c>
      <c r="HG36" s="76" vm="827">
        <f ca="1"/>
        <v>55.082799999999999</v>
      </c>
      <c r="HH36" s="76" vm="916">
        <f ca="1"/>
        <v>56.102800000000002</v>
      </c>
      <c r="HI36" s="76" vm="917">
        <f ca="1"/>
        <v>56.522799999999997</v>
      </c>
      <c r="HJ36" s="76" vm="918">
        <f ca="1"/>
        <v>56.2194</v>
      </c>
      <c r="HK36" s="76" vm="919">
        <f ca="1"/>
        <v>56.602800000000002</v>
      </c>
      <c r="HL36" s="76" vm="920">
        <f ca="1"/>
        <v>56.459400000000002</v>
      </c>
      <c r="HM36" s="76" vm="921">
        <f ca="1"/>
        <v>56.456099999999999</v>
      </c>
      <c r="HN36" s="76" vm="922">
        <f ca="1"/>
        <v>56.426099999999998</v>
      </c>
      <c r="HO36" s="76" vm="923">
        <f ca="1"/>
        <v>56.766100000000002</v>
      </c>
      <c r="HP36" s="76" vm="924">
        <f ca="1"/>
        <v>56.379399999999997</v>
      </c>
      <c r="HQ36" s="76" vm="925">
        <f ca="1"/>
        <v>56.199399999999997</v>
      </c>
      <c r="HR36" s="76" vm="926">
        <f ca="1"/>
        <v>56.429400000000001</v>
      </c>
      <c r="HS36" s="76" vm="927">
        <f ca="1"/>
        <v>56.786099999999998</v>
      </c>
      <c r="HT36" s="76" vm="928">
        <f ca="1"/>
        <v>58.619399999999999</v>
      </c>
      <c r="HU36" s="76" vm="929">
        <f ca="1"/>
        <v>57.8994</v>
      </c>
      <c r="HV36" s="76" vm="930">
        <f ca="1"/>
        <v>58.4694</v>
      </c>
      <c r="HW36" s="76" vm="931">
        <f ca="1"/>
        <v>58.519399999999997</v>
      </c>
      <c r="HX36" s="76" vm="932">
        <f ca="1"/>
        <v>59.6</v>
      </c>
      <c r="HY36" s="76" vm="933">
        <f ca="1"/>
        <v>59.59</v>
      </c>
      <c r="HZ36" s="76" vm="934">
        <f ca="1"/>
        <v>59.62</v>
      </c>
      <c r="IA36" s="76" vm="935">
        <f ca="1"/>
        <v>58.61</v>
      </c>
      <c r="IB36" s="76" vm="936">
        <f ca="1"/>
        <v>58.76</v>
      </c>
      <c r="IC36" s="76" vm="937">
        <f ca="1"/>
        <v>59.3</v>
      </c>
      <c r="ID36" s="76" vm="938">
        <f ca="1"/>
        <v>60.04</v>
      </c>
      <c r="IE36" s="76" vm="939">
        <f ca="1"/>
        <v>60.57</v>
      </c>
      <c r="IF36" s="76" vm="940">
        <f ca="1"/>
        <v>60.36</v>
      </c>
      <c r="IG36" s="76" vm="941">
        <f ca="1"/>
        <v>60.12</v>
      </c>
      <c r="IH36" s="76" vm="942">
        <f ca="1"/>
        <v>60.66</v>
      </c>
      <c r="II36" s="76" vm="943">
        <f ca="1"/>
        <v>61.41</v>
      </c>
      <c r="IJ36" s="76" vm="944">
        <f ca="1"/>
        <v>61.28</v>
      </c>
      <c r="IK36" s="76" vm="945">
        <f ca="1"/>
        <v>61.02</v>
      </c>
      <c r="IL36" s="76" vm="946">
        <f ca="1"/>
        <v>60.68</v>
      </c>
      <c r="IM36" s="76" vm="947">
        <f ca="1"/>
        <v>60.86</v>
      </c>
      <c r="IN36" s="76" vm="948">
        <f ca="1"/>
        <v>60.87</v>
      </c>
      <c r="IO36" s="76" vm="949">
        <f ca="1"/>
        <v>61.25</v>
      </c>
      <c r="IP36" s="76" vm="950">
        <f ca="1"/>
        <v>61.45</v>
      </c>
      <c r="IQ36" s="76" vm="948">
        <f ca="1"/>
        <v>60.87</v>
      </c>
      <c r="IR36" s="76" vm="939">
        <f ca="1"/>
        <v>60.57</v>
      </c>
      <c r="IS36" s="76" vm="951">
        <f ca="1"/>
        <v>60.51</v>
      </c>
      <c r="IT36" s="76" vm="952">
        <f ca="1"/>
        <v>60.72</v>
      </c>
      <c r="IU36" s="76" vm="953">
        <f ca="1"/>
        <v>60.17</v>
      </c>
      <c r="IV36" s="76" vm="954">
        <f ca="1"/>
        <v>60</v>
      </c>
      <c r="IW36" s="76" vm="955">
        <f ca="1"/>
        <v>59.16</v>
      </c>
      <c r="IX36" s="76" vm="956">
        <f ca="1"/>
        <v>59.43</v>
      </c>
      <c r="IY36" s="76" vm="957">
        <f ca="1"/>
        <v>59.5</v>
      </c>
      <c r="IZ36" s="76" vm="958">
        <f ca="1"/>
        <v>59.85</v>
      </c>
      <c r="JA36" s="76" vm="959">
        <f ca="1"/>
        <v>59.78</v>
      </c>
      <c r="JB36" s="76" vm="960">
        <f ca="1"/>
        <v>59.79</v>
      </c>
      <c r="JC36" s="76" vm="961">
        <f ca="1"/>
        <v>60.62</v>
      </c>
      <c r="JD36" s="76" vm="962">
        <f ca="1"/>
        <v>60.09</v>
      </c>
      <c r="JE36" s="76" vm="963">
        <f ca="1"/>
        <v>60.14</v>
      </c>
      <c r="JF36" s="76" vm="964">
        <f ca="1"/>
        <v>59.93</v>
      </c>
      <c r="JG36" s="76" vm="965">
        <f ca="1"/>
        <v>59.84</v>
      </c>
      <c r="JH36" s="76" vm="966">
        <f ca="1"/>
        <v>59.65</v>
      </c>
      <c r="JI36" s="76" vm="967">
        <f ca="1"/>
        <v>59.26</v>
      </c>
      <c r="JJ36" s="76" vm="968">
        <f ca="1"/>
        <v>59.53</v>
      </c>
      <c r="JK36" s="76" vm="963">
        <f ca="1"/>
        <v>60.14</v>
      </c>
      <c r="JL36" vm="969">
        <f ca="1"/>
        <v>59.09</v>
      </c>
      <c r="JM36" vm="970">
        <f ca="1"/>
        <v>59.87</v>
      </c>
    </row>
    <row r="37" spans="1:273" x14ac:dyDescent="0.25">
      <c r="A37" s="30"/>
      <c r="B37" s="30"/>
      <c r="C37" s="30"/>
      <c r="D37" s="30"/>
      <c r="E37" s="30"/>
      <c r="F37" s="30"/>
      <c r="G37" s="30"/>
      <c r="H37" s="30"/>
      <c r="I37" s="30"/>
      <c r="J37" s="77"/>
      <c r="K37" s="77"/>
      <c r="L37" s="30"/>
      <c r="M37" s="30"/>
      <c r="N37" s="30"/>
      <c r="O37" s="30"/>
      <c r="P37" s="30"/>
      <c r="Q37" s="30"/>
      <c r="R37" s="30"/>
      <c r="S37" s="77"/>
      <c r="T37" s="77"/>
      <c r="U37" s="77"/>
      <c r="V37" s="77"/>
      <c r="W37" s="77" vm="2">
        <f t="array" aca="1" ref="W37:JM38" ca="1">TRANSPOSE(_xlfn.STOCKHISTORY(A9,TODAY()-365,TODAY(),0,0,0,1))</f>
        <v>45042</v>
      </c>
      <c r="X37" s="77" vm="3">
        <f ca="1"/>
        <v>45043</v>
      </c>
      <c r="Y37" s="77" vm="4">
        <f ca="1"/>
        <v>45044</v>
      </c>
      <c r="Z37" s="77" vm="5">
        <f ca="1"/>
        <v>45047</v>
      </c>
      <c r="AA37" s="77" vm="6">
        <f ca="1"/>
        <v>45048</v>
      </c>
      <c r="AB37" s="77" vm="7">
        <f ca="1"/>
        <v>45049</v>
      </c>
      <c r="AC37" s="77" vm="8">
        <f ca="1"/>
        <v>45050</v>
      </c>
      <c r="AD37" s="77" vm="9">
        <f ca="1"/>
        <v>45051</v>
      </c>
      <c r="AE37" s="77" vm="10">
        <f ca="1"/>
        <v>45054</v>
      </c>
      <c r="AF37" s="77" vm="11">
        <f ca="1"/>
        <v>45055</v>
      </c>
      <c r="AG37" s="77" vm="12">
        <f ca="1"/>
        <v>45056</v>
      </c>
      <c r="AH37" s="77" vm="13">
        <f ca="1"/>
        <v>45057</v>
      </c>
      <c r="AI37" s="77" vm="14">
        <f ca="1"/>
        <v>45058</v>
      </c>
      <c r="AJ37" s="77" vm="15">
        <f ca="1"/>
        <v>45061</v>
      </c>
      <c r="AK37" s="77" vm="16">
        <f ca="1"/>
        <v>45062</v>
      </c>
      <c r="AL37" s="77" vm="17">
        <f ca="1"/>
        <v>45063</v>
      </c>
      <c r="AM37" s="77" vm="18">
        <f ca="1"/>
        <v>45064</v>
      </c>
      <c r="AN37" s="77" vm="19">
        <f ca="1"/>
        <v>45065</v>
      </c>
      <c r="AO37" s="77" vm="20">
        <f ca="1"/>
        <v>45068</v>
      </c>
      <c r="AP37" s="77" vm="21">
        <f ca="1"/>
        <v>45069</v>
      </c>
      <c r="AQ37" s="77" vm="22">
        <f ca="1"/>
        <v>45070</v>
      </c>
      <c r="AR37" s="77" vm="23">
        <f ca="1"/>
        <v>45071</v>
      </c>
      <c r="AS37" s="77" vm="24">
        <f ca="1"/>
        <v>45072</v>
      </c>
      <c r="AT37" s="77" vm="25">
        <f ca="1"/>
        <v>45076</v>
      </c>
      <c r="AU37" s="77" vm="26">
        <f ca="1"/>
        <v>45077</v>
      </c>
      <c r="AV37" s="77" vm="27">
        <f ca="1"/>
        <v>45078</v>
      </c>
      <c r="AW37" s="77" vm="28">
        <f ca="1"/>
        <v>45079</v>
      </c>
      <c r="AX37" s="77" vm="29">
        <f ca="1"/>
        <v>45082</v>
      </c>
      <c r="AY37" s="77" vm="30">
        <f ca="1"/>
        <v>45083</v>
      </c>
      <c r="AZ37" s="77" vm="31">
        <f ca="1"/>
        <v>45084</v>
      </c>
      <c r="BA37" s="77" vm="32">
        <f ca="1"/>
        <v>45085</v>
      </c>
      <c r="BB37" s="77" vm="33">
        <f ca="1"/>
        <v>45086</v>
      </c>
      <c r="BC37" s="77" vm="34">
        <f ca="1"/>
        <v>45089</v>
      </c>
      <c r="BD37" s="77" vm="35">
        <f ca="1"/>
        <v>45090</v>
      </c>
      <c r="BE37" s="77" vm="36">
        <f ca="1"/>
        <v>45091</v>
      </c>
      <c r="BF37" s="77" vm="37">
        <f ca="1"/>
        <v>45092</v>
      </c>
      <c r="BG37" s="77" vm="38">
        <f ca="1"/>
        <v>45093</v>
      </c>
      <c r="BH37" s="77" vm="39">
        <f ca="1"/>
        <v>45097</v>
      </c>
      <c r="BI37" s="77" vm="40">
        <f ca="1"/>
        <v>45098</v>
      </c>
      <c r="BJ37" s="77" vm="41">
        <f ca="1"/>
        <v>45099</v>
      </c>
      <c r="BK37" s="77" vm="42">
        <f ca="1"/>
        <v>45100</v>
      </c>
      <c r="BL37" s="77" vm="43">
        <f ca="1"/>
        <v>45103</v>
      </c>
      <c r="BM37" s="77" vm="44">
        <f ca="1"/>
        <v>45104</v>
      </c>
      <c r="BN37" s="77" vm="45">
        <f ca="1"/>
        <v>45105</v>
      </c>
      <c r="BO37" s="77" vm="46">
        <f ca="1"/>
        <v>45106</v>
      </c>
      <c r="BP37" s="77" vm="47">
        <f ca="1"/>
        <v>45107</v>
      </c>
      <c r="BQ37" s="77" vm="48">
        <f ca="1"/>
        <v>45110</v>
      </c>
      <c r="BR37" s="76" vm="49">
        <f ca="1"/>
        <v>45112</v>
      </c>
      <c r="BS37" s="76" vm="50">
        <f ca="1"/>
        <v>45113</v>
      </c>
      <c r="BT37" s="76" vm="51">
        <f ca="1"/>
        <v>45114</v>
      </c>
      <c r="BU37" s="76" vm="52">
        <f ca="1"/>
        <v>45117</v>
      </c>
      <c r="BV37" s="76" vm="53">
        <f ca="1"/>
        <v>45118</v>
      </c>
      <c r="BW37" s="76" vm="54">
        <f ca="1"/>
        <v>45119</v>
      </c>
      <c r="BX37" s="76" vm="55">
        <f ca="1"/>
        <v>45120</v>
      </c>
      <c r="BY37" s="76" vm="56">
        <f ca="1"/>
        <v>45121</v>
      </c>
      <c r="BZ37" s="76" vm="57">
        <f ca="1"/>
        <v>45124</v>
      </c>
      <c r="CA37" s="76" vm="58">
        <f ca="1"/>
        <v>45125</v>
      </c>
      <c r="CB37" s="76" vm="59">
        <f ca="1"/>
        <v>45126</v>
      </c>
      <c r="CC37" s="76" vm="60">
        <f ca="1"/>
        <v>45127</v>
      </c>
      <c r="CD37" s="76" vm="61">
        <f ca="1"/>
        <v>45128</v>
      </c>
      <c r="CE37" s="76" vm="62">
        <f ca="1"/>
        <v>45131</v>
      </c>
      <c r="CF37" s="76" vm="63">
        <f ca="1"/>
        <v>45132</v>
      </c>
      <c r="CG37" s="76" vm="64">
        <f ca="1"/>
        <v>45133</v>
      </c>
      <c r="CH37" s="76" vm="65">
        <f ca="1"/>
        <v>45134</v>
      </c>
      <c r="CI37" s="76" vm="66">
        <f ca="1"/>
        <v>45135</v>
      </c>
      <c r="CJ37" s="76" vm="67">
        <f ca="1"/>
        <v>45138</v>
      </c>
      <c r="CK37" s="76" vm="68">
        <f ca="1"/>
        <v>45139</v>
      </c>
      <c r="CL37" s="76" vm="69">
        <f ca="1"/>
        <v>45140</v>
      </c>
      <c r="CM37" s="76" vm="70">
        <f ca="1"/>
        <v>45141</v>
      </c>
      <c r="CN37" s="76" vm="71">
        <f ca="1"/>
        <v>45142</v>
      </c>
      <c r="CO37" s="76" vm="72">
        <f ca="1"/>
        <v>45145</v>
      </c>
      <c r="CP37" s="76" vm="73">
        <f ca="1"/>
        <v>45146</v>
      </c>
      <c r="CQ37" s="76" vm="74">
        <f ca="1"/>
        <v>45147</v>
      </c>
      <c r="CR37" s="76" vm="75">
        <f ca="1"/>
        <v>45148</v>
      </c>
      <c r="CS37" s="76" vm="76">
        <f ca="1"/>
        <v>45149</v>
      </c>
      <c r="CT37" s="76" vm="77">
        <f ca="1"/>
        <v>45152</v>
      </c>
      <c r="CU37" s="76" vm="78">
        <f ca="1"/>
        <v>45153</v>
      </c>
      <c r="CV37" s="76" vm="79">
        <f ca="1"/>
        <v>45154</v>
      </c>
      <c r="CW37" s="76" vm="80">
        <f ca="1"/>
        <v>45155</v>
      </c>
      <c r="CX37" s="76" vm="81">
        <f ca="1"/>
        <v>45156</v>
      </c>
      <c r="CY37" s="76" vm="82">
        <f ca="1"/>
        <v>45159</v>
      </c>
      <c r="CZ37" s="76" vm="83">
        <f ca="1"/>
        <v>45160</v>
      </c>
      <c r="DA37" s="76" vm="84">
        <f ca="1"/>
        <v>45161</v>
      </c>
      <c r="DB37" s="76" vm="85">
        <f ca="1"/>
        <v>45162</v>
      </c>
      <c r="DC37" s="76" vm="86">
        <f ca="1"/>
        <v>45163</v>
      </c>
      <c r="DD37" s="76" vm="87">
        <f ca="1"/>
        <v>45166</v>
      </c>
      <c r="DE37" s="76" vm="88">
        <f ca="1"/>
        <v>45167</v>
      </c>
      <c r="DF37" s="76" vm="89">
        <f ca="1"/>
        <v>45168</v>
      </c>
      <c r="DG37" s="76" vm="90">
        <f ca="1"/>
        <v>45169</v>
      </c>
      <c r="DH37" s="76" vm="91">
        <f ca="1"/>
        <v>45170</v>
      </c>
      <c r="DI37" s="76" vm="92">
        <f ca="1"/>
        <v>45174</v>
      </c>
      <c r="DJ37" s="76" vm="93">
        <f ca="1"/>
        <v>45175</v>
      </c>
      <c r="DK37" s="76" vm="94">
        <f ca="1"/>
        <v>45176</v>
      </c>
      <c r="DL37" s="76" vm="95">
        <f ca="1"/>
        <v>45177</v>
      </c>
      <c r="DM37" s="76" vm="96">
        <f ca="1"/>
        <v>45180</v>
      </c>
      <c r="DN37" s="76" vm="97">
        <f ca="1"/>
        <v>45181</v>
      </c>
      <c r="DO37" s="76" vm="98">
        <f ca="1"/>
        <v>45182</v>
      </c>
      <c r="DP37" s="76" vm="99">
        <f ca="1"/>
        <v>45183</v>
      </c>
      <c r="DQ37" s="76" vm="100">
        <f ca="1"/>
        <v>45184</v>
      </c>
      <c r="DR37" s="76" vm="101">
        <f ca="1"/>
        <v>45187</v>
      </c>
      <c r="DS37" s="76" vm="102">
        <f ca="1"/>
        <v>45188</v>
      </c>
      <c r="DT37" s="76" vm="103">
        <f ca="1"/>
        <v>45189</v>
      </c>
      <c r="DU37" s="76" vm="104">
        <f ca="1"/>
        <v>45190</v>
      </c>
      <c r="DV37" s="76" vm="105">
        <f ca="1"/>
        <v>45191</v>
      </c>
      <c r="DW37" s="76" vm="106">
        <f ca="1"/>
        <v>45194</v>
      </c>
      <c r="DX37" s="76" vm="107">
        <f ca="1"/>
        <v>45195</v>
      </c>
      <c r="DY37" s="76" vm="108">
        <f ca="1"/>
        <v>45196</v>
      </c>
      <c r="DZ37" s="76" vm="109">
        <f ca="1"/>
        <v>45197</v>
      </c>
      <c r="EA37" s="76" vm="110">
        <f ca="1"/>
        <v>45198</v>
      </c>
      <c r="EB37" s="76" vm="111">
        <f ca="1"/>
        <v>45201</v>
      </c>
      <c r="EC37" s="76" vm="112">
        <f ca="1"/>
        <v>45202</v>
      </c>
      <c r="ED37" s="76" vm="113">
        <f ca="1"/>
        <v>45203</v>
      </c>
      <c r="EE37" s="76" vm="114">
        <f ca="1"/>
        <v>45204</v>
      </c>
      <c r="EF37" s="76" vm="115">
        <f ca="1"/>
        <v>45205</v>
      </c>
      <c r="EG37" s="76" vm="116">
        <f ca="1"/>
        <v>45208</v>
      </c>
      <c r="EH37" s="76" vm="117">
        <f ca="1"/>
        <v>45209</v>
      </c>
      <c r="EI37" s="76" vm="118">
        <f ca="1"/>
        <v>45210</v>
      </c>
      <c r="EJ37" s="76" vm="119">
        <f ca="1"/>
        <v>45211</v>
      </c>
      <c r="EK37" s="76" vm="120">
        <f ca="1"/>
        <v>45212</v>
      </c>
      <c r="EL37" s="76" vm="121">
        <f ca="1"/>
        <v>45215</v>
      </c>
      <c r="EM37" s="76" vm="122">
        <f ca="1"/>
        <v>45216</v>
      </c>
      <c r="EN37" s="76" vm="123">
        <f ca="1"/>
        <v>45217</v>
      </c>
      <c r="EO37" s="76" vm="124">
        <f ca="1"/>
        <v>45218</v>
      </c>
      <c r="EP37" s="76" vm="125">
        <f ca="1"/>
        <v>45219</v>
      </c>
      <c r="EQ37" s="76" vm="126">
        <f ca="1"/>
        <v>45222</v>
      </c>
      <c r="ER37" s="76" vm="127">
        <f ca="1"/>
        <v>45223</v>
      </c>
      <c r="ES37" s="76" vm="128">
        <f ca="1"/>
        <v>45224</v>
      </c>
      <c r="ET37" s="76" vm="129">
        <f ca="1"/>
        <v>45225</v>
      </c>
      <c r="EU37" s="76" vm="130">
        <f ca="1"/>
        <v>45226</v>
      </c>
      <c r="EV37" s="76" vm="131">
        <f ca="1"/>
        <v>45229</v>
      </c>
      <c r="EW37" s="76" vm="132">
        <f ca="1"/>
        <v>45230</v>
      </c>
      <c r="EX37" s="76" vm="133">
        <f ca="1"/>
        <v>45231</v>
      </c>
      <c r="EY37" s="76" vm="134">
        <f ca="1"/>
        <v>45232</v>
      </c>
      <c r="EZ37" s="76" vm="135">
        <f ca="1"/>
        <v>45233</v>
      </c>
      <c r="FA37" s="76" vm="136">
        <f ca="1"/>
        <v>45236</v>
      </c>
      <c r="FB37" s="76" vm="137">
        <f ca="1"/>
        <v>45237</v>
      </c>
      <c r="FC37" s="76" vm="138">
        <f ca="1"/>
        <v>45238</v>
      </c>
      <c r="FD37" s="76" vm="139">
        <f ca="1"/>
        <v>45239</v>
      </c>
      <c r="FE37" s="76" vm="140">
        <f ca="1"/>
        <v>45240</v>
      </c>
      <c r="FF37" s="76" vm="141">
        <f ca="1"/>
        <v>45243</v>
      </c>
      <c r="FG37" s="76" vm="142">
        <f ca="1"/>
        <v>45244</v>
      </c>
      <c r="FH37" s="76" vm="143">
        <f ca="1"/>
        <v>45245</v>
      </c>
      <c r="FI37" s="76" vm="144">
        <f ca="1"/>
        <v>45246</v>
      </c>
      <c r="FJ37" s="76" vm="145">
        <f ca="1"/>
        <v>45247</v>
      </c>
      <c r="FK37" s="76" vm="146">
        <f ca="1"/>
        <v>45250</v>
      </c>
      <c r="FL37" s="76" vm="147">
        <f ca="1"/>
        <v>45251</v>
      </c>
      <c r="FM37" s="76" vm="148">
        <f ca="1"/>
        <v>45252</v>
      </c>
      <c r="FN37" s="76" vm="149">
        <f ca="1"/>
        <v>45254</v>
      </c>
      <c r="FO37" s="76" vm="150">
        <f ca="1"/>
        <v>45257</v>
      </c>
      <c r="FP37" s="76" vm="151">
        <f ca="1"/>
        <v>45258</v>
      </c>
      <c r="FQ37" s="76" vm="152">
        <f ca="1"/>
        <v>45259</v>
      </c>
      <c r="FR37" s="76" vm="153">
        <f ca="1"/>
        <v>45260</v>
      </c>
      <c r="FS37" s="76" vm="154">
        <f ca="1"/>
        <v>45261</v>
      </c>
      <c r="FT37" s="76" vm="155">
        <f ca="1"/>
        <v>45264</v>
      </c>
      <c r="FU37" s="76" vm="156">
        <f ca="1"/>
        <v>45265</v>
      </c>
      <c r="FV37" s="76" vm="157">
        <f ca="1"/>
        <v>45266</v>
      </c>
      <c r="FW37" s="76" vm="158">
        <f ca="1"/>
        <v>45267</v>
      </c>
      <c r="FX37" s="76" vm="159">
        <f ca="1"/>
        <v>45268</v>
      </c>
      <c r="FY37" s="76" vm="160">
        <f ca="1"/>
        <v>45271</v>
      </c>
      <c r="FZ37" s="76" vm="161">
        <f ca="1"/>
        <v>45272</v>
      </c>
      <c r="GA37" s="76" vm="162">
        <f ca="1"/>
        <v>45273</v>
      </c>
      <c r="GB37" s="76" vm="163">
        <f ca="1"/>
        <v>45274</v>
      </c>
      <c r="GC37" s="76" vm="164">
        <f ca="1"/>
        <v>45275</v>
      </c>
      <c r="GD37" s="76" vm="165">
        <f ca="1"/>
        <v>45278</v>
      </c>
      <c r="GE37" s="76" vm="166">
        <f ca="1"/>
        <v>45279</v>
      </c>
      <c r="GF37" s="76" vm="167">
        <f ca="1"/>
        <v>45280</v>
      </c>
      <c r="GG37" s="76" vm="168">
        <f ca="1"/>
        <v>45281</v>
      </c>
      <c r="GH37" s="76" vm="169">
        <f ca="1"/>
        <v>45282</v>
      </c>
      <c r="GI37" s="76" vm="170">
        <f ca="1"/>
        <v>45286</v>
      </c>
      <c r="GJ37" s="76" vm="171">
        <f ca="1"/>
        <v>45287</v>
      </c>
      <c r="GK37" s="76" vm="172">
        <f ca="1"/>
        <v>45288</v>
      </c>
      <c r="GL37" s="76" vm="173">
        <f ca="1"/>
        <v>45289</v>
      </c>
      <c r="GM37" s="76" vm="174">
        <f ca="1"/>
        <v>45293</v>
      </c>
      <c r="GN37" s="76" vm="175">
        <f ca="1"/>
        <v>45294</v>
      </c>
      <c r="GO37" s="76" vm="176">
        <f ca="1"/>
        <v>45295</v>
      </c>
      <c r="GP37" s="76" vm="177">
        <f ca="1"/>
        <v>45296</v>
      </c>
      <c r="GQ37" s="76" vm="178">
        <f ca="1"/>
        <v>45299</v>
      </c>
      <c r="GR37" s="76" vm="179">
        <f ca="1"/>
        <v>45300</v>
      </c>
      <c r="GS37" s="76" vm="180">
        <f ca="1"/>
        <v>45301</v>
      </c>
      <c r="GT37" s="76" vm="181">
        <f ca="1"/>
        <v>45302</v>
      </c>
      <c r="GU37" s="76" vm="182">
        <f ca="1"/>
        <v>45303</v>
      </c>
      <c r="GV37" s="76" vm="183">
        <f ca="1"/>
        <v>45307</v>
      </c>
      <c r="GW37" s="76" vm="184">
        <f ca="1"/>
        <v>45308</v>
      </c>
      <c r="GX37" s="76" vm="185">
        <f ca="1"/>
        <v>45309</v>
      </c>
      <c r="GY37" s="76" vm="186">
        <f ca="1"/>
        <v>45310</v>
      </c>
      <c r="GZ37" s="76" vm="187">
        <f ca="1"/>
        <v>45313</v>
      </c>
      <c r="HA37" s="76" vm="188">
        <f ca="1"/>
        <v>45314</v>
      </c>
      <c r="HB37" s="76" vm="189">
        <f ca="1"/>
        <v>45315</v>
      </c>
      <c r="HC37" s="76" vm="190">
        <f ca="1"/>
        <v>45316</v>
      </c>
      <c r="HD37" s="76" vm="191">
        <f ca="1"/>
        <v>45317</v>
      </c>
      <c r="HE37" s="76" vm="192">
        <f ca="1"/>
        <v>45320</v>
      </c>
      <c r="HF37" s="76" vm="193">
        <f ca="1"/>
        <v>45321</v>
      </c>
      <c r="HG37" s="76" vm="194">
        <f ca="1"/>
        <v>45322</v>
      </c>
      <c r="HH37" s="76" vm="195">
        <f ca="1"/>
        <v>45323</v>
      </c>
      <c r="HI37" s="76" vm="196">
        <f ca="1"/>
        <v>45324</v>
      </c>
      <c r="HJ37" s="76" vm="197">
        <f ca="1"/>
        <v>45327</v>
      </c>
      <c r="HK37" s="76" vm="198">
        <f ca="1"/>
        <v>45328</v>
      </c>
      <c r="HL37" s="76" vm="199">
        <f ca="1"/>
        <v>45329</v>
      </c>
      <c r="HM37" s="76" vm="200">
        <f ca="1"/>
        <v>45330</v>
      </c>
      <c r="HN37" s="76" vm="201">
        <f ca="1"/>
        <v>45331</v>
      </c>
      <c r="HO37" s="76" vm="202">
        <f ca="1"/>
        <v>45334</v>
      </c>
      <c r="HP37" s="76" vm="203">
        <f ca="1"/>
        <v>45335</v>
      </c>
      <c r="HQ37" s="76" vm="204">
        <f ca="1"/>
        <v>45336</v>
      </c>
      <c r="HR37" s="76" vm="205">
        <f ca="1"/>
        <v>45337</v>
      </c>
      <c r="HS37" s="76" vm="206">
        <f ca="1"/>
        <v>45338</v>
      </c>
      <c r="HT37" s="76" vm="207">
        <f ca="1"/>
        <v>45342</v>
      </c>
      <c r="HU37" s="76" vm="208">
        <f ca="1"/>
        <v>45343</v>
      </c>
      <c r="HV37" s="76" vm="209">
        <f ca="1"/>
        <v>45344</v>
      </c>
      <c r="HW37" s="76" vm="210">
        <f ca="1"/>
        <v>45345</v>
      </c>
      <c r="HX37" s="76" vm="211">
        <f ca="1"/>
        <v>45348</v>
      </c>
      <c r="HY37" s="76" vm="212">
        <f ca="1"/>
        <v>45349</v>
      </c>
      <c r="HZ37" s="76" vm="213">
        <f ca="1"/>
        <v>45350</v>
      </c>
      <c r="IA37" s="76" vm="214">
        <f ca="1"/>
        <v>45351</v>
      </c>
      <c r="IB37" s="76" vm="215">
        <f ca="1"/>
        <v>45352</v>
      </c>
      <c r="IC37" s="76" vm="216">
        <f ca="1"/>
        <v>45355</v>
      </c>
      <c r="ID37" s="76" vm="217">
        <f ca="1"/>
        <v>45356</v>
      </c>
      <c r="IE37" s="76" vm="218">
        <f ca="1"/>
        <v>45357</v>
      </c>
      <c r="IF37" s="76" vm="219">
        <f ca="1"/>
        <v>45358</v>
      </c>
      <c r="IG37" s="76" vm="220">
        <f ca="1"/>
        <v>45359</v>
      </c>
      <c r="IH37" s="76" vm="221">
        <f ca="1"/>
        <v>45362</v>
      </c>
      <c r="II37" s="76" vm="222">
        <f ca="1"/>
        <v>45363</v>
      </c>
      <c r="IJ37" s="76" vm="223">
        <f ca="1"/>
        <v>45364</v>
      </c>
      <c r="IK37" s="76" vm="224">
        <f ca="1"/>
        <v>45365</v>
      </c>
      <c r="IL37" s="76" vm="225">
        <f ca="1"/>
        <v>45366</v>
      </c>
      <c r="IM37" s="76" vm="226">
        <f ca="1"/>
        <v>45369</v>
      </c>
      <c r="IN37" s="76" vm="227">
        <f ca="1"/>
        <v>45370</v>
      </c>
      <c r="IO37" s="76" vm="228">
        <f ca="1"/>
        <v>45371</v>
      </c>
      <c r="IP37" s="76" vm="229">
        <f ca="1"/>
        <v>45372</v>
      </c>
      <c r="IQ37" s="76" vm="230">
        <f ca="1"/>
        <v>45373</v>
      </c>
      <c r="IR37" s="76" vm="231">
        <f ca="1"/>
        <v>45376</v>
      </c>
      <c r="IS37" s="76" vm="232">
        <f ca="1"/>
        <v>45377</v>
      </c>
      <c r="IT37" s="76" vm="233">
        <f ca="1"/>
        <v>45378</v>
      </c>
      <c r="IU37" s="76" vm="234">
        <f ca="1"/>
        <v>45379</v>
      </c>
      <c r="IV37" s="76" vm="235">
        <f ca="1"/>
        <v>45383</v>
      </c>
      <c r="IW37" s="76" vm="236">
        <f ca="1"/>
        <v>45384</v>
      </c>
      <c r="IX37" s="76" vm="237">
        <f ca="1"/>
        <v>45385</v>
      </c>
      <c r="IY37" s="76" vm="238">
        <f ca="1"/>
        <v>45386</v>
      </c>
      <c r="IZ37" s="76" vm="239">
        <f ca="1"/>
        <v>45387</v>
      </c>
      <c r="JA37" s="76" vm="240">
        <f ca="1"/>
        <v>45390</v>
      </c>
      <c r="JB37" s="76" vm="241">
        <f ca="1"/>
        <v>45391</v>
      </c>
      <c r="JC37" s="76" vm="242">
        <f ca="1"/>
        <v>45392</v>
      </c>
      <c r="JD37" s="76" vm="243">
        <f ca="1"/>
        <v>45393</v>
      </c>
      <c r="JE37" s="76" vm="244">
        <f ca="1"/>
        <v>45394</v>
      </c>
      <c r="JF37" s="76" vm="245">
        <f ca="1"/>
        <v>45397</v>
      </c>
      <c r="JG37" s="76" vm="246">
        <f ca="1"/>
        <v>45398</v>
      </c>
      <c r="JH37" s="76" vm="247">
        <f ca="1"/>
        <v>45399</v>
      </c>
      <c r="JI37" s="76" vm="248">
        <f ca="1"/>
        <v>45400</v>
      </c>
      <c r="JJ37" s="76" vm="249">
        <f ca="1"/>
        <v>45401</v>
      </c>
      <c r="JK37" s="76" vm="250">
        <f ca="1"/>
        <v>45404</v>
      </c>
      <c r="JL37" vm="251">
        <f ca="1"/>
        <v>45405</v>
      </c>
      <c r="JM37" vm="252">
        <f ca="1"/>
        <v>45406</v>
      </c>
    </row>
    <row r="38" spans="1:273" x14ac:dyDescent="0.25">
      <c r="A38" s="30"/>
      <c r="B38" s="30"/>
      <c r="C38" s="30"/>
      <c r="D38" s="30"/>
      <c r="E38" s="30"/>
      <c r="F38" s="30"/>
      <c r="G38" s="30"/>
      <c r="H38" s="30"/>
      <c r="I38" s="30"/>
      <c r="J38" s="77"/>
      <c r="K38" s="77"/>
      <c r="L38" s="30"/>
      <c r="M38" s="30"/>
      <c r="N38" s="30"/>
      <c r="O38" s="30"/>
      <c r="P38" s="30"/>
      <c r="Q38" s="30"/>
      <c r="R38" s="30"/>
      <c r="S38" s="77"/>
      <c r="T38" s="77"/>
      <c r="U38" s="77"/>
      <c r="V38" s="77"/>
      <c r="W38" s="77" vm="972">
        <f ca="1"/>
        <v>269.56</v>
      </c>
      <c r="X38" s="77" vm="973">
        <f ca="1"/>
        <v>272.26</v>
      </c>
      <c r="Y38" s="77" vm="974">
        <f ca="1"/>
        <v>277.49</v>
      </c>
      <c r="Z38" s="77" vm="975">
        <f ca="1"/>
        <v>289.10000000000002</v>
      </c>
      <c r="AA38" s="77" vm="976">
        <f ca="1"/>
        <v>282.10000000000002</v>
      </c>
      <c r="AB38" s="77" vm="977">
        <f ca="1"/>
        <v>278.02</v>
      </c>
      <c r="AC38" s="77" vm="978">
        <f ca="1"/>
        <v>275.62</v>
      </c>
      <c r="AD38" s="77" vm="979">
        <f ca="1"/>
        <v>286.8</v>
      </c>
      <c r="AE38" s="77" vm="980">
        <f ca="1"/>
        <v>291.51</v>
      </c>
      <c r="AF38" s="77" vm="981">
        <f ca="1"/>
        <v>285.70999999999998</v>
      </c>
      <c r="AG38" s="77" vm="982">
        <f ca="1"/>
        <v>288.85000000000002</v>
      </c>
      <c r="AH38" s="77" vm="983">
        <f ca="1"/>
        <v>285.77999999999997</v>
      </c>
      <c r="AI38" s="77" vm="984">
        <f ca="1"/>
        <v>283.39999999999998</v>
      </c>
      <c r="AJ38" s="77" vm="985">
        <f ca="1"/>
        <v>289.52999999999997</v>
      </c>
      <c r="AK38" s="77" vm="986">
        <f ca="1"/>
        <v>292.13</v>
      </c>
      <c r="AL38" s="77" vm="987">
        <f ca="1"/>
        <v>301.77999999999997</v>
      </c>
      <c r="AM38" s="77" vm="988">
        <f ca="1"/>
        <v>316.77999999999997</v>
      </c>
      <c r="AN38" s="77" vm="989">
        <f ca="1"/>
        <v>312.64</v>
      </c>
      <c r="AO38" s="77" vm="990">
        <f ca="1"/>
        <v>311.76</v>
      </c>
      <c r="AP38" s="77" vm="991">
        <f ca="1"/>
        <v>306.88</v>
      </c>
      <c r="AQ38" s="77" vm="992">
        <f ca="1"/>
        <v>305.38</v>
      </c>
      <c r="AR38" s="77" vm="993">
        <f ca="1"/>
        <v>379.8</v>
      </c>
      <c r="AS38" s="77" vm="994">
        <f ca="1"/>
        <v>389.46</v>
      </c>
      <c r="AT38" s="77" vm="995">
        <f ca="1"/>
        <v>401.11</v>
      </c>
      <c r="AU38" s="77" vm="996">
        <f ca="1"/>
        <v>378.34</v>
      </c>
      <c r="AV38" s="77" vm="997">
        <f ca="1"/>
        <v>397.7</v>
      </c>
      <c r="AW38" s="77" vm="998">
        <f ca="1"/>
        <v>393.27</v>
      </c>
      <c r="AX38" s="77" vm="999">
        <f ca="1"/>
        <v>391.71</v>
      </c>
      <c r="AY38" s="77" vm="1000">
        <f ca="1"/>
        <v>386.54</v>
      </c>
      <c r="AZ38" s="77" vm="1001">
        <f ca="1"/>
        <v>374.75</v>
      </c>
      <c r="BA38" s="77" vm="1002">
        <f ca="1"/>
        <v>385.1</v>
      </c>
      <c r="BB38" s="77" vm="1003">
        <f ca="1"/>
        <v>387.7</v>
      </c>
      <c r="BC38" s="77" vm="1004">
        <f ca="1"/>
        <v>394.82</v>
      </c>
      <c r="BD38" s="77" vm="1005">
        <f ca="1"/>
        <v>410.22</v>
      </c>
      <c r="BE38" s="77" vm="1006">
        <f ca="1"/>
        <v>429.97</v>
      </c>
      <c r="BF38" s="77" vm="1007">
        <f ca="1"/>
        <v>426.53</v>
      </c>
      <c r="BG38" s="77" vm="1008">
        <f ca="1"/>
        <v>426.92</v>
      </c>
      <c r="BH38" s="77" vm="1009">
        <f ca="1"/>
        <v>438.08</v>
      </c>
      <c r="BI38" s="77" vm="1010">
        <f ca="1"/>
        <v>430.45</v>
      </c>
      <c r="BJ38" s="77" vm="1011">
        <f ca="1"/>
        <v>430.25</v>
      </c>
      <c r="BK38" s="77" vm="1012">
        <f ca="1"/>
        <v>422.09</v>
      </c>
      <c r="BL38" s="77" vm="1013">
        <f ca="1"/>
        <v>406.32</v>
      </c>
      <c r="BM38" s="77" vm="1014">
        <f ca="1"/>
        <v>418.76</v>
      </c>
      <c r="BN38" s="77" vm="1015">
        <f ca="1"/>
        <v>411.17</v>
      </c>
      <c r="BO38" s="77" vm="1016">
        <f ca="1"/>
        <v>408.22</v>
      </c>
      <c r="BP38" s="77" vm="1017">
        <f ca="1"/>
        <v>423.02</v>
      </c>
      <c r="BQ38" s="77" vm="1018">
        <f ca="1"/>
        <v>424.13</v>
      </c>
      <c r="BR38" s="76" vm="1019">
        <f ca="1"/>
        <v>423.17</v>
      </c>
      <c r="BS38" s="76" vm="1020">
        <f ca="1"/>
        <v>421.03</v>
      </c>
      <c r="BT38" s="76" vm="1021">
        <f ca="1"/>
        <v>425.03</v>
      </c>
      <c r="BU38" s="76" vm="1022">
        <f ca="1"/>
        <v>421.8</v>
      </c>
      <c r="BV38" s="76" vm="1023">
        <f ca="1"/>
        <v>424.05</v>
      </c>
      <c r="BW38" s="76" vm="1024">
        <f ca="1"/>
        <v>439.02</v>
      </c>
      <c r="BX38" s="76" vm="1025">
        <f ca="1"/>
        <v>459.77</v>
      </c>
      <c r="BY38" s="76" vm="1026">
        <f ca="1"/>
        <v>454.69</v>
      </c>
      <c r="BZ38" s="76" vm="1027">
        <f ca="1"/>
        <v>464.61</v>
      </c>
      <c r="CA38" s="76" vm="1028">
        <f ca="1"/>
        <v>474.94</v>
      </c>
      <c r="CB38" s="76" vm="1029">
        <f ca="1"/>
        <v>470.77</v>
      </c>
      <c r="CC38" s="76" vm="1030">
        <f ca="1"/>
        <v>455.2</v>
      </c>
      <c r="CD38" s="76" vm="1031">
        <f ca="1"/>
        <v>443.09</v>
      </c>
      <c r="CE38" s="76" vm="1032">
        <f ca="1"/>
        <v>446.12</v>
      </c>
      <c r="CF38" s="76" vm="1033">
        <f ca="1"/>
        <v>456.79</v>
      </c>
      <c r="CG38" s="76" vm="1034">
        <f ca="1"/>
        <v>454.52</v>
      </c>
      <c r="CH38" s="76" vm="1035">
        <f ca="1"/>
        <v>459</v>
      </c>
      <c r="CI38" s="76" vm="1036">
        <f ca="1"/>
        <v>467.5</v>
      </c>
      <c r="CJ38" s="76" vm="1037">
        <f ca="1"/>
        <v>467.29</v>
      </c>
      <c r="CK38" s="76" vm="1038">
        <f ca="1"/>
        <v>465.07</v>
      </c>
      <c r="CL38" s="76" vm="1039">
        <f ca="1"/>
        <v>442.69</v>
      </c>
      <c r="CM38" s="76" vm="1040">
        <f ca="1"/>
        <v>445.15</v>
      </c>
      <c r="CN38" s="76" vm="1041">
        <f ca="1"/>
        <v>446.8</v>
      </c>
      <c r="CO38" s="76" vm="1042">
        <f ca="1"/>
        <v>454.16500000000002</v>
      </c>
      <c r="CP38" s="76" vm="1043">
        <f ca="1"/>
        <v>446.64</v>
      </c>
      <c r="CQ38" s="76" vm="1044">
        <f ca="1"/>
        <v>425.54</v>
      </c>
      <c r="CR38" s="76" vm="1045">
        <f ca="1"/>
        <v>423.88</v>
      </c>
      <c r="CS38" s="76" vm="1046">
        <f ca="1"/>
        <v>408.55</v>
      </c>
      <c r="CT38" s="76" vm="1047">
        <f ca="1"/>
        <v>437.53</v>
      </c>
      <c r="CU38" s="76" vm="1048">
        <f ca="1"/>
        <v>439.4</v>
      </c>
      <c r="CV38" s="76" vm="1049">
        <f ca="1"/>
        <v>434.86</v>
      </c>
      <c r="CW38" s="76" vm="1050">
        <f ca="1"/>
        <v>433.435</v>
      </c>
      <c r="CX38" s="76" vm="1051">
        <f ca="1"/>
        <v>432.99</v>
      </c>
      <c r="CY38" s="76" vm="1052">
        <f ca="1"/>
        <v>469.67</v>
      </c>
      <c r="CZ38" s="76" vm="1053">
        <f ca="1"/>
        <v>456.68</v>
      </c>
      <c r="DA38" s="76" vm="1054">
        <f ca="1"/>
        <v>471.16</v>
      </c>
      <c r="DB38" s="76" vm="1055">
        <f ca="1"/>
        <v>471.63</v>
      </c>
      <c r="DC38" s="76" vm="1056">
        <f ca="1"/>
        <v>460.18</v>
      </c>
      <c r="DD38" s="76" vm="1057">
        <f ca="1"/>
        <v>468.35</v>
      </c>
      <c r="DE38" s="76" vm="1058">
        <f ca="1"/>
        <v>487.84</v>
      </c>
      <c r="DF38" s="76" vm="1059">
        <f ca="1"/>
        <v>492.64</v>
      </c>
      <c r="DG38" s="76" vm="1060">
        <f ca="1"/>
        <v>493.55</v>
      </c>
      <c r="DH38" s="76" vm="1061">
        <f ca="1"/>
        <v>485.09</v>
      </c>
      <c r="DI38" s="76" vm="1062">
        <f ca="1"/>
        <v>485.48</v>
      </c>
      <c r="DJ38" s="76" vm="1063">
        <f ca="1"/>
        <v>470.61</v>
      </c>
      <c r="DK38" s="76" vm="1064">
        <f ca="1"/>
        <v>462.41</v>
      </c>
      <c r="DL38" s="76" vm="1065">
        <f ca="1"/>
        <v>455.72</v>
      </c>
      <c r="DM38" s="76" vm="1066">
        <f ca="1"/>
        <v>451.78</v>
      </c>
      <c r="DN38" s="76" vm="1067">
        <f ca="1"/>
        <v>448.7</v>
      </c>
      <c r="DO38" s="76" vm="1068">
        <f ca="1"/>
        <v>454.85</v>
      </c>
      <c r="DP38" s="76" vm="1069">
        <f ca="1"/>
        <v>455.81</v>
      </c>
      <c r="DQ38" s="76" vm="1070">
        <f ca="1"/>
        <v>439</v>
      </c>
      <c r="DR38" s="76" vm="1071">
        <f ca="1"/>
        <v>439.66</v>
      </c>
      <c r="DS38" s="76" vm="1072">
        <f ca="1"/>
        <v>435.2</v>
      </c>
      <c r="DT38" s="76" vm="1073">
        <f ca="1"/>
        <v>422.39</v>
      </c>
      <c r="DU38" s="76" vm="1074">
        <f ca="1"/>
        <v>410.17</v>
      </c>
      <c r="DV38" s="76" vm="1075">
        <f ca="1"/>
        <v>416.1</v>
      </c>
      <c r="DW38" s="76" vm="1076">
        <f ca="1"/>
        <v>422.22</v>
      </c>
      <c r="DX38" s="76" vm="1077">
        <f ca="1"/>
        <v>419.11</v>
      </c>
      <c r="DY38" s="76" vm="1078">
        <f ca="1"/>
        <v>424.68</v>
      </c>
      <c r="DZ38" s="76" vm="1079">
        <f ca="1"/>
        <v>430.89</v>
      </c>
      <c r="EA38" s="76" vm="1080">
        <f ca="1"/>
        <v>434.99</v>
      </c>
      <c r="EB38" s="76" vm="1081">
        <f ca="1"/>
        <v>447.82</v>
      </c>
      <c r="EC38" s="76" vm="1082">
        <f ca="1"/>
        <v>435.17</v>
      </c>
      <c r="ED38" s="76" vm="1083">
        <f ca="1"/>
        <v>440.41</v>
      </c>
      <c r="EE38" s="76" vm="1084">
        <f ca="1"/>
        <v>446.88</v>
      </c>
      <c r="EF38" s="76" vm="1085">
        <f ca="1"/>
        <v>457.62</v>
      </c>
      <c r="EG38" s="76" vm="1086">
        <f ca="1"/>
        <v>452.73</v>
      </c>
      <c r="EH38" s="76" vm="1087">
        <f ca="1"/>
        <v>457.98</v>
      </c>
      <c r="EI38" s="76" vm="1088">
        <f ca="1"/>
        <v>468.06</v>
      </c>
      <c r="EJ38" s="76" vm="1089">
        <f ca="1"/>
        <v>469.45</v>
      </c>
      <c r="EK38" s="76" vm="1090">
        <f ca="1"/>
        <v>454.61</v>
      </c>
      <c r="EL38" s="76" vm="1091">
        <f ca="1"/>
        <v>460.95</v>
      </c>
      <c r="EM38" s="76" vm="1092">
        <f ca="1"/>
        <v>439.38</v>
      </c>
      <c r="EN38" s="76" vm="1093">
        <f ca="1"/>
        <v>421.96</v>
      </c>
      <c r="EO38" s="76" vm="1094">
        <f ca="1"/>
        <v>421.01</v>
      </c>
      <c r="EP38" s="76" vm="1095">
        <f ca="1"/>
        <v>413.87</v>
      </c>
      <c r="EQ38" s="76" vm="1096">
        <f ca="1"/>
        <v>429.75</v>
      </c>
      <c r="ER38" s="76" vm="1097">
        <f ca="1"/>
        <v>436.63</v>
      </c>
      <c r="ES38" s="76" vm="1098">
        <f ca="1"/>
        <v>417.79</v>
      </c>
      <c r="ET38" s="76" vm="1099">
        <f ca="1"/>
        <v>403.26</v>
      </c>
      <c r="EU38" s="76" vm="1100">
        <f ca="1"/>
        <v>405</v>
      </c>
      <c r="EV38" s="76" vm="1101">
        <f ca="1"/>
        <v>411.61</v>
      </c>
      <c r="EW38" s="76" vm="1102">
        <f ca="1"/>
        <v>407.8</v>
      </c>
      <c r="EX38" s="76" vm="1103">
        <f ca="1"/>
        <v>423.25</v>
      </c>
      <c r="EY38" s="76" vm="1104">
        <f ca="1"/>
        <v>435.06</v>
      </c>
      <c r="EZ38" s="76" vm="1105">
        <f ca="1"/>
        <v>450.05</v>
      </c>
      <c r="FA38" s="76" vm="1106">
        <f ca="1"/>
        <v>457.51</v>
      </c>
      <c r="FB38" s="76" vm="1107">
        <f ca="1"/>
        <v>459.55</v>
      </c>
      <c r="FC38" s="76" vm="1108">
        <f ca="1"/>
        <v>465.74</v>
      </c>
      <c r="FD38" s="76" vm="1109">
        <f ca="1"/>
        <v>469.5</v>
      </c>
      <c r="FE38" s="76" vm="1110">
        <f ca="1"/>
        <v>483.35</v>
      </c>
      <c r="FF38" s="76" vm="1111">
        <f ca="1"/>
        <v>486.2</v>
      </c>
      <c r="FG38" s="76" vm="1112">
        <f ca="1"/>
        <v>496.56</v>
      </c>
      <c r="FH38" s="76" vm="1113">
        <f ca="1"/>
        <v>488.88</v>
      </c>
      <c r="FI38" s="76" vm="1114">
        <f ca="1"/>
        <v>494.8</v>
      </c>
      <c r="FJ38" s="76" vm="1115">
        <f ca="1"/>
        <v>492.98</v>
      </c>
      <c r="FK38" s="76" vm="1116">
        <f ca="1"/>
        <v>504.09</v>
      </c>
      <c r="FL38" s="76" vm="1117">
        <f ca="1"/>
        <v>499.44</v>
      </c>
      <c r="FM38" s="76" vm="1118">
        <f ca="1"/>
        <v>487.16</v>
      </c>
      <c r="FN38" s="76" vm="1119">
        <f ca="1"/>
        <v>477.76</v>
      </c>
      <c r="FO38" s="76" vm="1120">
        <f ca="1"/>
        <v>482.42</v>
      </c>
      <c r="FP38" s="76" vm="1121">
        <f ca="1"/>
        <v>478.21</v>
      </c>
      <c r="FQ38" s="76" vm="1122">
        <f ca="1"/>
        <v>481.4</v>
      </c>
      <c r="FR38" s="76" vm="1123">
        <f ca="1"/>
        <v>467.7</v>
      </c>
      <c r="FS38" s="76" vm="1124">
        <f ca="1"/>
        <v>467.65</v>
      </c>
      <c r="FT38" s="76" vm="1125">
        <f ca="1"/>
        <v>455.1</v>
      </c>
      <c r="FU38" s="76" vm="1126">
        <f ca="1"/>
        <v>465.66</v>
      </c>
      <c r="FV38" s="76" vm="1127">
        <f ca="1"/>
        <v>455.03</v>
      </c>
      <c r="FW38" s="76" vm="1128">
        <f ca="1"/>
        <v>465.96</v>
      </c>
      <c r="FX38" s="76" vm="1129">
        <f ca="1"/>
        <v>475.06</v>
      </c>
      <c r="FY38" s="76" vm="1130">
        <f ca="1"/>
        <v>466.27</v>
      </c>
      <c r="FZ38" s="76" vm="1131">
        <f ca="1"/>
        <v>476.57</v>
      </c>
      <c r="GA38" s="76" vm="1132">
        <f ca="1"/>
        <v>480.88</v>
      </c>
      <c r="GB38" s="76" vm="1133">
        <f ca="1"/>
        <v>483.5</v>
      </c>
      <c r="GC38" s="76" vm="1134">
        <f ca="1"/>
        <v>488.9</v>
      </c>
      <c r="GD38" s="76" vm="1135">
        <f ca="1"/>
        <v>500.77</v>
      </c>
      <c r="GE38" s="76" vm="1136">
        <f ca="1"/>
        <v>496.04</v>
      </c>
      <c r="GF38" s="76" vm="1137">
        <f ca="1"/>
        <v>481.11</v>
      </c>
      <c r="GG38" s="76" vm="1138">
        <f ca="1"/>
        <v>489.9</v>
      </c>
      <c r="GH38" s="76" vm="1139">
        <f ca="1"/>
        <v>488.3</v>
      </c>
      <c r="GI38" s="76" vm="1140">
        <f ca="1"/>
        <v>492.79</v>
      </c>
      <c r="GJ38" s="76" vm="1141">
        <f ca="1"/>
        <v>494.17</v>
      </c>
      <c r="GK38" s="76" vm="1142">
        <f ca="1"/>
        <v>495.22</v>
      </c>
      <c r="GL38" s="76" vm="1142">
        <f ca="1"/>
        <v>495.22</v>
      </c>
      <c r="GM38" s="76" vm="1143">
        <f ca="1"/>
        <v>481.68</v>
      </c>
      <c r="GN38" s="76" vm="1144">
        <f ca="1"/>
        <v>475.69</v>
      </c>
      <c r="GO38" s="76" vm="1145">
        <f ca="1"/>
        <v>479.98</v>
      </c>
      <c r="GP38" s="76" vm="1146">
        <f ca="1"/>
        <v>490.97</v>
      </c>
      <c r="GQ38" s="76" vm="1147">
        <f ca="1"/>
        <v>522.53</v>
      </c>
      <c r="GR38" s="76" vm="1148">
        <f ca="1"/>
        <v>531.4</v>
      </c>
      <c r="GS38" s="76" vm="1149">
        <f ca="1"/>
        <v>543.5</v>
      </c>
      <c r="GT38" s="76" vm="1150">
        <f ca="1"/>
        <v>548.22</v>
      </c>
      <c r="GU38" s="76" vm="1151">
        <f ca="1"/>
        <v>547.1</v>
      </c>
      <c r="GV38" s="76" vm="1152">
        <f ca="1"/>
        <v>563.82000000000005</v>
      </c>
      <c r="GW38" s="76" vm="1153">
        <f ca="1"/>
        <v>560.53</v>
      </c>
      <c r="GX38" s="76" vm="1154">
        <f ca="1"/>
        <v>571.07000000000005</v>
      </c>
      <c r="GY38" s="76" vm="1155">
        <f ca="1"/>
        <v>594.91</v>
      </c>
      <c r="GZ38" s="76" vm="1156">
        <f ca="1"/>
        <v>596.54</v>
      </c>
      <c r="HA38" s="76" vm="1157">
        <f ca="1"/>
        <v>598.73</v>
      </c>
      <c r="HB38" s="76" vm="1158">
        <f ca="1"/>
        <v>613.62</v>
      </c>
      <c r="HC38" s="76" vm="1159">
        <f ca="1"/>
        <v>616.16999999999996</v>
      </c>
      <c r="HD38" s="76" vm="1160">
        <f ca="1"/>
        <v>610.30999999999995</v>
      </c>
      <c r="HE38" s="76" vm="1161">
        <f ca="1"/>
        <v>624.65</v>
      </c>
      <c r="HF38" s="76" vm="1162">
        <f ca="1"/>
        <v>627.74</v>
      </c>
      <c r="HG38" s="76" vm="1163">
        <f ca="1"/>
        <v>615.27</v>
      </c>
      <c r="HH38" s="76" vm="1164">
        <f ca="1"/>
        <v>630.27</v>
      </c>
      <c r="HI38" s="76" vm="1165">
        <f ca="1"/>
        <v>661.6</v>
      </c>
      <c r="HJ38" s="76" vm="1166">
        <f ca="1"/>
        <v>693.32</v>
      </c>
      <c r="HK38" s="76" vm="1167">
        <f ca="1"/>
        <v>682.23</v>
      </c>
      <c r="HL38" s="76" vm="1168">
        <f ca="1"/>
        <v>700.99</v>
      </c>
      <c r="HM38" s="76" vm="1169">
        <f ca="1"/>
        <v>696.41</v>
      </c>
      <c r="HN38" s="76" vm="1170">
        <f ca="1"/>
        <v>721.33</v>
      </c>
      <c r="HO38" s="76" vm="1171">
        <f ca="1"/>
        <v>722.48</v>
      </c>
      <c r="HP38" s="76" vm="1172">
        <f ca="1"/>
        <v>721.28</v>
      </c>
      <c r="HQ38" s="76" vm="1173">
        <f ca="1"/>
        <v>739</v>
      </c>
      <c r="HR38" s="76" vm="1174">
        <f ca="1"/>
        <v>726.58</v>
      </c>
      <c r="HS38" s="76" vm="1175">
        <f ca="1"/>
        <v>726.13</v>
      </c>
      <c r="HT38" s="76" vm="1176">
        <f ca="1"/>
        <v>694.52</v>
      </c>
      <c r="HU38" s="76" vm="1177">
        <f ca="1"/>
        <v>674.72</v>
      </c>
      <c r="HV38" s="76" vm="1178">
        <f ca="1"/>
        <v>785.38</v>
      </c>
      <c r="HW38" s="76" vm="1179">
        <f ca="1"/>
        <v>788.17</v>
      </c>
      <c r="HX38" s="76" vm="1180">
        <f ca="1"/>
        <v>790.92</v>
      </c>
      <c r="HY38" s="76" vm="1181">
        <f ca="1"/>
        <v>787.01</v>
      </c>
      <c r="HZ38" s="76" vm="1182">
        <f ca="1"/>
        <v>776.63</v>
      </c>
      <c r="IA38" s="76" vm="1183">
        <f ca="1"/>
        <v>791.12</v>
      </c>
      <c r="IB38" s="76" vm="1184">
        <f ca="1"/>
        <v>822.79</v>
      </c>
      <c r="IC38" s="76" vm="1185">
        <f ca="1"/>
        <v>852.37</v>
      </c>
      <c r="ID38" s="76" vm="1186">
        <f ca="1"/>
        <v>859.64</v>
      </c>
      <c r="IE38" s="76" vm="1187">
        <f ca="1"/>
        <v>887</v>
      </c>
      <c r="IF38" s="76" vm="1188">
        <f ca="1"/>
        <v>926.69</v>
      </c>
      <c r="IG38" s="76" vm="1189">
        <f ca="1"/>
        <v>875.28</v>
      </c>
      <c r="IH38" s="76" vm="1190">
        <f ca="1"/>
        <v>857.74</v>
      </c>
      <c r="II38" s="76" vm="1191">
        <f ca="1"/>
        <v>919.13</v>
      </c>
      <c r="IJ38" s="76" vm="1192">
        <f ca="1"/>
        <v>908.88</v>
      </c>
      <c r="IK38" s="76" vm="1193">
        <f ca="1"/>
        <v>879.44</v>
      </c>
      <c r="IL38" s="76" vm="1194">
        <f ca="1"/>
        <v>878.36500000000001</v>
      </c>
      <c r="IM38" s="76" vm="1195">
        <f ca="1"/>
        <v>884.55</v>
      </c>
      <c r="IN38" s="76" vm="1196">
        <f ca="1"/>
        <v>893.98</v>
      </c>
      <c r="IO38" s="76" vm="1197">
        <f ca="1"/>
        <v>903.72</v>
      </c>
      <c r="IP38" s="76" vm="1198">
        <f ca="1"/>
        <v>914.35</v>
      </c>
      <c r="IQ38" s="76" vm="1199">
        <f ca="1"/>
        <v>942.89</v>
      </c>
      <c r="IR38" s="76" vm="1200">
        <f ca="1"/>
        <v>950.02</v>
      </c>
      <c r="IS38" s="76" vm="1201">
        <f ca="1"/>
        <v>925.61</v>
      </c>
      <c r="IT38" s="76" vm="1202">
        <f ca="1"/>
        <v>902.5</v>
      </c>
      <c r="IU38" s="76" vm="1203">
        <f ca="1"/>
        <v>903.56</v>
      </c>
      <c r="IV38" s="76" vm="1204">
        <f ca="1"/>
        <v>903.63</v>
      </c>
      <c r="IW38" s="76" vm="1205">
        <f ca="1"/>
        <v>894.52</v>
      </c>
      <c r="IX38" s="76" vm="1206">
        <f ca="1"/>
        <v>889.64</v>
      </c>
      <c r="IY38" s="76" vm="1207">
        <f ca="1"/>
        <v>859.05</v>
      </c>
      <c r="IZ38" s="76" vm="1208">
        <f ca="1"/>
        <v>880.08</v>
      </c>
      <c r="JA38" s="76" vm="1209">
        <f ca="1"/>
        <v>871.33</v>
      </c>
      <c r="JB38" s="76" vm="1210">
        <f ca="1"/>
        <v>853.54</v>
      </c>
      <c r="JC38" s="76" vm="1211">
        <f ca="1"/>
        <v>870.39</v>
      </c>
      <c r="JD38" s="76" vm="1212">
        <f ca="1"/>
        <v>906.16</v>
      </c>
      <c r="JE38" s="76" vm="1213">
        <f ca="1"/>
        <v>881.86</v>
      </c>
      <c r="JF38" s="76" vm="1214">
        <f ca="1"/>
        <v>860.01</v>
      </c>
      <c r="JG38" s="76" vm="1215">
        <f ca="1"/>
        <v>874.15</v>
      </c>
      <c r="JH38" s="76" vm="1216">
        <f ca="1"/>
        <v>840.35</v>
      </c>
      <c r="JI38" s="76" vm="1217">
        <f ca="1"/>
        <v>846.71</v>
      </c>
      <c r="JJ38" s="76" vm="1218">
        <f ca="1"/>
        <v>762</v>
      </c>
      <c r="JK38" s="76" vm="1219">
        <f ca="1"/>
        <v>795.18</v>
      </c>
      <c r="JL38" vm="1220">
        <f ca="1"/>
        <v>824.23</v>
      </c>
      <c r="JM38" vm="1221">
        <f ca="1"/>
        <v>796.77</v>
      </c>
    </row>
    <row r="39" spans="1:273" x14ac:dyDescent="0.25">
      <c r="A39" s="30"/>
      <c r="B39" s="30"/>
      <c r="C39" s="30"/>
      <c r="D39" s="30"/>
      <c r="E39" s="30"/>
      <c r="F39" s="30"/>
      <c r="G39" s="30"/>
      <c r="H39" s="30"/>
      <c r="I39" s="30"/>
      <c r="J39" s="77"/>
      <c r="K39" s="77"/>
      <c r="L39" s="30"/>
      <c r="M39" s="30"/>
      <c r="N39" s="30"/>
      <c r="O39" s="30"/>
      <c r="P39" s="30"/>
      <c r="Q39" s="30"/>
      <c r="R39" s="30"/>
      <c r="S39" s="77"/>
      <c r="T39" s="77"/>
      <c r="U39" s="77"/>
      <c r="V39" s="77"/>
      <c r="W39" s="77" vm="2">
        <f t="array" aca="1" ref="W39:JM40" ca="1">TRANSPOSE(_xlfn.STOCKHISTORY(A10,TODAY()-365,TODAY(),0,0,0,1))</f>
        <v>45042</v>
      </c>
      <c r="X39" s="77" vm="3">
        <f ca="1"/>
        <v>45043</v>
      </c>
      <c r="Y39" s="77" vm="4">
        <f ca="1"/>
        <v>45044</v>
      </c>
      <c r="Z39" s="77" vm="5">
        <f ca="1"/>
        <v>45047</v>
      </c>
      <c r="AA39" s="77" vm="6">
        <f ca="1"/>
        <v>45048</v>
      </c>
      <c r="AB39" s="77" vm="7">
        <f ca="1"/>
        <v>45049</v>
      </c>
      <c r="AC39" s="77" vm="8">
        <f ca="1"/>
        <v>45050</v>
      </c>
      <c r="AD39" s="77" vm="9">
        <f ca="1"/>
        <v>45051</v>
      </c>
      <c r="AE39" s="77" vm="10">
        <f ca="1"/>
        <v>45054</v>
      </c>
      <c r="AF39" s="77" vm="11">
        <f ca="1"/>
        <v>45055</v>
      </c>
      <c r="AG39" s="77" vm="12">
        <f ca="1"/>
        <v>45056</v>
      </c>
      <c r="AH39" s="77" vm="13">
        <f ca="1"/>
        <v>45057</v>
      </c>
      <c r="AI39" s="77" vm="14">
        <f ca="1"/>
        <v>45058</v>
      </c>
      <c r="AJ39" s="77" vm="15">
        <f ca="1"/>
        <v>45061</v>
      </c>
      <c r="AK39" s="77" vm="16">
        <f ca="1"/>
        <v>45062</v>
      </c>
      <c r="AL39" s="77" vm="17">
        <f ca="1"/>
        <v>45063</v>
      </c>
      <c r="AM39" s="77" vm="18">
        <f ca="1"/>
        <v>45064</v>
      </c>
      <c r="AN39" s="77" vm="19">
        <f ca="1"/>
        <v>45065</v>
      </c>
      <c r="AO39" s="77" vm="20">
        <f ca="1"/>
        <v>45068</v>
      </c>
      <c r="AP39" s="77" vm="21">
        <f ca="1"/>
        <v>45069</v>
      </c>
      <c r="AQ39" s="77" vm="22">
        <f ca="1"/>
        <v>45070</v>
      </c>
      <c r="AR39" s="77" vm="23">
        <f ca="1"/>
        <v>45071</v>
      </c>
      <c r="AS39" s="77" vm="24">
        <f ca="1"/>
        <v>45072</v>
      </c>
      <c r="AT39" s="77" vm="25">
        <f ca="1"/>
        <v>45076</v>
      </c>
      <c r="AU39" s="77" vm="26">
        <f ca="1"/>
        <v>45077</v>
      </c>
      <c r="AV39" s="77" vm="27">
        <f ca="1"/>
        <v>45078</v>
      </c>
      <c r="AW39" s="77" vm="28">
        <f ca="1"/>
        <v>45079</v>
      </c>
      <c r="AX39" s="77" vm="29">
        <f ca="1"/>
        <v>45082</v>
      </c>
      <c r="AY39" s="77" vm="30">
        <f ca="1"/>
        <v>45083</v>
      </c>
      <c r="AZ39" s="77" vm="31">
        <f ca="1"/>
        <v>45084</v>
      </c>
      <c r="BA39" s="77" vm="32">
        <f ca="1"/>
        <v>45085</v>
      </c>
      <c r="BB39" s="77" vm="33">
        <f ca="1"/>
        <v>45086</v>
      </c>
      <c r="BC39" s="77" vm="34">
        <f ca="1"/>
        <v>45089</v>
      </c>
      <c r="BD39" s="77" vm="35">
        <f ca="1"/>
        <v>45090</v>
      </c>
      <c r="BE39" s="77" vm="36">
        <f ca="1"/>
        <v>45091</v>
      </c>
      <c r="BF39" s="77" vm="37">
        <f ca="1"/>
        <v>45092</v>
      </c>
      <c r="BG39" s="77" vm="38">
        <f ca="1"/>
        <v>45093</v>
      </c>
      <c r="BH39" s="77" vm="39">
        <f ca="1"/>
        <v>45097</v>
      </c>
      <c r="BI39" s="77" vm="40">
        <f ca="1"/>
        <v>45098</v>
      </c>
      <c r="BJ39" s="77" vm="41">
        <f ca="1"/>
        <v>45099</v>
      </c>
      <c r="BK39" s="77" vm="42">
        <f ca="1"/>
        <v>45100</v>
      </c>
      <c r="BL39" s="77" vm="43">
        <f ca="1"/>
        <v>45103</v>
      </c>
      <c r="BM39" s="77" vm="44">
        <f ca="1"/>
        <v>45104</v>
      </c>
      <c r="BN39" s="77" vm="45">
        <f ca="1"/>
        <v>45105</v>
      </c>
      <c r="BO39" s="77" vm="46">
        <f ca="1"/>
        <v>45106</v>
      </c>
      <c r="BP39" s="77" vm="47">
        <f ca="1"/>
        <v>45107</v>
      </c>
      <c r="BQ39" s="77" vm="48">
        <f ca="1"/>
        <v>45110</v>
      </c>
      <c r="BR39" s="76" vm="49">
        <f ca="1"/>
        <v>45112</v>
      </c>
      <c r="BS39" s="76" vm="50">
        <f ca="1"/>
        <v>45113</v>
      </c>
      <c r="BT39" s="76" vm="51">
        <f ca="1"/>
        <v>45114</v>
      </c>
      <c r="BU39" s="76" vm="52">
        <f ca="1"/>
        <v>45117</v>
      </c>
      <c r="BV39" s="76" vm="53">
        <f ca="1"/>
        <v>45118</v>
      </c>
      <c r="BW39" s="76" vm="54">
        <f ca="1"/>
        <v>45119</v>
      </c>
      <c r="BX39" s="76" vm="55">
        <f ca="1"/>
        <v>45120</v>
      </c>
      <c r="BY39" s="76" vm="56">
        <f ca="1"/>
        <v>45121</v>
      </c>
      <c r="BZ39" s="76" vm="57">
        <f ca="1"/>
        <v>45124</v>
      </c>
      <c r="CA39" s="76" vm="58">
        <f ca="1"/>
        <v>45125</v>
      </c>
      <c r="CB39" s="76" vm="59">
        <f ca="1"/>
        <v>45126</v>
      </c>
      <c r="CC39" s="76" vm="60">
        <f ca="1"/>
        <v>45127</v>
      </c>
      <c r="CD39" s="76" vm="61">
        <f ca="1"/>
        <v>45128</v>
      </c>
      <c r="CE39" s="76" vm="62">
        <f ca="1"/>
        <v>45131</v>
      </c>
      <c r="CF39" s="76" vm="63">
        <f ca="1"/>
        <v>45132</v>
      </c>
      <c r="CG39" s="76" vm="64">
        <f ca="1"/>
        <v>45133</v>
      </c>
      <c r="CH39" s="76" vm="65">
        <f ca="1"/>
        <v>45134</v>
      </c>
      <c r="CI39" s="76" vm="66">
        <f ca="1"/>
        <v>45135</v>
      </c>
      <c r="CJ39" s="76" vm="67">
        <f ca="1"/>
        <v>45138</v>
      </c>
      <c r="CK39" s="76" vm="68">
        <f ca="1"/>
        <v>45139</v>
      </c>
      <c r="CL39" s="76" vm="69">
        <f ca="1"/>
        <v>45140</v>
      </c>
      <c r="CM39" s="76" vm="70">
        <f ca="1"/>
        <v>45141</v>
      </c>
      <c r="CN39" s="76" vm="71">
        <f ca="1"/>
        <v>45142</v>
      </c>
      <c r="CO39" s="76" vm="72">
        <f ca="1"/>
        <v>45145</v>
      </c>
      <c r="CP39" s="76" vm="73">
        <f ca="1"/>
        <v>45146</v>
      </c>
      <c r="CQ39" s="76" vm="74">
        <f ca="1"/>
        <v>45147</v>
      </c>
      <c r="CR39" s="76" vm="75">
        <f ca="1"/>
        <v>45148</v>
      </c>
      <c r="CS39" s="76" vm="76">
        <f ca="1"/>
        <v>45149</v>
      </c>
      <c r="CT39" s="76" vm="77">
        <f ca="1"/>
        <v>45152</v>
      </c>
      <c r="CU39" s="76" vm="78">
        <f ca="1"/>
        <v>45153</v>
      </c>
      <c r="CV39" s="76" vm="79">
        <f ca="1"/>
        <v>45154</v>
      </c>
      <c r="CW39" s="76" vm="80">
        <f ca="1"/>
        <v>45155</v>
      </c>
      <c r="CX39" s="76" vm="81">
        <f ca="1"/>
        <v>45156</v>
      </c>
      <c r="CY39" s="76" vm="82">
        <f ca="1"/>
        <v>45159</v>
      </c>
      <c r="CZ39" s="76" vm="83">
        <f ca="1"/>
        <v>45160</v>
      </c>
      <c r="DA39" s="76" vm="84">
        <f ca="1"/>
        <v>45161</v>
      </c>
      <c r="DB39" s="76" vm="85">
        <f ca="1"/>
        <v>45162</v>
      </c>
      <c r="DC39" s="76" vm="86">
        <f ca="1"/>
        <v>45163</v>
      </c>
      <c r="DD39" s="76" vm="87">
        <f ca="1"/>
        <v>45166</v>
      </c>
      <c r="DE39" s="76" vm="88">
        <f ca="1"/>
        <v>45167</v>
      </c>
      <c r="DF39" s="76" vm="89">
        <f ca="1"/>
        <v>45168</v>
      </c>
      <c r="DG39" s="76" vm="90">
        <f ca="1"/>
        <v>45169</v>
      </c>
      <c r="DH39" s="76" vm="91">
        <f ca="1"/>
        <v>45170</v>
      </c>
      <c r="DI39" s="76" vm="92">
        <f ca="1"/>
        <v>45174</v>
      </c>
      <c r="DJ39" s="76" vm="93">
        <f ca="1"/>
        <v>45175</v>
      </c>
      <c r="DK39" s="76" vm="94">
        <f ca="1"/>
        <v>45176</v>
      </c>
      <c r="DL39" s="76" vm="95">
        <f ca="1"/>
        <v>45177</v>
      </c>
      <c r="DM39" s="76" vm="96">
        <f ca="1"/>
        <v>45180</v>
      </c>
      <c r="DN39" s="76" vm="97">
        <f ca="1"/>
        <v>45181</v>
      </c>
      <c r="DO39" s="76" vm="98">
        <f ca="1"/>
        <v>45182</v>
      </c>
      <c r="DP39" s="76" vm="99">
        <f ca="1"/>
        <v>45183</v>
      </c>
      <c r="DQ39" s="76" vm="100">
        <f ca="1"/>
        <v>45184</v>
      </c>
      <c r="DR39" s="76" vm="101">
        <f ca="1"/>
        <v>45187</v>
      </c>
      <c r="DS39" s="76" vm="102">
        <f ca="1"/>
        <v>45188</v>
      </c>
      <c r="DT39" s="76" vm="103">
        <f ca="1"/>
        <v>45189</v>
      </c>
      <c r="DU39" s="76" vm="104">
        <f ca="1"/>
        <v>45190</v>
      </c>
      <c r="DV39" s="76" vm="105">
        <f ca="1"/>
        <v>45191</v>
      </c>
      <c r="DW39" s="76" vm="106">
        <f ca="1"/>
        <v>45194</v>
      </c>
      <c r="DX39" s="76" vm="107">
        <f ca="1"/>
        <v>45195</v>
      </c>
      <c r="DY39" s="76" vm="108">
        <f ca="1"/>
        <v>45196</v>
      </c>
      <c r="DZ39" s="76" vm="109">
        <f ca="1"/>
        <v>45197</v>
      </c>
      <c r="EA39" s="76" vm="110">
        <f ca="1"/>
        <v>45198</v>
      </c>
      <c r="EB39" s="76" vm="111">
        <f ca="1"/>
        <v>45201</v>
      </c>
      <c r="EC39" s="76" vm="112">
        <f ca="1"/>
        <v>45202</v>
      </c>
      <c r="ED39" s="76" vm="113">
        <f ca="1"/>
        <v>45203</v>
      </c>
      <c r="EE39" s="76" vm="114">
        <f ca="1"/>
        <v>45204</v>
      </c>
      <c r="EF39" s="76" vm="115">
        <f ca="1"/>
        <v>45205</v>
      </c>
      <c r="EG39" s="76" vm="116">
        <f ca="1"/>
        <v>45208</v>
      </c>
      <c r="EH39" s="76" vm="117">
        <f ca="1"/>
        <v>45209</v>
      </c>
      <c r="EI39" s="76" vm="118">
        <f ca="1"/>
        <v>45210</v>
      </c>
      <c r="EJ39" s="76" vm="119">
        <f ca="1"/>
        <v>45211</v>
      </c>
      <c r="EK39" s="76" vm="120">
        <f ca="1"/>
        <v>45212</v>
      </c>
      <c r="EL39" s="76" vm="121">
        <f ca="1"/>
        <v>45215</v>
      </c>
      <c r="EM39" s="76" vm="122">
        <f ca="1"/>
        <v>45216</v>
      </c>
      <c r="EN39" s="76" vm="123">
        <f ca="1"/>
        <v>45217</v>
      </c>
      <c r="EO39" s="76" vm="124">
        <f ca="1"/>
        <v>45218</v>
      </c>
      <c r="EP39" s="76" vm="125">
        <f ca="1"/>
        <v>45219</v>
      </c>
      <c r="EQ39" s="76" vm="126">
        <f ca="1"/>
        <v>45222</v>
      </c>
      <c r="ER39" s="76" vm="127">
        <f ca="1"/>
        <v>45223</v>
      </c>
      <c r="ES39" s="76" vm="128">
        <f ca="1"/>
        <v>45224</v>
      </c>
      <c r="ET39" s="76" vm="129">
        <f ca="1"/>
        <v>45225</v>
      </c>
      <c r="EU39" s="76" vm="130">
        <f ca="1"/>
        <v>45226</v>
      </c>
      <c r="EV39" s="76" vm="131">
        <f ca="1"/>
        <v>45229</v>
      </c>
      <c r="EW39" s="76" vm="132">
        <f ca="1"/>
        <v>45230</v>
      </c>
      <c r="EX39" s="76" vm="133">
        <f ca="1"/>
        <v>45231</v>
      </c>
      <c r="EY39" s="76" vm="134">
        <f ca="1"/>
        <v>45232</v>
      </c>
      <c r="EZ39" s="76" vm="135">
        <f ca="1"/>
        <v>45233</v>
      </c>
      <c r="FA39" s="76" vm="136">
        <f ca="1"/>
        <v>45236</v>
      </c>
      <c r="FB39" s="76" vm="137">
        <f ca="1"/>
        <v>45237</v>
      </c>
      <c r="FC39" s="76" vm="138">
        <f ca="1"/>
        <v>45238</v>
      </c>
      <c r="FD39" s="76" vm="139">
        <f ca="1"/>
        <v>45239</v>
      </c>
      <c r="FE39" s="76" vm="140">
        <f ca="1"/>
        <v>45240</v>
      </c>
      <c r="FF39" s="76" vm="141">
        <f ca="1"/>
        <v>45243</v>
      </c>
      <c r="FG39" s="76" vm="142">
        <f ca="1"/>
        <v>45244</v>
      </c>
      <c r="FH39" s="76" vm="143">
        <f ca="1"/>
        <v>45245</v>
      </c>
      <c r="FI39" s="76" vm="144">
        <f ca="1"/>
        <v>45246</v>
      </c>
      <c r="FJ39" s="76" vm="145">
        <f ca="1"/>
        <v>45247</v>
      </c>
      <c r="FK39" s="76" vm="146">
        <f ca="1"/>
        <v>45250</v>
      </c>
      <c r="FL39" s="76" vm="147">
        <f ca="1"/>
        <v>45251</v>
      </c>
      <c r="FM39" s="76" vm="148">
        <f ca="1"/>
        <v>45252</v>
      </c>
      <c r="FN39" s="76" vm="149">
        <f ca="1"/>
        <v>45254</v>
      </c>
      <c r="FO39" s="76" vm="150">
        <f ca="1"/>
        <v>45257</v>
      </c>
      <c r="FP39" s="76" vm="151">
        <f ca="1"/>
        <v>45258</v>
      </c>
      <c r="FQ39" s="76" vm="152">
        <f ca="1"/>
        <v>45259</v>
      </c>
      <c r="FR39" s="76" vm="153">
        <f ca="1"/>
        <v>45260</v>
      </c>
      <c r="FS39" s="76" vm="154">
        <f ca="1"/>
        <v>45261</v>
      </c>
      <c r="FT39" s="76" vm="155">
        <f ca="1"/>
        <v>45264</v>
      </c>
      <c r="FU39" s="76" vm="156">
        <f ca="1"/>
        <v>45265</v>
      </c>
      <c r="FV39" s="76" vm="157">
        <f ca="1"/>
        <v>45266</v>
      </c>
      <c r="FW39" s="76" vm="158">
        <f ca="1"/>
        <v>45267</v>
      </c>
      <c r="FX39" s="76" vm="159">
        <f ca="1"/>
        <v>45268</v>
      </c>
      <c r="FY39" s="76" vm="160">
        <f ca="1"/>
        <v>45271</v>
      </c>
      <c r="FZ39" s="76" vm="161">
        <f ca="1"/>
        <v>45272</v>
      </c>
      <c r="GA39" s="76" vm="162">
        <f ca="1"/>
        <v>45273</v>
      </c>
      <c r="GB39" s="76" vm="163">
        <f ca="1"/>
        <v>45274</v>
      </c>
      <c r="GC39" s="76" vm="164">
        <f ca="1"/>
        <v>45275</v>
      </c>
      <c r="GD39" s="76" vm="165">
        <f ca="1"/>
        <v>45278</v>
      </c>
      <c r="GE39" s="76" vm="166">
        <f ca="1"/>
        <v>45279</v>
      </c>
      <c r="GF39" s="76" vm="167">
        <f ca="1"/>
        <v>45280</v>
      </c>
      <c r="GG39" s="76" vm="168">
        <f ca="1"/>
        <v>45281</v>
      </c>
      <c r="GH39" s="76" vm="169">
        <f ca="1"/>
        <v>45282</v>
      </c>
      <c r="GI39" s="76" vm="170">
        <f ca="1"/>
        <v>45286</v>
      </c>
      <c r="GJ39" s="76" vm="171">
        <f ca="1"/>
        <v>45287</v>
      </c>
      <c r="GK39" s="76" vm="172">
        <f ca="1"/>
        <v>45288</v>
      </c>
      <c r="GL39" s="76" vm="173">
        <f ca="1"/>
        <v>45289</v>
      </c>
      <c r="GM39" s="76" vm="174">
        <f ca="1"/>
        <v>45293</v>
      </c>
      <c r="GN39" s="76" vm="175">
        <f ca="1"/>
        <v>45294</v>
      </c>
      <c r="GO39" s="76" vm="176">
        <f ca="1"/>
        <v>45295</v>
      </c>
      <c r="GP39" s="76" vm="177">
        <f ca="1"/>
        <v>45296</v>
      </c>
      <c r="GQ39" s="76" vm="178">
        <f ca="1"/>
        <v>45299</v>
      </c>
      <c r="GR39" s="76" vm="179">
        <f ca="1"/>
        <v>45300</v>
      </c>
      <c r="GS39" s="76" vm="180">
        <f ca="1"/>
        <v>45301</v>
      </c>
      <c r="GT39" s="76" vm="181">
        <f ca="1"/>
        <v>45302</v>
      </c>
      <c r="GU39" s="76" vm="182">
        <f ca="1"/>
        <v>45303</v>
      </c>
      <c r="GV39" s="76" vm="183">
        <f ca="1"/>
        <v>45307</v>
      </c>
      <c r="GW39" s="76" vm="184">
        <f ca="1"/>
        <v>45308</v>
      </c>
      <c r="GX39" s="76" vm="185">
        <f ca="1"/>
        <v>45309</v>
      </c>
      <c r="GY39" s="76" vm="186">
        <f ca="1"/>
        <v>45310</v>
      </c>
      <c r="GZ39" s="76" vm="187">
        <f ca="1"/>
        <v>45313</v>
      </c>
      <c r="HA39" s="76" vm="188">
        <f ca="1"/>
        <v>45314</v>
      </c>
      <c r="HB39" s="76" vm="189">
        <f ca="1"/>
        <v>45315</v>
      </c>
      <c r="HC39" s="76" vm="190">
        <f ca="1"/>
        <v>45316</v>
      </c>
      <c r="HD39" s="76" vm="191">
        <f ca="1"/>
        <v>45317</v>
      </c>
      <c r="HE39" s="76" vm="192">
        <f ca="1"/>
        <v>45320</v>
      </c>
      <c r="HF39" s="76" vm="193">
        <f ca="1"/>
        <v>45321</v>
      </c>
      <c r="HG39" s="76" vm="194">
        <f ca="1"/>
        <v>45322</v>
      </c>
      <c r="HH39" s="76" vm="195">
        <f ca="1"/>
        <v>45323</v>
      </c>
      <c r="HI39" s="76" vm="196">
        <f ca="1"/>
        <v>45324</v>
      </c>
      <c r="HJ39" s="76" vm="197">
        <f ca="1"/>
        <v>45327</v>
      </c>
      <c r="HK39" s="76" vm="198">
        <f ca="1"/>
        <v>45328</v>
      </c>
      <c r="HL39" s="76" vm="199">
        <f ca="1"/>
        <v>45329</v>
      </c>
      <c r="HM39" s="76" vm="200">
        <f ca="1"/>
        <v>45330</v>
      </c>
      <c r="HN39" s="76" vm="201">
        <f ca="1"/>
        <v>45331</v>
      </c>
      <c r="HO39" s="76" vm="202">
        <f ca="1"/>
        <v>45334</v>
      </c>
      <c r="HP39" s="76" vm="203">
        <f ca="1"/>
        <v>45335</v>
      </c>
      <c r="HQ39" s="76" vm="204">
        <f ca="1"/>
        <v>45336</v>
      </c>
      <c r="HR39" s="76" vm="205">
        <f ca="1"/>
        <v>45337</v>
      </c>
      <c r="HS39" s="76" vm="206">
        <f ca="1"/>
        <v>45338</v>
      </c>
      <c r="HT39" s="76" vm="207">
        <f ca="1"/>
        <v>45342</v>
      </c>
      <c r="HU39" s="76" vm="208">
        <f ca="1"/>
        <v>45343</v>
      </c>
      <c r="HV39" s="76" vm="209">
        <f ca="1"/>
        <v>45344</v>
      </c>
      <c r="HW39" s="76" vm="210">
        <f ca="1"/>
        <v>45345</v>
      </c>
      <c r="HX39" s="76" vm="211">
        <f ca="1"/>
        <v>45348</v>
      </c>
      <c r="HY39" s="76" vm="212">
        <f ca="1"/>
        <v>45349</v>
      </c>
      <c r="HZ39" s="76" vm="213">
        <f ca="1"/>
        <v>45350</v>
      </c>
      <c r="IA39" s="76" vm="214">
        <f ca="1"/>
        <v>45351</v>
      </c>
      <c r="IB39" s="76" vm="215">
        <f ca="1"/>
        <v>45352</v>
      </c>
      <c r="IC39" s="76" vm="216">
        <f ca="1"/>
        <v>45355</v>
      </c>
      <c r="ID39" s="76" vm="217">
        <f ca="1"/>
        <v>45356</v>
      </c>
      <c r="IE39" s="76" vm="218">
        <f ca="1"/>
        <v>45357</v>
      </c>
      <c r="IF39" s="76" vm="219">
        <f ca="1"/>
        <v>45358</v>
      </c>
      <c r="IG39" s="76" vm="220">
        <f ca="1"/>
        <v>45359</v>
      </c>
      <c r="IH39" s="76" vm="221">
        <f ca="1"/>
        <v>45362</v>
      </c>
      <c r="II39" s="76" vm="222">
        <f ca="1"/>
        <v>45363</v>
      </c>
      <c r="IJ39" s="76" vm="223">
        <f ca="1"/>
        <v>45364</v>
      </c>
      <c r="IK39" s="76" vm="224">
        <f ca="1"/>
        <v>45365</v>
      </c>
      <c r="IL39" s="76" vm="225">
        <f ca="1"/>
        <v>45366</v>
      </c>
      <c r="IM39" s="76" vm="226">
        <f ca="1"/>
        <v>45369</v>
      </c>
      <c r="IN39" s="76" vm="227">
        <f ca="1"/>
        <v>45370</v>
      </c>
      <c r="IO39" s="76" vm="228">
        <f ca="1"/>
        <v>45371</v>
      </c>
      <c r="IP39" s="76" vm="229">
        <f ca="1"/>
        <v>45372</v>
      </c>
      <c r="IQ39" s="76" vm="230">
        <f ca="1"/>
        <v>45373</v>
      </c>
      <c r="IR39" s="76" vm="231">
        <f ca="1"/>
        <v>45376</v>
      </c>
      <c r="IS39" s="76" vm="232">
        <f ca="1"/>
        <v>45377</v>
      </c>
      <c r="IT39" s="76" vm="233">
        <f ca="1"/>
        <v>45378</v>
      </c>
      <c r="IU39" s="76" vm="234">
        <f ca="1"/>
        <v>45379</v>
      </c>
      <c r="IV39" s="76" vm="235">
        <f ca="1"/>
        <v>45383</v>
      </c>
      <c r="IW39" s="76" vm="236">
        <f ca="1"/>
        <v>45384</v>
      </c>
      <c r="IX39" s="76" vm="237">
        <f ca="1"/>
        <v>45385</v>
      </c>
      <c r="IY39" s="76" vm="238">
        <f ca="1"/>
        <v>45386</v>
      </c>
      <c r="IZ39" s="76" vm="239">
        <f ca="1"/>
        <v>45387</v>
      </c>
      <c r="JA39" s="76" vm="240">
        <f ca="1"/>
        <v>45390</v>
      </c>
      <c r="JB39" s="76" vm="241">
        <f ca="1"/>
        <v>45391</v>
      </c>
      <c r="JC39" s="76" vm="242">
        <f ca="1"/>
        <v>45392</v>
      </c>
      <c r="JD39" s="76" vm="243">
        <f ca="1"/>
        <v>45393</v>
      </c>
      <c r="JE39" s="76" vm="244">
        <f ca="1"/>
        <v>45394</v>
      </c>
      <c r="JF39" s="76" vm="245">
        <f ca="1"/>
        <v>45397</v>
      </c>
      <c r="JG39" s="76" vm="246">
        <f ca="1"/>
        <v>45398</v>
      </c>
      <c r="JH39" s="76" vm="247">
        <f ca="1"/>
        <v>45399</v>
      </c>
      <c r="JI39" s="76" vm="248">
        <f ca="1"/>
        <v>45400</v>
      </c>
      <c r="JJ39" s="76" vm="249">
        <f ca="1"/>
        <v>45401</v>
      </c>
      <c r="JK39" s="76" vm="250">
        <f ca="1"/>
        <v>45404</v>
      </c>
      <c r="JL39" vm="251">
        <f ca="1"/>
        <v>45405</v>
      </c>
      <c r="JM39" vm="252">
        <f ca="1"/>
        <v>45406</v>
      </c>
    </row>
    <row r="40" spans="1:273" x14ac:dyDescent="0.25">
      <c r="A40" s="30"/>
      <c r="B40" s="30"/>
      <c r="C40" s="30"/>
      <c r="D40" s="30"/>
      <c r="E40" s="30"/>
      <c r="F40" s="30"/>
      <c r="G40" s="30"/>
      <c r="H40" s="30"/>
      <c r="I40" s="30"/>
      <c r="J40" s="77"/>
      <c r="K40" s="77"/>
      <c r="L40" s="30"/>
      <c r="M40" s="30"/>
      <c r="N40" s="30"/>
      <c r="O40" s="30"/>
      <c r="P40" s="30"/>
      <c r="Q40" s="30"/>
      <c r="R40" s="30"/>
      <c r="S40" s="77"/>
      <c r="T40" s="77"/>
      <c r="U40" s="77"/>
      <c r="V40" s="77"/>
      <c r="W40" s="77" vm="1223">
        <f ca="1"/>
        <v>153.75</v>
      </c>
      <c r="X40" s="77" vm="1224">
        <f ca="1"/>
        <v>160.19</v>
      </c>
      <c r="Y40" s="77" vm="1225">
        <f ca="1"/>
        <v>164.31</v>
      </c>
      <c r="Z40" s="77" vm="1226">
        <f ca="1"/>
        <v>161.83000000000001</v>
      </c>
      <c r="AA40" s="77" vm="1227">
        <f ca="1"/>
        <v>160.31</v>
      </c>
      <c r="AB40" s="77" vm="1228">
        <f ca="1"/>
        <v>160.61000000000001</v>
      </c>
      <c r="AC40" s="77" vm="1229">
        <f ca="1"/>
        <v>161.19999999999999</v>
      </c>
      <c r="AD40" s="77" vm="1230">
        <f ca="1"/>
        <v>170.06</v>
      </c>
      <c r="AE40" s="77" vm="1231">
        <f ca="1"/>
        <v>171.79</v>
      </c>
      <c r="AF40" s="77" vm="681">
        <f ca="1"/>
        <v>169.15</v>
      </c>
      <c r="AG40" s="77" vm="258">
        <f ca="1"/>
        <v>168.54</v>
      </c>
      <c r="AH40" s="77" vm="1232">
        <f ca="1"/>
        <v>172.08</v>
      </c>
      <c r="AI40" s="77" vm="1233">
        <f ca="1"/>
        <v>167.98</v>
      </c>
      <c r="AJ40" s="77" vm="1234">
        <f ca="1"/>
        <v>166.35</v>
      </c>
      <c r="AK40" s="77" vm="1235">
        <f ca="1"/>
        <v>166.52</v>
      </c>
      <c r="AL40" s="77" vm="1236">
        <f ca="1"/>
        <v>173.86</v>
      </c>
      <c r="AM40" s="77" vm="1237">
        <f ca="1"/>
        <v>176.89</v>
      </c>
      <c r="AN40" s="77" vm="1238">
        <f ca="1"/>
        <v>180.14</v>
      </c>
      <c r="AO40" s="77" vm="1239">
        <f ca="1"/>
        <v>188.87</v>
      </c>
      <c r="AP40" s="77" vm="1240">
        <f ca="1"/>
        <v>185.77</v>
      </c>
      <c r="AQ40" s="77" vm="1241">
        <f ca="1"/>
        <v>182.9</v>
      </c>
      <c r="AR40" s="77" vm="1242">
        <f ca="1"/>
        <v>184.47</v>
      </c>
      <c r="AS40" s="77" vm="1243">
        <f ca="1"/>
        <v>193.17</v>
      </c>
      <c r="AT40" s="77" vm="1244">
        <f ca="1"/>
        <v>201.16</v>
      </c>
      <c r="AU40" s="77" vm="1245">
        <f ca="1"/>
        <v>203.93</v>
      </c>
      <c r="AV40" s="77" vm="1246">
        <f ca="1"/>
        <v>207.52</v>
      </c>
      <c r="AW40" s="77" vm="1247">
        <f ca="1"/>
        <v>213.97</v>
      </c>
      <c r="AX40" s="77" vm="1248">
        <f ca="1"/>
        <v>217.61</v>
      </c>
      <c r="AY40" s="77" vm="1249">
        <f ca="1"/>
        <v>221.31</v>
      </c>
      <c r="AZ40" s="77" vm="1250">
        <f ca="1"/>
        <v>224.57</v>
      </c>
      <c r="BA40" s="77" vm="1251">
        <f ca="1"/>
        <v>234.86</v>
      </c>
      <c r="BB40" s="77" vm="1252">
        <f ca="1"/>
        <v>244.4</v>
      </c>
      <c r="BC40" s="77" vm="1253">
        <f ca="1"/>
        <v>249.83</v>
      </c>
      <c r="BD40" s="77" vm="1254">
        <f ca="1"/>
        <v>258.70999999999998</v>
      </c>
      <c r="BE40" s="77" vm="1255">
        <f ca="1"/>
        <v>256.79000000000002</v>
      </c>
      <c r="BF40" s="77" vm="1256">
        <f ca="1"/>
        <v>255.9</v>
      </c>
      <c r="BG40" s="77" vm="1257">
        <f ca="1"/>
        <v>260.54000000000002</v>
      </c>
      <c r="BH40" s="77" vm="1258">
        <f ca="1"/>
        <v>274.45</v>
      </c>
      <c r="BI40" s="77" vm="1259">
        <f ca="1"/>
        <v>259.45999999999998</v>
      </c>
      <c r="BJ40" s="77" vm="1260">
        <f ca="1"/>
        <v>264.61</v>
      </c>
      <c r="BK40" s="77" vm="1261">
        <f ca="1"/>
        <v>256.60000000000002</v>
      </c>
      <c r="BL40" s="77" vm="1262">
        <f ca="1"/>
        <v>241.05</v>
      </c>
      <c r="BM40" s="77" vm="1263">
        <f ca="1"/>
        <v>250.21</v>
      </c>
      <c r="BN40" s="77" vm="1264">
        <f ca="1"/>
        <v>256.24</v>
      </c>
      <c r="BO40" s="77" vm="1265">
        <f ca="1"/>
        <v>257.5</v>
      </c>
      <c r="BP40" s="77" vm="1266">
        <f ca="1"/>
        <v>261.77</v>
      </c>
      <c r="BQ40" s="77" vm="1267">
        <f ca="1"/>
        <v>279.82</v>
      </c>
      <c r="BR40" s="76" vm="1268">
        <f ca="1"/>
        <v>282.48</v>
      </c>
      <c r="BS40" s="76" vm="1269">
        <f ca="1"/>
        <v>276.54000000000002</v>
      </c>
      <c r="BT40" s="76" vm="1270">
        <f ca="1"/>
        <v>274.43</v>
      </c>
      <c r="BU40" s="76" vm="1271">
        <f ca="1"/>
        <v>269.61</v>
      </c>
      <c r="BV40" s="76" vm="1272">
        <f ca="1"/>
        <v>269.79000000000002</v>
      </c>
      <c r="BW40" s="76" vm="1273">
        <f ca="1"/>
        <v>271.99</v>
      </c>
      <c r="BX40" s="76" vm="1274">
        <f ca="1"/>
        <v>277.89999999999998</v>
      </c>
      <c r="BY40" s="76" vm="1275">
        <f ca="1"/>
        <v>281.38</v>
      </c>
      <c r="BZ40" s="76" vm="1276">
        <f ca="1"/>
        <v>290.38</v>
      </c>
      <c r="CA40" s="76" vm="1277">
        <f ca="1"/>
        <v>293.33999999999997</v>
      </c>
      <c r="CB40" s="76" vm="1278">
        <f ca="1"/>
        <v>291.26</v>
      </c>
      <c r="CC40" s="76" vm="1279">
        <f ca="1"/>
        <v>262.89999999999998</v>
      </c>
      <c r="CD40" s="76" vm="1280">
        <f ca="1"/>
        <v>260.02</v>
      </c>
      <c r="CE40" s="76" vm="1281">
        <f ca="1"/>
        <v>269.06</v>
      </c>
      <c r="CF40" s="76" vm="1282">
        <f ca="1"/>
        <v>265.27999999999997</v>
      </c>
      <c r="CG40" s="76" vm="1283">
        <f ca="1"/>
        <v>264.35000000000002</v>
      </c>
      <c r="CH40" s="76" vm="1284">
        <f ca="1"/>
        <v>255.71</v>
      </c>
      <c r="CI40" s="76" vm="1285">
        <f ca="1"/>
        <v>266.44</v>
      </c>
      <c r="CJ40" s="76" vm="1286">
        <f ca="1"/>
        <v>267.43</v>
      </c>
      <c r="CK40" s="76" vm="1287">
        <f ca="1"/>
        <v>261.07</v>
      </c>
      <c r="CL40" s="76" vm="1288">
        <f ca="1"/>
        <v>254.11</v>
      </c>
      <c r="CM40" s="76" vm="1289">
        <f ca="1"/>
        <v>259.32</v>
      </c>
      <c r="CN40" s="76" vm="1290">
        <f ca="1"/>
        <v>253.86</v>
      </c>
      <c r="CO40" s="76" vm="1291">
        <f ca="1"/>
        <v>251.45</v>
      </c>
      <c r="CP40" s="76" vm="1292">
        <f ca="1"/>
        <v>249.7</v>
      </c>
      <c r="CQ40" s="76" vm="1293">
        <f ca="1"/>
        <v>242.19</v>
      </c>
      <c r="CR40" s="76" vm="1294">
        <f ca="1"/>
        <v>245.34</v>
      </c>
      <c r="CS40" s="76" vm="1295">
        <f ca="1"/>
        <v>242.65</v>
      </c>
      <c r="CT40" s="76" vm="1296">
        <f ca="1"/>
        <v>239.76</v>
      </c>
      <c r="CU40" s="76" vm="1297">
        <f ca="1"/>
        <v>232.96</v>
      </c>
      <c r="CV40" s="76" vm="1298">
        <f ca="1"/>
        <v>225.6</v>
      </c>
      <c r="CW40" s="76" vm="1299">
        <f ca="1"/>
        <v>219.22</v>
      </c>
      <c r="CX40" s="76" vm="1300">
        <f ca="1"/>
        <v>215.49</v>
      </c>
      <c r="CY40" s="76" vm="1301">
        <f ca="1"/>
        <v>231.28</v>
      </c>
      <c r="CZ40" s="76" vm="1302">
        <f ca="1"/>
        <v>233.19</v>
      </c>
      <c r="DA40" s="76" vm="1303">
        <f ca="1"/>
        <v>236.86</v>
      </c>
      <c r="DB40" s="76" vm="1304">
        <f ca="1"/>
        <v>230.04</v>
      </c>
      <c r="DC40" s="76" vm="1305">
        <f ca="1"/>
        <v>238.59</v>
      </c>
      <c r="DD40" s="76" vm="1306">
        <f ca="1"/>
        <v>238.82</v>
      </c>
      <c r="DE40" s="76" vm="1307">
        <f ca="1"/>
        <v>257.18</v>
      </c>
      <c r="DF40" s="76" vm="1308">
        <f ca="1"/>
        <v>256.89999999999998</v>
      </c>
      <c r="DG40" s="76" vm="1309">
        <f ca="1"/>
        <v>258.08</v>
      </c>
      <c r="DH40" s="76" vm="1310">
        <f ca="1"/>
        <v>245.01</v>
      </c>
      <c r="DI40" s="76" vm="1311">
        <f ca="1"/>
        <v>256.49</v>
      </c>
      <c r="DJ40" s="76" vm="1312">
        <f ca="1"/>
        <v>251.92</v>
      </c>
      <c r="DK40" s="76" vm="1313">
        <f ca="1"/>
        <v>251.49</v>
      </c>
      <c r="DL40" s="76" vm="1314">
        <f ca="1"/>
        <v>248.5</v>
      </c>
      <c r="DM40" s="76" vm="1315">
        <f ca="1"/>
        <v>273.58</v>
      </c>
      <c r="DN40" s="76" vm="1316">
        <f ca="1"/>
        <v>267.48</v>
      </c>
      <c r="DO40" s="76" vm="1317">
        <f ca="1"/>
        <v>271.3</v>
      </c>
      <c r="DP40" s="76" vm="1318">
        <f ca="1"/>
        <v>276.04000000000002</v>
      </c>
      <c r="DQ40" s="76" vm="1319">
        <f ca="1"/>
        <v>274.39</v>
      </c>
      <c r="DR40" s="76" vm="1282">
        <f ca="1"/>
        <v>265.27999999999997</v>
      </c>
      <c r="DS40" s="76" vm="1320">
        <f ca="1"/>
        <v>266.5</v>
      </c>
      <c r="DT40" s="76" vm="1321">
        <f ca="1"/>
        <v>262.58999999999997</v>
      </c>
      <c r="DU40" s="76" vm="1322">
        <f ca="1"/>
        <v>255.7</v>
      </c>
      <c r="DV40" s="76" vm="1323">
        <f ca="1"/>
        <v>244.88</v>
      </c>
      <c r="DW40" s="76" vm="1324">
        <f ca="1"/>
        <v>246.99</v>
      </c>
      <c r="DX40" s="76" vm="1325">
        <f ca="1"/>
        <v>244.12</v>
      </c>
      <c r="DY40" s="76" vm="1326">
        <f ca="1"/>
        <v>240.5</v>
      </c>
      <c r="DZ40" s="76" vm="1327">
        <f ca="1"/>
        <v>246.38</v>
      </c>
      <c r="EA40" s="76" vm="1328">
        <f ca="1"/>
        <v>250.22</v>
      </c>
      <c r="EB40" s="76" vm="1329">
        <f ca="1"/>
        <v>251.6</v>
      </c>
      <c r="EC40" s="76" vm="1330">
        <f ca="1"/>
        <v>246.53</v>
      </c>
      <c r="ED40" s="76" vm="1331">
        <f ca="1"/>
        <v>261.16000000000003</v>
      </c>
      <c r="EE40" s="76" vm="1332">
        <f ca="1"/>
        <v>260.05</v>
      </c>
      <c r="EF40" s="76" vm="1333">
        <f ca="1"/>
        <v>260.52999999999997</v>
      </c>
      <c r="EG40" s="76" vm="1334">
        <f ca="1"/>
        <v>259.67</v>
      </c>
      <c r="EH40" s="76" vm="1335">
        <f ca="1"/>
        <v>263.62</v>
      </c>
      <c r="EI40" s="76" vm="1336">
        <f ca="1"/>
        <v>262.99</v>
      </c>
      <c r="EJ40" s="76" vm="1337">
        <f ca="1"/>
        <v>258.87</v>
      </c>
      <c r="EK40" s="76" vm="1338">
        <f ca="1"/>
        <v>251.12</v>
      </c>
      <c r="EL40" s="76" vm="1339">
        <f ca="1"/>
        <v>253.92</v>
      </c>
      <c r="EM40" s="76" vm="1340">
        <f ca="1"/>
        <v>254.85</v>
      </c>
      <c r="EN40" s="76" vm="1341">
        <f ca="1"/>
        <v>242.68</v>
      </c>
      <c r="EO40" s="76" vm="1342">
        <f ca="1"/>
        <v>220.11</v>
      </c>
      <c r="EP40" s="76" vm="1343">
        <f ca="1"/>
        <v>211.99</v>
      </c>
      <c r="EQ40" s="76" vm="1344">
        <f ca="1"/>
        <v>212.08</v>
      </c>
      <c r="ER40" s="76" vm="1345">
        <f ca="1"/>
        <v>216.52</v>
      </c>
      <c r="ES40" s="76" vm="1346">
        <f ca="1"/>
        <v>212.42</v>
      </c>
      <c r="ET40" s="76" vm="1347">
        <f ca="1"/>
        <v>205.76</v>
      </c>
      <c r="EU40" s="76" vm="1348">
        <f ca="1"/>
        <v>207.3</v>
      </c>
      <c r="EV40" s="76" vm="1349">
        <f ca="1"/>
        <v>197.36</v>
      </c>
      <c r="EW40" s="76" vm="1350">
        <f ca="1"/>
        <v>200.84</v>
      </c>
      <c r="EX40" s="76" vm="1351">
        <f ca="1"/>
        <v>205.66</v>
      </c>
      <c r="EY40" s="76" vm="1352">
        <f ca="1"/>
        <v>218.51</v>
      </c>
      <c r="EZ40" s="76" vm="1353">
        <f ca="1"/>
        <v>219.96</v>
      </c>
      <c r="FA40" s="76" vm="1354">
        <f ca="1"/>
        <v>219.27</v>
      </c>
      <c r="FB40" s="76" vm="1355">
        <f ca="1"/>
        <v>222.18</v>
      </c>
      <c r="FC40" s="76" vm="1356">
        <f ca="1"/>
        <v>222.11</v>
      </c>
      <c r="FD40" s="76" vm="1357">
        <f ca="1"/>
        <v>209.98</v>
      </c>
      <c r="FE40" s="76" vm="1358">
        <f ca="1"/>
        <v>214.65</v>
      </c>
      <c r="FF40" s="76" vm="1359">
        <f ca="1"/>
        <v>223.71</v>
      </c>
      <c r="FG40" s="76" vm="1360">
        <f ca="1"/>
        <v>237.41</v>
      </c>
      <c r="FH40" s="76" vm="1361">
        <f ca="1"/>
        <v>242.84</v>
      </c>
      <c r="FI40" s="76" vm="1362">
        <f ca="1"/>
        <v>233.59</v>
      </c>
      <c r="FJ40" s="76" vm="1363">
        <f ca="1"/>
        <v>234.3</v>
      </c>
      <c r="FK40" s="76" vm="1364">
        <f ca="1"/>
        <v>235.6</v>
      </c>
      <c r="FL40" s="76" vm="1365">
        <f ca="1"/>
        <v>241.2</v>
      </c>
      <c r="FM40" s="76" vm="1366">
        <f ca="1"/>
        <v>234.21</v>
      </c>
      <c r="FN40" s="76" vm="1367">
        <f ca="1"/>
        <v>235.45</v>
      </c>
      <c r="FO40" s="76" vm="1368">
        <f ca="1"/>
        <v>236.08</v>
      </c>
      <c r="FP40" s="76" vm="1369">
        <f ca="1"/>
        <v>246.72</v>
      </c>
      <c r="FQ40" s="76" vm="1370">
        <f ca="1"/>
        <v>244.14</v>
      </c>
      <c r="FR40" s="76" vm="1371">
        <f ca="1"/>
        <v>240.08</v>
      </c>
      <c r="FS40" s="76" vm="1372">
        <f ca="1"/>
        <v>238.83</v>
      </c>
      <c r="FT40" s="76" vm="1373">
        <f ca="1"/>
        <v>235.58</v>
      </c>
      <c r="FU40" s="76" vm="1374">
        <f ca="1"/>
        <v>238.72</v>
      </c>
      <c r="FV40" s="76" vm="1375">
        <f ca="1"/>
        <v>239.37</v>
      </c>
      <c r="FW40" s="76" vm="1376">
        <f ca="1"/>
        <v>242.64</v>
      </c>
      <c r="FX40" s="76" vm="1377">
        <f ca="1"/>
        <v>243.84</v>
      </c>
      <c r="FY40" s="76" vm="1378">
        <f ca="1"/>
        <v>239.74</v>
      </c>
      <c r="FZ40" s="76" vm="1379">
        <f ca="1"/>
        <v>237.01</v>
      </c>
      <c r="GA40" s="76" vm="1380">
        <f ca="1"/>
        <v>239.29</v>
      </c>
      <c r="GB40" s="76" vm="1381">
        <f ca="1"/>
        <v>251.05</v>
      </c>
      <c r="GC40" s="76" vm="1382">
        <f ca="1"/>
        <v>253.5</v>
      </c>
      <c r="GD40" s="76" vm="1383">
        <f ca="1"/>
        <v>252.08</v>
      </c>
      <c r="GE40" s="76" vm="1384">
        <f ca="1"/>
        <v>257.22000000000003</v>
      </c>
      <c r="GF40" s="76" vm="1385">
        <f ca="1"/>
        <v>247.14</v>
      </c>
      <c r="GG40" s="76" vm="1386">
        <f ca="1"/>
        <v>254.5</v>
      </c>
      <c r="GH40" s="76" vm="1387">
        <f ca="1"/>
        <v>252.54</v>
      </c>
      <c r="GI40" s="76" vm="1388">
        <f ca="1"/>
        <v>256.61</v>
      </c>
      <c r="GJ40" s="76" vm="1389">
        <f ca="1"/>
        <v>261.44</v>
      </c>
      <c r="GK40" s="76" vm="1390">
        <f ca="1"/>
        <v>253.18</v>
      </c>
      <c r="GL40" s="76" vm="1391">
        <f ca="1"/>
        <v>248.48</v>
      </c>
      <c r="GM40" s="76" vm="1392">
        <f ca="1"/>
        <v>248.42</v>
      </c>
      <c r="GN40" s="76" vm="1393">
        <f ca="1"/>
        <v>238.45</v>
      </c>
      <c r="GO40" s="76" vm="1394">
        <f ca="1"/>
        <v>237.93</v>
      </c>
      <c r="GP40" s="76" vm="1395">
        <f ca="1"/>
        <v>237.49</v>
      </c>
      <c r="GQ40" s="76" vm="1396">
        <f ca="1"/>
        <v>240.45</v>
      </c>
      <c r="GR40" s="76" vm="1397">
        <f ca="1"/>
        <v>234.96</v>
      </c>
      <c r="GS40" s="76" vm="1398">
        <f ca="1"/>
        <v>233.94</v>
      </c>
      <c r="GT40" s="76" vm="1399">
        <f ca="1"/>
        <v>227.22</v>
      </c>
      <c r="GU40" s="76" vm="1400">
        <f ca="1"/>
        <v>218.89</v>
      </c>
      <c r="GV40" s="76" vm="1401">
        <f ca="1"/>
        <v>219.91</v>
      </c>
      <c r="GW40" s="76" vm="1402">
        <f ca="1"/>
        <v>215.55</v>
      </c>
      <c r="GX40" s="76" vm="1403">
        <f ca="1"/>
        <v>211.88</v>
      </c>
      <c r="GY40" s="76" vm="1404">
        <f ca="1"/>
        <v>212.19</v>
      </c>
      <c r="GZ40" s="76" vm="1405">
        <f ca="1"/>
        <v>208.8</v>
      </c>
      <c r="HA40" s="76" vm="1406">
        <f ca="1"/>
        <v>209.14</v>
      </c>
      <c r="HB40" s="76" vm="1407">
        <f ca="1"/>
        <v>207.83</v>
      </c>
      <c r="HC40" s="76" vm="457">
        <f ca="1"/>
        <v>182.63</v>
      </c>
      <c r="HD40" s="76" vm="1408">
        <f ca="1"/>
        <v>183.25</v>
      </c>
      <c r="HE40" s="76" vm="1409">
        <f ca="1"/>
        <v>190.93</v>
      </c>
      <c r="HF40" s="76" vm="1410">
        <f ca="1"/>
        <v>191.59</v>
      </c>
      <c r="HG40" s="76" vm="1411">
        <f ca="1"/>
        <v>187.29</v>
      </c>
      <c r="HH40" s="76" vm="1412">
        <f ca="1"/>
        <v>188.86</v>
      </c>
      <c r="HI40" s="76" vm="1413">
        <f ca="1"/>
        <v>187.91</v>
      </c>
      <c r="HJ40" s="76" vm="1414">
        <f ca="1"/>
        <v>181.06</v>
      </c>
      <c r="HK40" s="76" vm="1415">
        <f ca="1"/>
        <v>185.1</v>
      </c>
      <c r="HL40" s="76" vm="1416">
        <f ca="1"/>
        <v>187.58</v>
      </c>
      <c r="HM40" s="76" vm="1417">
        <f ca="1"/>
        <v>189.56</v>
      </c>
      <c r="HN40" s="76" vm="1418">
        <f ca="1"/>
        <v>193.57</v>
      </c>
      <c r="HO40" s="76" vm="1419">
        <f ca="1"/>
        <v>188.13</v>
      </c>
      <c r="HP40" s="76" vm="1420">
        <f ca="1"/>
        <v>184.02</v>
      </c>
      <c r="HQ40" s="76" vm="1421">
        <f ca="1"/>
        <v>188.71</v>
      </c>
      <c r="HR40" s="76" vm="1422">
        <f ca="1"/>
        <v>200.45</v>
      </c>
      <c r="HS40" s="76" vm="1423">
        <f ca="1"/>
        <v>199.95</v>
      </c>
      <c r="HT40" s="76" vm="1424">
        <f ca="1"/>
        <v>193.76</v>
      </c>
      <c r="HU40" s="76" vm="1425">
        <f ca="1"/>
        <v>194.77</v>
      </c>
      <c r="HV40" s="76" vm="1426">
        <f ca="1"/>
        <v>197.41</v>
      </c>
      <c r="HW40" s="76" vm="1427">
        <f ca="1"/>
        <v>191.97</v>
      </c>
      <c r="HX40" s="76" vm="1428">
        <f ca="1"/>
        <v>199.4</v>
      </c>
      <c r="HY40" s="76" vm="1429">
        <f ca="1"/>
        <v>199.73</v>
      </c>
      <c r="HZ40" s="76" vm="1430">
        <f ca="1"/>
        <v>202.04</v>
      </c>
      <c r="IA40" s="76" vm="1431">
        <f ca="1"/>
        <v>201.88</v>
      </c>
      <c r="IB40" s="76" vm="1432">
        <f ca="1"/>
        <v>202.64</v>
      </c>
      <c r="IC40" s="76" vm="1433">
        <f ca="1"/>
        <v>188.14</v>
      </c>
      <c r="ID40" s="76" vm="1434">
        <f ca="1"/>
        <v>180.74</v>
      </c>
      <c r="IE40" s="76" vm="1435">
        <f ca="1"/>
        <v>176.54</v>
      </c>
      <c r="IF40" s="76" vm="1436">
        <f ca="1"/>
        <v>178.65</v>
      </c>
      <c r="IG40" s="76" vm="1437">
        <f ca="1"/>
        <v>175.34</v>
      </c>
      <c r="IH40" s="76" vm="1438">
        <f ca="1"/>
        <v>177.77</v>
      </c>
      <c r="II40" s="76" vm="1439">
        <f ca="1"/>
        <v>177.54</v>
      </c>
      <c r="IJ40" s="76" vm="1440">
        <f ca="1"/>
        <v>169.48</v>
      </c>
      <c r="IK40" s="76" vm="1441">
        <f ca="1"/>
        <v>162.5</v>
      </c>
      <c r="IL40" s="76" vm="1442">
        <f ca="1"/>
        <v>163.57</v>
      </c>
      <c r="IM40" s="76" vm="1443">
        <f ca="1"/>
        <v>173.8</v>
      </c>
      <c r="IN40" s="76" vm="1444">
        <f ca="1"/>
        <v>171.32</v>
      </c>
      <c r="IO40" s="76" vm="1445">
        <f ca="1"/>
        <v>175.66</v>
      </c>
      <c r="IP40" s="76" vm="1446">
        <f ca="1"/>
        <v>172.82</v>
      </c>
      <c r="IQ40" s="76" vm="1447">
        <f ca="1"/>
        <v>170.83</v>
      </c>
      <c r="IR40" s="76" vm="1448">
        <f ca="1"/>
        <v>172.63</v>
      </c>
      <c r="IS40" s="76" vm="1449">
        <f ca="1"/>
        <v>177.67</v>
      </c>
      <c r="IT40" s="76" vm="714">
        <f ca="1"/>
        <v>179.83</v>
      </c>
      <c r="IU40" s="76" vm="1450">
        <f ca="1"/>
        <v>175.79</v>
      </c>
      <c r="IV40" s="76" vm="1451">
        <f ca="1"/>
        <v>175.22</v>
      </c>
      <c r="IW40" s="76" vm="1452">
        <f ca="1"/>
        <v>166.63</v>
      </c>
      <c r="IX40" s="76" vm="1453">
        <f ca="1"/>
        <v>168.38</v>
      </c>
      <c r="IY40" s="76" vm="1454">
        <f ca="1"/>
        <v>171.11</v>
      </c>
      <c r="IZ40" s="76" vm="1455">
        <f ca="1"/>
        <v>164.9</v>
      </c>
      <c r="JA40" s="76" vm="1456">
        <f ca="1"/>
        <v>172.98</v>
      </c>
      <c r="JB40" s="76" vm="1457">
        <f ca="1"/>
        <v>176.88</v>
      </c>
      <c r="JC40" s="76" vm="1458">
        <f ca="1"/>
        <v>171.76</v>
      </c>
      <c r="JD40" s="76" vm="1459">
        <f ca="1"/>
        <v>174.6</v>
      </c>
      <c r="JE40" s="76" vm="1460">
        <f ca="1"/>
        <v>171.05</v>
      </c>
      <c r="JF40" s="76" vm="1461">
        <f ca="1"/>
        <v>161.47999999999999</v>
      </c>
      <c r="JG40" s="76" vm="1462">
        <f ca="1"/>
        <v>157.11000000000001</v>
      </c>
      <c r="JH40" s="76" vm="1463">
        <f ca="1"/>
        <v>155.44999999999999</v>
      </c>
      <c r="JI40" s="76" vm="657">
        <f ca="1"/>
        <v>149.93</v>
      </c>
      <c r="JJ40" s="76" vm="1464">
        <f ca="1"/>
        <v>147.05000000000001</v>
      </c>
      <c r="JK40" s="76" vm="1465">
        <f ca="1"/>
        <v>142.05000000000001</v>
      </c>
      <c r="JL40" vm="1466">
        <f ca="1"/>
        <v>144.68</v>
      </c>
      <c r="JM40" vm="1467">
        <f ca="1"/>
        <v>162.13</v>
      </c>
    </row>
    <row r="41" spans="1:273" x14ac:dyDescent="0.25">
      <c r="A41" s="30"/>
      <c r="B41" s="30"/>
      <c r="C41" s="30"/>
      <c r="D41" s="30"/>
      <c r="E41" s="30"/>
      <c r="F41" s="30"/>
      <c r="G41" s="30"/>
      <c r="H41" s="30"/>
      <c r="I41" s="30"/>
      <c r="J41" s="77"/>
      <c r="K41" s="77"/>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row>
    <row r="42" spans="1:273" x14ac:dyDescent="0.25">
      <c r="A42" s="30"/>
      <c r="B42" s="30"/>
      <c r="C42" s="30"/>
      <c r="D42" s="30"/>
      <c r="E42" s="30"/>
      <c r="F42" s="30"/>
      <c r="G42" s="30"/>
      <c r="H42" s="30"/>
      <c r="I42" s="30"/>
      <c r="J42" s="77"/>
      <c r="K42" s="77"/>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row>
    <row r="43" spans="1:273"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row>
    <row r="44" spans="1:273"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row>
    <row r="45" spans="1:273"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row>
    <row r="46" spans="1:273"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row>
    <row r="47" spans="1:273"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row>
    <row r="48" spans="1:273"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row>
    <row r="49" spans="1:69"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row>
    <row r="50" spans="1:69"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row>
    <row r="51" spans="1:69"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row>
    <row r="52" spans="1:69"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row>
    <row r="53" spans="1:69"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row>
    <row r="54" spans="1:69"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row>
    <row r="55" spans="1:69"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row>
    <row r="56" spans="1:69"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row>
    <row r="57" spans="1:69"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row>
    <row r="58" spans="1:69"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row>
    <row r="59" spans="1:69"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row>
    <row r="60" spans="1:69"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row>
    <row r="61" spans="1:69"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row>
    <row r="62" spans="1:69"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row>
    <row r="63" spans="1:69"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row>
    <row r="64" spans="1:69"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row>
    <row r="65" spans="1:69"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row>
    <row r="66" spans="1:69"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row>
    <row r="67" spans="1:69"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row>
    <row r="68" spans="1:69"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row>
    <row r="69" spans="1:69"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row>
    <row r="70" spans="1:69"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row>
    <row r="71" spans="1:69"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row>
    <row r="72" spans="1:69"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row>
    <row r="73" spans="1:69"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row>
    <row r="74" spans="1:69"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row>
    <row r="75" spans="1:69"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row>
    <row r="76" spans="1:69"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row>
    <row r="77" spans="1:69"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row>
    <row r="78" spans="1:69"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row>
    <row r="79" spans="1:69"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row>
    <row r="80" spans="1:69"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row>
    <row r="81" spans="1:69"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row>
    <row r="82" spans="1:69"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row>
    <row r="83" spans="1:69"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row>
    <row r="84" spans="1:69"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row>
    <row r="85" spans="1:69"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row>
    <row r="86" spans="1:69"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row>
    <row r="87" spans="1:69"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row>
    <row r="88" spans="1:69"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row>
    <row r="89" spans="1:69"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row>
    <row r="90" spans="1:69"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row>
    <row r="91" spans="1:69"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row>
    <row r="92" spans="1:69"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row>
    <row r="93" spans="1:69"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row>
    <row r="94" spans="1:69"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row>
    <row r="95" spans="1:69"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row>
    <row r="96" spans="1:69"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row>
    <row r="97" spans="1:69"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row>
    <row r="98" spans="1:69"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row>
    <row r="99" spans="1:69"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row>
    <row r="100" spans="1:69"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row>
    <row r="101" spans="1:69"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row>
    <row r="102" spans="1:69"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row>
    <row r="103" spans="1:69"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row>
    <row r="104" spans="1:69"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row>
    <row r="105" spans="1:69"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row>
    <row r="106" spans="1:69"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row>
    <row r="107" spans="1:69"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row>
    <row r="108" spans="1:69"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row>
    <row r="109" spans="1:69"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row>
    <row r="110" spans="1:69"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row>
    <row r="111" spans="1:69"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row>
    <row r="112" spans="1:69"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row>
    <row r="113" spans="1:69"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row>
    <row r="114" spans="1:69"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row>
    <row r="115" spans="1:69"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row>
    <row r="116" spans="1:69"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row>
    <row r="117" spans="1:69"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row>
    <row r="118" spans="1:69"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row>
    <row r="119" spans="1:69"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row>
    <row r="120" spans="1:69"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row>
    <row r="121" spans="1:69"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row>
    <row r="122" spans="1:69"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row>
    <row r="123" spans="1:69"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row>
    <row r="124" spans="1:69"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row>
    <row r="125" spans="1:69"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row>
    <row r="126" spans="1:69"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row>
    <row r="127" spans="1:69"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row>
    <row r="128" spans="1:69"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row>
    <row r="129" spans="1:69"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row>
    <row r="130" spans="1:69"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row>
    <row r="131" spans="1:69"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row>
    <row r="132" spans="1:69"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row>
    <row r="133" spans="1:69"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row>
    <row r="134" spans="1:69"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row>
    <row r="135" spans="1:69"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row>
    <row r="136" spans="1:69"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row>
    <row r="137" spans="1:69"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row>
    <row r="138" spans="1:69"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row>
    <row r="139" spans="1:69"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row>
    <row r="140" spans="1:69"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row>
    <row r="141" spans="1:69"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row>
    <row r="142" spans="1:69"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row>
    <row r="143" spans="1:69"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row>
    <row r="144" spans="1:69"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row>
    <row r="145" spans="1:69"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row>
    <row r="146" spans="1:69"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row>
    <row r="147" spans="1:69"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row>
    <row r="148" spans="1:69"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row>
    <row r="149" spans="1:69"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row>
    <row r="150" spans="1:69"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row>
    <row r="151" spans="1:69"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row>
    <row r="152" spans="1:69"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row>
    <row r="153" spans="1:69"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row>
    <row r="154" spans="1:69"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row>
    <row r="155" spans="1:69"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row>
    <row r="156" spans="1:69"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row>
    <row r="157" spans="1:69"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row>
    <row r="158" spans="1:69"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row>
    <row r="159" spans="1:69"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row>
    <row r="160" spans="1:69"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row>
    <row r="161" spans="1:69"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row>
    <row r="162" spans="1:69"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row>
    <row r="163" spans="1:69"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row>
    <row r="164" spans="1:69"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row>
    <row r="165" spans="1:69"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row>
    <row r="166" spans="1:69"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row>
    <row r="167" spans="1:69"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row>
    <row r="168" spans="1:69"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row>
    <row r="169" spans="1:69"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row>
    <row r="170" spans="1:69"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row>
    <row r="171" spans="1:69"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row>
    <row r="172" spans="1:69"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row>
    <row r="173" spans="1:69"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row>
    <row r="174" spans="1:69"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row>
    <row r="175" spans="1:69"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row>
    <row r="176" spans="1:69"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row>
    <row r="177" spans="1:69"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row>
    <row r="178" spans="1:69"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row>
    <row r="179" spans="1:69"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row>
    <row r="180" spans="1:69"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row>
    <row r="181" spans="1:69"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row>
    <row r="182" spans="1:69"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row>
    <row r="183" spans="1:69"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row>
    <row r="184" spans="1:69"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row>
    <row r="185" spans="1:69"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row>
    <row r="186" spans="1:69"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row>
    <row r="187" spans="1:69"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row>
    <row r="188" spans="1:69"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row>
    <row r="189" spans="1:69"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row>
    <row r="190" spans="1:69"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row>
    <row r="191" spans="1:69"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row>
    <row r="192" spans="1:69"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row>
    <row r="193" spans="1:69"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row>
    <row r="194" spans="1:69"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row>
    <row r="195" spans="1:69"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row>
    <row r="196" spans="1:69"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row>
    <row r="197" spans="1:69"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row>
    <row r="198" spans="1:69"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row>
    <row r="199" spans="1:69"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row>
    <row r="200" spans="1:69"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row>
    <row r="201" spans="1:69"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row>
    <row r="202" spans="1:69"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row>
    <row r="203" spans="1:69"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row>
    <row r="204" spans="1:69" x14ac:dyDescent="0.25">
      <c r="A204" s="30"/>
      <c r="B204" s="30"/>
      <c r="C204" s="30"/>
      <c r="D204" s="30"/>
      <c r="E204" s="30"/>
      <c r="F204" s="30"/>
      <c r="G204" s="30"/>
      <c r="H204" s="30"/>
      <c r="I204" s="30"/>
      <c r="J204" s="30"/>
      <c r="K204" s="30"/>
      <c r="L204" s="30"/>
      <c r="M204" s="30"/>
      <c r="N204" s="30"/>
      <c r="O204" s="30"/>
      <c r="P204" s="30"/>
      <c r="Q204" s="30"/>
      <c r="R204" s="30"/>
    </row>
    <row r="205" spans="1:69" x14ac:dyDescent="0.25">
      <c r="A205" s="30"/>
      <c r="B205" s="30"/>
      <c r="C205" s="30"/>
      <c r="D205" s="30"/>
      <c r="E205" s="30"/>
      <c r="F205" s="30"/>
      <c r="G205" s="30"/>
      <c r="H205" s="30"/>
      <c r="I205" s="30"/>
      <c r="J205" s="30"/>
      <c r="K205" s="30"/>
      <c r="L205" s="30"/>
      <c r="M205" s="30"/>
      <c r="N205" s="30"/>
      <c r="O205" s="30"/>
      <c r="P205" s="30"/>
      <c r="Q205" s="30"/>
      <c r="R205" s="30"/>
    </row>
    <row r="206" spans="1:69" x14ac:dyDescent="0.25">
      <c r="A206" s="30"/>
      <c r="B206" s="30"/>
      <c r="C206" s="30"/>
      <c r="D206" s="30"/>
      <c r="E206" s="30"/>
      <c r="F206" s="30"/>
      <c r="G206" s="30"/>
      <c r="H206" s="30"/>
      <c r="I206" s="30"/>
      <c r="J206" s="30"/>
      <c r="K206" s="30"/>
      <c r="L206" s="30"/>
      <c r="M206" s="30"/>
      <c r="N206" s="30"/>
      <c r="O206" s="30"/>
      <c r="P206" s="30"/>
      <c r="Q206" s="30"/>
      <c r="R206" s="30"/>
    </row>
    <row r="207" spans="1:69" x14ac:dyDescent="0.25">
      <c r="A207" s="30"/>
      <c r="B207" s="30"/>
      <c r="C207" s="30"/>
      <c r="D207" s="30"/>
      <c r="E207" s="30"/>
      <c r="F207" s="30"/>
      <c r="G207" s="30"/>
      <c r="H207" s="30"/>
      <c r="I207" s="30"/>
      <c r="J207" s="30"/>
      <c r="K207" s="30"/>
      <c r="L207" s="30"/>
      <c r="M207" s="30"/>
      <c r="N207" s="30"/>
      <c r="O207" s="30"/>
      <c r="P207" s="30"/>
      <c r="Q207" s="30"/>
      <c r="R207" s="30"/>
    </row>
    <row r="208" spans="1:69" x14ac:dyDescent="0.25">
      <c r="A208" s="30"/>
      <c r="B208" s="30"/>
      <c r="C208" s="30"/>
      <c r="D208" s="30"/>
      <c r="E208" s="30"/>
      <c r="F208" s="30"/>
      <c r="G208" s="30"/>
      <c r="H208" s="30"/>
      <c r="I208" s="30"/>
      <c r="J208" s="30"/>
      <c r="K208" s="30"/>
      <c r="L208" s="30"/>
      <c r="M208" s="30"/>
      <c r="N208" s="30"/>
      <c r="O208" s="30"/>
      <c r="P208" s="30"/>
      <c r="Q208" s="30"/>
      <c r="R208" s="30"/>
    </row>
    <row r="209" spans="1:18" x14ac:dyDescent="0.25">
      <c r="A209" s="30"/>
      <c r="B209" s="30"/>
      <c r="C209" s="30"/>
      <c r="D209" s="30"/>
      <c r="E209" s="30"/>
      <c r="F209" s="30"/>
      <c r="G209" s="30"/>
      <c r="H209" s="30"/>
      <c r="I209" s="30"/>
      <c r="J209" s="30"/>
      <c r="K209" s="30"/>
      <c r="L209" s="30"/>
      <c r="M209" s="30"/>
      <c r="N209" s="30"/>
      <c r="O209" s="30"/>
      <c r="P209" s="30"/>
      <c r="Q209" s="30"/>
      <c r="R209" s="30"/>
    </row>
    <row r="210" spans="1:18" x14ac:dyDescent="0.25">
      <c r="A210" s="30"/>
      <c r="B210" s="30"/>
      <c r="C210" s="30"/>
      <c r="D210" s="30"/>
      <c r="E210" s="30"/>
      <c r="F210" s="30"/>
      <c r="G210" s="30"/>
      <c r="H210" s="30"/>
      <c r="I210" s="30"/>
      <c r="J210" s="30"/>
      <c r="K210" s="30"/>
      <c r="L210" s="30"/>
      <c r="M210" s="30"/>
      <c r="N210" s="30"/>
      <c r="O210" s="30"/>
      <c r="P210" s="30"/>
      <c r="Q210" s="30"/>
      <c r="R210" s="30"/>
    </row>
    <row r="211" spans="1:18" x14ac:dyDescent="0.25">
      <c r="A211" s="30"/>
      <c r="B211" s="30"/>
      <c r="C211" s="30"/>
      <c r="D211" s="30"/>
      <c r="E211" s="30"/>
      <c r="F211" s="30"/>
      <c r="G211" s="30"/>
      <c r="H211" s="30"/>
      <c r="I211" s="30"/>
      <c r="J211" s="30"/>
      <c r="K211" s="30"/>
      <c r="L211" s="30"/>
      <c r="M211" s="30"/>
      <c r="N211" s="30"/>
      <c r="O211" s="30"/>
      <c r="P211" s="30"/>
      <c r="Q211" s="30"/>
      <c r="R211" s="30"/>
    </row>
    <row r="212" spans="1:18" x14ac:dyDescent="0.25">
      <c r="A212" s="30"/>
      <c r="B212" s="30"/>
      <c r="C212" s="30"/>
      <c r="D212" s="30"/>
      <c r="E212" s="30"/>
      <c r="F212" s="30"/>
      <c r="G212" s="30"/>
      <c r="H212" s="30"/>
      <c r="I212" s="30"/>
      <c r="J212" s="30"/>
      <c r="K212" s="30"/>
      <c r="L212" s="30"/>
      <c r="M212" s="30"/>
      <c r="N212" s="30"/>
      <c r="O212" s="30"/>
      <c r="P212" s="30"/>
      <c r="Q212" s="30"/>
      <c r="R212" s="30"/>
    </row>
    <row r="213" spans="1:18" x14ac:dyDescent="0.25">
      <c r="A213" s="30"/>
      <c r="B213" s="30"/>
      <c r="C213" s="30"/>
      <c r="D213" s="30"/>
      <c r="E213" s="30"/>
      <c r="F213" s="30"/>
      <c r="G213" s="30"/>
      <c r="H213" s="30"/>
      <c r="I213" s="30"/>
      <c r="J213" s="30"/>
      <c r="K213" s="30"/>
      <c r="L213" s="30"/>
      <c r="M213" s="30"/>
      <c r="N213" s="30"/>
      <c r="O213" s="30"/>
      <c r="P213" s="30"/>
      <c r="Q213" s="30"/>
      <c r="R213" s="30"/>
    </row>
    <row r="214" spans="1:18" x14ac:dyDescent="0.25">
      <c r="A214" s="30"/>
      <c r="B214" s="30"/>
      <c r="C214" s="30"/>
      <c r="D214" s="30"/>
      <c r="E214" s="30"/>
      <c r="F214" s="30"/>
      <c r="G214" s="30"/>
      <c r="H214" s="30"/>
      <c r="I214" s="30"/>
      <c r="J214" s="30"/>
      <c r="K214" s="30"/>
      <c r="L214" s="30"/>
      <c r="M214" s="30"/>
      <c r="N214" s="30"/>
      <c r="O214" s="30"/>
      <c r="P214" s="30"/>
      <c r="Q214" s="30"/>
      <c r="R214" s="30"/>
    </row>
    <row r="215" spans="1:18" x14ac:dyDescent="0.25">
      <c r="A215" s="30"/>
      <c r="B215" s="30"/>
      <c r="C215" s="30"/>
      <c r="D215" s="30"/>
      <c r="E215" s="30"/>
      <c r="F215" s="30"/>
      <c r="G215" s="30"/>
      <c r="H215" s="30"/>
      <c r="I215" s="30"/>
      <c r="J215" s="30"/>
      <c r="K215" s="30"/>
      <c r="L215" s="30"/>
      <c r="M215" s="30"/>
      <c r="N215" s="30"/>
      <c r="O215" s="30"/>
      <c r="P215" s="30"/>
      <c r="Q215" s="30"/>
      <c r="R215" s="30"/>
    </row>
    <row r="216" spans="1:18" x14ac:dyDescent="0.25">
      <c r="A216" s="30"/>
      <c r="B216" s="30"/>
      <c r="C216" s="30"/>
      <c r="D216" s="30"/>
      <c r="E216" s="30"/>
      <c r="F216" s="30"/>
      <c r="G216" s="30"/>
      <c r="H216" s="30"/>
      <c r="I216" s="30"/>
      <c r="J216" s="30"/>
      <c r="K216" s="30"/>
      <c r="L216" s="30"/>
      <c r="M216" s="30"/>
      <c r="N216" s="30"/>
      <c r="O216" s="30"/>
      <c r="P216" s="30"/>
      <c r="Q216" s="30"/>
      <c r="R216" s="30"/>
    </row>
    <row r="217" spans="1:18" x14ac:dyDescent="0.25">
      <c r="A217" s="30"/>
      <c r="B217" s="30"/>
      <c r="C217" s="30"/>
      <c r="D217" s="30"/>
      <c r="E217" s="30"/>
      <c r="F217" s="30"/>
      <c r="G217" s="30"/>
      <c r="H217" s="30"/>
      <c r="I217" s="30"/>
      <c r="J217" s="30"/>
      <c r="K217" s="30"/>
      <c r="L217" s="30"/>
      <c r="M217" s="30"/>
      <c r="N217" s="30"/>
      <c r="O217" s="30"/>
      <c r="P217" s="30"/>
      <c r="Q217" s="30"/>
      <c r="R217" s="30"/>
    </row>
    <row r="218" spans="1:18" x14ac:dyDescent="0.25">
      <c r="A218" s="30"/>
      <c r="B218" s="30"/>
      <c r="C218" s="30"/>
      <c r="D218" s="30"/>
      <c r="E218" s="30"/>
      <c r="F218" s="30"/>
      <c r="G218" s="30"/>
      <c r="H218" s="30"/>
      <c r="I218" s="30"/>
      <c r="J218" s="30"/>
      <c r="K218" s="30"/>
      <c r="L218" s="30"/>
      <c r="M218" s="30"/>
      <c r="N218" s="30"/>
      <c r="O218" s="30"/>
      <c r="P218" s="30"/>
      <c r="Q218" s="30"/>
      <c r="R218" s="30"/>
    </row>
    <row r="219" spans="1:18" x14ac:dyDescent="0.25">
      <c r="A219" s="30"/>
      <c r="B219" s="30"/>
      <c r="C219" s="30"/>
      <c r="D219" s="30"/>
      <c r="E219" s="30"/>
      <c r="F219" s="30"/>
      <c r="G219" s="30"/>
      <c r="H219" s="30"/>
      <c r="I219" s="30"/>
      <c r="J219" s="30"/>
      <c r="K219" s="30"/>
      <c r="L219" s="30"/>
      <c r="M219" s="30"/>
      <c r="N219" s="30"/>
      <c r="O219" s="30"/>
      <c r="P219" s="30"/>
      <c r="Q219" s="30"/>
      <c r="R219" s="30"/>
    </row>
    <row r="220" spans="1:18" x14ac:dyDescent="0.25">
      <c r="A220" s="30"/>
      <c r="B220" s="30"/>
      <c r="C220" s="30"/>
      <c r="D220" s="30"/>
      <c r="E220" s="30"/>
      <c r="F220" s="30"/>
      <c r="G220" s="30"/>
      <c r="H220" s="30"/>
      <c r="I220" s="30"/>
      <c r="J220" s="30"/>
      <c r="K220" s="30"/>
      <c r="L220" s="30"/>
      <c r="M220" s="30"/>
      <c r="N220" s="30"/>
      <c r="O220" s="30"/>
      <c r="P220" s="30"/>
      <c r="Q220" s="30"/>
      <c r="R220" s="30"/>
    </row>
    <row r="221" spans="1:18" x14ac:dyDescent="0.25">
      <c r="A221" s="30"/>
      <c r="B221" s="30"/>
      <c r="C221" s="30"/>
      <c r="D221" s="30"/>
      <c r="E221" s="30"/>
      <c r="F221" s="30"/>
      <c r="G221" s="30"/>
      <c r="H221" s="30"/>
      <c r="I221" s="30"/>
      <c r="J221" s="30"/>
      <c r="K221" s="30"/>
      <c r="L221" s="30"/>
      <c r="M221" s="30"/>
      <c r="N221" s="30"/>
      <c r="O221" s="30"/>
      <c r="P221" s="30"/>
      <c r="Q221" s="30"/>
      <c r="R221" s="30"/>
    </row>
    <row r="222" spans="1:18" x14ac:dyDescent="0.25">
      <c r="A222" s="30"/>
      <c r="B222" s="30"/>
      <c r="C222" s="30"/>
      <c r="D222" s="30"/>
      <c r="E222" s="30"/>
      <c r="F222" s="30"/>
      <c r="G222" s="30"/>
      <c r="H222" s="30"/>
      <c r="I222" s="30"/>
      <c r="J222" s="30"/>
      <c r="K222" s="30"/>
      <c r="L222" s="30"/>
      <c r="M222" s="30"/>
      <c r="N222" s="30"/>
      <c r="O222" s="30"/>
      <c r="P222" s="30"/>
      <c r="Q222" s="30"/>
      <c r="R222" s="30"/>
    </row>
    <row r="223" spans="1:18" x14ac:dyDescent="0.25">
      <c r="A223" s="30"/>
      <c r="B223" s="30"/>
      <c r="C223" s="30"/>
      <c r="D223" s="30"/>
      <c r="E223" s="30"/>
      <c r="F223" s="30"/>
      <c r="G223" s="30"/>
      <c r="H223" s="30"/>
      <c r="I223" s="30"/>
      <c r="J223" s="30"/>
      <c r="K223" s="30"/>
      <c r="L223" s="30"/>
      <c r="M223" s="30"/>
      <c r="N223" s="30"/>
      <c r="O223" s="30"/>
      <c r="P223" s="30"/>
      <c r="Q223" s="30"/>
      <c r="R223" s="30"/>
    </row>
    <row r="224" spans="1:18" x14ac:dyDescent="0.25">
      <c r="A224" s="30"/>
      <c r="B224" s="30"/>
      <c r="C224" s="30"/>
      <c r="D224" s="30"/>
      <c r="E224" s="30"/>
      <c r="F224" s="30"/>
      <c r="G224" s="30"/>
      <c r="H224" s="30"/>
      <c r="I224" s="30"/>
      <c r="J224" s="30"/>
      <c r="K224" s="30"/>
      <c r="L224" s="30"/>
      <c r="M224" s="30"/>
      <c r="N224" s="30"/>
      <c r="O224" s="30"/>
      <c r="P224" s="30"/>
      <c r="Q224" s="30"/>
      <c r="R224" s="30"/>
    </row>
    <row r="225" spans="1:18" x14ac:dyDescent="0.25">
      <c r="A225" s="30"/>
      <c r="B225" s="30"/>
      <c r="C225" s="30"/>
      <c r="D225" s="30"/>
      <c r="E225" s="30"/>
      <c r="F225" s="30"/>
      <c r="G225" s="30"/>
      <c r="H225" s="30"/>
      <c r="I225" s="30"/>
      <c r="J225" s="30"/>
      <c r="K225" s="30"/>
      <c r="L225" s="30"/>
      <c r="M225" s="30"/>
      <c r="N225" s="30"/>
      <c r="O225" s="30"/>
      <c r="P225" s="30"/>
      <c r="Q225" s="30"/>
      <c r="R225" s="30"/>
    </row>
    <row r="226" spans="1:18" x14ac:dyDescent="0.25">
      <c r="A226" s="30"/>
      <c r="B226" s="30"/>
      <c r="C226" s="30"/>
      <c r="D226" s="30"/>
      <c r="E226" s="30"/>
      <c r="F226" s="30"/>
      <c r="G226" s="30"/>
      <c r="H226" s="30"/>
      <c r="I226" s="30"/>
      <c r="J226" s="30"/>
      <c r="K226" s="30"/>
      <c r="L226" s="30"/>
      <c r="M226" s="30"/>
      <c r="N226" s="30"/>
      <c r="O226" s="30"/>
      <c r="P226" s="30"/>
      <c r="Q226" s="30"/>
      <c r="R226" s="30"/>
    </row>
    <row r="227" spans="1:18" x14ac:dyDescent="0.25">
      <c r="A227" s="30"/>
      <c r="B227" s="30"/>
      <c r="C227" s="30"/>
      <c r="D227" s="30"/>
      <c r="E227" s="30"/>
      <c r="F227" s="30"/>
      <c r="G227" s="30"/>
      <c r="H227" s="30"/>
      <c r="I227" s="30"/>
      <c r="J227" s="30"/>
      <c r="K227" s="30"/>
      <c r="L227" s="30"/>
      <c r="M227" s="30"/>
      <c r="N227" s="30"/>
      <c r="O227" s="30"/>
      <c r="P227" s="30"/>
      <c r="Q227" s="30"/>
      <c r="R227" s="30"/>
    </row>
    <row r="228" spans="1:18" x14ac:dyDescent="0.25">
      <c r="A228" s="30"/>
      <c r="B228" s="30"/>
      <c r="C228" s="30"/>
      <c r="D228" s="30"/>
      <c r="E228" s="30"/>
      <c r="F228" s="30"/>
      <c r="G228" s="30"/>
      <c r="H228" s="30"/>
      <c r="I228" s="30"/>
      <c r="J228" s="30"/>
      <c r="K228" s="30"/>
      <c r="L228" s="30"/>
      <c r="M228" s="30"/>
      <c r="N228" s="30"/>
      <c r="O228" s="30"/>
      <c r="P228" s="30"/>
      <c r="Q228" s="30"/>
      <c r="R228" s="30"/>
    </row>
    <row r="229" spans="1:18" x14ac:dyDescent="0.25">
      <c r="A229" s="30"/>
      <c r="B229" s="30"/>
      <c r="C229" s="30"/>
      <c r="D229" s="30"/>
      <c r="E229" s="30"/>
      <c r="F229" s="30"/>
      <c r="G229" s="30"/>
      <c r="H229" s="30"/>
      <c r="I229" s="30"/>
      <c r="J229" s="30"/>
      <c r="K229" s="30"/>
      <c r="L229" s="30"/>
      <c r="M229" s="30"/>
      <c r="N229" s="30"/>
      <c r="O229" s="30"/>
      <c r="P229" s="30"/>
      <c r="Q229" s="30"/>
      <c r="R229" s="30"/>
    </row>
    <row r="230" spans="1:18" x14ac:dyDescent="0.25">
      <c r="A230" s="30"/>
      <c r="B230" s="30"/>
      <c r="C230" s="30"/>
      <c r="D230" s="30"/>
      <c r="E230" s="30"/>
      <c r="F230" s="30"/>
      <c r="G230" s="30"/>
      <c r="H230" s="30"/>
      <c r="I230" s="30"/>
      <c r="J230" s="30"/>
      <c r="K230" s="30"/>
      <c r="L230" s="30"/>
      <c r="M230" s="30"/>
      <c r="N230" s="30"/>
      <c r="O230" s="30"/>
      <c r="P230" s="30"/>
      <c r="Q230" s="30"/>
      <c r="R230" s="30"/>
    </row>
    <row r="231" spans="1:18" x14ac:dyDescent="0.25">
      <c r="A231" s="30"/>
      <c r="B231" s="30"/>
      <c r="C231" s="30"/>
      <c r="D231" s="30"/>
      <c r="E231" s="30"/>
      <c r="F231" s="30"/>
      <c r="G231" s="30"/>
      <c r="H231" s="30"/>
      <c r="I231" s="30"/>
      <c r="J231" s="30"/>
      <c r="K231" s="30"/>
      <c r="L231" s="30"/>
      <c r="M231" s="30"/>
      <c r="N231" s="30"/>
      <c r="O231" s="30"/>
      <c r="P231" s="30"/>
      <c r="Q231" s="30"/>
      <c r="R231" s="30"/>
    </row>
    <row r="232" spans="1:18" x14ac:dyDescent="0.25">
      <c r="A232" s="30"/>
      <c r="B232" s="30"/>
      <c r="C232" s="30"/>
      <c r="D232" s="30"/>
      <c r="E232" s="30"/>
      <c r="F232" s="30"/>
      <c r="G232" s="30"/>
      <c r="H232" s="30"/>
      <c r="I232" s="30"/>
      <c r="J232" s="30"/>
      <c r="K232" s="30"/>
      <c r="L232" s="30"/>
      <c r="M232" s="30"/>
      <c r="N232" s="30"/>
      <c r="O232" s="30"/>
      <c r="P232" s="30"/>
      <c r="Q232" s="30"/>
      <c r="R232" s="30"/>
    </row>
    <row r="233" spans="1:18" x14ac:dyDescent="0.25">
      <c r="A233" s="30"/>
      <c r="B233" s="30"/>
      <c r="C233" s="30"/>
      <c r="D233" s="30"/>
      <c r="E233" s="30"/>
      <c r="F233" s="30"/>
      <c r="G233" s="30"/>
      <c r="H233" s="30"/>
      <c r="I233" s="30"/>
      <c r="J233" s="30"/>
      <c r="K233" s="30"/>
      <c r="L233" s="30"/>
      <c r="M233" s="30"/>
      <c r="N233" s="30"/>
      <c r="O233" s="30"/>
      <c r="P233" s="30"/>
      <c r="Q233" s="30"/>
      <c r="R233" s="30"/>
    </row>
    <row r="234" spans="1:18" x14ac:dyDescent="0.25">
      <c r="A234" s="30"/>
      <c r="B234" s="30"/>
      <c r="C234" s="30"/>
      <c r="D234" s="30"/>
      <c r="E234" s="30"/>
      <c r="F234" s="30"/>
      <c r="G234" s="30"/>
      <c r="H234" s="30"/>
      <c r="I234" s="30"/>
      <c r="J234" s="30"/>
      <c r="K234" s="30"/>
      <c r="L234" s="30"/>
      <c r="M234" s="30"/>
      <c r="N234" s="30"/>
      <c r="O234" s="30"/>
      <c r="P234" s="30"/>
      <c r="Q234" s="30"/>
      <c r="R234" s="30"/>
    </row>
    <row r="235" spans="1:18" x14ac:dyDescent="0.25">
      <c r="A235" s="30"/>
      <c r="B235" s="30"/>
      <c r="C235" s="30"/>
      <c r="D235" s="30"/>
      <c r="E235" s="30"/>
      <c r="F235" s="30"/>
      <c r="G235" s="30"/>
      <c r="H235" s="30"/>
      <c r="I235" s="30"/>
      <c r="J235" s="30"/>
      <c r="K235" s="30"/>
      <c r="L235" s="30"/>
      <c r="M235" s="30"/>
      <c r="N235" s="30"/>
      <c r="O235" s="30"/>
      <c r="P235" s="30"/>
      <c r="Q235" s="30"/>
      <c r="R235" s="30"/>
    </row>
    <row r="236" spans="1:18" x14ac:dyDescent="0.25">
      <c r="A236" s="30"/>
      <c r="B236" s="30"/>
      <c r="C236" s="30"/>
      <c r="D236" s="30"/>
      <c r="E236" s="30"/>
      <c r="F236" s="30"/>
      <c r="G236" s="30"/>
      <c r="H236" s="30"/>
      <c r="I236" s="30"/>
      <c r="J236" s="30"/>
      <c r="K236" s="30"/>
      <c r="L236" s="30"/>
      <c r="M236" s="30"/>
      <c r="N236" s="30"/>
      <c r="O236" s="30"/>
      <c r="P236" s="30"/>
      <c r="Q236" s="30"/>
      <c r="R236" s="30"/>
    </row>
    <row r="237" spans="1:18" x14ac:dyDescent="0.25">
      <c r="A237" s="30"/>
      <c r="B237" s="30"/>
      <c r="C237" s="30"/>
      <c r="D237" s="30"/>
      <c r="E237" s="30"/>
      <c r="F237" s="30"/>
      <c r="G237" s="30"/>
      <c r="H237" s="30"/>
      <c r="I237" s="30"/>
      <c r="J237" s="30"/>
      <c r="K237" s="30"/>
      <c r="L237" s="30"/>
      <c r="M237" s="30"/>
      <c r="N237" s="30"/>
      <c r="O237" s="30"/>
      <c r="P237" s="30"/>
      <c r="Q237" s="30"/>
      <c r="R237" s="30"/>
    </row>
    <row r="238" spans="1:18" x14ac:dyDescent="0.25">
      <c r="A238" s="30"/>
      <c r="B238" s="30"/>
      <c r="C238" s="30"/>
      <c r="D238" s="30"/>
      <c r="E238" s="30"/>
      <c r="F238" s="30"/>
      <c r="G238" s="30"/>
      <c r="H238" s="30"/>
      <c r="I238" s="30"/>
      <c r="J238" s="30"/>
      <c r="K238" s="30"/>
      <c r="L238" s="30"/>
      <c r="M238" s="30"/>
      <c r="N238" s="30"/>
      <c r="O238" s="30"/>
      <c r="P238" s="30"/>
      <c r="Q238" s="30"/>
      <c r="R238" s="30"/>
    </row>
    <row r="239" spans="1:18" x14ac:dyDescent="0.25">
      <c r="A239" s="30"/>
      <c r="B239" s="30"/>
      <c r="C239" s="30"/>
      <c r="D239" s="30"/>
      <c r="E239" s="30"/>
      <c r="F239" s="30"/>
      <c r="G239" s="30"/>
      <c r="H239" s="30"/>
      <c r="I239" s="30"/>
      <c r="J239" s="30"/>
      <c r="K239" s="30"/>
      <c r="L239" s="30"/>
      <c r="M239" s="30"/>
      <c r="N239" s="30"/>
      <c r="O239" s="30"/>
      <c r="P239" s="30"/>
      <c r="Q239" s="30"/>
      <c r="R239" s="30"/>
    </row>
    <row r="240" spans="1:18" x14ac:dyDescent="0.25">
      <c r="A240" s="30"/>
      <c r="B240" s="30"/>
      <c r="C240" s="30"/>
      <c r="D240" s="30"/>
      <c r="E240" s="30"/>
      <c r="F240" s="30"/>
      <c r="G240" s="30"/>
      <c r="H240" s="30"/>
      <c r="I240" s="30"/>
      <c r="J240" s="30"/>
      <c r="K240" s="30"/>
      <c r="L240" s="30"/>
      <c r="M240" s="30"/>
      <c r="N240" s="30"/>
      <c r="O240" s="30"/>
      <c r="P240" s="30"/>
      <c r="Q240" s="30"/>
      <c r="R240" s="30"/>
    </row>
    <row r="241" spans="1:18" x14ac:dyDescent="0.25">
      <c r="A241" s="30"/>
      <c r="B241" s="30"/>
      <c r="C241" s="30"/>
      <c r="D241" s="30"/>
      <c r="E241" s="30"/>
      <c r="F241" s="30"/>
      <c r="G241" s="30"/>
      <c r="H241" s="30"/>
      <c r="I241" s="30"/>
      <c r="J241" s="30"/>
      <c r="K241" s="30"/>
      <c r="L241" s="30"/>
      <c r="M241" s="30"/>
      <c r="N241" s="30"/>
      <c r="O241" s="30"/>
      <c r="P241" s="30"/>
      <c r="Q241" s="30"/>
      <c r="R241" s="30"/>
    </row>
    <row r="242" spans="1:18" x14ac:dyDescent="0.25">
      <c r="A242" s="30"/>
      <c r="B242" s="30"/>
      <c r="C242" s="30"/>
      <c r="D242" s="30"/>
      <c r="E242" s="30"/>
      <c r="F242" s="30"/>
      <c r="G242" s="30"/>
      <c r="H242" s="30"/>
      <c r="I242" s="30"/>
      <c r="J242" s="30"/>
      <c r="K242" s="30"/>
      <c r="L242" s="30"/>
      <c r="M242" s="30"/>
      <c r="N242" s="30"/>
      <c r="O242" s="30"/>
      <c r="P242" s="30"/>
      <c r="Q242" s="30"/>
      <c r="R242" s="30"/>
    </row>
    <row r="243" spans="1:18" x14ac:dyDescent="0.25">
      <c r="A243" s="30"/>
      <c r="B243" s="30"/>
      <c r="C243" s="30"/>
      <c r="D243" s="30"/>
      <c r="E243" s="30"/>
      <c r="F243" s="30"/>
      <c r="G243" s="30"/>
      <c r="H243" s="30"/>
      <c r="I243" s="30"/>
      <c r="J243" s="30"/>
      <c r="K243" s="30"/>
      <c r="L243" s="30"/>
      <c r="M243" s="30"/>
      <c r="N243" s="30"/>
      <c r="O243" s="30"/>
      <c r="P243" s="30"/>
      <c r="Q243" s="30"/>
      <c r="R243" s="30"/>
    </row>
    <row r="244" spans="1:18" x14ac:dyDescent="0.25">
      <c r="A244" s="30"/>
      <c r="B244" s="30"/>
      <c r="C244" s="30"/>
      <c r="D244" s="30"/>
      <c r="E244" s="30"/>
      <c r="F244" s="30"/>
      <c r="G244" s="30"/>
      <c r="H244" s="30"/>
      <c r="I244" s="30"/>
      <c r="J244" s="30"/>
      <c r="K244" s="30"/>
      <c r="L244" s="30"/>
      <c r="M244" s="30"/>
      <c r="N244" s="30"/>
      <c r="O244" s="30"/>
      <c r="P244" s="30"/>
      <c r="Q244" s="30"/>
      <c r="R244" s="30"/>
    </row>
    <row r="245" spans="1:18" x14ac:dyDescent="0.25">
      <c r="A245" s="30"/>
      <c r="B245" s="30"/>
      <c r="C245" s="30"/>
      <c r="D245" s="30"/>
      <c r="E245" s="30"/>
      <c r="F245" s="30"/>
      <c r="G245" s="30"/>
      <c r="H245" s="30"/>
      <c r="I245" s="30"/>
      <c r="J245" s="30"/>
      <c r="K245" s="30"/>
      <c r="L245" s="30"/>
      <c r="M245" s="30"/>
      <c r="N245" s="30"/>
      <c r="O245" s="30"/>
      <c r="P245" s="30"/>
      <c r="Q245" s="30"/>
      <c r="R245" s="30"/>
    </row>
    <row r="246" spans="1:18" x14ac:dyDescent="0.25">
      <c r="A246" s="30"/>
      <c r="B246" s="30"/>
      <c r="C246" s="30"/>
      <c r="D246" s="30"/>
      <c r="E246" s="30"/>
      <c r="F246" s="30"/>
      <c r="G246" s="30"/>
      <c r="H246" s="30"/>
      <c r="I246" s="30"/>
      <c r="J246" s="30"/>
      <c r="K246" s="30"/>
      <c r="L246" s="30"/>
      <c r="M246" s="30"/>
      <c r="N246" s="30"/>
      <c r="O246" s="30"/>
      <c r="P246" s="30"/>
      <c r="Q246" s="30"/>
      <c r="R246" s="30"/>
    </row>
    <row r="247" spans="1:18" x14ac:dyDescent="0.25">
      <c r="A247" s="30"/>
      <c r="B247" s="30"/>
      <c r="C247" s="30"/>
      <c r="D247" s="30"/>
      <c r="E247" s="30"/>
      <c r="F247" s="30"/>
      <c r="G247" s="30"/>
      <c r="H247" s="30"/>
      <c r="I247" s="30"/>
      <c r="J247" s="30"/>
      <c r="K247" s="30"/>
      <c r="L247" s="30"/>
      <c r="M247" s="30"/>
      <c r="N247" s="30"/>
      <c r="O247" s="30"/>
      <c r="P247" s="30"/>
      <c r="Q247" s="30"/>
      <c r="R247" s="30"/>
    </row>
    <row r="248" spans="1:18" x14ac:dyDescent="0.25">
      <c r="A248" s="30"/>
      <c r="B248" s="30"/>
      <c r="C248" s="30"/>
      <c r="D248" s="30"/>
      <c r="E248" s="30"/>
      <c r="F248" s="30"/>
      <c r="G248" s="30"/>
      <c r="H248" s="30"/>
      <c r="I248" s="30"/>
      <c r="J248" s="30"/>
      <c r="K248" s="30"/>
      <c r="L248" s="30"/>
      <c r="M248" s="30"/>
      <c r="N248" s="30"/>
      <c r="O248" s="30"/>
      <c r="P248" s="30"/>
      <c r="Q248" s="30"/>
      <c r="R248" s="30"/>
    </row>
    <row r="249" spans="1:18" x14ac:dyDescent="0.25">
      <c r="A249" s="30"/>
      <c r="B249" s="30"/>
      <c r="C249" s="30"/>
      <c r="D249" s="30"/>
      <c r="E249" s="30"/>
      <c r="F249" s="30"/>
      <c r="G249" s="30"/>
      <c r="H249" s="30"/>
      <c r="I249" s="30"/>
      <c r="J249" s="30"/>
      <c r="K249" s="30"/>
      <c r="L249" s="30"/>
      <c r="M249" s="30"/>
      <c r="N249" s="30"/>
      <c r="O249" s="30"/>
      <c r="P249" s="30"/>
      <c r="Q249" s="30"/>
      <c r="R249" s="30"/>
    </row>
    <row r="250" spans="1:18" x14ac:dyDescent="0.25">
      <c r="A250" s="30"/>
      <c r="B250" s="30"/>
      <c r="C250" s="30"/>
      <c r="D250" s="30"/>
      <c r="E250" s="30"/>
      <c r="F250" s="30"/>
      <c r="G250" s="30"/>
      <c r="H250" s="30"/>
      <c r="I250" s="30"/>
      <c r="J250" s="30"/>
      <c r="K250" s="30"/>
      <c r="L250" s="30"/>
      <c r="M250" s="30"/>
      <c r="N250" s="30"/>
      <c r="O250" s="30"/>
      <c r="P250" s="30"/>
      <c r="Q250" s="30"/>
      <c r="R250" s="30"/>
    </row>
    <row r="251" spans="1:18" x14ac:dyDescent="0.25">
      <c r="A251" s="30"/>
      <c r="B251" s="30"/>
      <c r="C251" s="30"/>
      <c r="D251" s="30"/>
      <c r="E251" s="30"/>
      <c r="F251" s="30"/>
      <c r="G251" s="30"/>
      <c r="H251" s="30"/>
      <c r="I251" s="30"/>
      <c r="J251" s="30"/>
      <c r="K251" s="30"/>
      <c r="L251" s="30"/>
      <c r="M251" s="30"/>
      <c r="N251" s="30"/>
      <c r="O251" s="30"/>
      <c r="P251" s="30"/>
      <c r="Q251" s="30"/>
      <c r="R251" s="30"/>
    </row>
    <row r="252" spans="1:18" x14ac:dyDescent="0.25">
      <c r="A252" s="30"/>
      <c r="B252" s="30"/>
      <c r="C252" s="30"/>
      <c r="D252" s="30"/>
      <c r="E252" s="30"/>
      <c r="F252" s="30"/>
      <c r="G252" s="30"/>
      <c r="H252" s="30"/>
      <c r="I252" s="30"/>
      <c r="J252" s="30"/>
      <c r="K252" s="30"/>
      <c r="L252" s="30"/>
      <c r="M252" s="30"/>
      <c r="N252" s="30"/>
      <c r="O252" s="30"/>
      <c r="P252" s="30"/>
      <c r="Q252" s="30"/>
      <c r="R252" s="30"/>
    </row>
    <row r="253" spans="1:18" x14ac:dyDescent="0.25">
      <c r="A253" s="30"/>
      <c r="B253" s="30"/>
      <c r="C253" s="30"/>
      <c r="D253" s="30"/>
      <c r="E253" s="30"/>
      <c r="F253" s="30"/>
      <c r="G253" s="30"/>
      <c r="H253" s="30"/>
      <c r="I253" s="30"/>
      <c r="J253" s="30"/>
      <c r="K253" s="30"/>
      <c r="L253" s="30"/>
      <c r="M253" s="30"/>
      <c r="N253" s="30"/>
      <c r="O253" s="30"/>
      <c r="P253" s="30"/>
      <c r="Q253" s="30"/>
      <c r="R253" s="30"/>
    </row>
    <row r="254" spans="1:18" x14ac:dyDescent="0.25">
      <c r="A254" s="30"/>
      <c r="B254" s="30"/>
      <c r="C254" s="30"/>
      <c r="D254" s="30"/>
      <c r="E254" s="30"/>
      <c r="F254" s="30"/>
      <c r="G254" s="30"/>
      <c r="H254" s="30"/>
      <c r="I254" s="30"/>
      <c r="J254" s="30"/>
      <c r="K254" s="30"/>
      <c r="L254" s="30"/>
      <c r="M254" s="30"/>
      <c r="N254" s="30"/>
      <c r="O254" s="30"/>
      <c r="P254" s="30"/>
      <c r="Q254" s="30"/>
      <c r="R254" s="30"/>
    </row>
    <row r="255" spans="1:18" x14ac:dyDescent="0.25">
      <c r="A255" s="30"/>
      <c r="B255" s="30"/>
      <c r="C255" s="30"/>
      <c r="D255" s="30"/>
      <c r="E255" s="30"/>
      <c r="F255" s="30"/>
      <c r="G255" s="30"/>
      <c r="H255" s="30"/>
      <c r="I255" s="30"/>
      <c r="J255" s="30"/>
      <c r="K255" s="30"/>
      <c r="L255" s="30"/>
      <c r="M255" s="30"/>
      <c r="N255" s="30"/>
      <c r="O255" s="30"/>
      <c r="P255" s="30"/>
      <c r="Q255" s="30"/>
      <c r="R255" s="30"/>
    </row>
    <row r="256" spans="1:18" x14ac:dyDescent="0.25">
      <c r="A256" s="30"/>
      <c r="B256" s="30"/>
      <c r="C256" s="30"/>
      <c r="D256" s="30"/>
      <c r="E256" s="30"/>
      <c r="F256" s="30"/>
      <c r="G256" s="30"/>
      <c r="H256" s="30"/>
      <c r="I256" s="30"/>
      <c r="J256" s="30"/>
      <c r="K256" s="30"/>
      <c r="L256" s="30"/>
      <c r="M256" s="30"/>
      <c r="N256" s="30"/>
      <c r="O256" s="30"/>
      <c r="P256" s="30"/>
      <c r="Q256" s="30"/>
      <c r="R256" s="30"/>
    </row>
    <row r="257" spans="1:18" x14ac:dyDescent="0.25">
      <c r="A257" s="30"/>
      <c r="B257" s="30"/>
      <c r="C257" s="30"/>
      <c r="D257" s="30"/>
      <c r="E257" s="30"/>
      <c r="F257" s="30"/>
      <c r="G257" s="30"/>
      <c r="H257" s="30"/>
      <c r="I257" s="30"/>
      <c r="J257" s="30"/>
      <c r="K257" s="30"/>
      <c r="L257" s="30"/>
      <c r="M257" s="30"/>
      <c r="N257" s="30"/>
      <c r="O257" s="30"/>
      <c r="P257" s="30"/>
      <c r="Q257" s="30"/>
      <c r="R257" s="30"/>
    </row>
    <row r="258" spans="1:18" x14ac:dyDescent="0.25">
      <c r="A258" s="30"/>
      <c r="B258" s="30"/>
      <c r="C258" s="30"/>
      <c r="D258" s="30"/>
      <c r="E258" s="30"/>
      <c r="F258" s="30"/>
      <c r="G258" s="30"/>
      <c r="H258" s="30"/>
      <c r="I258" s="30"/>
      <c r="J258" s="30"/>
      <c r="K258" s="30"/>
      <c r="L258" s="30"/>
      <c r="M258" s="30"/>
      <c r="N258" s="30"/>
      <c r="O258" s="30"/>
      <c r="P258" s="30"/>
      <c r="Q258" s="30"/>
      <c r="R258" s="30"/>
    </row>
    <row r="259" spans="1:18" x14ac:dyDescent="0.25">
      <c r="A259" s="30"/>
      <c r="B259" s="30"/>
      <c r="C259" s="30"/>
      <c r="D259" s="30"/>
      <c r="E259" s="30"/>
      <c r="F259" s="30"/>
      <c r="G259" s="30"/>
      <c r="H259" s="30"/>
      <c r="I259" s="30"/>
      <c r="J259" s="30"/>
      <c r="K259" s="30"/>
      <c r="L259" s="30"/>
      <c r="M259" s="30"/>
      <c r="N259" s="30"/>
      <c r="O259" s="30"/>
      <c r="P259" s="30"/>
      <c r="Q259" s="30"/>
      <c r="R259" s="30"/>
    </row>
    <row r="260" spans="1:18" x14ac:dyDescent="0.25">
      <c r="A260" s="30"/>
      <c r="B260" s="30"/>
      <c r="C260" s="30"/>
      <c r="D260" s="30"/>
      <c r="E260" s="30"/>
      <c r="F260" s="30"/>
      <c r="G260" s="30"/>
      <c r="H260" s="30"/>
      <c r="I260" s="30"/>
      <c r="J260" s="30"/>
      <c r="K260" s="30"/>
      <c r="L260" s="30"/>
      <c r="M260" s="30"/>
      <c r="N260" s="30"/>
      <c r="O260" s="30"/>
      <c r="P260" s="30"/>
      <c r="Q260" s="30"/>
      <c r="R260" s="30"/>
    </row>
    <row r="261" spans="1:18" x14ac:dyDescent="0.25">
      <c r="A261" s="30"/>
      <c r="B261" s="30"/>
      <c r="C261" s="30"/>
      <c r="D261" s="30"/>
      <c r="E261" s="30"/>
      <c r="F261" s="30"/>
      <c r="G261" s="30"/>
      <c r="H261" s="30"/>
      <c r="I261" s="30"/>
      <c r="J261" s="30"/>
      <c r="K261" s="30"/>
      <c r="L261" s="30"/>
      <c r="M261" s="30"/>
      <c r="N261" s="30"/>
      <c r="O261" s="30"/>
      <c r="P261" s="30"/>
      <c r="Q261" s="30"/>
      <c r="R261" s="30"/>
    </row>
    <row r="262" spans="1:18" x14ac:dyDescent="0.25">
      <c r="A262" s="30"/>
      <c r="B262" s="30"/>
      <c r="C262" s="30"/>
      <c r="D262" s="30"/>
      <c r="E262" s="30"/>
      <c r="F262" s="30"/>
      <c r="G262" s="30"/>
      <c r="H262" s="30"/>
      <c r="I262" s="30"/>
      <c r="J262" s="30"/>
      <c r="K262" s="30"/>
      <c r="L262" s="30"/>
      <c r="M262" s="30"/>
      <c r="N262" s="30"/>
      <c r="O262" s="30"/>
      <c r="P262" s="30"/>
      <c r="Q262" s="30"/>
      <c r="R262" s="30"/>
    </row>
    <row r="263" spans="1:18" x14ac:dyDescent="0.25">
      <c r="A263" s="30"/>
      <c r="B263" s="30"/>
      <c r="C263" s="30"/>
      <c r="D263" s="30"/>
      <c r="E263" s="30"/>
      <c r="F263" s="30"/>
      <c r="G263" s="30"/>
      <c r="H263" s="30"/>
      <c r="I263" s="30"/>
      <c r="J263" s="30"/>
      <c r="K263" s="30"/>
      <c r="L263" s="30"/>
      <c r="M263" s="30"/>
      <c r="N263" s="30"/>
      <c r="O263" s="30"/>
      <c r="P263" s="30"/>
      <c r="Q263" s="30"/>
      <c r="R263" s="30"/>
    </row>
    <row r="264" spans="1:18" x14ac:dyDescent="0.25">
      <c r="A264" s="30"/>
      <c r="B264" s="30"/>
      <c r="C264" s="30"/>
      <c r="D264" s="30"/>
      <c r="E264" s="30"/>
      <c r="F264" s="30"/>
      <c r="G264" s="30"/>
      <c r="H264" s="30"/>
      <c r="I264" s="30"/>
      <c r="J264" s="30"/>
      <c r="K264" s="30"/>
      <c r="L264" s="30"/>
      <c r="M264" s="30"/>
      <c r="N264" s="30"/>
      <c r="O264" s="30"/>
      <c r="P264" s="30"/>
      <c r="Q264" s="30"/>
      <c r="R264" s="30"/>
    </row>
    <row r="265" spans="1:18" x14ac:dyDescent="0.25">
      <c r="A265" s="30"/>
      <c r="B265" s="30"/>
      <c r="C265" s="30"/>
      <c r="D265" s="30"/>
      <c r="E265" s="30"/>
      <c r="F265" s="30"/>
      <c r="G265" s="30"/>
      <c r="H265" s="30"/>
      <c r="I265" s="30"/>
      <c r="J265" s="30"/>
      <c r="K265" s="30"/>
      <c r="L265" s="30"/>
      <c r="M265" s="30"/>
      <c r="N265" s="30"/>
      <c r="O265" s="30"/>
      <c r="P265" s="30"/>
      <c r="Q265" s="30"/>
      <c r="R265" s="30"/>
    </row>
    <row r="266" spans="1:18" x14ac:dyDescent="0.25">
      <c r="A266" s="30"/>
      <c r="B266" s="30"/>
      <c r="C266" s="30"/>
      <c r="D266" s="30"/>
      <c r="E266" s="30"/>
      <c r="F266" s="30"/>
      <c r="G266" s="30"/>
      <c r="H266" s="30"/>
      <c r="I266" s="30"/>
      <c r="J266" s="30"/>
      <c r="K266" s="30"/>
      <c r="L266" s="30"/>
      <c r="M266" s="30"/>
      <c r="N266" s="30"/>
      <c r="O266" s="30"/>
      <c r="P266" s="30"/>
      <c r="Q266" s="30"/>
      <c r="R266" s="30"/>
    </row>
    <row r="267" spans="1:18" x14ac:dyDescent="0.25">
      <c r="A267" s="30"/>
      <c r="B267" s="30"/>
      <c r="C267" s="30"/>
      <c r="D267" s="30"/>
      <c r="E267" s="30"/>
      <c r="F267" s="30"/>
      <c r="G267" s="30"/>
      <c r="H267" s="30"/>
      <c r="I267" s="30"/>
      <c r="J267" s="30"/>
      <c r="K267" s="30"/>
      <c r="L267" s="30"/>
      <c r="M267" s="30"/>
      <c r="N267" s="30"/>
      <c r="O267" s="30"/>
      <c r="P267" s="30"/>
      <c r="Q267" s="30"/>
      <c r="R267" s="30"/>
    </row>
    <row r="268" spans="1:18" x14ac:dyDescent="0.25">
      <c r="A268" s="30"/>
      <c r="B268" s="30"/>
      <c r="C268" s="30"/>
      <c r="D268" s="30"/>
      <c r="E268" s="30"/>
      <c r="F268" s="30"/>
      <c r="G268" s="30"/>
      <c r="H268" s="30"/>
      <c r="I268" s="30"/>
      <c r="J268" s="30"/>
      <c r="K268" s="30"/>
      <c r="L268" s="30"/>
      <c r="M268" s="30"/>
      <c r="N268" s="30"/>
      <c r="O268" s="30"/>
      <c r="P268" s="30"/>
      <c r="Q268" s="30"/>
      <c r="R268" s="30"/>
    </row>
    <row r="269" spans="1:18" x14ac:dyDescent="0.25">
      <c r="A269" s="30"/>
      <c r="B269" s="30"/>
      <c r="C269" s="30"/>
      <c r="D269" s="30"/>
      <c r="E269" s="30"/>
      <c r="F269" s="30"/>
      <c r="G269" s="30"/>
      <c r="H269" s="30"/>
      <c r="I269" s="30"/>
      <c r="J269" s="30"/>
      <c r="K269" s="30"/>
      <c r="L269" s="30"/>
      <c r="M269" s="30"/>
      <c r="N269" s="30"/>
      <c r="O269" s="30"/>
      <c r="P269" s="30"/>
      <c r="Q269" s="30"/>
      <c r="R269" s="30"/>
    </row>
    <row r="270" spans="1:18" x14ac:dyDescent="0.25">
      <c r="A270" s="30"/>
      <c r="B270" s="30"/>
      <c r="C270" s="30"/>
      <c r="D270" s="30"/>
      <c r="E270" s="30"/>
      <c r="F270" s="30"/>
      <c r="G270" s="30"/>
      <c r="H270" s="30"/>
      <c r="I270" s="30"/>
      <c r="J270" s="30"/>
      <c r="K270" s="30"/>
      <c r="L270" s="30"/>
      <c r="M270" s="30"/>
      <c r="N270" s="30"/>
      <c r="O270" s="30"/>
      <c r="P270" s="30"/>
      <c r="Q270" s="30"/>
      <c r="R270" s="30"/>
    </row>
    <row r="271" spans="1:18" x14ac:dyDescent="0.25">
      <c r="A271" s="30"/>
      <c r="B271" s="30"/>
      <c r="C271" s="30"/>
      <c r="D271" s="30"/>
      <c r="E271" s="30"/>
      <c r="F271" s="30"/>
      <c r="G271" s="30"/>
      <c r="H271" s="30"/>
      <c r="I271" s="30"/>
      <c r="J271" s="30"/>
      <c r="K271" s="30"/>
      <c r="L271" s="30"/>
      <c r="M271" s="30"/>
      <c r="N271" s="30"/>
      <c r="O271" s="30"/>
      <c r="P271" s="30"/>
      <c r="Q271" s="30"/>
      <c r="R271" s="30"/>
    </row>
    <row r="272" spans="1:18" x14ac:dyDescent="0.25">
      <c r="A272" s="30"/>
      <c r="B272" s="30"/>
      <c r="C272" s="30"/>
      <c r="D272" s="30"/>
      <c r="E272" s="30"/>
      <c r="F272" s="30"/>
      <c r="G272" s="30"/>
      <c r="H272" s="30"/>
      <c r="I272" s="30"/>
      <c r="J272" s="30"/>
      <c r="K272" s="30"/>
      <c r="L272" s="30"/>
      <c r="M272" s="30"/>
      <c r="N272" s="30"/>
      <c r="O272" s="30"/>
      <c r="P272" s="30"/>
      <c r="Q272" s="30"/>
      <c r="R272" s="30"/>
    </row>
    <row r="273" spans="1:18" x14ac:dyDescent="0.25">
      <c r="A273" s="30"/>
      <c r="B273" s="30"/>
      <c r="C273" s="30"/>
      <c r="D273" s="30"/>
      <c r="E273" s="30"/>
      <c r="F273" s="30"/>
      <c r="G273" s="30"/>
      <c r="H273" s="30"/>
      <c r="I273" s="30"/>
      <c r="J273" s="30"/>
      <c r="K273" s="30"/>
      <c r="L273" s="30"/>
      <c r="M273" s="30"/>
      <c r="N273" s="30"/>
      <c r="O273" s="30"/>
      <c r="P273" s="30"/>
      <c r="Q273" s="30"/>
      <c r="R273" s="30"/>
    </row>
    <row r="274" spans="1:18" x14ac:dyDescent="0.25">
      <c r="A274" s="30"/>
      <c r="B274" s="30"/>
      <c r="C274" s="30"/>
      <c r="D274" s="30"/>
      <c r="E274" s="30"/>
      <c r="F274" s="30"/>
      <c r="G274" s="30"/>
      <c r="H274" s="30"/>
      <c r="I274" s="30"/>
      <c r="J274" s="30"/>
      <c r="K274" s="30"/>
      <c r="L274" s="30"/>
      <c r="M274" s="30"/>
      <c r="N274" s="30"/>
      <c r="O274" s="30"/>
      <c r="P274" s="30"/>
      <c r="Q274" s="30"/>
      <c r="R274" s="30"/>
    </row>
    <row r="275" spans="1:18" x14ac:dyDescent="0.25">
      <c r="A275" s="30"/>
      <c r="B275" s="30"/>
      <c r="C275" s="30"/>
      <c r="D275" s="30"/>
      <c r="E275" s="30"/>
      <c r="F275" s="30"/>
      <c r="G275" s="30"/>
      <c r="H275" s="30"/>
      <c r="I275" s="30"/>
      <c r="J275" s="30"/>
      <c r="K275" s="30"/>
      <c r="L275" s="30"/>
      <c r="M275" s="30"/>
      <c r="N275" s="30"/>
      <c r="O275" s="30"/>
      <c r="P275" s="30"/>
      <c r="Q275" s="30"/>
      <c r="R275" s="30"/>
    </row>
    <row r="276" spans="1:18" x14ac:dyDescent="0.25">
      <c r="A276" s="30"/>
      <c r="B276" s="30"/>
      <c r="C276" s="30"/>
      <c r="D276" s="30"/>
      <c r="E276" s="30"/>
      <c r="F276" s="30"/>
      <c r="G276" s="30"/>
      <c r="H276" s="30"/>
      <c r="I276" s="30"/>
      <c r="J276" s="30"/>
      <c r="K276" s="30"/>
      <c r="L276" s="30"/>
      <c r="M276" s="30"/>
      <c r="N276" s="30"/>
      <c r="O276" s="30"/>
      <c r="P276" s="30"/>
      <c r="Q276" s="30"/>
      <c r="R276" s="30"/>
    </row>
    <row r="277" spans="1:18" x14ac:dyDescent="0.25">
      <c r="A277" s="30"/>
      <c r="B277" s="30"/>
      <c r="C277" s="30"/>
      <c r="D277" s="30"/>
      <c r="E277" s="30"/>
      <c r="F277" s="30"/>
      <c r="G277" s="30"/>
      <c r="H277" s="30"/>
      <c r="I277" s="30"/>
      <c r="J277" s="30"/>
      <c r="K277" s="30"/>
      <c r="L277" s="30"/>
      <c r="M277" s="30"/>
      <c r="N277" s="30"/>
      <c r="O277" s="30"/>
      <c r="P277" s="30"/>
      <c r="Q277" s="30"/>
      <c r="R277" s="30"/>
    </row>
    <row r="278" spans="1:18" x14ac:dyDescent="0.25">
      <c r="A278" s="30"/>
      <c r="B278" s="30"/>
      <c r="C278" s="30"/>
      <c r="D278" s="30"/>
      <c r="E278" s="30"/>
      <c r="F278" s="30"/>
      <c r="G278" s="30"/>
      <c r="H278" s="30"/>
      <c r="I278" s="30"/>
      <c r="J278" s="30"/>
      <c r="K278" s="30"/>
      <c r="L278" s="30"/>
      <c r="M278" s="30"/>
      <c r="N278" s="30"/>
      <c r="O278" s="30"/>
      <c r="P278" s="30"/>
      <c r="Q278" s="30"/>
      <c r="R278" s="30"/>
    </row>
    <row r="279" spans="1:18" x14ac:dyDescent="0.25">
      <c r="A279" s="30"/>
      <c r="B279" s="30"/>
      <c r="C279" s="30"/>
      <c r="D279" s="30"/>
      <c r="E279" s="30"/>
      <c r="F279" s="30"/>
      <c r="G279" s="30"/>
      <c r="H279" s="30"/>
      <c r="I279" s="30"/>
      <c r="J279" s="30"/>
      <c r="K279" s="30"/>
      <c r="L279" s="30"/>
      <c r="M279" s="30"/>
      <c r="N279" s="30"/>
      <c r="O279" s="30"/>
      <c r="P279" s="30"/>
      <c r="Q279" s="30"/>
      <c r="R279" s="30"/>
    </row>
    <row r="280" spans="1:18" x14ac:dyDescent="0.25">
      <c r="A280" s="30"/>
      <c r="B280" s="30"/>
      <c r="C280" s="30"/>
      <c r="D280" s="30"/>
      <c r="E280" s="30"/>
      <c r="F280" s="30"/>
      <c r="G280" s="30"/>
      <c r="H280" s="30"/>
      <c r="I280" s="30"/>
      <c r="J280" s="30"/>
      <c r="K280" s="30"/>
      <c r="L280" s="30"/>
      <c r="M280" s="30"/>
      <c r="N280" s="30"/>
      <c r="O280" s="30"/>
      <c r="P280" s="30"/>
      <c r="Q280" s="30"/>
      <c r="R280" s="30"/>
    </row>
    <row r="281" spans="1:18" x14ac:dyDescent="0.25">
      <c r="A281" s="30"/>
      <c r="B281" s="30"/>
      <c r="C281" s="30"/>
      <c r="D281" s="30"/>
      <c r="E281" s="30"/>
      <c r="F281" s="30"/>
      <c r="G281" s="30"/>
      <c r="H281" s="30"/>
      <c r="I281" s="30"/>
      <c r="J281" s="30"/>
      <c r="K281" s="30"/>
      <c r="L281" s="30"/>
      <c r="M281" s="30"/>
      <c r="N281" s="30"/>
      <c r="O281" s="30"/>
      <c r="P281" s="30"/>
      <c r="Q281" s="30"/>
      <c r="R281" s="30"/>
    </row>
    <row r="282" spans="1:18" x14ac:dyDescent="0.25">
      <c r="A282" s="30"/>
      <c r="B282" s="30"/>
      <c r="C282" s="30"/>
      <c r="D282" s="30"/>
      <c r="E282" s="30"/>
      <c r="F282" s="30"/>
      <c r="G282" s="30"/>
      <c r="H282" s="30"/>
      <c r="I282" s="30"/>
      <c r="J282" s="30"/>
      <c r="K282" s="30"/>
      <c r="L282" s="30"/>
      <c r="M282" s="30"/>
      <c r="N282" s="30"/>
      <c r="O282" s="30"/>
      <c r="P282" s="30"/>
      <c r="Q282" s="30"/>
      <c r="R282" s="30"/>
    </row>
    <row r="283" spans="1:18" x14ac:dyDescent="0.25">
      <c r="A283" s="30"/>
      <c r="B283" s="30"/>
      <c r="C283" s="30"/>
      <c r="D283" s="30"/>
      <c r="E283" s="30"/>
      <c r="F283" s="30"/>
      <c r="G283" s="30"/>
      <c r="H283" s="30"/>
      <c r="I283" s="30"/>
      <c r="J283" s="30"/>
      <c r="K283" s="30"/>
      <c r="L283" s="30"/>
      <c r="M283" s="30"/>
      <c r="N283" s="30"/>
      <c r="O283" s="30"/>
      <c r="P283" s="30"/>
      <c r="Q283" s="30"/>
      <c r="R283" s="30"/>
    </row>
    <row r="284" spans="1:18" x14ac:dyDescent="0.25">
      <c r="A284" s="30"/>
      <c r="B284" s="30"/>
      <c r="C284" s="30"/>
      <c r="D284" s="30"/>
      <c r="E284" s="30"/>
      <c r="F284" s="30"/>
      <c r="G284" s="30"/>
      <c r="H284" s="30"/>
      <c r="I284" s="30"/>
      <c r="J284" s="30"/>
      <c r="K284" s="30"/>
      <c r="L284" s="30"/>
      <c r="M284" s="30"/>
      <c r="N284" s="30"/>
      <c r="O284" s="30"/>
      <c r="P284" s="30"/>
      <c r="Q284" s="30"/>
      <c r="R284" s="30"/>
    </row>
    <row r="285" spans="1:18" x14ac:dyDescent="0.25">
      <c r="A285" s="30"/>
      <c r="B285" s="30"/>
      <c r="C285" s="30"/>
      <c r="D285" s="30"/>
      <c r="E285" s="30"/>
      <c r="F285" s="30"/>
      <c r="G285" s="30"/>
      <c r="H285" s="30"/>
      <c r="I285" s="30"/>
      <c r="J285" s="30"/>
      <c r="K285" s="30"/>
      <c r="L285" s="30"/>
      <c r="M285" s="30"/>
      <c r="N285" s="30"/>
      <c r="O285" s="30"/>
      <c r="P285" s="30"/>
      <c r="Q285" s="30"/>
      <c r="R285" s="30"/>
    </row>
    <row r="286" spans="1:18" x14ac:dyDescent="0.25">
      <c r="A286" s="30"/>
      <c r="B286" s="30"/>
      <c r="C286" s="30"/>
      <c r="D286" s="30"/>
      <c r="E286" s="30"/>
      <c r="F286" s="30"/>
      <c r="G286" s="30"/>
      <c r="H286" s="30"/>
      <c r="I286" s="30"/>
      <c r="J286" s="30"/>
      <c r="K286" s="30"/>
      <c r="L286" s="30"/>
      <c r="M286" s="30"/>
      <c r="N286" s="30"/>
      <c r="O286" s="30"/>
      <c r="P286" s="30"/>
      <c r="Q286" s="30"/>
      <c r="R286" s="30"/>
    </row>
    <row r="287" spans="1:18" x14ac:dyDescent="0.25">
      <c r="A287" s="30"/>
      <c r="B287" s="30"/>
      <c r="C287" s="30"/>
      <c r="D287" s="30"/>
      <c r="E287" s="30"/>
      <c r="F287" s="30"/>
      <c r="G287" s="30"/>
      <c r="H287" s="30"/>
      <c r="I287" s="30"/>
      <c r="J287" s="30"/>
      <c r="K287" s="30"/>
      <c r="L287" s="30"/>
      <c r="M287" s="30"/>
      <c r="N287" s="30"/>
      <c r="O287" s="30"/>
      <c r="P287" s="30"/>
      <c r="Q287" s="30"/>
      <c r="R287" s="30"/>
    </row>
    <row r="288" spans="1:18" x14ac:dyDescent="0.25">
      <c r="A288" s="30"/>
      <c r="B288" s="30"/>
      <c r="C288" s="30"/>
      <c r="D288" s="30"/>
      <c r="E288" s="30"/>
      <c r="F288" s="30"/>
      <c r="G288" s="30"/>
      <c r="H288" s="30"/>
      <c r="I288" s="30"/>
      <c r="J288" s="30"/>
      <c r="K288" s="30"/>
      <c r="L288" s="30"/>
      <c r="M288" s="30"/>
      <c r="N288" s="30"/>
      <c r="O288" s="30"/>
      <c r="P288" s="30"/>
      <c r="Q288" s="30"/>
      <c r="R288" s="30"/>
    </row>
    <row r="289" spans="1:18" x14ac:dyDescent="0.25">
      <c r="A289" s="30"/>
      <c r="B289" s="30"/>
      <c r="C289" s="30"/>
      <c r="D289" s="30"/>
      <c r="E289" s="30"/>
      <c r="F289" s="30"/>
      <c r="G289" s="30"/>
      <c r="H289" s="30"/>
      <c r="I289" s="30"/>
      <c r="J289" s="30"/>
      <c r="K289" s="30"/>
      <c r="L289" s="30"/>
      <c r="M289" s="30"/>
      <c r="N289" s="30"/>
      <c r="O289" s="30"/>
      <c r="P289" s="30"/>
      <c r="Q289" s="30"/>
      <c r="R289" s="30"/>
    </row>
    <row r="290" spans="1:18" x14ac:dyDescent="0.25">
      <c r="A290" s="30"/>
      <c r="B290" s="30"/>
      <c r="C290" s="30"/>
      <c r="D290" s="30"/>
      <c r="E290" s="30"/>
      <c r="F290" s="30"/>
      <c r="G290" s="30"/>
      <c r="H290" s="30"/>
      <c r="I290" s="30"/>
      <c r="J290" s="30"/>
      <c r="K290" s="30"/>
      <c r="L290" s="30"/>
      <c r="M290" s="30"/>
      <c r="N290" s="30"/>
      <c r="O290" s="30"/>
      <c r="P290" s="30"/>
      <c r="Q290" s="30"/>
      <c r="R290" s="30"/>
    </row>
    <row r="291" spans="1:18" x14ac:dyDescent="0.25">
      <c r="A291" s="30"/>
      <c r="B291" s="30"/>
      <c r="C291" s="30"/>
      <c r="D291" s="30"/>
      <c r="E291" s="30"/>
      <c r="F291" s="30"/>
      <c r="G291" s="30"/>
      <c r="H291" s="30"/>
      <c r="I291" s="30"/>
      <c r="J291" s="30"/>
      <c r="K291" s="30"/>
      <c r="L291" s="30"/>
      <c r="M291" s="30"/>
      <c r="N291" s="30"/>
      <c r="O291" s="30"/>
      <c r="P291" s="30"/>
      <c r="Q291" s="30"/>
      <c r="R291" s="30"/>
    </row>
    <row r="292" spans="1:18" x14ac:dyDescent="0.25">
      <c r="A292" s="30"/>
      <c r="B292" s="30"/>
      <c r="C292" s="30"/>
      <c r="D292" s="30"/>
      <c r="E292" s="30"/>
      <c r="F292" s="30"/>
      <c r="G292" s="30"/>
      <c r="H292" s="30"/>
      <c r="I292" s="30"/>
      <c r="J292" s="30"/>
      <c r="K292" s="30"/>
      <c r="L292" s="30"/>
      <c r="M292" s="30"/>
      <c r="N292" s="30"/>
      <c r="O292" s="30"/>
      <c r="P292" s="30"/>
      <c r="Q292" s="30"/>
      <c r="R292" s="30"/>
    </row>
    <row r="293" spans="1:18" x14ac:dyDescent="0.25">
      <c r="A293" s="30"/>
      <c r="B293" s="30"/>
      <c r="C293" s="30"/>
      <c r="D293" s="30"/>
      <c r="E293" s="30"/>
      <c r="F293" s="30"/>
      <c r="G293" s="30"/>
      <c r="H293" s="30"/>
      <c r="I293" s="30"/>
      <c r="J293" s="30"/>
      <c r="K293" s="30"/>
      <c r="L293" s="30"/>
      <c r="M293" s="30"/>
      <c r="N293" s="30"/>
      <c r="O293" s="30"/>
      <c r="P293" s="30"/>
      <c r="Q293" s="30"/>
      <c r="R293" s="30"/>
    </row>
    <row r="294" spans="1:18" x14ac:dyDescent="0.25">
      <c r="A294" s="30"/>
      <c r="B294" s="30"/>
      <c r="C294" s="30"/>
      <c r="D294" s="30"/>
      <c r="E294" s="30"/>
      <c r="F294" s="30"/>
      <c r="G294" s="30"/>
      <c r="H294" s="30"/>
      <c r="I294" s="30"/>
      <c r="J294" s="30"/>
      <c r="K294" s="30"/>
      <c r="L294" s="30"/>
      <c r="M294" s="30"/>
      <c r="N294" s="30"/>
      <c r="O294" s="30"/>
      <c r="P294" s="30"/>
      <c r="Q294" s="30"/>
      <c r="R294" s="30"/>
    </row>
    <row r="295" spans="1:18" x14ac:dyDescent="0.25">
      <c r="A295" s="30"/>
      <c r="B295" s="30"/>
      <c r="C295" s="30"/>
      <c r="D295" s="30"/>
      <c r="E295" s="30"/>
      <c r="F295" s="30"/>
      <c r="G295" s="30"/>
      <c r="H295" s="30"/>
      <c r="I295" s="30"/>
      <c r="J295" s="30"/>
      <c r="K295" s="30"/>
      <c r="L295" s="30"/>
      <c r="M295" s="30"/>
      <c r="N295" s="30"/>
      <c r="O295" s="30"/>
      <c r="P295" s="30"/>
      <c r="Q295" s="30"/>
      <c r="R295" s="30"/>
    </row>
    <row r="296" spans="1:18" x14ac:dyDescent="0.25">
      <c r="A296" s="30"/>
      <c r="B296" s="30"/>
      <c r="C296" s="30"/>
      <c r="D296" s="30"/>
      <c r="E296" s="30"/>
      <c r="F296" s="30"/>
      <c r="G296" s="30"/>
      <c r="H296" s="30"/>
      <c r="I296" s="30"/>
      <c r="J296" s="30"/>
      <c r="K296" s="30"/>
      <c r="L296" s="30"/>
      <c r="M296" s="30"/>
      <c r="N296" s="30"/>
      <c r="O296" s="30"/>
      <c r="P296" s="30"/>
      <c r="Q296" s="30"/>
      <c r="R296" s="30"/>
    </row>
    <row r="297" spans="1:18" x14ac:dyDescent="0.25">
      <c r="A297" s="30"/>
      <c r="B297" s="30"/>
      <c r="C297" s="30"/>
      <c r="D297" s="30"/>
      <c r="E297" s="30"/>
      <c r="F297" s="30"/>
      <c r="G297" s="30"/>
      <c r="H297" s="30"/>
      <c r="I297" s="30"/>
      <c r="J297" s="30"/>
      <c r="K297" s="30"/>
      <c r="L297" s="30"/>
      <c r="M297" s="30"/>
      <c r="N297" s="30"/>
      <c r="O297" s="30"/>
      <c r="P297" s="30"/>
      <c r="Q297" s="30"/>
      <c r="R297" s="30"/>
    </row>
    <row r="298" spans="1:18" x14ac:dyDescent="0.25">
      <c r="A298" s="30"/>
      <c r="B298" s="30"/>
      <c r="C298" s="30"/>
      <c r="D298" s="30"/>
      <c r="E298" s="30"/>
      <c r="F298" s="30"/>
      <c r="G298" s="30"/>
      <c r="H298" s="30"/>
      <c r="I298" s="30"/>
      <c r="J298" s="30"/>
      <c r="K298" s="30"/>
      <c r="L298" s="30"/>
      <c r="M298" s="30"/>
      <c r="N298" s="30"/>
      <c r="O298" s="30"/>
      <c r="P298" s="30"/>
      <c r="Q298" s="30"/>
      <c r="R298" s="30"/>
    </row>
    <row r="299" spans="1:18" x14ac:dyDescent="0.25">
      <c r="A299" s="30"/>
      <c r="B299" s="30"/>
      <c r="C299" s="30"/>
      <c r="D299" s="30"/>
      <c r="E299" s="30"/>
      <c r="F299" s="30"/>
      <c r="G299" s="30"/>
      <c r="H299" s="30"/>
      <c r="I299" s="30"/>
      <c r="J299" s="30"/>
      <c r="K299" s="30"/>
      <c r="L299" s="30"/>
      <c r="M299" s="30"/>
      <c r="N299" s="30"/>
      <c r="O299" s="30"/>
      <c r="P299" s="30"/>
      <c r="Q299" s="30"/>
      <c r="R299" s="30"/>
    </row>
    <row r="300" spans="1:18" x14ac:dyDescent="0.25">
      <c r="A300" s="30"/>
      <c r="B300" s="30"/>
      <c r="C300" s="30"/>
      <c r="D300" s="30"/>
      <c r="E300" s="30"/>
      <c r="F300" s="30"/>
      <c r="G300" s="30"/>
      <c r="H300" s="30"/>
      <c r="I300" s="30"/>
      <c r="J300" s="30"/>
      <c r="K300" s="30"/>
      <c r="L300" s="30"/>
      <c r="M300" s="30"/>
      <c r="N300" s="30"/>
      <c r="O300" s="30"/>
      <c r="P300" s="30"/>
      <c r="Q300" s="30"/>
      <c r="R300" s="30"/>
    </row>
    <row r="301" spans="1:18" x14ac:dyDescent="0.25">
      <c r="A301" s="30"/>
      <c r="B301" s="30"/>
      <c r="C301" s="30"/>
      <c r="D301" s="30"/>
      <c r="E301" s="30"/>
      <c r="F301" s="30"/>
      <c r="G301" s="30"/>
      <c r="H301" s="30"/>
      <c r="I301" s="30"/>
      <c r="J301" s="30"/>
      <c r="K301" s="30"/>
      <c r="L301" s="30"/>
      <c r="M301" s="30"/>
      <c r="N301" s="30"/>
      <c r="O301" s="30"/>
      <c r="P301" s="30"/>
      <c r="Q301" s="30"/>
      <c r="R301" s="30"/>
    </row>
    <row r="302" spans="1:18" x14ac:dyDescent="0.25">
      <c r="A302" s="30"/>
      <c r="B302" s="30"/>
      <c r="C302" s="30"/>
      <c r="D302" s="30"/>
      <c r="E302" s="30"/>
      <c r="F302" s="30"/>
      <c r="G302" s="30"/>
      <c r="H302" s="30"/>
      <c r="I302" s="30"/>
      <c r="J302" s="30"/>
      <c r="K302" s="30"/>
      <c r="L302" s="30"/>
      <c r="M302" s="30"/>
      <c r="N302" s="30"/>
      <c r="O302" s="30"/>
      <c r="P302" s="30"/>
      <c r="Q302" s="30"/>
      <c r="R302" s="30"/>
    </row>
    <row r="303" spans="1:18" x14ac:dyDescent="0.25">
      <c r="A303" s="30"/>
      <c r="B303" s="30"/>
      <c r="C303" s="30"/>
      <c r="D303" s="30"/>
      <c r="E303" s="30"/>
      <c r="F303" s="30"/>
      <c r="G303" s="30"/>
      <c r="H303" s="30"/>
      <c r="I303" s="30"/>
      <c r="J303" s="30"/>
      <c r="K303" s="30"/>
      <c r="L303" s="30"/>
      <c r="M303" s="30"/>
      <c r="N303" s="30"/>
      <c r="O303" s="30"/>
      <c r="P303" s="30"/>
      <c r="Q303" s="30"/>
      <c r="R303" s="30"/>
    </row>
    <row r="304" spans="1:18" x14ac:dyDescent="0.25">
      <c r="A304" s="30"/>
      <c r="B304" s="30"/>
      <c r="C304" s="30"/>
      <c r="D304" s="30"/>
      <c r="E304" s="30"/>
      <c r="F304" s="30"/>
      <c r="G304" s="30"/>
      <c r="H304" s="30"/>
      <c r="I304" s="30"/>
      <c r="J304" s="30"/>
      <c r="K304" s="30"/>
      <c r="L304" s="30"/>
      <c r="M304" s="30"/>
      <c r="N304" s="30"/>
      <c r="O304" s="30"/>
      <c r="P304" s="30"/>
      <c r="Q304" s="30"/>
      <c r="R304" s="30"/>
    </row>
    <row r="305" spans="1:18" x14ac:dyDescent="0.25">
      <c r="A305" s="30"/>
      <c r="B305" s="30"/>
      <c r="C305" s="30"/>
      <c r="D305" s="30"/>
      <c r="E305" s="30"/>
      <c r="F305" s="30"/>
      <c r="G305" s="30"/>
      <c r="H305" s="30"/>
      <c r="I305" s="30"/>
      <c r="J305" s="30"/>
      <c r="K305" s="30"/>
      <c r="L305" s="30"/>
      <c r="M305" s="30"/>
      <c r="N305" s="30"/>
      <c r="O305" s="30"/>
      <c r="P305" s="30"/>
      <c r="Q305" s="30"/>
      <c r="R305" s="30"/>
    </row>
    <row r="306" spans="1:18" x14ac:dyDescent="0.25">
      <c r="A306" s="30"/>
      <c r="B306" s="30"/>
      <c r="C306" s="30"/>
      <c r="D306" s="30"/>
      <c r="E306" s="30"/>
      <c r="F306" s="30"/>
      <c r="G306" s="30"/>
      <c r="H306" s="30"/>
      <c r="I306" s="30"/>
      <c r="J306" s="30"/>
      <c r="K306" s="30"/>
      <c r="L306" s="30"/>
      <c r="M306" s="30"/>
      <c r="N306" s="30"/>
      <c r="O306" s="30"/>
      <c r="P306" s="30"/>
      <c r="Q306" s="30"/>
      <c r="R306" s="30"/>
    </row>
    <row r="307" spans="1:18" x14ac:dyDescent="0.25">
      <c r="A307" s="30"/>
      <c r="B307" s="30"/>
      <c r="C307" s="30"/>
      <c r="D307" s="30"/>
      <c r="E307" s="30"/>
      <c r="F307" s="30"/>
      <c r="G307" s="30"/>
      <c r="H307" s="30"/>
      <c r="I307" s="30"/>
      <c r="J307" s="30"/>
      <c r="K307" s="30"/>
      <c r="L307" s="30"/>
      <c r="M307" s="30"/>
      <c r="N307" s="30"/>
      <c r="O307" s="30"/>
      <c r="P307" s="30"/>
      <c r="Q307" s="30"/>
      <c r="R307" s="30"/>
    </row>
    <row r="308" spans="1:18" x14ac:dyDescent="0.25">
      <c r="A308" s="30"/>
      <c r="B308" s="30"/>
      <c r="C308" s="30"/>
      <c r="D308" s="30"/>
      <c r="E308" s="30"/>
      <c r="F308" s="30"/>
      <c r="G308" s="30"/>
      <c r="H308" s="30"/>
      <c r="I308" s="30"/>
      <c r="J308" s="30"/>
      <c r="K308" s="30"/>
      <c r="L308" s="30"/>
      <c r="M308" s="30"/>
      <c r="N308" s="30"/>
      <c r="O308" s="30"/>
      <c r="P308" s="30"/>
      <c r="Q308" s="30"/>
      <c r="R308" s="30"/>
    </row>
    <row r="309" spans="1:18" x14ac:dyDescent="0.25">
      <c r="A309" s="30"/>
      <c r="B309" s="30"/>
      <c r="C309" s="30"/>
      <c r="D309" s="30"/>
      <c r="E309" s="30"/>
      <c r="F309" s="30"/>
      <c r="G309" s="30"/>
      <c r="H309" s="30"/>
      <c r="I309" s="30"/>
      <c r="J309" s="30"/>
      <c r="K309" s="30"/>
      <c r="L309" s="30"/>
      <c r="M309" s="30"/>
      <c r="N309" s="30"/>
      <c r="O309" s="30"/>
      <c r="P309" s="30"/>
      <c r="Q309" s="30"/>
      <c r="R309" s="30"/>
    </row>
    <row r="310" spans="1:18" x14ac:dyDescent="0.25">
      <c r="A310" s="30"/>
      <c r="B310" s="30"/>
      <c r="C310" s="30"/>
      <c r="D310" s="30"/>
      <c r="E310" s="30"/>
      <c r="F310" s="30"/>
      <c r="G310" s="30"/>
      <c r="H310" s="30"/>
      <c r="I310" s="30"/>
      <c r="J310" s="30"/>
      <c r="K310" s="30"/>
      <c r="L310" s="30"/>
      <c r="M310" s="30"/>
      <c r="N310" s="30"/>
      <c r="O310" s="30"/>
      <c r="P310" s="30"/>
      <c r="Q310" s="30"/>
      <c r="R310" s="30"/>
    </row>
    <row r="311" spans="1:18" x14ac:dyDescent="0.25">
      <c r="A311" s="30"/>
      <c r="B311" s="30"/>
      <c r="C311" s="30"/>
      <c r="D311" s="30"/>
      <c r="E311" s="30"/>
      <c r="F311" s="30"/>
      <c r="G311" s="30"/>
      <c r="H311" s="30"/>
      <c r="I311" s="30"/>
      <c r="J311" s="30"/>
      <c r="K311" s="30"/>
      <c r="L311" s="30"/>
      <c r="M311" s="30"/>
      <c r="N311" s="30"/>
      <c r="O311" s="30"/>
      <c r="P311" s="30"/>
      <c r="Q311" s="30"/>
      <c r="R311" s="30"/>
    </row>
    <row r="312" spans="1:18" x14ac:dyDescent="0.25">
      <c r="A312" s="30"/>
      <c r="B312" s="30"/>
      <c r="C312" s="30"/>
      <c r="D312" s="30"/>
      <c r="E312" s="30"/>
      <c r="F312" s="30"/>
      <c r="G312" s="30"/>
      <c r="H312" s="30"/>
      <c r="I312" s="30"/>
      <c r="J312" s="30"/>
      <c r="K312" s="30"/>
      <c r="L312" s="30"/>
      <c r="M312" s="30"/>
      <c r="N312" s="30"/>
      <c r="O312" s="30"/>
      <c r="P312" s="30"/>
      <c r="Q312" s="30"/>
      <c r="R312" s="30"/>
    </row>
    <row r="313" spans="1:18" x14ac:dyDescent="0.25">
      <c r="A313" s="30"/>
      <c r="B313" s="30"/>
      <c r="C313" s="30"/>
      <c r="D313" s="30"/>
      <c r="E313" s="30"/>
      <c r="F313" s="30"/>
      <c r="G313" s="30"/>
      <c r="H313" s="30"/>
      <c r="I313" s="30"/>
      <c r="J313" s="30"/>
      <c r="K313" s="30"/>
      <c r="L313" s="30"/>
      <c r="M313" s="30"/>
      <c r="N313" s="30"/>
      <c r="O313" s="30"/>
      <c r="P313" s="30"/>
      <c r="Q313" s="30"/>
      <c r="R313" s="30"/>
    </row>
    <row r="314" spans="1:18" x14ac:dyDescent="0.25">
      <c r="A314" s="30"/>
      <c r="B314" s="30"/>
      <c r="C314" s="30"/>
      <c r="D314" s="30"/>
      <c r="E314" s="30"/>
      <c r="F314" s="30"/>
      <c r="G314" s="30"/>
      <c r="H314" s="30"/>
      <c r="I314" s="30"/>
      <c r="J314" s="30"/>
      <c r="K314" s="30"/>
      <c r="L314" s="30"/>
      <c r="M314" s="30"/>
      <c r="N314" s="30"/>
      <c r="O314" s="30"/>
      <c r="P314" s="30"/>
      <c r="Q314" s="30"/>
      <c r="R314" s="30"/>
    </row>
    <row r="315" spans="1:18" x14ac:dyDescent="0.25">
      <c r="A315" s="30"/>
      <c r="B315" s="30"/>
      <c r="C315" s="30"/>
      <c r="D315" s="30"/>
      <c r="E315" s="30"/>
      <c r="F315" s="30"/>
      <c r="G315" s="30"/>
      <c r="H315" s="30"/>
      <c r="I315" s="30"/>
      <c r="J315" s="30"/>
      <c r="K315" s="30"/>
      <c r="L315" s="30"/>
      <c r="M315" s="30"/>
      <c r="N315" s="30"/>
      <c r="O315" s="30"/>
      <c r="P315" s="30"/>
      <c r="Q315" s="30"/>
      <c r="R315" s="30"/>
    </row>
    <row r="316" spans="1:18" x14ac:dyDescent="0.25">
      <c r="A316" s="30"/>
      <c r="B316" s="30"/>
      <c r="C316" s="30"/>
      <c r="D316" s="30"/>
      <c r="E316" s="30"/>
      <c r="F316" s="30"/>
      <c r="G316" s="30"/>
      <c r="H316" s="30"/>
      <c r="I316" s="30"/>
      <c r="J316" s="30"/>
      <c r="K316" s="30"/>
      <c r="L316" s="30"/>
      <c r="M316" s="30"/>
      <c r="N316" s="30"/>
      <c r="O316" s="30"/>
      <c r="P316" s="30"/>
      <c r="Q316" s="30"/>
      <c r="R316" s="30"/>
    </row>
    <row r="317" spans="1:18" x14ac:dyDescent="0.25">
      <c r="A317" s="30"/>
      <c r="B317" s="30"/>
      <c r="C317" s="30"/>
      <c r="D317" s="30"/>
      <c r="E317" s="30"/>
      <c r="F317" s="30"/>
      <c r="G317" s="30"/>
      <c r="H317" s="30"/>
      <c r="I317" s="30"/>
      <c r="J317" s="30"/>
      <c r="K317" s="30"/>
      <c r="L317" s="30"/>
      <c r="M317" s="30"/>
      <c r="N317" s="30"/>
      <c r="O317" s="30"/>
      <c r="P317" s="30"/>
      <c r="Q317" s="30"/>
      <c r="R317" s="30"/>
    </row>
    <row r="318" spans="1:18" x14ac:dyDescent="0.25">
      <c r="A318" s="30"/>
      <c r="B318" s="30"/>
      <c r="C318" s="30"/>
      <c r="D318" s="30"/>
      <c r="E318" s="30"/>
      <c r="F318" s="30"/>
      <c r="G318" s="30"/>
      <c r="H318" s="30"/>
      <c r="I318" s="30"/>
      <c r="J318" s="30"/>
      <c r="K318" s="30"/>
      <c r="L318" s="30"/>
      <c r="M318" s="30"/>
      <c r="N318" s="30"/>
      <c r="O318" s="30"/>
      <c r="P318" s="30"/>
      <c r="Q318" s="30"/>
      <c r="R318" s="30"/>
    </row>
    <row r="319" spans="1:18" x14ac:dyDescent="0.25">
      <c r="A319" s="30"/>
      <c r="B319" s="30"/>
      <c r="C319" s="30"/>
      <c r="D319" s="30"/>
      <c r="E319" s="30"/>
      <c r="F319" s="30"/>
      <c r="G319" s="30"/>
      <c r="H319" s="30"/>
      <c r="I319" s="30"/>
      <c r="J319" s="30"/>
      <c r="K319" s="30"/>
      <c r="L319" s="30"/>
      <c r="M319" s="30"/>
      <c r="N319" s="30"/>
      <c r="O319" s="30"/>
      <c r="P319" s="30"/>
      <c r="Q319" s="30"/>
      <c r="R319" s="30"/>
    </row>
    <row r="320" spans="1:18" x14ac:dyDescent="0.25">
      <c r="A320" s="30"/>
      <c r="B320" s="30"/>
      <c r="C320" s="30"/>
      <c r="D320" s="30"/>
      <c r="E320" s="30"/>
      <c r="F320" s="30"/>
      <c r="G320" s="30"/>
      <c r="H320" s="30"/>
      <c r="I320" s="30"/>
      <c r="J320" s="30"/>
      <c r="K320" s="30"/>
      <c r="L320" s="30"/>
      <c r="M320" s="30"/>
      <c r="N320" s="30"/>
      <c r="O320" s="30"/>
      <c r="P320" s="30"/>
      <c r="Q320" s="30"/>
      <c r="R320" s="30"/>
    </row>
    <row r="321" spans="1:18" x14ac:dyDescent="0.25">
      <c r="A321" s="30"/>
      <c r="B321" s="30"/>
      <c r="C321" s="30"/>
      <c r="D321" s="30"/>
      <c r="E321" s="30"/>
      <c r="F321" s="30"/>
      <c r="G321" s="30"/>
      <c r="H321" s="30"/>
      <c r="I321" s="30"/>
      <c r="J321" s="30"/>
      <c r="K321" s="30"/>
      <c r="L321" s="30"/>
      <c r="M321" s="30"/>
      <c r="N321" s="30"/>
      <c r="O321" s="30"/>
      <c r="P321" s="30"/>
      <c r="Q321" s="30"/>
      <c r="R321" s="30"/>
    </row>
    <row r="322" spans="1:18" x14ac:dyDescent="0.25">
      <c r="A322" s="30"/>
      <c r="B322" s="30"/>
      <c r="C322" s="30"/>
      <c r="D322" s="30"/>
      <c r="E322" s="30"/>
      <c r="F322" s="30"/>
      <c r="G322" s="30"/>
      <c r="H322" s="30"/>
      <c r="I322" s="30"/>
      <c r="J322" s="30"/>
      <c r="K322" s="30"/>
      <c r="L322" s="30"/>
      <c r="M322" s="30"/>
      <c r="N322" s="30"/>
      <c r="O322" s="30"/>
      <c r="P322" s="30"/>
      <c r="Q322" s="30"/>
      <c r="R322" s="30"/>
    </row>
    <row r="323" spans="1:18" x14ac:dyDescent="0.25">
      <c r="A323" s="30"/>
      <c r="B323" s="30"/>
      <c r="C323" s="30"/>
      <c r="D323" s="30"/>
      <c r="E323" s="30"/>
      <c r="F323" s="30"/>
      <c r="G323" s="30"/>
      <c r="H323" s="30"/>
      <c r="I323" s="30"/>
      <c r="J323" s="30"/>
      <c r="K323" s="30"/>
      <c r="L323" s="30"/>
      <c r="M323" s="30"/>
      <c r="N323" s="30"/>
      <c r="O323" s="30"/>
      <c r="P323" s="30"/>
      <c r="Q323" s="30"/>
      <c r="R323" s="30"/>
    </row>
    <row r="324" spans="1:18" x14ac:dyDescent="0.25">
      <c r="A324" s="30"/>
      <c r="B324" s="30"/>
      <c r="C324" s="30"/>
      <c r="D324" s="30"/>
      <c r="E324" s="30"/>
      <c r="F324" s="30"/>
      <c r="G324" s="30"/>
      <c r="H324" s="30"/>
      <c r="I324" s="30"/>
      <c r="J324" s="30"/>
      <c r="K324" s="30"/>
      <c r="L324" s="30"/>
      <c r="M324" s="30"/>
      <c r="N324" s="30"/>
      <c r="O324" s="30"/>
      <c r="P324" s="30"/>
      <c r="Q324" s="30"/>
      <c r="R324" s="30"/>
    </row>
    <row r="325" spans="1:18" x14ac:dyDescent="0.25">
      <c r="A325" s="30"/>
      <c r="B325" s="30"/>
      <c r="C325" s="30"/>
      <c r="D325" s="30"/>
      <c r="E325" s="30"/>
      <c r="F325" s="30"/>
      <c r="G325" s="30"/>
      <c r="H325" s="30"/>
      <c r="I325" s="30"/>
      <c r="J325" s="30"/>
      <c r="K325" s="30"/>
      <c r="L325" s="30"/>
      <c r="M325" s="30"/>
      <c r="N325" s="30"/>
      <c r="O325" s="30"/>
      <c r="P325" s="30"/>
      <c r="Q325" s="30"/>
      <c r="R325" s="30"/>
    </row>
    <row r="326" spans="1:18" x14ac:dyDescent="0.25">
      <c r="A326" s="30"/>
      <c r="B326" s="30"/>
      <c r="C326" s="30"/>
      <c r="D326" s="30"/>
      <c r="E326" s="30"/>
      <c r="F326" s="30"/>
      <c r="G326" s="30"/>
      <c r="H326" s="30"/>
      <c r="I326" s="30"/>
      <c r="J326" s="30"/>
      <c r="K326" s="30"/>
      <c r="L326" s="30"/>
      <c r="M326" s="30"/>
      <c r="N326" s="30"/>
      <c r="O326" s="30"/>
      <c r="P326" s="30"/>
      <c r="Q326" s="30"/>
      <c r="R326" s="30"/>
    </row>
    <row r="327" spans="1:18" x14ac:dyDescent="0.25">
      <c r="A327" s="30"/>
      <c r="B327" s="30"/>
      <c r="C327" s="30"/>
      <c r="D327" s="30"/>
      <c r="E327" s="30"/>
      <c r="F327" s="30"/>
      <c r="G327" s="30"/>
      <c r="H327" s="30"/>
      <c r="I327" s="30"/>
      <c r="J327" s="30"/>
      <c r="K327" s="30"/>
      <c r="L327" s="30"/>
      <c r="M327" s="30"/>
      <c r="N327" s="30"/>
      <c r="O327" s="30"/>
      <c r="P327" s="30"/>
      <c r="Q327" s="30"/>
      <c r="R327" s="30"/>
    </row>
    <row r="328" spans="1:18" x14ac:dyDescent="0.25">
      <c r="A328" s="30"/>
      <c r="B328" s="30"/>
      <c r="C328" s="30"/>
      <c r="D328" s="30"/>
      <c r="E328" s="30"/>
      <c r="F328" s="30"/>
      <c r="G328" s="30"/>
      <c r="H328" s="30"/>
      <c r="I328" s="30"/>
      <c r="J328" s="30"/>
      <c r="K328" s="30"/>
      <c r="L328" s="30"/>
      <c r="M328" s="30"/>
      <c r="N328" s="30"/>
      <c r="O328" s="30"/>
      <c r="P328" s="30"/>
      <c r="Q328" s="30"/>
      <c r="R328" s="30"/>
    </row>
    <row r="329" spans="1:18" x14ac:dyDescent="0.25">
      <c r="A329" s="30"/>
      <c r="B329" s="30"/>
      <c r="C329" s="30"/>
      <c r="D329" s="30"/>
      <c r="E329" s="30"/>
      <c r="F329" s="30"/>
      <c r="G329" s="30"/>
      <c r="H329" s="30"/>
      <c r="I329" s="30"/>
      <c r="J329" s="30"/>
      <c r="K329" s="30"/>
      <c r="L329" s="30"/>
      <c r="M329" s="30"/>
      <c r="N329" s="30"/>
      <c r="O329" s="30"/>
      <c r="P329" s="30"/>
      <c r="Q329" s="30"/>
      <c r="R329" s="30"/>
    </row>
    <row r="330" spans="1:18" x14ac:dyDescent="0.25">
      <c r="A330" s="30"/>
      <c r="B330" s="30"/>
      <c r="C330" s="30"/>
      <c r="D330" s="30"/>
      <c r="E330" s="30"/>
      <c r="F330" s="30"/>
      <c r="G330" s="30"/>
      <c r="H330" s="30"/>
      <c r="I330" s="30"/>
      <c r="J330" s="30"/>
      <c r="K330" s="30"/>
      <c r="L330" s="30"/>
      <c r="M330" s="30"/>
      <c r="N330" s="30"/>
      <c r="O330" s="30"/>
      <c r="P330" s="30"/>
      <c r="Q330" s="30"/>
      <c r="R330" s="30"/>
    </row>
    <row r="331" spans="1:18" x14ac:dyDescent="0.25">
      <c r="A331" s="30"/>
      <c r="B331" s="30"/>
      <c r="C331" s="30"/>
      <c r="D331" s="30"/>
      <c r="E331" s="30"/>
      <c r="F331" s="30"/>
      <c r="G331" s="30"/>
      <c r="H331" s="30"/>
      <c r="I331" s="30"/>
      <c r="J331" s="30"/>
      <c r="K331" s="30"/>
      <c r="L331" s="30"/>
      <c r="M331" s="30"/>
      <c r="N331" s="30"/>
      <c r="O331" s="30"/>
      <c r="P331" s="30"/>
      <c r="Q331" s="30"/>
      <c r="R331" s="30"/>
    </row>
    <row r="332" spans="1:18" x14ac:dyDescent="0.25">
      <c r="A332" s="30"/>
      <c r="B332" s="30"/>
      <c r="C332" s="30"/>
      <c r="D332" s="30"/>
      <c r="E332" s="30"/>
      <c r="F332" s="30"/>
      <c r="G332" s="30"/>
      <c r="H332" s="30"/>
      <c r="I332" s="30"/>
      <c r="J332" s="30"/>
      <c r="K332" s="30"/>
      <c r="L332" s="30"/>
      <c r="M332" s="30"/>
      <c r="N332" s="30"/>
      <c r="O332" s="30"/>
      <c r="P332" s="30"/>
      <c r="Q332" s="30"/>
      <c r="R332" s="30"/>
    </row>
    <row r="333" spans="1:18" x14ac:dyDescent="0.25">
      <c r="A333" s="30"/>
      <c r="B333" s="30"/>
      <c r="C333" s="30"/>
      <c r="D333" s="30"/>
      <c r="E333" s="30"/>
      <c r="F333" s="30"/>
      <c r="G333" s="30"/>
      <c r="H333" s="30"/>
      <c r="I333" s="30"/>
      <c r="J333" s="30"/>
      <c r="K333" s="30"/>
      <c r="L333" s="30"/>
      <c r="M333" s="30"/>
      <c r="N333" s="30"/>
      <c r="O333" s="30"/>
      <c r="P333" s="30"/>
      <c r="Q333" s="30"/>
      <c r="R333" s="30"/>
    </row>
    <row r="334" spans="1:18" x14ac:dyDescent="0.25">
      <c r="A334" s="30"/>
      <c r="B334" s="30"/>
      <c r="C334" s="30"/>
      <c r="D334" s="30"/>
      <c r="E334" s="30"/>
      <c r="F334" s="30"/>
      <c r="G334" s="30"/>
      <c r="H334" s="30"/>
      <c r="I334" s="30"/>
      <c r="J334" s="30"/>
      <c r="K334" s="30"/>
      <c r="L334" s="30"/>
      <c r="M334" s="30"/>
      <c r="N334" s="30"/>
      <c r="O334" s="30"/>
      <c r="P334" s="30"/>
      <c r="Q334" s="30"/>
      <c r="R334" s="30"/>
    </row>
    <row r="335" spans="1:18" x14ac:dyDescent="0.25">
      <c r="A335" s="30"/>
      <c r="B335" s="30"/>
      <c r="C335" s="30"/>
      <c r="D335" s="30"/>
      <c r="E335" s="30"/>
      <c r="F335" s="30"/>
      <c r="G335" s="30"/>
      <c r="H335" s="30"/>
      <c r="I335" s="30"/>
      <c r="J335" s="30"/>
      <c r="K335" s="30"/>
      <c r="L335" s="30"/>
      <c r="M335" s="30"/>
      <c r="N335" s="30"/>
      <c r="O335" s="30"/>
      <c r="P335" s="30"/>
      <c r="Q335" s="30"/>
      <c r="R335" s="30"/>
    </row>
    <row r="336" spans="1:18" x14ac:dyDescent="0.25">
      <c r="A336" s="30"/>
      <c r="B336" s="30"/>
      <c r="C336" s="30"/>
      <c r="D336" s="30"/>
      <c r="E336" s="30"/>
      <c r="F336" s="30"/>
      <c r="G336" s="30"/>
      <c r="H336" s="30"/>
      <c r="I336" s="30"/>
      <c r="J336" s="30"/>
      <c r="K336" s="30"/>
      <c r="L336" s="30"/>
      <c r="M336" s="30"/>
      <c r="N336" s="30"/>
      <c r="O336" s="30"/>
      <c r="P336" s="30"/>
      <c r="Q336" s="30"/>
      <c r="R336" s="30"/>
    </row>
    <row r="337" spans="1:18" x14ac:dyDescent="0.25">
      <c r="A337" s="30"/>
      <c r="B337" s="30"/>
      <c r="C337" s="30"/>
      <c r="D337" s="30"/>
      <c r="E337" s="30"/>
      <c r="F337" s="30"/>
      <c r="G337" s="30"/>
      <c r="H337" s="30"/>
      <c r="I337" s="30"/>
      <c r="J337" s="30"/>
      <c r="K337" s="30"/>
      <c r="L337" s="30"/>
      <c r="M337" s="30"/>
      <c r="N337" s="30"/>
      <c r="O337" s="30"/>
      <c r="P337" s="30"/>
      <c r="Q337" s="30"/>
      <c r="R337" s="30"/>
    </row>
    <row r="338" spans="1:18" x14ac:dyDescent="0.25">
      <c r="A338" s="30"/>
      <c r="B338" s="30"/>
      <c r="C338" s="30"/>
      <c r="D338" s="30"/>
      <c r="E338" s="30"/>
      <c r="F338" s="30"/>
      <c r="G338" s="30"/>
      <c r="H338" s="30"/>
      <c r="I338" s="30"/>
      <c r="J338" s="30"/>
      <c r="K338" s="30"/>
      <c r="L338" s="30"/>
      <c r="M338" s="30"/>
      <c r="N338" s="30"/>
      <c r="O338" s="30"/>
      <c r="P338" s="30"/>
      <c r="Q338" s="30"/>
      <c r="R338" s="30"/>
    </row>
    <row r="339" spans="1:18" x14ac:dyDescent="0.25">
      <c r="A339" s="30"/>
      <c r="B339" s="30"/>
      <c r="C339" s="30"/>
      <c r="D339" s="30"/>
      <c r="E339" s="30"/>
      <c r="F339" s="30"/>
      <c r="G339" s="30"/>
      <c r="H339" s="30"/>
      <c r="I339" s="30"/>
      <c r="J339" s="30"/>
      <c r="K339" s="30"/>
      <c r="L339" s="30"/>
      <c r="M339" s="30"/>
      <c r="N339" s="30"/>
      <c r="O339" s="30"/>
      <c r="P339" s="30"/>
      <c r="Q339" s="30"/>
      <c r="R339" s="30"/>
    </row>
    <row r="340" spans="1:18" x14ac:dyDescent="0.25">
      <c r="A340" s="30"/>
      <c r="B340" s="30"/>
      <c r="C340" s="30"/>
      <c r="D340" s="30"/>
      <c r="E340" s="30"/>
      <c r="F340" s="30"/>
      <c r="G340" s="30"/>
      <c r="H340" s="30"/>
      <c r="I340" s="30"/>
      <c r="J340" s="30"/>
      <c r="K340" s="30"/>
      <c r="L340" s="30"/>
      <c r="M340" s="30"/>
      <c r="N340" s="30"/>
      <c r="O340" s="30"/>
      <c r="P340" s="30"/>
      <c r="Q340" s="30"/>
      <c r="R340" s="30"/>
    </row>
    <row r="341" spans="1:18" x14ac:dyDescent="0.25">
      <c r="A341" s="30"/>
      <c r="B341" s="30"/>
      <c r="C341" s="30"/>
      <c r="D341" s="30"/>
      <c r="E341" s="30"/>
      <c r="F341" s="30"/>
      <c r="G341" s="30"/>
      <c r="H341" s="30"/>
      <c r="I341" s="30"/>
      <c r="J341" s="30"/>
      <c r="K341" s="30"/>
      <c r="L341" s="30"/>
      <c r="M341" s="30"/>
      <c r="N341" s="30"/>
      <c r="O341" s="30"/>
      <c r="P341" s="30"/>
      <c r="Q341" s="30"/>
      <c r="R341" s="30"/>
    </row>
    <row r="342" spans="1:18" x14ac:dyDescent="0.25">
      <c r="A342" s="30"/>
      <c r="B342" s="30"/>
      <c r="C342" s="30"/>
      <c r="D342" s="30"/>
      <c r="E342" s="30"/>
      <c r="F342" s="30"/>
      <c r="G342" s="30"/>
      <c r="H342" s="30"/>
      <c r="I342" s="30"/>
      <c r="J342" s="30"/>
      <c r="K342" s="30"/>
      <c r="L342" s="30"/>
      <c r="M342" s="30"/>
      <c r="N342" s="30"/>
      <c r="O342" s="30"/>
      <c r="P342" s="30"/>
      <c r="Q342" s="30"/>
      <c r="R342" s="30"/>
    </row>
    <row r="343" spans="1:18" x14ac:dyDescent="0.25">
      <c r="A343" s="30"/>
      <c r="B343" s="30"/>
      <c r="C343" s="30"/>
      <c r="D343" s="30"/>
      <c r="E343" s="30"/>
      <c r="F343" s="30"/>
      <c r="G343" s="30"/>
      <c r="H343" s="30"/>
      <c r="I343" s="30"/>
      <c r="J343" s="30"/>
      <c r="K343" s="30"/>
      <c r="L343" s="30"/>
      <c r="M343" s="30"/>
      <c r="N343" s="30"/>
      <c r="O343" s="30"/>
      <c r="P343" s="30"/>
      <c r="Q343" s="30"/>
      <c r="R343" s="30"/>
    </row>
    <row r="344" spans="1:18" x14ac:dyDescent="0.25">
      <c r="A344" s="30"/>
      <c r="B344" s="30"/>
      <c r="C344" s="30"/>
      <c r="D344" s="30"/>
      <c r="E344" s="30"/>
      <c r="F344" s="30"/>
      <c r="G344" s="30"/>
      <c r="H344" s="30"/>
      <c r="I344" s="30"/>
      <c r="J344" s="30"/>
      <c r="K344" s="30"/>
      <c r="L344" s="30"/>
      <c r="M344" s="30"/>
      <c r="N344" s="30"/>
      <c r="O344" s="30"/>
      <c r="P344" s="30"/>
      <c r="Q344" s="30"/>
      <c r="R344" s="30"/>
    </row>
    <row r="345" spans="1:18" x14ac:dyDescent="0.25">
      <c r="A345" s="30"/>
      <c r="B345" s="30"/>
      <c r="C345" s="30"/>
      <c r="D345" s="30"/>
      <c r="E345" s="30"/>
      <c r="F345" s="30"/>
      <c r="G345" s="30"/>
      <c r="H345" s="30"/>
      <c r="I345" s="30"/>
      <c r="J345" s="30"/>
      <c r="K345" s="30"/>
      <c r="L345" s="30"/>
      <c r="M345" s="30"/>
      <c r="N345" s="30"/>
      <c r="O345" s="30"/>
      <c r="P345" s="30"/>
      <c r="Q345" s="30"/>
      <c r="R345" s="30"/>
    </row>
    <row r="346" spans="1:18" x14ac:dyDescent="0.25">
      <c r="A346" s="30"/>
      <c r="B346" s="30"/>
      <c r="C346" s="30"/>
      <c r="D346" s="30"/>
      <c r="E346" s="30"/>
      <c r="F346" s="30"/>
      <c r="G346" s="30"/>
      <c r="H346" s="30"/>
      <c r="I346" s="30"/>
      <c r="J346" s="30"/>
      <c r="K346" s="30"/>
      <c r="L346" s="30"/>
      <c r="M346" s="30"/>
      <c r="N346" s="30"/>
      <c r="O346" s="30"/>
      <c r="P346" s="30"/>
      <c r="Q346" s="30"/>
      <c r="R346" s="30"/>
    </row>
    <row r="347" spans="1:18" x14ac:dyDescent="0.25">
      <c r="A347" s="30"/>
      <c r="B347" s="30"/>
      <c r="C347" s="30"/>
      <c r="D347" s="30"/>
      <c r="E347" s="30"/>
      <c r="F347" s="30"/>
      <c r="G347" s="30"/>
      <c r="H347" s="30"/>
      <c r="I347" s="30"/>
      <c r="J347" s="30"/>
      <c r="K347" s="30"/>
      <c r="L347" s="30"/>
      <c r="M347" s="30"/>
      <c r="N347" s="30"/>
      <c r="O347" s="30"/>
      <c r="P347" s="30"/>
      <c r="Q347" s="30"/>
      <c r="R347" s="30"/>
    </row>
    <row r="348" spans="1:18" x14ac:dyDescent="0.25">
      <c r="A348" s="30"/>
      <c r="B348" s="30"/>
      <c r="C348" s="30"/>
      <c r="D348" s="30"/>
      <c r="E348" s="30"/>
      <c r="F348" s="30"/>
      <c r="G348" s="30"/>
      <c r="H348" s="30"/>
      <c r="I348" s="30"/>
      <c r="J348" s="30"/>
      <c r="K348" s="30"/>
      <c r="L348" s="30"/>
      <c r="M348" s="30"/>
      <c r="N348" s="30"/>
      <c r="O348" s="30"/>
      <c r="P348" s="30"/>
      <c r="Q348" s="30"/>
      <c r="R348" s="30"/>
    </row>
    <row r="349" spans="1:18" x14ac:dyDescent="0.25">
      <c r="A349" s="30"/>
      <c r="B349" s="30"/>
      <c r="C349" s="30"/>
      <c r="D349" s="30"/>
      <c r="E349" s="30"/>
      <c r="F349" s="30"/>
      <c r="G349" s="30"/>
      <c r="H349" s="30"/>
      <c r="I349" s="30"/>
      <c r="J349" s="30"/>
      <c r="K349" s="30"/>
      <c r="L349" s="30"/>
      <c r="M349" s="30"/>
      <c r="N349" s="30"/>
      <c r="O349" s="30"/>
      <c r="P349" s="30"/>
      <c r="Q349" s="30"/>
      <c r="R349" s="30"/>
    </row>
    <row r="350" spans="1:18" x14ac:dyDescent="0.25">
      <c r="A350" s="30"/>
      <c r="B350" s="30"/>
      <c r="C350" s="30"/>
      <c r="D350" s="30"/>
      <c r="E350" s="30"/>
      <c r="F350" s="30"/>
      <c r="G350" s="30"/>
      <c r="H350" s="30"/>
      <c r="I350" s="30"/>
      <c r="J350" s="30"/>
      <c r="K350" s="30"/>
      <c r="L350" s="30"/>
      <c r="M350" s="30"/>
      <c r="N350" s="30"/>
      <c r="O350" s="30"/>
      <c r="P350" s="30"/>
      <c r="Q350" s="30"/>
      <c r="R350" s="30"/>
    </row>
    <row r="351" spans="1:18" x14ac:dyDescent="0.25">
      <c r="A351" s="30"/>
      <c r="B351" s="30"/>
      <c r="C351" s="30"/>
      <c r="D351" s="30"/>
      <c r="E351" s="30"/>
      <c r="F351" s="30"/>
      <c r="G351" s="30"/>
      <c r="H351" s="30"/>
      <c r="I351" s="30"/>
      <c r="J351" s="30"/>
      <c r="K351" s="30"/>
      <c r="L351" s="30"/>
      <c r="M351" s="30"/>
      <c r="N351" s="30"/>
      <c r="O351" s="30"/>
      <c r="P351" s="30"/>
      <c r="Q351" s="30"/>
      <c r="R351" s="30"/>
    </row>
    <row r="352" spans="1:18" x14ac:dyDescent="0.25">
      <c r="A352" s="30"/>
      <c r="B352" s="30"/>
      <c r="C352" s="30"/>
      <c r="D352" s="30"/>
      <c r="E352" s="30"/>
      <c r="F352" s="30"/>
      <c r="G352" s="30"/>
      <c r="H352" s="30"/>
      <c r="I352" s="30"/>
      <c r="J352" s="30"/>
      <c r="K352" s="30"/>
      <c r="L352" s="30"/>
      <c r="M352" s="30"/>
      <c r="N352" s="30"/>
      <c r="O352" s="30"/>
      <c r="P352" s="30"/>
      <c r="Q352" s="30"/>
      <c r="R352" s="30"/>
    </row>
    <row r="353" spans="1:18" x14ac:dyDescent="0.25">
      <c r="A353" s="30"/>
      <c r="B353" s="30"/>
      <c r="C353" s="30"/>
      <c r="D353" s="30"/>
      <c r="E353" s="30"/>
      <c r="F353" s="30"/>
      <c r="G353" s="30"/>
      <c r="H353" s="30"/>
      <c r="I353" s="30"/>
      <c r="J353" s="30"/>
      <c r="K353" s="30"/>
      <c r="L353" s="30"/>
      <c r="M353" s="30"/>
      <c r="N353" s="30"/>
      <c r="O353" s="30"/>
      <c r="P353" s="30"/>
      <c r="Q353" s="30"/>
      <c r="R353" s="30"/>
    </row>
    <row r="354" spans="1:18" x14ac:dyDescent="0.25">
      <c r="A354" s="30"/>
      <c r="B354" s="30"/>
      <c r="C354" s="30"/>
      <c r="D354" s="30"/>
      <c r="E354" s="30"/>
      <c r="F354" s="30"/>
      <c r="G354" s="30"/>
      <c r="H354" s="30"/>
      <c r="I354" s="30"/>
      <c r="J354" s="30"/>
      <c r="K354" s="30"/>
      <c r="L354" s="30"/>
      <c r="M354" s="30"/>
      <c r="N354" s="30"/>
      <c r="O354" s="30"/>
      <c r="P354" s="30"/>
      <c r="Q354" s="30"/>
      <c r="R354" s="30"/>
    </row>
    <row r="355" spans="1:18" x14ac:dyDescent="0.25">
      <c r="A355" s="30"/>
      <c r="B355" s="30"/>
      <c r="C355" s="30"/>
      <c r="D355" s="30"/>
      <c r="E355" s="30"/>
      <c r="F355" s="30"/>
      <c r="G355" s="30"/>
      <c r="H355" s="30"/>
      <c r="I355" s="30"/>
      <c r="J355" s="30"/>
      <c r="K355" s="30"/>
      <c r="L355" s="30"/>
      <c r="M355" s="30"/>
      <c r="N355" s="30"/>
      <c r="O355" s="30"/>
      <c r="P355" s="30"/>
      <c r="Q355" s="30"/>
      <c r="R355" s="30"/>
    </row>
    <row r="356" spans="1:18" x14ac:dyDescent="0.25">
      <c r="A356" s="30"/>
      <c r="B356" s="30"/>
      <c r="C356" s="30"/>
      <c r="D356" s="30"/>
      <c r="E356" s="30"/>
      <c r="F356" s="30"/>
      <c r="G356" s="30"/>
      <c r="H356" s="30"/>
      <c r="I356" s="30"/>
      <c r="J356" s="30"/>
      <c r="K356" s="30"/>
      <c r="L356" s="30"/>
      <c r="M356" s="30"/>
      <c r="N356" s="30"/>
      <c r="O356" s="30"/>
      <c r="P356" s="30"/>
      <c r="Q356" s="30"/>
      <c r="R356" s="30"/>
    </row>
    <row r="357" spans="1:18" x14ac:dyDescent="0.25">
      <c r="A357" s="30"/>
      <c r="B357" s="30"/>
      <c r="C357" s="30"/>
      <c r="D357" s="30"/>
      <c r="E357" s="30"/>
      <c r="F357" s="30"/>
      <c r="G357" s="30"/>
      <c r="H357" s="30"/>
      <c r="I357" s="30"/>
      <c r="J357" s="30"/>
      <c r="K357" s="30"/>
      <c r="L357" s="30"/>
      <c r="M357" s="30"/>
      <c r="N357" s="30"/>
      <c r="O357" s="30"/>
      <c r="P357" s="30"/>
      <c r="Q357" s="30"/>
      <c r="R357" s="30"/>
    </row>
    <row r="358" spans="1:18" x14ac:dyDescent="0.25">
      <c r="A358" s="30"/>
      <c r="B358" s="30"/>
      <c r="C358" s="30"/>
      <c r="D358" s="30"/>
      <c r="E358" s="30"/>
      <c r="F358" s="30"/>
      <c r="G358" s="30"/>
      <c r="H358" s="30"/>
      <c r="I358" s="30"/>
      <c r="J358" s="30"/>
      <c r="K358" s="30"/>
      <c r="L358" s="30"/>
      <c r="M358" s="30"/>
      <c r="N358" s="30"/>
      <c r="O358" s="30"/>
      <c r="P358" s="30"/>
      <c r="Q358" s="30"/>
      <c r="R358" s="30"/>
    </row>
    <row r="359" spans="1:18" x14ac:dyDescent="0.25">
      <c r="A359" s="30"/>
      <c r="B359" s="30"/>
      <c r="C359" s="30"/>
      <c r="D359" s="30"/>
      <c r="E359" s="30"/>
      <c r="F359" s="30"/>
      <c r="G359" s="30"/>
      <c r="H359" s="30"/>
      <c r="I359" s="30"/>
      <c r="J359" s="30"/>
      <c r="K359" s="30"/>
      <c r="L359" s="30"/>
      <c r="M359" s="30"/>
      <c r="N359" s="30"/>
      <c r="O359" s="30"/>
      <c r="P359" s="30"/>
      <c r="Q359" s="30"/>
      <c r="R359" s="30"/>
    </row>
    <row r="360" spans="1:18" x14ac:dyDescent="0.25">
      <c r="A360" s="30"/>
      <c r="B360" s="30"/>
      <c r="C360" s="30"/>
      <c r="D360" s="30"/>
      <c r="E360" s="30"/>
      <c r="F360" s="30"/>
      <c r="G360" s="30"/>
      <c r="H360" s="30"/>
      <c r="I360" s="30"/>
      <c r="J360" s="30"/>
      <c r="K360" s="30"/>
      <c r="L360" s="30"/>
      <c r="M360" s="30"/>
      <c r="N360" s="30"/>
      <c r="O360" s="30"/>
      <c r="P360" s="30"/>
      <c r="Q360" s="30"/>
      <c r="R360" s="30"/>
    </row>
    <row r="361" spans="1:18" x14ac:dyDescent="0.25">
      <c r="A361" s="30"/>
      <c r="B361" s="30"/>
      <c r="C361" s="30"/>
      <c r="D361" s="30"/>
      <c r="E361" s="30"/>
      <c r="F361" s="30"/>
      <c r="G361" s="30"/>
      <c r="H361" s="30"/>
      <c r="I361" s="30"/>
      <c r="J361" s="30"/>
      <c r="K361" s="30"/>
      <c r="L361" s="30"/>
      <c r="M361" s="30"/>
      <c r="N361" s="30"/>
      <c r="O361" s="30"/>
      <c r="P361" s="30"/>
      <c r="Q361" s="30"/>
      <c r="R361" s="30"/>
    </row>
    <row r="362" spans="1:18" x14ac:dyDescent="0.25">
      <c r="A362" s="30"/>
      <c r="B362" s="30"/>
      <c r="C362" s="30"/>
      <c r="D362" s="30"/>
      <c r="E362" s="30"/>
      <c r="F362" s="30"/>
      <c r="G362" s="30"/>
      <c r="H362" s="30"/>
      <c r="I362" s="30"/>
      <c r="J362" s="30"/>
      <c r="K362" s="30"/>
      <c r="L362" s="30"/>
      <c r="M362" s="30"/>
      <c r="N362" s="30"/>
      <c r="O362" s="30"/>
      <c r="P362" s="30"/>
      <c r="Q362" s="30"/>
      <c r="R362" s="30"/>
    </row>
    <row r="363" spans="1:18" x14ac:dyDescent="0.25">
      <c r="A363" s="30"/>
      <c r="B363" s="30"/>
      <c r="C363" s="30"/>
      <c r="D363" s="30"/>
      <c r="E363" s="30"/>
      <c r="F363" s="30"/>
      <c r="G363" s="30"/>
      <c r="H363" s="30"/>
      <c r="I363" s="30"/>
      <c r="J363" s="30"/>
      <c r="K363" s="30"/>
      <c r="L363" s="30"/>
      <c r="M363" s="30"/>
      <c r="N363" s="30"/>
      <c r="O363" s="30"/>
      <c r="P363" s="30"/>
      <c r="Q363" s="30"/>
      <c r="R363" s="30"/>
    </row>
    <row r="364" spans="1:18" x14ac:dyDescent="0.25">
      <c r="A364" s="30"/>
      <c r="B364" s="30"/>
      <c r="C364" s="30"/>
      <c r="D364" s="30"/>
      <c r="E364" s="30"/>
      <c r="F364" s="30"/>
      <c r="G364" s="30"/>
      <c r="H364" s="30"/>
      <c r="I364" s="30"/>
      <c r="J364" s="30"/>
      <c r="K364" s="30"/>
      <c r="L364" s="30"/>
      <c r="M364" s="30"/>
      <c r="N364" s="30"/>
      <c r="O364" s="30"/>
      <c r="P364" s="30"/>
      <c r="Q364" s="30"/>
      <c r="R364" s="30"/>
    </row>
    <row r="365" spans="1:18" x14ac:dyDescent="0.25">
      <c r="A365" s="30"/>
      <c r="B365" s="30"/>
      <c r="C365" s="30"/>
      <c r="D365" s="30"/>
      <c r="E365" s="30"/>
      <c r="F365" s="30"/>
      <c r="G365" s="30"/>
      <c r="H365" s="30"/>
      <c r="I365" s="30"/>
      <c r="J365" s="30"/>
      <c r="K365" s="30"/>
      <c r="L365" s="30"/>
      <c r="M365" s="30"/>
      <c r="N365" s="30"/>
      <c r="O365" s="30"/>
      <c r="P365" s="30"/>
      <c r="Q365" s="30"/>
      <c r="R365" s="30"/>
    </row>
    <row r="366" spans="1:18" x14ac:dyDescent="0.25">
      <c r="A366" s="30"/>
      <c r="B366" s="30"/>
      <c r="C366" s="30"/>
      <c r="D366" s="30"/>
      <c r="E366" s="30"/>
      <c r="F366" s="30"/>
      <c r="G366" s="30"/>
      <c r="H366" s="30"/>
      <c r="I366" s="30"/>
      <c r="J366" s="30"/>
      <c r="K366" s="30"/>
      <c r="L366" s="30"/>
      <c r="M366" s="30"/>
      <c r="N366" s="30"/>
      <c r="O366" s="30"/>
      <c r="P366" s="30"/>
      <c r="Q366" s="30"/>
      <c r="R366" s="30"/>
    </row>
    <row r="367" spans="1:18" x14ac:dyDescent="0.25">
      <c r="A367" s="30"/>
      <c r="B367" s="30"/>
      <c r="C367" s="30"/>
      <c r="D367" s="30"/>
      <c r="E367" s="30"/>
      <c r="F367" s="30"/>
      <c r="G367" s="30"/>
      <c r="H367" s="30"/>
      <c r="I367" s="30"/>
      <c r="J367" s="30"/>
      <c r="K367" s="30"/>
      <c r="L367" s="30"/>
      <c r="M367" s="30"/>
      <c r="N367" s="30"/>
      <c r="O367" s="30"/>
      <c r="P367" s="30"/>
      <c r="Q367" s="30"/>
      <c r="R367" s="30"/>
    </row>
    <row r="368" spans="1:18" x14ac:dyDescent="0.25">
      <c r="A368" s="30"/>
      <c r="B368" s="30"/>
      <c r="C368" s="30"/>
      <c r="D368" s="30"/>
      <c r="E368" s="30"/>
      <c r="F368" s="30"/>
      <c r="G368" s="30"/>
      <c r="H368" s="30"/>
      <c r="I368" s="30"/>
      <c r="J368" s="30"/>
      <c r="K368" s="30"/>
      <c r="L368" s="30"/>
      <c r="M368" s="30"/>
      <c r="N368" s="30"/>
      <c r="O368" s="30"/>
      <c r="P368" s="30"/>
      <c r="Q368" s="30"/>
      <c r="R368" s="30"/>
    </row>
    <row r="369" spans="1:18" x14ac:dyDescent="0.25">
      <c r="A369" s="30"/>
      <c r="B369" s="30"/>
      <c r="C369" s="30"/>
      <c r="D369" s="30"/>
      <c r="E369" s="30"/>
      <c r="F369" s="30"/>
      <c r="G369" s="30"/>
      <c r="H369" s="30"/>
      <c r="I369" s="30"/>
      <c r="J369" s="30"/>
      <c r="K369" s="30"/>
      <c r="L369" s="30"/>
      <c r="M369" s="30"/>
      <c r="N369" s="30"/>
      <c r="O369" s="30"/>
      <c r="P369" s="30"/>
      <c r="Q369" s="30"/>
      <c r="R369" s="30"/>
    </row>
    <row r="370" spans="1:18" x14ac:dyDescent="0.25">
      <c r="A370" s="30"/>
      <c r="B370" s="30"/>
      <c r="C370" s="30"/>
      <c r="D370" s="30"/>
      <c r="E370" s="30"/>
      <c r="F370" s="30"/>
      <c r="G370" s="30"/>
      <c r="H370" s="30"/>
      <c r="I370" s="30"/>
      <c r="J370" s="30"/>
      <c r="K370" s="30"/>
      <c r="L370" s="30"/>
      <c r="M370" s="30"/>
      <c r="N370" s="30"/>
      <c r="O370" s="30"/>
      <c r="P370" s="30"/>
      <c r="Q370" s="30"/>
      <c r="R370" s="30"/>
    </row>
    <row r="371" spans="1:18" x14ac:dyDescent="0.25">
      <c r="A371" s="30"/>
      <c r="B371" s="30"/>
      <c r="C371" s="30"/>
      <c r="D371" s="30"/>
      <c r="E371" s="30"/>
      <c r="F371" s="30"/>
      <c r="G371" s="30"/>
      <c r="H371" s="30"/>
      <c r="I371" s="30"/>
      <c r="J371" s="30"/>
      <c r="K371" s="30"/>
      <c r="L371" s="30"/>
      <c r="M371" s="30"/>
      <c r="N371" s="30"/>
      <c r="O371" s="30"/>
      <c r="P371" s="30"/>
      <c r="Q371" s="30"/>
      <c r="R371" s="30"/>
    </row>
    <row r="372" spans="1:18" x14ac:dyDescent="0.25">
      <c r="A372" s="30"/>
      <c r="B372" s="30"/>
      <c r="C372" s="30"/>
      <c r="D372" s="30"/>
      <c r="E372" s="30"/>
      <c r="F372" s="30"/>
      <c r="G372" s="30"/>
      <c r="H372" s="30"/>
      <c r="I372" s="30"/>
      <c r="J372" s="30"/>
      <c r="K372" s="30"/>
      <c r="L372" s="30"/>
      <c r="M372" s="30"/>
      <c r="N372" s="30"/>
      <c r="O372" s="30"/>
      <c r="P372" s="30"/>
      <c r="Q372" s="30"/>
      <c r="R372" s="30"/>
    </row>
    <row r="373" spans="1:18" x14ac:dyDescent="0.25">
      <c r="A373" s="30"/>
      <c r="B373" s="30"/>
      <c r="C373" s="30"/>
      <c r="D373" s="30"/>
      <c r="E373" s="30"/>
      <c r="F373" s="30"/>
      <c r="G373" s="30"/>
      <c r="H373" s="30"/>
      <c r="I373" s="30"/>
      <c r="J373" s="30"/>
      <c r="K373" s="30"/>
      <c r="L373" s="30"/>
      <c r="M373" s="30"/>
      <c r="N373" s="30"/>
      <c r="O373" s="30"/>
      <c r="P373" s="30"/>
      <c r="Q373" s="30"/>
      <c r="R373" s="30"/>
    </row>
    <row r="374" spans="1:18" x14ac:dyDescent="0.25">
      <c r="A374" s="30"/>
      <c r="B374" s="30"/>
      <c r="C374" s="30"/>
      <c r="D374" s="30"/>
      <c r="E374" s="30"/>
      <c r="F374" s="30"/>
      <c r="G374" s="30"/>
      <c r="H374" s="30"/>
      <c r="I374" s="30"/>
      <c r="J374" s="30"/>
      <c r="K374" s="30"/>
      <c r="L374" s="30"/>
      <c r="M374" s="30"/>
      <c r="N374" s="30"/>
      <c r="O374" s="30"/>
      <c r="P374" s="30"/>
      <c r="Q374" s="30"/>
      <c r="R374" s="30"/>
    </row>
    <row r="375" spans="1:18" x14ac:dyDescent="0.25">
      <c r="A375" s="30"/>
      <c r="B375" s="30"/>
      <c r="C375" s="30"/>
      <c r="D375" s="30"/>
      <c r="E375" s="30"/>
      <c r="F375" s="30"/>
      <c r="G375" s="30"/>
      <c r="H375" s="30"/>
      <c r="I375" s="30"/>
      <c r="J375" s="30"/>
      <c r="K375" s="30"/>
      <c r="L375" s="30"/>
      <c r="M375" s="30"/>
      <c r="N375" s="30"/>
      <c r="O375" s="30"/>
      <c r="P375" s="30"/>
      <c r="Q375" s="30"/>
      <c r="R375" s="30"/>
    </row>
    <row r="376" spans="1:18" x14ac:dyDescent="0.25">
      <c r="A376" s="30"/>
      <c r="B376" s="30"/>
      <c r="C376" s="30"/>
      <c r="D376" s="30"/>
      <c r="E376" s="30"/>
      <c r="F376" s="30"/>
      <c r="G376" s="30"/>
      <c r="H376" s="30"/>
      <c r="I376" s="30"/>
      <c r="J376" s="30"/>
      <c r="K376" s="30"/>
      <c r="L376" s="30"/>
      <c r="M376" s="30"/>
      <c r="N376" s="30"/>
      <c r="O376" s="30"/>
      <c r="P376" s="30"/>
      <c r="Q376" s="30"/>
      <c r="R376" s="30"/>
    </row>
    <row r="377" spans="1:18" x14ac:dyDescent="0.25">
      <c r="A377" s="30"/>
      <c r="B377" s="30"/>
      <c r="C377" s="30"/>
      <c r="D377" s="30"/>
      <c r="E377" s="30"/>
      <c r="F377" s="30"/>
      <c r="G377" s="30"/>
      <c r="H377" s="30"/>
      <c r="I377" s="30"/>
      <c r="J377" s="30"/>
      <c r="K377" s="30"/>
      <c r="L377" s="30"/>
      <c r="M377" s="30"/>
      <c r="N377" s="30"/>
      <c r="O377" s="30"/>
      <c r="P377" s="30"/>
      <c r="Q377" s="30"/>
      <c r="R377" s="30"/>
    </row>
    <row r="378" spans="1:18" x14ac:dyDescent="0.25">
      <c r="A378" s="30"/>
      <c r="B378" s="30"/>
      <c r="C378" s="30"/>
      <c r="D378" s="30"/>
      <c r="E378" s="30"/>
      <c r="F378" s="30"/>
      <c r="G378" s="30"/>
      <c r="H378" s="30"/>
      <c r="I378" s="30"/>
      <c r="J378" s="30"/>
      <c r="K378" s="30"/>
      <c r="L378" s="30"/>
      <c r="M378" s="30"/>
      <c r="N378" s="30"/>
      <c r="O378" s="30"/>
      <c r="P378" s="30"/>
      <c r="Q378" s="30"/>
      <c r="R378" s="30"/>
    </row>
    <row r="379" spans="1:18" x14ac:dyDescent="0.25">
      <c r="A379" s="30"/>
      <c r="B379" s="30"/>
      <c r="C379" s="30"/>
      <c r="D379" s="30"/>
      <c r="E379" s="30"/>
      <c r="F379" s="30"/>
      <c r="G379" s="30"/>
      <c r="H379" s="30"/>
      <c r="I379" s="30"/>
      <c r="J379" s="30"/>
      <c r="K379" s="30"/>
      <c r="L379" s="30"/>
      <c r="M379" s="30"/>
      <c r="N379" s="30"/>
      <c r="O379" s="30"/>
      <c r="P379" s="30"/>
      <c r="Q379" s="30"/>
      <c r="R379" s="30"/>
    </row>
    <row r="380" spans="1:18" x14ac:dyDescent="0.25">
      <c r="A380" s="30"/>
      <c r="B380" s="30"/>
      <c r="C380" s="30"/>
      <c r="D380" s="30"/>
      <c r="E380" s="30"/>
      <c r="F380" s="30"/>
      <c r="G380" s="30"/>
      <c r="H380" s="30"/>
      <c r="I380" s="30"/>
      <c r="J380" s="30"/>
      <c r="K380" s="30"/>
      <c r="L380" s="30"/>
      <c r="M380" s="30"/>
      <c r="N380" s="30"/>
      <c r="O380" s="30"/>
      <c r="P380" s="30"/>
      <c r="Q380" s="30"/>
      <c r="R380" s="30"/>
    </row>
    <row r="381" spans="1:18" x14ac:dyDescent="0.25">
      <c r="A381" s="30"/>
      <c r="B381" s="30"/>
      <c r="C381" s="30"/>
      <c r="D381" s="30"/>
      <c r="E381" s="30"/>
      <c r="F381" s="30"/>
      <c r="G381" s="30"/>
      <c r="H381" s="30"/>
      <c r="I381" s="30"/>
      <c r="J381" s="30"/>
      <c r="K381" s="30"/>
      <c r="L381" s="30"/>
      <c r="M381" s="30"/>
      <c r="N381" s="30"/>
      <c r="O381" s="30"/>
      <c r="P381" s="30"/>
      <c r="Q381" s="30"/>
      <c r="R381" s="30"/>
    </row>
    <row r="382" spans="1:18" x14ac:dyDescent="0.25">
      <c r="A382" s="30"/>
      <c r="B382" s="30"/>
      <c r="C382" s="30"/>
      <c r="D382" s="30"/>
      <c r="E382" s="30"/>
      <c r="F382" s="30"/>
      <c r="G382" s="30"/>
      <c r="H382" s="30"/>
      <c r="I382" s="30"/>
      <c r="J382" s="30"/>
      <c r="K382" s="30"/>
      <c r="L382" s="30"/>
      <c r="M382" s="30"/>
      <c r="N382" s="30"/>
      <c r="O382" s="30"/>
      <c r="P382" s="30"/>
      <c r="Q382" s="30"/>
      <c r="R382" s="30"/>
    </row>
    <row r="383" spans="1:18" x14ac:dyDescent="0.25">
      <c r="A383" s="30"/>
      <c r="B383" s="30"/>
      <c r="C383" s="30"/>
      <c r="D383" s="30"/>
      <c r="E383" s="30"/>
      <c r="F383" s="30"/>
      <c r="G383" s="30"/>
      <c r="H383" s="30"/>
      <c r="I383" s="30"/>
      <c r="J383" s="30"/>
      <c r="K383" s="30"/>
      <c r="L383" s="30"/>
      <c r="M383" s="30"/>
      <c r="N383" s="30"/>
      <c r="O383" s="30"/>
      <c r="P383" s="30"/>
      <c r="Q383" s="30"/>
      <c r="R383" s="30"/>
    </row>
    <row r="384" spans="1:18" x14ac:dyDescent="0.25">
      <c r="A384" s="30"/>
      <c r="B384" s="30"/>
      <c r="C384" s="30"/>
      <c r="D384" s="30"/>
      <c r="E384" s="30"/>
      <c r="F384" s="30"/>
      <c r="G384" s="30"/>
      <c r="H384" s="30"/>
      <c r="I384" s="30"/>
      <c r="J384" s="30"/>
      <c r="K384" s="30"/>
      <c r="L384" s="30"/>
      <c r="M384" s="30"/>
      <c r="N384" s="30"/>
      <c r="O384" s="30"/>
      <c r="P384" s="30"/>
      <c r="Q384" s="30"/>
      <c r="R384" s="30"/>
    </row>
    <row r="385" spans="1:18" x14ac:dyDescent="0.25">
      <c r="A385" s="30"/>
      <c r="B385" s="30"/>
      <c r="C385" s="30"/>
      <c r="D385" s="30"/>
      <c r="E385" s="30"/>
      <c r="F385" s="30"/>
      <c r="G385" s="30"/>
      <c r="H385" s="30"/>
      <c r="I385" s="30"/>
      <c r="J385" s="30"/>
      <c r="K385" s="30"/>
      <c r="L385" s="30"/>
      <c r="M385" s="30"/>
      <c r="N385" s="30"/>
      <c r="O385" s="30"/>
      <c r="P385" s="30"/>
      <c r="Q385" s="30"/>
      <c r="R385" s="30"/>
    </row>
    <row r="386" spans="1:18" x14ac:dyDescent="0.25">
      <c r="A386" s="30"/>
      <c r="B386" s="30"/>
      <c r="C386" s="30"/>
      <c r="D386" s="30"/>
      <c r="E386" s="30"/>
      <c r="F386" s="30"/>
      <c r="G386" s="30"/>
      <c r="H386" s="30"/>
      <c r="I386" s="30"/>
      <c r="J386" s="30"/>
      <c r="K386" s="30"/>
      <c r="L386" s="30"/>
      <c r="M386" s="30"/>
      <c r="N386" s="30"/>
      <c r="O386" s="30"/>
      <c r="P386" s="30"/>
      <c r="Q386" s="30"/>
      <c r="R386" s="30"/>
    </row>
    <row r="387" spans="1:18" x14ac:dyDescent="0.25">
      <c r="A387" s="30"/>
      <c r="B387" s="30"/>
      <c r="C387" s="30"/>
      <c r="D387" s="30"/>
      <c r="E387" s="30"/>
      <c r="F387" s="30"/>
      <c r="G387" s="30"/>
      <c r="H387" s="30"/>
      <c r="I387" s="30"/>
      <c r="J387" s="30"/>
      <c r="K387" s="30"/>
      <c r="L387" s="30"/>
      <c r="M387" s="30"/>
      <c r="N387" s="30"/>
      <c r="O387" s="30"/>
      <c r="P387" s="30"/>
      <c r="Q387" s="30"/>
      <c r="R387" s="30"/>
    </row>
    <row r="388" spans="1:18" x14ac:dyDescent="0.25">
      <c r="A388" s="30"/>
      <c r="B388" s="30"/>
      <c r="C388" s="30"/>
      <c r="D388" s="30"/>
      <c r="E388" s="30"/>
      <c r="F388" s="30"/>
      <c r="G388" s="30"/>
      <c r="H388" s="30"/>
      <c r="I388" s="30"/>
      <c r="J388" s="30"/>
      <c r="K388" s="30"/>
      <c r="L388" s="30"/>
      <c r="M388" s="30"/>
      <c r="N388" s="30"/>
      <c r="O388" s="30"/>
      <c r="P388" s="30"/>
      <c r="Q388" s="30"/>
      <c r="R388" s="30"/>
    </row>
    <row r="389" spans="1:18" x14ac:dyDescent="0.25">
      <c r="A389" s="30"/>
      <c r="B389" s="30"/>
      <c r="C389" s="30"/>
      <c r="D389" s="30"/>
      <c r="E389" s="30"/>
      <c r="F389" s="30"/>
      <c r="G389" s="30"/>
      <c r="H389" s="30"/>
      <c r="I389" s="30"/>
      <c r="J389" s="30"/>
      <c r="K389" s="30"/>
      <c r="L389" s="30"/>
      <c r="M389" s="30"/>
      <c r="N389" s="30"/>
      <c r="O389" s="30"/>
      <c r="P389" s="30"/>
      <c r="Q389" s="30"/>
      <c r="R389" s="30"/>
    </row>
    <row r="390" spans="1:18" x14ac:dyDescent="0.25">
      <c r="A390" s="30"/>
      <c r="B390" s="30"/>
      <c r="C390" s="30"/>
      <c r="D390" s="30"/>
      <c r="E390" s="30"/>
      <c r="F390" s="30"/>
      <c r="G390" s="30"/>
      <c r="H390" s="30"/>
      <c r="I390" s="30"/>
      <c r="J390" s="30"/>
      <c r="K390" s="30"/>
      <c r="L390" s="30"/>
      <c r="M390" s="30"/>
      <c r="N390" s="30"/>
      <c r="O390" s="30"/>
      <c r="P390" s="30"/>
      <c r="Q390" s="30"/>
      <c r="R390" s="30"/>
    </row>
    <row r="391" spans="1:18" x14ac:dyDescent="0.25">
      <c r="A391" s="30"/>
      <c r="B391" s="30"/>
      <c r="C391" s="30"/>
      <c r="D391" s="30"/>
      <c r="E391" s="30"/>
      <c r="F391" s="30"/>
      <c r="G391" s="30"/>
      <c r="H391" s="30"/>
      <c r="I391" s="30"/>
      <c r="J391" s="30"/>
      <c r="K391" s="30"/>
      <c r="L391" s="30"/>
      <c r="M391" s="30"/>
      <c r="N391" s="30"/>
      <c r="O391" s="30"/>
      <c r="P391" s="30"/>
      <c r="Q391" s="30"/>
      <c r="R391" s="30"/>
    </row>
    <row r="392" spans="1:18" x14ac:dyDescent="0.25">
      <c r="A392" s="30"/>
      <c r="B392" s="30"/>
      <c r="C392" s="30"/>
      <c r="D392" s="30"/>
      <c r="E392" s="30"/>
      <c r="F392" s="30"/>
      <c r="G392" s="30"/>
      <c r="H392" s="30"/>
      <c r="I392" s="30"/>
      <c r="J392" s="30"/>
      <c r="K392" s="30"/>
      <c r="L392" s="30"/>
      <c r="M392" s="30"/>
      <c r="N392" s="30"/>
      <c r="O392" s="30"/>
      <c r="P392" s="30"/>
      <c r="Q392" s="30"/>
      <c r="R392" s="30"/>
    </row>
    <row r="393" spans="1:18" x14ac:dyDescent="0.25">
      <c r="A393" s="30"/>
      <c r="B393" s="30"/>
      <c r="C393" s="30"/>
      <c r="D393" s="30"/>
      <c r="E393" s="30"/>
      <c r="F393" s="30"/>
      <c r="G393" s="30"/>
      <c r="H393" s="30"/>
      <c r="I393" s="30"/>
      <c r="J393" s="30"/>
      <c r="K393" s="30"/>
      <c r="L393" s="30"/>
      <c r="M393" s="30"/>
      <c r="N393" s="30"/>
      <c r="O393" s="30"/>
      <c r="P393" s="30"/>
      <c r="Q393" s="30"/>
      <c r="R393" s="30"/>
    </row>
    <row r="394" spans="1:18" x14ac:dyDescent="0.25">
      <c r="A394" s="30"/>
      <c r="B394" s="30"/>
      <c r="C394" s="30"/>
      <c r="D394" s="30"/>
      <c r="E394" s="30"/>
      <c r="F394" s="30"/>
      <c r="G394" s="30"/>
      <c r="H394" s="30"/>
      <c r="I394" s="30"/>
      <c r="J394" s="30"/>
      <c r="K394" s="30"/>
      <c r="L394" s="30"/>
      <c r="M394" s="30"/>
      <c r="N394" s="30"/>
      <c r="O394" s="30"/>
      <c r="P394" s="30"/>
      <c r="Q394" s="30"/>
      <c r="R394" s="30"/>
    </row>
    <row r="395" spans="1:18" x14ac:dyDescent="0.25">
      <c r="A395" s="30"/>
      <c r="B395" s="30"/>
      <c r="C395" s="30"/>
      <c r="D395" s="30"/>
      <c r="E395" s="30"/>
      <c r="F395" s="30"/>
      <c r="G395" s="30"/>
      <c r="H395" s="30"/>
      <c r="I395" s="30"/>
      <c r="J395" s="30"/>
      <c r="K395" s="30"/>
      <c r="L395" s="30"/>
      <c r="M395" s="30"/>
      <c r="N395" s="30"/>
      <c r="O395" s="30"/>
      <c r="P395" s="30"/>
      <c r="Q395" s="30"/>
      <c r="R395" s="30"/>
    </row>
    <row r="396" spans="1:18" x14ac:dyDescent="0.25">
      <c r="A396" s="30"/>
      <c r="B396" s="30"/>
      <c r="C396" s="30"/>
      <c r="D396" s="30"/>
      <c r="E396" s="30"/>
      <c r="F396" s="30"/>
      <c r="G396" s="30"/>
      <c r="H396" s="30"/>
      <c r="I396" s="30"/>
      <c r="J396" s="30"/>
      <c r="K396" s="30"/>
      <c r="L396" s="30"/>
      <c r="M396" s="30"/>
      <c r="N396" s="30"/>
      <c r="O396" s="30"/>
      <c r="P396" s="30"/>
      <c r="Q396" s="30"/>
      <c r="R396" s="30"/>
    </row>
    <row r="397" spans="1:18" x14ac:dyDescent="0.25">
      <c r="A397" s="30"/>
      <c r="B397" s="30"/>
      <c r="C397" s="30"/>
      <c r="D397" s="30"/>
      <c r="E397" s="30"/>
      <c r="F397" s="30"/>
      <c r="G397" s="30"/>
      <c r="H397" s="30"/>
      <c r="I397" s="30"/>
      <c r="J397" s="30"/>
      <c r="K397" s="30"/>
      <c r="L397" s="30"/>
      <c r="M397" s="30"/>
      <c r="N397" s="30"/>
      <c r="O397" s="30"/>
      <c r="P397" s="30"/>
      <c r="Q397" s="30"/>
      <c r="R397" s="30"/>
    </row>
    <row r="398" spans="1:18" x14ac:dyDescent="0.25">
      <c r="A398" s="30"/>
      <c r="B398" s="30"/>
      <c r="C398" s="30"/>
      <c r="D398" s="30"/>
      <c r="E398" s="30"/>
      <c r="F398" s="30"/>
      <c r="G398" s="30"/>
      <c r="H398" s="30"/>
      <c r="I398" s="30"/>
      <c r="J398" s="30"/>
      <c r="K398" s="30"/>
      <c r="L398" s="30"/>
      <c r="M398" s="30"/>
      <c r="N398" s="30"/>
      <c r="O398" s="30"/>
      <c r="P398" s="30"/>
      <c r="Q398" s="30"/>
      <c r="R398" s="30"/>
    </row>
    <row r="399" spans="1:18" x14ac:dyDescent="0.25">
      <c r="A399" s="30"/>
      <c r="B399" s="30"/>
      <c r="C399" s="30"/>
      <c r="D399" s="30"/>
      <c r="E399" s="30"/>
      <c r="F399" s="30"/>
      <c r="G399" s="30"/>
      <c r="H399" s="30"/>
      <c r="I399" s="30"/>
      <c r="J399" s="30"/>
      <c r="K399" s="30"/>
      <c r="L399" s="30"/>
      <c r="M399" s="30"/>
      <c r="N399" s="30"/>
      <c r="O399" s="30"/>
      <c r="P399" s="30"/>
      <c r="Q399" s="30"/>
      <c r="R399" s="30"/>
    </row>
    <row r="400" spans="1:18" x14ac:dyDescent="0.25">
      <c r="A400" s="30"/>
      <c r="B400" s="30"/>
      <c r="C400" s="30"/>
      <c r="D400" s="30"/>
      <c r="E400" s="30"/>
      <c r="F400" s="30"/>
      <c r="G400" s="30"/>
      <c r="H400" s="30"/>
      <c r="I400" s="30"/>
      <c r="J400" s="30"/>
      <c r="K400" s="30"/>
      <c r="L400" s="30"/>
      <c r="M400" s="30"/>
      <c r="N400" s="30"/>
      <c r="O400" s="30"/>
      <c r="P400" s="30"/>
      <c r="Q400" s="30"/>
      <c r="R400" s="30"/>
    </row>
    <row r="401" spans="1:18" x14ac:dyDescent="0.25">
      <c r="A401" s="30"/>
      <c r="B401" s="30"/>
      <c r="C401" s="30"/>
      <c r="D401" s="30"/>
      <c r="E401" s="30"/>
      <c r="F401" s="30"/>
      <c r="G401" s="30"/>
      <c r="H401" s="30"/>
      <c r="I401" s="30"/>
      <c r="J401" s="30"/>
      <c r="K401" s="30"/>
      <c r="L401" s="30"/>
      <c r="M401" s="30"/>
      <c r="N401" s="30"/>
      <c r="O401" s="30"/>
      <c r="P401" s="30"/>
      <c r="Q401" s="30"/>
      <c r="R401" s="30"/>
    </row>
    <row r="402" spans="1:18" x14ac:dyDescent="0.25">
      <c r="A402" s="30"/>
      <c r="B402" s="30"/>
      <c r="C402" s="30"/>
      <c r="D402" s="30"/>
      <c r="E402" s="30"/>
      <c r="F402" s="30"/>
      <c r="G402" s="30"/>
      <c r="H402" s="30"/>
      <c r="I402" s="30"/>
      <c r="J402" s="30"/>
      <c r="K402" s="30"/>
      <c r="L402" s="30"/>
      <c r="M402" s="30"/>
      <c r="N402" s="30"/>
      <c r="O402" s="30"/>
      <c r="P402" s="30"/>
      <c r="Q402" s="30"/>
      <c r="R402" s="30"/>
    </row>
    <row r="403" spans="1:18" x14ac:dyDescent="0.25">
      <c r="A403" s="30"/>
      <c r="B403" s="30"/>
      <c r="C403" s="30"/>
      <c r="D403" s="30"/>
      <c r="E403" s="30"/>
      <c r="F403" s="30"/>
      <c r="G403" s="30"/>
      <c r="H403" s="30"/>
      <c r="I403" s="30"/>
      <c r="J403" s="30"/>
      <c r="K403" s="30"/>
      <c r="L403" s="30"/>
      <c r="M403" s="30"/>
      <c r="N403" s="30"/>
      <c r="O403" s="30"/>
      <c r="P403" s="30"/>
      <c r="Q403" s="30"/>
      <c r="R403" s="30"/>
    </row>
    <row r="404" spans="1:18" x14ac:dyDescent="0.25">
      <c r="A404" s="30"/>
      <c r="B404" s="30"/>
      <c r="C404" s="30"/>
      <c r="D404" s="30"/>
      <c r="E404" s="30"/>
      <c r="F404" s="30"/>
      <c r="G404" s="30"/>
      <c r="H404" s="30"/>
      <c r="I404" s="30"/>
      <c r="J404" s="30"/>
      <c r="K404" s="30"/>
      <c r="L404" s="30"/>
      <c r="M404" s="30"/>
      <c r="N404" s="30"/>
      <c r="O404" s="30"/>
      <c r="P404" s="30"/>
      <c r="Q404" s="30"/>
      <c r="R404" s="30"/>
    </row>
    <row r="405" spans="1:18" x14ac:dyDescent="0.25">
      <c r="A405" s="30"/>
      <c r="B405" s="30"/>
      <c r="C405" s="30"/>
      <c r="D405" s="30"/>
      <c r="E405" s="30"/>
      <c r="F405" s="30"/>
      <c r="G405" s="30"/>
      <c r="H405" s="30"/>
      <c r="I405" s="30"/>
      <c r="J405" s="30"/>
      <c r="K405" s="30"/>
      <c r="L405" s="30"/>
      <c r="M405" s="30"/>
      <c r="N405" s="30"/>
      <c r="O405" s="30"/>
      <c r="P405" s="30"/>
      <c r="Q405" s="30"/>
      <c r="R405" s="30"/>
    </row>
    <row r="406" spans="1:18" x14ac:dyDescent="0.25">
      <c r="A406" s="30"/>
      <c r="B406" s="30"/>
      <c r="C406" s="30"/>
      <c r="D406" s="30"/>
      <c r="E406" s="30"/>
      <c r="F406" s="30"/>
      <c r="G406" s="30"/>
      <c r="H406" s="30"/>
      <c r="I406" s="30"/>
      <c r="J406" s="30"/>
      <c r="K406" s="30"/>
      <c r="L406" s="30"/>
      <c r="M406" s="30"/>
      <c r="N406" s="30"/>
      <c r="O406" s="30"/>
      <c r="P406" s="30"/>
      <c r="Q406" s="30"/>
      <c r="R406" s="30"/>
    </row>
    <row r="407" spans="1:18" x14ac:dyDescent="0.25">
      <c r="A407" s="30"/>
      <c r="B407" s="30"/>
      <c r="C407" s="30"/>
      <c r="D407" s="30"/>
      <c r="E407" s="30"/>
      <c r="F407" s="30"/>
      <c r="G407" s="30"/>
      <c r="H407" s="30"/>
      <c r="I407" s="30"/>
      <c r="J407" s="30"/>
      <c r="K407" s="30"/>
      <c r="L407" s="30"/>
      <c r="M407" s="30"/>
      <c r="N407" s="30"/>
      <c r="O407" s="30"/>
      <c r="P407" s="30"/>
      <c r="Q407" s="30"/>
      <c r="R407" s="30"/>
    </row>
    <row r="408" spans="1:18" x14ac:dyDescent="0.25">
      <c r="A408" s="30"/>
      <c r="B408" s="30"/>
      <c r="C408" s="30"/>
      <c r="D408" s="30"/>
      <c r="E408" s="30"/>
      <c r="F408" s="30"/>
      <c r="G408" s="30"/>
      <c r="H408" s="30"/>
      <c r="I408" s="30"/>
      <c r="J408" s="30"/>
      <c r="K408" s="30"/>
      <c r="L408" s="30"/>
      <c r="M408" s="30"/>
      <c r="N408" s="30"/>
      <c r="O408" s="30"/>
      <c r="P408" s="30"/>
      <c r="Q408" s="30"/>
      <c r="R408" s="30"/>
    </row>
    <row r="409" spans="1:18" x14ac:dyDescent="0.25">
      <c r="A409" s="30"/>
      <c r="B409" s="30"/>
      <c r="C409" s="30"/>
      <c r="D409" s="30"/>
      <c r="E409" s="30"/>
      <c r="F409" s="30"/>
      <c r="G409" s="30"/>
      <c r="H409" s="30"/>
      <c r="I409" s="30"/>
      <c r="J409" s="30"/>
      <c r="K409" s="30"/>
      <c r="L409" s="30"/>
      <c r="M409" s="30"/>
      <c r="N409" s="30"/>
      <c r="O409" s="30"/>
      <c r="P409" s="30"/>
      <c r="Q409" s="30"/>
      <c r="R409" s="30"/>
    </row>
    <row r="410" spans="1:18" x14ac:dyDescent="0.25">
      <c r="A410" s="30"/>
      <c r="B410" s="30"/>
      <c r="C410" s="30"/>
      <c r="D410" s="30"/>
      <c r="E410" s="30"/>
      <c r="F410" s="30"/>
      <c r="G410" s="30"/>
      <c r="H410" s="30"/>
      <c r="I410" s="30"/>
      <c r="J410" s="30"/>
      <c r="K410" s="30"/>
      <c r="L410" s="30"/>
      <c r="M410" s="30"/>
      <c r="N410" s="30"/>
      <c r="O410" s="30"/>
      <c r="P410" s="30"/>
      <c r="Q410" s="30"/>
      <c r="R410" s="30"/>
    </row>
    <row r="411" spans="1:18" x14ac:dyDescent="0.25">
      <c r="A411" s="30"/>
      <c r="B411" s="30"/>
      <c r="C411" s="30"/>
      <c r="D411" s="30"/>
      <c r="E411" s="30"/>
      <c r="F411" s="30"/>
      <c r="G411" s="30"/>
      <c r="H411" s="30"/>
      <c r="I411" s="30"/>
      <c r="J411" s="30"/>
      <c r="K411" s="30"/>
      <c r="L411" s="30"/>
      <c r="M411" s="30"/>
      <c r="N411" s="30"/>
      <c r="O411" s="30"/>
      <c r="P411" s="30"/>
      <c r="Q411" s="30"/>
      <c r="R411" s="30"/>
    </row>
    <row r="412" spans="1:18" x14ac:dyDescent="0.25">
      <c r="A412" s="30"/>
      <c r="B412" s="30"/>
      <c r="C412" s="30"/>
      <c r="D412" s="30"/>
      <c r="E412" s="30"/>
      <c r="F412" s="30"/>
      <c r="G412" s="30"/>
      <c r="H412" s="30"/>
      <c r="I412" s="30"/>
      <c r="J412" s="30"/>
      <c r="K412" s="30"/>
      <c r="L412" s="30"/>
      <c r="M412" s="30"/>
      <c r="N412" s="30"/>
      <c r="O412" s="30"/>
      <c r="P412" s="30"/>
      <c r="Q412" s="30"/>
      <c r="R412" s="30"/>
    </row>
    <row r="413" spans="1:18" x14ac:dyDescent="0.25">
      <c r="A413" s="30"/>
      <c r="B413" s="30"/>
      <c r="C413" s="30"/>
      <c r="D413" s="30"/>
      <c r="E413" s="30"/>
      <c r="F413" s="30"/>
      <c r="G413" s="30"/>
      <c r="H413" s="30"/>
      <c r="I413" s="30"/>
      <c r="J413" s="30"/>
      <c r="K413" s="30"/>
      <c r="L413" s="30"/>
      <c r="M413" s="30"/>
      <c r="N413" s="30"/>
      <c r="O413" s="30"/>
      <c r="P413" s="30"/>
      <c r="Q413" s="30"/>
      <c r="R413" s="30"/>
    </row>
    <row r="414" spans="1:18" x14ac:dyDescent="0.25">
      <c r="A414" s="30"/>
      <c r="B414" s="30"/>
      <c r="C414" s="30"/>
      <c r="D414" s="30"/>
      <c r="E414" s="30"/>
      <c r="F414" s="30"/>
      <c r="G414" s="30"/>
      <c r="H414" s="30"/>
      <c r="I414" s="30"/>
      <c r="J414" s="30"/>
      <c r="K414" s="30"/>
      <c r="L414" s="30"/>
      <c r="M414" s="30"/>
      <c r="N414" s="30"/>
      <c r="O414" s="30"/>
      <c r="P414" s="30"/>
      <c r="Q414" s="30"/>
      <c r="R414" s="30"/>
    </row>
    <row r="415" spans="1:18" x14ac:dyDescent="0.25">
      <c r="A415" s="30"/>
      <c r="B415" s="30"/>
      <c r="C415" s="30"/>
      <c r="D415" s="30"/>
      <c r="E415" s="30"/>
      <c r="F415" s="30"/>
      <c r="G415" s="30"/>
      <c r="H415" s="30"/>
      <c r="I415" s="30"/>
      <c r="J415" s="30"/>
      <c r="K415" s="30"/>
      <c r="L415" s="30"/>
      <c r="M415" s="30"/>
      <c r="N415" s="30"/>
      <c r="O415" s="30"/>
      <c r="P415" s="30"/>
      <c r="Q415" s="30"/>
      <c r="R415" s="30"/>
    </row>
    <row r="416" spans="1:18" x14ac:dyDescent="0.25">
      <c r="A416" s="30"/>
      <c r="B416" s="30"/>
      <c r="C416" s="30"/>
      <c r="D416" s="30"/>
      <c r="E416" s="30"/>
      <c r="F416" s="30"/>
      <c r="G416" s="30"/>
      <c r="H416" s="30"/>
      <c r="I416" s="30"/>
      <c r="J416" s="30"/>
      <c r="K416" s="30"/>
      <c r="L416" s="30"/>
      <c r="M416" s="30"/>
      <c r="N416" s="30"/>
      <c r="O416" s="30"/>
      <c r="P416" s="30"/>
      <c r="Q416" s="30"/>
      <c r="R416" s="30"/>
    </row>
    <row r="417" spans="1:18" x14ac:dyDescent="0.25">
      <c r="A417" s="30"/>
      <c r="B417" s="30"/>
      <c r="C417" s="30"/>
      <c r="D417" s="30"/>
      <c r="E417" s="30"/>
      <c r="F417" s="30"/>
      <c r="G417" s="30"/>
      <c r="H417" s="30"/>
      <c r="I417" s="30"/>
      <c r="J417" s="30"/>
      <c r="K417" s="30"/>
      <c r="L417" s="30"/>
      <c r="M417" s="30"/>
      <c r="N417" s="30"/>
      <c r="O417" s="30"/>
      <c r="P417" s="30"/>
      <c r="Q417" s="30"/>
      <c r="R417" s="30"/>
    </row>
    <row r="418" spans="1:18" x14ac:dyDescent="0.25">
      <c r="A418" s="30"/>
      <c r="B418" s="30"/>
      <c r="C418" s="30"/>
      <c r="D418" s="30"/>
      <c r="E418" s="30"/>
      <c r="F418" s="30"/>
      <c r="G418" s="30"/>
      <c r="H418" s="30"/>
      <c r="I418" s="30"/>
      <c r="J418" s="30"/>
      <c r="K418" s="30"/>
      <c r="L418" s="30"/>
      <c r="M418" s="30"/>
      <c r="N418" s="30"/>
      <c r="O418" s="30"/>
      <c r="P418" s="30"/>
      <c r="Q418" s="30"/>
      <c r="R418" s="30"/>
    </row>
    <row r="419" spans="1:18" x14ac:dyDescent="0.25">
      <c r="A419" s="30"/>
      <c r="B419" s="30"/>
      <c r="C419" s="30"/>
      <c r="D419" s="30"/>
      <c r="E419" s="30"/>
      <c r="F419" s="30"/>
      <c r="G419" s="30"/>
      <c r="H419" s="30"/>
      <c r="I419" s="30"/>
      <c r="J419" s="30"/>
      <c r="K419" s="30"/>
      <c r="L419" s="30"/>
      <c r="M419" s="30"/>
      <c r="N419" s="30"/>
      <c r="O419" s="30"/>
      <c r="P419" s="30"/>
      <c r="Q419" s="30"/>
      <c r="R419" s="30"/>
    </row>
    <row r="420" spans="1:18" x14ac:dyDescent="0.25">
      <c r="A420" s="30"/>
      <c r="B420" s="30"/>
      <c r="C420" s="30"/>
      <c r="D420" s="30"/>
      <c r="E420" s="30"/>
      <c r="F420" s="30"/>
      <c r="G420" s="30"/>
      <c r="H420" s="30"/>
      <c r="I420" s="30"/>
      <c r="J420" s="30"/>
      <c r="K420" s="30"/>
      <c r="L420" s="30"/>
      <c r="M420" s="30"/>
      <c r="N420" s="30"/>
      <c r="O420" s="30"/>
      <c r="P420" s="30"/>
      <c r="Q420" s="30"/>
      <c r="R420" s="30"/>
    </row>
    <row r="421" spans="1:18" x14ac:dyDescent="0.25">
      <c r="A421" s="30"/>
      <c r="B421" s="30"/>
      <c r="C421" s="30"/>
      <c r="D421" s="30"/>
      <c r="E421" s="30"/>
      <c r="F421" s="30"/>
      <c r="G421" s="30"/>
      <c r="H421" s="30"/>
      <c r="I421" s="30"/>
      <c r="J421" s="30"/>
      <c r="K421" s="30"/>
      <c r="L421" s="30"/>
      <c r="M421" s="30"/>
      <c r="N421" s="30"/>
      <c r="O421" s="30"/>
      <c r="P421" s="30"/>
      <c r="Q421" s="30"/>
      <c r="R421" s="30"/>
    </row>
    <row r="422" spans="1:18" x14ac:dyDescent="0.25">
      <c r="A422" s="30"/>
      <c r="B422" s="30"/>
      <c r="C422" s="30"/>
      <c r="D422" s="30"/>
      <c r="E422" s="30"/>
      <c r="F422" s="30"/>
      <c r="G422" s="30"/>
      <c r="H422" s="30"/>
      <c r="I422" s="30"/>
      <c r="J422" s="30"/>
      <c r="K422" s="30"/>
      <c r="L422" s="30"/>
      <c r="M422" s="30"/>
      <c r="N422" s="30"/>
      <c r="O422" s="30"/>
      <c r="P422" s="30"/>
      <c r="Q422" s="30"/>
      <c r="R422" s="30"/>
    </row>
    <row r="423" spans="1:18" x14ac:dyDescent="0.25">
      <c r="A423" s="30"/>
      <c r="B423" s="30"/>
      <c r="C423" s="30"/>
      <c r="D423" s="30"/>
      <c r="E423" s="30"/>
      <c r="F423" s="30"/>
      <c r="G423" s="30"/>
      <c r="H423" s="30"/>
      <c r="I423" s="30"/>
      <c r="J423" s="30"/>
      <c r="K423" s="30"/>
      <c r="L423" s="30"/>
      <c r="M423" s="30"/>
      <c r="N423" s="30"/>
      <c r="O423" s="30"/>
      <c r="P423" s="30"/>
      <c r="Q423" s="30"/>
      <c r="R423" s="30"/>
    </row>
    <row r="424" spans="1:18" x14ac:dyDescent="0.25">
      <c r="A424" s="30"/>
      <c r="B424" s="30"/>
      <c r="C424" s="30"/>
      <c r="D424" s="30"/>
      <c r="E424" s="30"/>
      <c r="F424" s="30"/>
      <c r="G424" s="30"/>
      <c r="H424" s="30"/>
      <c r="I424" s="30"/>
      <c r="J424" s="30"/>
      <c r="K424" s="30"/>
      <c r="L424" s="30"/>
      <c r="M424" s="30"/>
      <c r="N424" s="30"/>
      <c r="O424" s="30"/>
      <c r="P424" s="30"/>
      <c r="Q424" s="30"/>
      <c r="R424" s="30"/>
    </row>
    <row r="425" spans="1:18" x14ac:dyDescent="0.25">
      <c r="A425" s="30"/>
      <c r="B425" s="30"/>
      <c r="C425" s="30"/>
      <c r="D425" s="30"/>
      <c r="E425" s="30"/>
      <c r="F425" s="30"/>
      <c r="G425" s="30"/>
      <c r="H425" s="30"/>
      <c r="I425" s="30"/>
      <c r="J425" s="30"/>
      <c r="K425" s="30"/>
      <c r="L425" s="30"/>
      <c r="M425" s="30"/>
      <c r="N425" s="30"/>
      <c r="O425" s="30"/>
      <c r="P425" s="30"/>
      <c r="Q425" s="30"/>
      <c r="R425" s="30"/>
    </row>
    <row r="426" spans="1:18" x14ac:dyDescent="0.25">
      <c r="A426" s="30"/>
      <c r="B426" s="30"/>
      <c r="C426" s="30"/>
      <c r="D426" s="30"/>
      <c r="E426" s="30"/>
      <c r="F426" s="30"/>
      <c r="G426" s="30"/>
      <c r="H426" s="30"/>
      <c r="I426" s="30"/>
      <c r="J426" s="30"/>
      <c r="K426" s="30"/>
      <c r="L426" s="30"/>
      <c r="M426" s="30"/>
      <c r="N426" s="30"/>
      <c r="O426" s="30"/>
      <c r="P426" s="30"/>
      <c r="Q426" s="30"/>
      <c r="R426" s="30"/>
    </row>
    <row r="427" spans="1:18" x14ac:dyDescent="0.25">
      <c r="A427" s="30"/>
      <c r="B427" s="30"/>
      <c r="C427" s="30"/>
      <c r="D427" s="30"/>
      <c r="E427" s="30"/>
      <c r="F427" s="30"/>
      <c r="G427" s="30"/>
      <c r="H427" s="30"/>
      <c r="I427" s="30"/>
      <c r="J427" s="30"/>
      <c r="K427" s="30"/>
      <c r="L427" s="30"/>
      <c r="M427" s="30"/>
      <c r="N427" s="30"/>
      <c r="O427" s="30"/>
      <c r="P427" s="30"/>
      <c r="Q427" s="30"/>
      <c r="R427" s="30"/>
    </row>
    <row r="428" spans="1:18" x14ac:dyDescent="0.25">
      <c r="A428" s="30"/>
      <c r="B428" s="30"/>
      <c r="C428" s="30"/>
      <c r="D428" s="30"/>
      <c r="E428" s="30"/>
      <c r="F428" s="30"/>
      <c r="G428" s="30"/>
      <c r="H428" s="30"/>
      <c r="I428" s="30"/>
      <c r="J428" s="30"/>
      <c r="K428" s="30"/>
      <c r="L428" s="30"/>
      <c r="M428" s="30"/>
      <c r="N428" s="30"/>
      <c r="O428" s="30"/>
      <c r="P428" s="30"/>
      <c r="Q428" s="30"/>
      <c r="R428" s="30"/>
    </row>
    <row r="429" spans="1:18" x14ac:dyDescent="0.25">
      <c r="A429" s="30"/>
      <c r="B429" s="30"/>
      <c r="C429" s="30"/>
      <c r="D429" s="30"/>
      <c r="E429" s="30"/>
      <c r="F429" s="30"/>
      <c r="G429" s="30"/>
      <c r="H429" s="30"/>
      <c r="I429" s="30"/>
      <c r="J429" s="30"/>
      <c r="K429" s="30"/>
      <c r="L429" s="30"/>
      <c r="M429" s="30"/>
      <c r="N429" s="30"/>
      <c r="O429" s="30"/>
      <c r="P429" s="30"/>
      <c r="Q429" s="30"/>
      <c r="R429" s="30"/>
    </row>
    <row r="430" spans="1:18" x14ac:dyDescent="0.25">
      <c r="A430" s="30"/>
      <c r="B430" s="30"/>
      <c r="C430" s="30"/>
      <c r="D430" s="30"/>
      <c r="E430" s="30"/>
      <c r="F430" s="30"/>
      <c r="G430" s="30"/>
      <c r="H430" s="30"/>
      <c r="I430" s="30"/>
      <c r="J430" s="30"/>
      <c r="K430" s="30"/>
      <c r="L430" s="30"/>
      <c r="M430" s="30"/>
      <c r="N430" s="30"/>
      <c r="O430" s="30"/>
      <c r="P430" s="30"/>
      <c r="Q430" s="30"/>
      <c r="R430" s="30"/>
    </row>
    <row r="431" spans="1:18" x14ac:dyDescent="0.25">
      <c r="A431" s="30"/>
      <c r="B431" s="30"/>
      <c r="C431" s="30"/>
      <c r="D431" s="30"/>
      <c r="E431" s="30"/>
      <c r="F431" s="30"/>
      <c r="G431" s="30"/>
      <c r="H431" s="30"/>
      <c r="I431" s="30"/>
      <c r="J431" s="30"/>
      <c r="K431" s="30"/>
      <c r="L431" s="30"/>
      <c r="M431" s="30"/>
      <c r="N431" s="30"/>
      <c r="O431" s="30"/>
      <c r="P431" s="30"/>
      <c r="Q431" s="30"/>
      <c r="R431" s="30"/>
    </row>
    <row r="432" spans="1:18" x14ac:dyDescent="0.25">
      <c r="A432" s="30"/>
      <c r="B432" s="30"/>
      <c r="C432" s="30"/>
      <c r="D432" s="30"/>
      <c r="E432" s="30"/>
      <c r="F432" s="30"/>
      <c r="G432" s="30"/>
      <c r="H432" s="30"/>
      <c r="I432" s="30"/>
      <c r="J432" s="30"/>
      <c r="K432" s="30"/>
      <c r="L432" s="30"/>
      <c r="M432" s="30"/>
      <c r="N432" s="30"/>
      <c r="O432" s="30"/>
      <c r="P432" s="30"/>
      <c r="Q432" s="30"/>
      <c r="R432" s="30"/>
    </row>
    <row r="433" spans="1:18" x14ac:dyDescent="0.25">
      <c r="A433" s="30"/>
      <c r="B433" s="30"/>
      <c r="C433" s="30"/>
      <c r="D433" s="30"/>
      <c r="E433" s="30"/>
      <c r="F433" s="30"/>
      <c r="G433" s="30"/>
      <c r="H433" s="30"/>
      <c r="I433" s="30"/>
      <c r="J433" s="30"/>
      <c r="K433" s="30"/>
      <c r="L433" s="30"/>
      <c r="M433" s="30"/>
      <c r="N433" s="30"/>
      <c r="O433" s="30"/>
      <c r="P433" s="30"/>
      <c r="Q433" s="30"/>
      <c r="R433" s="30"/>
    </row>
    <row r="434" spans="1:18" x14ac:dyDescent="0.25">
      <c r="A434" s="30"/>
      <c r="B434" s="30"/>
      <c r="C434" s="30"/>
      <c r="D434" s="30"/>
      <c r="E434" s="30"/>
      <c r="F434" s="30"/>
      <c r="G434" s="30"/>
      <c r="H434" s="30"/>
      <c r="I434" s="30"/>
      <c r="J434" s="30"/>
      <c r="K434" s="30"/>
      <c r="L434" s="30"/>
      <c r="M434" s="30"/>
      <c r="N434" s="30"/>
      <c r="O434" s="30"/>
      <c r="P434" s="30"/>
      <c r="Q434" s="30"/>
      <c r="R434" s="30"/>
    </row>
    <row r="435" spans="1:18" x14ac:dyDescent="0.25">
      <c r="A435" s="30"/>
      <c r="B435" s="30"/>
      <c r="C435" s="30"/>
      <c r="D435" s="30"/>
      <c r="E435" s="30"/>
      <c r="F435" s="30"/>
      <c r="G435" s="30"/>
      <c r="H435" s="30"/>
      <c r="I435" s="30"/>
      <c r="J435" s="30"/>
      <c r="K435" s="30"/>
      <c r="L435" s="30"/>
      <c r="M435" s="30"/>
      <c r="N435" s="30"/>
      <c r="O435" s="30"/>
      <c r="P435" s="30"/>
      <c r="Q435" s="30"/>
      <c r="R435" s="30"/>
    </row>
    <row r="436" spans="1:18" x14ac:dyDescent="0.25">
      <c r="A436" s="30"/>
      <c r="B436" s="30"/>
      <c r="C436" s="30"/>
      <c r="D436" s="30"/>
      <c r="E436" s="30"/>
      <c r="F436" s="30"/>
      <c r="G436" s="30"/>
      <c r="H436" s="30"/>
      <c r="I436" s="30"/>
      <c r="J436" s="30"/>
      <c r="K436" s="30"/>
      <c r="L436" s="30"/>
      <c r="M436" s="30"/>
      <c r="N436" s="30"/>
      <c r="O436" s="30"/>
      <c r="P436" s="30"/>
      <c r="Q436" s="30"/>
      <c r="R436" s="30"/>
    </row>
    <row r="437" spans="1:18" x14ac:dyDescent="0.25">
      <c r="A437" s="30"/>
      <c r="B437" s="30"/>
      <c r="C437" s="30"/>
      <c r="D437" s="30"/>
      <c r="E437" s="30"/>
      <c r="F437" s="30"/>
      <c r="G437" s="30"/>
      <c r="H437" s="30"/>
      <c r="I437" s="30"/>
      <c r="J437" s="30"/>
      <c r="K437" s="30"/>
      <c r="L437" s="30"/>
      <c r="M437" s="30"/>
      <c r="N437" s="30"/>
      <c r="O437" s="30"/>
      <c r="P437" s="30"/>
      <c r="Q437" s="30"/>
      <c r="R437" s="30"/>
    </row>
    <row r="438" spans="1:18" x14ac:dyDescent="0.25">
      <c r="A438" s="30"/>
      <c r="B438" s="30"/>
      <c r="C438" s="30"/>
      <c r="D438" s="30"/>
      <c r="E438" s="30"/>
      <c r="F438" s="30"/>
      <c r="G438" s="30"/>
      <c r="H438" s="30"/>
      <c r="I438" s="30"/>
      <c r="J438" s="30"/>
      <c r="K438" s="30"/>
      <c r="L438" s="30"/>
      <c r="M438" s="30"/>
      <c r="N438" s="30"/>
      <c r="O438" s="30"/>
      <c r="P438" s="30"/>
      <c r="Q438" s="30"/>
      <c r="R438" s="30"/>
    </row>
    <row r="439" spans="1:18" x14ac:dyDescent="0.25">
      <c r="A439" s="30"/>
      <c r="B439" s="30"/>
      <c r="C439" s="30"/>
      <c r="D439" s="30"/>
      <c r="E439" s="30"/>
      <c r="F439" s="30"/>
      <c r="G439" s="30"/>
      <c r="H439" s="30"/>
      <c r="I439" s="30"/>
      <c r="J439" s="30"/>
      <c r="K439" s="30"/>
      <c r="L439" s="30"/>
      <c r="M439" s="30"/>
      <c r="N439" s="30"/>
      <c r="O439" s="30"/>
      <c r="P439" s="30"/>
      <c r="Q439" s="30"/>
      <c r="R439" s="30"/>
    </row>
    <row r="440" spans="1:18" x14ac:dyDescent="0.25">
      <c r="A440" s="30"/>
      <c r="B440" s="30"/>
      <c r="C440" s="30"/>
      <c r="D440" s="30"/>
      <c r="E440" s="30"/>
      <c r="F440" s="30"/>
      <c r="G440" s="30"/>
      <c r="H440" s="30"/>
      <c r="I440" s="30"/>
      <c r="J440" s="30"/>
      <c r="K440" s="30"/>
      <c r="L440" s="30"/>
      <c r="M440" s="30"/>
      <c r="N440" s="30"/>
      <c r="O440" s="30"/>
      <c r="P440" s="30"/>
      <c r="Q440" s="30"/>
      <c r="R440" s="30"/>
    </row>
    <row r="441" spans="1:18" x14ac:dyDescent="0.25">
      <c r="A441" s="30"/>
      <c r="B441" s="30"/>
      <c r="C441" s="30"/>
      <c r="D441" s="30"/>
      <c r="E441" s="30"/>
      <c r="F441" s="30"/>
      <c r="G441" s="30"/>
      <c r="H441" s="30"/>
      <c r="I441" s="30"/>
      <c r="J441" s="30"/>
      <c r="K441" s="30"/>
      <c r="L441" s="30"/>
      <c r="M441" s="30"/>
      <c r="N441" s="30"/>
      <c r="O441" s="30"/>
      <c r="P441" s="30"/>
      <c r="Q441" s="30"/>
      <c r="R441" s="30"/>
    </row>
    <row r="442" spans="1:18" x14ac:dyDescent="0.25">
      <c r="A442" s="30"/>
      <c r="B442" s="30"/>
      <c r="C442" s="30"/>
      <c r="D442" s="30"/>
      <c r="E442" s="30"/>
      <c r="F442" s="30"/>
      <c r="G442" s="30"/>
      <c r="H442" s="30"/>
      <c r="I442" s="30"/>
      <c r="J442" s="30"/>
      <c r="K442" s="30"/>
      <c r="L442" s="30"/>
      <c r="M442" s="30"/>
      <c r="N442" s="30"/>
      <c r="O442" s="30"/>
      <c r="P442" s="30"/>
      <c r="Q442" s="30"/>
      <c r="R442" s="30"/>
    </row>
    <row r="443" spans="1:18" x14ac:dyDescent="0.25">
      <c r="A443" s="30"/>
      <c r="B443" s="30"/>
      <c r="C443" s="30"/>
      <c r="D443" s="30"/>
      <c r="E443" s="30"/>
      <c r="F443" s="30"/>
      <c r="G443" s="30"/>
      <c r="H443" s="30"/>
      <c r="I443" s="30"/>
      <c r="J443" s="30"/>
      <c r="K443" s="30"/>
      <c r="L443" s="30"/>
      <c r="M443" s="30"/>
      <c r="N443" s="30"/>
      <c r="O443" s="30"/>
      <c r="P443" s="30"/>
      <c r="Q443" s="30"/>
      <c r="R443" s="30"/>
    </row>
    <row r="444" spans="1:18" x14ac:dyDescent="0.25">
      <c r="A444" s="30"/>
      <c r="B444" s="30"/>
      <c r="C444" s="30"/>
      <c r="D444" s="30"/>
      <c r="E444" s="30"/>
      <c r="F444" s="30"/>
      <c r="G444" s="30"/>
      <c r="H444" s="30"/>
      <c r="I444" s="30"/>
      <c r="J444" s="30"/>
      <c r="K444" s="30"/>
      <c r="L444" s="30"/>
      <c r="M444" s="30"/>
      <c r="N444" s="30"/>
      <c r="O444" s="30"/>
      <c r="P444" s="30"/>
      <c r="Q444" s="30"/>
      <c r="R444" s="30"/>
    </row>
    <row r="445" spans="1:18" x14ac:dyDescent="0.25">
      <c r="A445" s="30"/>
      <c r="B445" s="30"/>
      <c r="C445" s="30"/>
      <c r="D445" s="30"/>
      <c r="E445" s="30"/>
      <c r="F445" s="30"/>
      <c r="G445" s="30"/>
      <c r="H445" s="30"/>
      <c r="I445" s="30"/>
      <c r="J445" s="30"/>
      <c r="K445" s="30"/>
      <c r="L445" s="30"/>
      <c r="M445" s="30"/>
      <c r="N445" s="30"/>
      <c r="O445" s="30"/>
      <c r="P445" s="30"/>
      <c r="Q445" s="30"/>
      <c r="R445" s="30"/>
    </row>
    <row r="446" spans="1:18" x14ac:dyDescent="0.25">
      <c r="A446" s="30"/>
      <c r="B446" s="30"/>
      <c r="C446" s="30"/>
      <c r="D446" s="30"/>
      <c r="E446" s="30"/>
      <c r="F446" s="30"/>
      <c r="G446" s="30"/>
      <c r="H446" s="30"/>
      <c r="I446" s="30"/>
      <c r="J446" s="30"/>
      <c r="K446" s="30"/>
      <c r="L446" s="30"/>
      <c r="M446" s="30"/>
      <c r="N446" s="30"/>
      <c r="O446" s="30"/>
      <c r="P446" s="30"/>
      <c r="Q446" s="30"/>
      <c r="R446" s="30"/>
    </row>
    <row r="447" spans="1:18" x14ac:dyDescent="0.25">
      <c r="A447" s="30"/>
      <c r="B447" s="30"/>
      <c r="C447" s="30"/>
      <c r="D447" s="30"/>
      <c r="E447" s="30"/>
      <c r="F447" s="30"/>
      <c r="G447" s="30"/>
      <c r="H447" s="30"/>
      <c r="I447" s="30"/>
      <c r="J447" s="30"/>
      <c r="K447" s="30"/>
      <c r="L447" s="30"/>
      <c r="M447" s="30"/>
      <c r="N447" s="30"/>
      <c r="O447" s="30"/>
      <c r="P447" s="30"/>
      <c r="Q447" s="30"/>
      <c r="R447" s="30"/>
    </row>
    <row r="448" spans="1:18" x14ac:dyDescent="0.25">
      <c r="A448" s="30"/>
      <c r="B448" s="30"/>
      <c r="C448" s="30"/>
      <c r="D448" s="30"/>
      <c r="E448" s="30"/>
      <c r="F448" s="30"/>
      <c r="G448" s="30"/>
      <c r="H448" s="30"/>
      <c r="I448" s="30"/>
      <c r="J448" s="30"/>
      <c r="K448" s="30"/>
      <c r="L448" s="30"/>
      <c r="M448" s="30"/>
      <c r="N448" s="30"/>
      <c r="O448" s="30"/>
      <c r="P448" s="30"/>
      <c r="Q448" s="30"/>
      <c r="R448" s="30"/>
    </row>
    <row r="449" spans="1:18" x14ac:dyDescent="0.25">
      <c r="A449" s="30"/>
      <c r="B449" s="30"/>
      <c r="C449" s="30"/>
      <c r="D449" s="30"/>
      <c r="E449" s="30"/>
      <c r="F449" s="30"/>
      <c r="G449" s="30"/>
      <c r="H449" s="30"/>
      <c r="I449" s="30"/>
      <c r="J449" s="30"/>
      <c r="K449" s="30"/>
      <c r="L449" s="30"/>
      <c r="M449" s="30"/>
      <c r="N449" s="30"/>
      <c r="O449" s="30"/>
      <c r="P449" s="30"/>
      <c r="Q449" s="30"/>
      <c r="R449" s="30"/>
    </row>
    <row r="450" spans="1:18" x14ac:dyDescent="0.25">
      <c r="A450" s="30"/>
      <c r="B450" s="30"/>
      <c r="C450" s="30"/>
      <c r="D450" s="30"/>
      <c r="E450" s="30"/>
      <c r="F450" s="30"/>
      <c r="G450" s="30"/>
      <c r="H450" s="30"/>
      <c r="I450" s="30"/>
      <c r="J450" s="30"/>
      <c r="K450" s="30"/>
      <c r="L450" s="30"/>
      <c r="M450" s="30"/>
      <c r="N450" s="30"/>
      <c r="O450" s="30"/>
      <c r="P450" s="30"/>
      <c r="Q450" s="30"/>
      <c r="R450" s="30"/>
    </row>
    <row r="451" spans="1:18" x14ac:dyDescent="0.25">
      <c r="A451" s="30"/>
      <c r="B451" s="30"/>
      <c r="C451" s="30"/>
      <c r="D451" s="30"/>
      <c r="E451" s="30"/>
      <c r="F451" s="30"/>
      <c r="G451" s="30"/>
      <c r="H451" s="30"/>
      <c r="I451" s="30"/>
      <c r="J451" s="30"/>
      <c r="K451" s="30"/>
      <c r="L451" s="30"/>
      <c r="M451" s="30"/>
      <c r="N451" s="30"/>
      <c r="O451" s="30"/>
      <c r="P451" s="30"/>
      <c r="Q451" s="30"/>
      <c r="R451" s="30"/>
    </row>
    <row r="452" spans="1:18" x14ac:dyDescent="0.25">
      <c r="A452" s="30"/>
      <c r="B452" s="30"/>
      <c r="C452" s="30"/>
      <c r="D452" s="30"/>
      <c r="E452" s="30"/>
      <c r="F452" s="30"/>
      <c r="G452" s="30"/>
      <c r="H452" s="30"/>
      <c r="I452" s="30"/>
      <c r="J452" s="30"/>
      <c r="K452" s="30"/>
      <c r="L452" s="30"/>
      <c r="M452" s="30"/>
      <c r="N452" s="30"/>
      <c r="O452" s="30"/>
      <c r="P452" s="30"/>
      <c r="Q452" s="30"/>
      <c r="R452" s="30"/>
    </row>
    <row r="453" spans="1:18" x14ac:dyDescent="0.25">
      <c r="A453" s="30"/>
      <c r="B453" s="30"/>
      <c r="C453" s="30"/>
      <c r="D453" s="30"/>
      <c r="E453" s="30"/>
      <c r="F453" s="30"/>
      <c r="G453" s="30"/>
      <c r="H453" s="30"/>
      <c r="I453" s="30"/>
      <c r="J453" s="30"/>
      <c r="K453" s="30"/>
      <c r="L453" s="30"/>
      <c r="M453" s="30"/>
      <c r="N453" s="30"/>
      <c r="O453" s="30"/>
      <c r="P453" s="30"/>
      <c r="Q453" s="30"/>
      <c r="R453" s="30"/>
    </row>
    <row r="454" spans="1:18" x14ac:dyDescent="0.25">
      <c r="A454" s="30"/>
      <c r="B454" s="30"/>
      <c r="C454" s="30"/>
      <c r="D454" s="30"/>
      <c r="E454" s="30"/>
      <c r="F454" s="30"/>
      <c r="G454" s="30"/>
      <c r="H454" s="30"/>
      <c r="I454" s="30"/>
      <c r="J454" s="30"/>
      <c r="K454" s="30"/>
      <c r="L454" s="30"/>
      <c r="M454" s="30"/>
      <c r="N454" s="30"/>
      <c r="O454" s="30"/>
      <c r="P454" s="30"/>
      <c r="Q454" s="30"/>
      <c r="R454" s="30"/>
    </row>
    <row r="455" spans="1:18" x14ac:dyDescent="0.25">
      <c r="A455" s="30"/>
      <c r="B455" s="30"/>
      <c r="C455" s="30"/>
      <c r="D455" s="30"/>
      <c r="E455" s="30"/>
      <c r="F455" s="30"/>
      <c r="G455" s="30"/>
      <c r="H455" s="30"/>
      <c r="I455" s="30"/>
      <c r="J455" s="30"/>
      <c r="K455" s="30"/>
      <c r="L455" s="30"/>
      <c r="M455" s="30"/>
      <c r="N455" s="30"/>
      <c r="O455" s="30"/>
      <c r="P455" s="30"/>
      <c r="Q455" s="30"/>
      <c r="R455" s="30"/>
    </row>
    <row r="456" spans="1:18" x14ac:dyDescent="0.25">
      <c r="A456" s="30"/>
      <c r="B456" s="30"/>
      <c r="C456" s="30"/>
      <c r="D456" s="30"/>
      <c r="E456" s="30"/>
      <c r="F456" s="30"/>
      <c r="G456" s="30"/>
      <c r="H456" s="30"/>
      <c r="I456" s="30"/>
      <c r="J456" s="30"/>
      <c r="K456" s="30"/>
      <c r="L456" s="30"/>
      <c r="M456" s="30"/>
      <c r="N456" s="30"/>
      <c r="O456" s="30"/>
      <c r="P456" s="30"/>
      <c r="Q456" s="30"/>
      <c r="R456" s="30"/>
    </row>
    <row r="457" spans="1:18" x14ac:dyDescent="0.25">
      <c r="A457" s="30"/>
      <c r="B457" s="30"/>
      <c r="C457" s="30"/>
      <c r="D457" s="30"/>
      <c r="E457" s="30"/>
      <c r="F457" s="30"/>
      <c r="G457" s="30"/>
      <c r="H457" s="30"/>
      <c r="I457" s="30"/>
      <c r="J457" s="30"/>
      <c r="K457" s="30"/>
      <c r="L457" s="30"/>
      <c r="M457" s="30"/>
      <c r="N457" s="30"/>
      <c r="O457" s="30"/>
      <c r="P457" s="30"/>
      <c r="Q457" s="30"/>
      <c r="R457" s="30"/>
    </row>
    <row r="458" spans="1:18" x14ac:dyDescent="0.25">
      <c r="A458" s="30"/>
      <c r="B458" s="30"/>
      <c r="C458" s="30"/>
      <c r="D458" s="30"/>
      <c r="E458" s="30"/>
      <c r="F458" s="30"/>
      <c r="G458" s="30"/>
      <c r="H458" s="30"/>
      <c r="I458" s="30"/>
      <c r="J458" s="30"/>
      <c r="K458" s="30"/>
      <c r="L458" s="30"/>
      <c r="M458" s="30"/>
      <c r="N458" s="30"/>
      <c r="O458" s="30"/>
      <c r="P458" s="30"/>
      <c r="Q458" s="30"/>
      <c r="R458" s="30"/>
    </row>
    <row r="459" spans="1:18" x14ac:dyDescent="0.25">
      <c r="A459" s="30"/>
      <c r="B459" s="30"/>
      <c r="C459" s="30"/>
      <c r="D459" s="30"/>
      <c r="E459" s="30"/>
      <c r="F459" s="30"/>
      <c r="G459" s="30"/>
      <c r="H459" s="30"/>
      <c r="I459" s="30"/>
      <c r="J459" s="30"/>
      <c r="K459" s="30"/>
      <c r="L459" s="30"/>
      <c r="M459" s="30"/>
      <c r="N459" s="30"/>
      <c r="O459" s="30"/>
      <c r="P459" s="30"/>
      <c r="Q459" s="30"/>
      <c r="R459" s="30"/>
    </row>
    <row r="460" spans="1:18" x14ac:dyDescent="0.25">
      <c r="A460" s="30"/>
      <c r="B460" s="30"/>
      <c r="C460" s="30"/>
      <c r="D460" s="30"/>
      <c r="E460" s="30"/>
      <c r="F460" s="30"/>
      <c r="G460" s="30"/>
      <c r="H460" s="30"/>
      <c r="I460" s="30"/>
      <c r="J460" s="30"/>
      <c r="K460" s="30"/>
      <c r="L460" s="30"/>
      <c r="M460" s="30"/>
      <c r="N460" s="30"/>
      <c r="O460" s="30"/>
      <c r="P460" s="30"/>
      <c r="Q460" s="30"/>
      <c r="R460" s="30"/>
    </row>
    <row r="461" spans="1:18" x14ac:dyDescent="0.25">
      <c r="A461" s="30"/>
      <c r="B461" s="30"/>
      <c r="C461" s="30"/>
      <c r="D461" s="30"/>
      <c r="E461" s="30"/>
      <c r="F461" s="30"/>
      <c r="G461" s="30"/>
      <c r="H461" s="30"/>
      <c r="I461" s="30"/>
      <c r="J461" s="30"/>
      <c r="K461" s="30"/>
      <c r="L461" s="30"/>
      <c r="M461" s="30"/>
      <c r="N461" s="30"/>
      <c r="O461" s="30"/>
      <c r="P461" s="30"/>
      <c r="Q461" s="30"/>
      <c r="R461" s="30"/>
    </row>
    <row r="462" spans="1:18" x14ac:dyDescent="0.25">
      <c r="A462" s="30"/>
      <c r="B462" s="30"/>
      <c r="C462" s="30"/>
      <c r="D462" s="30"/>
      <c r="E462" s="30"/>
      <c r="F462" s="30"/>
      <c r="G462" s="30"/>
      <c r="H462" s="30"/>
      <c r="I462" s="30"/>
      <c r="J462" s="30"/>
      <c r="K462" s="30"/>
      <c r="L462" s="30"/>
      <c r="M462" s="30"/>
      <c r="N462" s="30"/>
      <c r="O462" s="30"/>
      <c r="P462" s="30"/>
      <c r="Q462" s="30"/>
      <c r="R462" s="30"/>
    </row>
    <row r="463" spans="1:18" x14ac:dyDescent="0.25">
      <c r="A463" s="30"/>
      <c r="B463" s="30"/>
      <c r="C463" s="30"/>
      <c r="D463" s="30"/>
      <c r="E463" s="30"/>
      <c r="F463" s="30"/>
      <c r="G463" s="30"/>
      <c r="H463" s="30"/>
      <c r="I463" s="30"/>
      <c r="J463" s="30"/>
      <c r="K463" s="30"/>
      <c r="L463" s="30"/>
      <c r="M463" s="30"/>
      <c r="N463" s="30"/>
      <c r="O463" s="30"/>
      <c r="P463" s="30"/>
      <c r="Q463" s="30"/>
      <c r="R463" s="30"/>
    </row>
    <row r="464" spans="1:18" x14ac:dyDescent="0.25">
      <c r="A464" s="30"/>
      <c r="B464" s="30"/>
      <c r="C464" s="30"/>
      <c r="D464" s="30"/>
      <c r="E464" s="30"/>
      <c r="F464" s="30"/>
      <c r="G464" s="30"/>
      <c r="H464" s="30"/>
      <c r="I464" s="30"/>
      <c r="J464" s="30"/>
      <c r="K464" s="30"/>
      <c r="L464" s="30"/>
      <c r="M464" s="30"/>
      <c r="N464" s="30"/>
      <c r="O464" s="30"/>
      <c r="P464" s="30"/>
      <c r="Q464" s="30"/>
      <c r="R464" s="30"/>
    </row>
    <row r="465" spans="1:18" x14ac:dyDescent="0.25">
      <c r="A465" s="30"/>
      <c r="B465" s="30"/>
      <c r="C465" s="30"/>
      <c r="D465" s="30"/>
      <c r="E465" s="30"/>
      <c r="F465" s="30"/>
      <c r="G465" s="30"/>
      <c r="H465" s="30"/>
      <c r="I465" s="30"/>
      <c r="J465" s="30"/>
      <c r="K465" s="30"/>
      <c r="L465" s="30"/>
      <c r="M465" s="30"/>
      <c r="N465" s="30"/>
      <c r="O465" s="30"/>
      <c r="P465" s="30"/>
      <c r="Q465" s="30"/>
      <c r="R465" s="30"/>
    </row>
    <row r="466" spans="1:18" x14ac:dyDescent="0.25">
      <c r="A466" s="30"/>
      <c r="B466" s="30"/>
      <c r="C466" s="30"/>
      <c r="D466" s="30"/>
      <c r="E466" s="30"/>
      <c r="F466" s="30"/>
      <c r="G466" s="30"/>
      <c r="H466" s="30"/>
      <c r="I466" s="30"/>
      <c r="J466" s="30"/>
      <c r="K466" s="30"/>
      <c r="L466" s="30"/>
      <c r="M466" s="30"/>
      <c r="N466" s="30"/>
      <c r="O466" s="30"/>
      <c r="P466" s="30"/>
      <c r="Q466" s="30"/>
      <c r="R466" s="30"/>
    </row>
    <row r="467" spans="1:18" x14ac:dyDescent="0.25">
      <c r="A467" s="30"/>
      <c r="B467" s="30"/>
      <c r="C467" s="30"/>
      <c r="D467" s="30"/>
      <c r="E467" s="30"/>
      <c r="F467" s="30"/>
      <c r="G467" s="30"/>
      <c r="H467" s="30"/>
      <c r="I467" s="30"/>
      <c r="J467" s="30"/>
      <c r="K467" s="30"/>
      <c r="L467" s="30"/>
      <c r="M467" s="30"/>
      <c r="N467" s="30"/>
      <c r="O467" s="30"/>
      <c r="P467" s="30"/>
      <c r="Q467" s="30"/>
      <c r="R467" s="30"/>
    </row>
    <row r="468" spans="1:18" x14ac:dyDescent="0.25">
      <c r="A468" s="30"/>
      <c r="B468" s="30"/>
      <c r="C468" s="30"/>
      <c r="D468" s="30"/>
      <c r="E468" s="30"/>
      <c r="F468" s="30"/>
      <c r="G468" s="30"/>
      <c r="H468" s="30"/>
      <c r="I468" s="30"/>
      <c r="J468" s="30"/>
      <c r="K468" s="30"/>
      <c r="L468" s="30"/>
      <c r="M468" s="30"/>
      <c r="N468" s="30"/>
      <c r="O468" s="30"/>
      <c r="P468" s="30"/>
      <c r="Q468" s="30"/>
      <c r="R468" s="30"/>
    </row>
    <row r="469" spans="1:18" x14ac:dyDescent="0.25">
      <c r="A469" s="30"/>
      <c r="B469" s="30"/>
      <c r="C469" s="30"/>
      <c r="D469" s="30"/>
      <c r="E469" s="30"/>
      <c r="F469" s="30"/>
      <c r="G469" s="30"/>
      <c r="H469" s="30"/>
      <c r="I469" s="30"/>
      <c r="J469" s="30"/>
      <c r="K469" s="30"/>
      <c r="L469" s="30"/>
      <c r="M469" s="30"/>
      <c r="N469" s="30"/>
      <c r="O469" s="30"/>
      <c r="P469" s="30"/>
      <c r="Q469" s="30"/>
      <c r="R469" s="30"/>
    </row>
    <row r="470" spans="1:18" x14ac:dyDescent="0.25">
      <c r="A470" s="30"/>
      <c r="B470" s="30"/>
      <c r="C470" s="30"/>
      <c r="D470" s="30"/>
      <c r="E470" s="30"/>
      <c r="F470" s="30"/>
      <c r="G470" s="30"/>
      <c r="H470" s="30"/>
      <c r="I470" s="30"/>
      <c r="J470" s="30"/>
      <c r="K470" s="30"/>
      <c r="L470" s="30"/>
      <c r="M470" s="30"/>
      <c r="N470" s="30"/>
      <c r="O470" s="30"/>
      <c r="P470" s="30"/>
      <c r="Q470" s="30"/>
      <c r="R470" s="30"/>
    </row>
    <row r="471" spans="1:18" x14ac:dyDescent="0.25">
      <c r="A471" s="30"/>
      <c r="B471" s="30"/>
      <c r="C471" s="30"/>
      <c r="D471" s="30"/>
      <c r="E471" s="30"/>
      <c r="F471" s="30"/>
      <c r="G471" s="30"/>
      <c r="H471" s="30"/>
      <c r="I471" s="30"/>
      <c r="J471" s="30"/>
      <c r="K471" s="30"/>
      <c r="L471" s="30"/>
      <c r="M471" s="30"/>
      <c r="N471" s="30"/>
      <c r="O471" s="30"/>
      <c r="P471" s="30"/>
      <c r="Q471" s="30"/>
      <c r="R471" s="30"/>
    </row>
    <row r="472" spans="1:18" x14ac:dyDescent="0.25">
      <c r="A472" s="30"/>
      <c r="B472" s="30"/>
      <c r="C472" s="30"/>
      <c r="D472" s="30"/>
      <c r="E472" s="30"/>
      <c r="F472" s="30"/>
      <c r="G472" s="30"/>
      <c r="H472" s="30"/>
      <c r="I472" s="30"/>
      <c r="J472" s="30"/>
      <c r="K472" s="30"/>
      <c r="L472" s="30"/>
      <c r="M472" s="30"/>
      <c r="N472" s="30"/>
      <c r="O472" s="30"/>
      <c r="P472" s="30"/>
      <c r="Q472" s="30"/>
      <c r="R472" s="30"/>
    </row>
    <row r="473" spans="1:18" x14ac:dyDescent="0.25">
      <c r="A473" s="30"/>
      <c r="B473" s="30"/>
      <c r="C473" s="30"/>
      <c r="D473" s="30"/>
      <c r="E473" s="30"/>
      <c r="F473" s="30"/>
      <c r="G473" s="30"/>
      <c r="H473" s="30"/>
      <c r="I473" s="30"/>
      <c r="J473" s="30"/>
      <c r="K473" s="30"/>
      <c r="L473" s="30"/>
      <c r="M473" s="30"/>
      <c r="N473" s="30"/>
      <c r="O473" s="30"/>
      <c r="P473" s="30"/>
      <c r="Q473" s="30"/>
      <c r="R473" s="30"/>
    </row>
    <row r="474" spans="1:18" x14ac:dyDescent="0.25">
      <c r="A474" s="30"/>
      <c r="B474" s="30"/>
      <c r="C474" s="30"/>
      <c r="D474" s="30"/>
      <c r="E474" s="30"/>
      <c r="F474" s="30"/>
      <c r="G474" s="30"/>
      <c r="H474" s="30"/>
      <c r="I474" s="30"/>
      <c r="J474" s="30"/>
      <c r="K474" s="30"/>
      <c r="L474" s="30"/>
      <c r="M474" s="30"/>
      <c r="N474" s="30"/>
      <c r="O474" s="30"/>
      <c r="P474" s="30"/>
      <c r="Q474" s="30"/>
      <c r="R474" s="30"/>
    </row>
    <row r="475" spans="1:18" x14ac:dyDescent="0.25">
      <c r="A475" s="30"/>
      <c r="B475" s="30"/>
      <c r="C475" s="30"/>
      <c r="D475" s="30"/>
      <c r="E475" s="30"/>
      <c r="F475" s="30"/>
      <c r="G475" s="30"/>
      <c r="H475" s="30"/>
      <c r="I475" s="30"/>
      <c r="J475" s="30"/>
      <c r="K475" s="30"/>
      <c r="L475" s="30"/>
      <c r="M475" s="30"/>
      <c r="N475" s="30"/>
      <c r="O475" s="30"/>
      <c r="P475" s="30"/>
      <c r="Q475" s="30"/>
      <c r="R475" s="30"/>
    </row>
    <row r="476" spans="1:18" x14ac:dyDescent="0.25">
      <c r="A476" s="30"/>
      <c r="B476" s="30"/>
      <c r="C476" s="30"/>
      <c r="D476" s="30"/>
      <c r="E476" s="30"/>
      <c r="F476" s="30"/>
      <c r="G476" s="30"/>
      <c r="H476" s="30"/>
      <c r="I476" s="30"/>
      <c r="J476" s="30"/>
      <c r="K476" s="30"/>
      <c r="L476" s="30"/>
      <c r="M476" s="30"/>
      <c r="N476" s="30"/>
      <c r="O476" s="30"/>
      <c r="P476" s="30"/>
      <c r="Q476" s="30"/>
      <c r="R476" s="30"/>
    </row>
    <row r="477" spans="1:18" x14ac:dyDescent="0.25">
      <c r="A477" s="30"/>
      <c r="B477" s="30"/>
      <c r="C477" s="30"/>
      <c r="D477" s="30"/>
      <c r="E477" s="30"/>
      <c r="F477" s="30"/>
      <c r="G477" s="30"/>
      <c r="H477" s="30"/>
      <c r="I477" s="30"/>
      <c r="J477" s="30"/>
      <c r="K477" s="30"/>
      <c r="L477" s="30"/>
      <c r="M477" s="30"/>
      <c r="N477" s="30"/>
      <c r="O477" s="30"/>
      <c r="P477" s="30"/>
      <c r="Q477" s="30"/>
      <c r="R477" s="30"/>
    </row>
    <row r="478" spans="1:18" x14ac:dyDescent="0.25">
      <c r="A478" s="30"/>
      <c r="B478" s="30"/>
      <c r="C478" s="30"/>
      <c r="D478" s="30"/>
      <c r="E478" s="30"/>
      <c r="F478" s="30"/>
      <c r="G478" s="30"/>
      <c r="H478" s="30"/>
      <c r="I478" s="30"/>
      <c r="J478" s="30"/>
      <c r="K478" s="30"/>
      <c r="L478" s="30"/>
      <c r="M478" s="30"/>
      <c r="N478" s="30"/>
      <c r="O478" s="30"/>
      <c r="P478" s="30"/>
      <c r="Q478" s="30"/>
      <c r="R478" s="30"/>
    </row>
    <row r="479" spans="1:18" x14ac:dyDescent="0.25">
      <c r="A479" s="30"/>
      <c r="B479" s="30"/>
      <c r="C479" s="30"/>
      <c r="D479" s="30"/>
      <c r="E479" s="30"/>
      <c r="F479" s="30"/>
      <c r="G479" s="30"/>
      <c r="H479" s="30"/>
      <c r="I479" s="30"/>
      <c r="J479" s="30"/>
      <c r="K479" s="30"/>
      <c r="L479" s="30"/>
      <c r="M479" s="30"/>
      <c r="N479" s="30"/>
      <c r="O479" s="30"/>
      <c r="P479" s="30"/>
      <c r="Q479" s="30"/>
      <c r="R479" s="30"/>
    </row>
    <row r="480" spans="1:18" x14ac:dyDescent="0.25">
      <c r="A480" s="30"/>
      <c r="B480" s="30"/>
      <c r="C480" s="30"/>
      <c r="D480" s="30"/>
      <c r="E480" s="30"/>
      <c r="F480" s="30"/>
      <c r="G480" s="30"/>
      <c r="H480" s="30"/>
      <c r="I480" s="30"/>
      <c r="J480" s="30"/>
      <c r="K480" s="30"/>
      <c r="L480" s="30"/>
      <c r="M480" s="30"/>
      <c r="N480" s="30"/>
      <c r="O480" s="30"/>
      <c r="P480" s="30"/>
      <c r="Q480" s="30"/>
      <c r="R480" s="30"/>
    </row>
    <row r="481" spans="1:18" x14ac:dyDescent="0.25">
      <c r="A481" s="30"/>
      <c r="B481" s="30"/>
      <c r="C481" s="30"/>
      <c r="D481" s="30"/>
      <c r="E481" s="30"/>
      <c r="F481" s="30"/>
      <c r="G481" s="30"/>
      <c r="H481" s="30"/>
      <c r="I481" s="30"/>
      <c r="J481" s="30"/>
      <c r="K481" s="30"/>
      <c r="L481" s="30"/>
      <c r="M481" s="30"/>
      <c r="N481" s="30"/>
      <c r="O481" s="30"/>
      <c r="P481" s="30"/>
      <c r="Q481" s="30"/>
      <c r="R481" s="30"/>
    </row>
    <row r="482" spans="1:18" x14ac:dyDescent="0.25">
      <c r="A482" s="30"/>
      <c r="B482" s="30"/>
      <c r="C482" s="30"/>
      <c r="D482" s="30"/>
      <c r="E482" s="30"/>
      <c r="F482" s="30"/>
      <c r="G482" s="30"/>
      <c r="H482" s="30"/>
      <c r="I482" s="30"/>
      <c r="J482" s="30"/>
      <c r="K482" s="30"/>
      <c r="L482" s="30"/>
      <c r="M482" s="30"/>
      <c r="N482" s="30"/>
      <c r="O482" s="30"/>
      <c r="P482" s="30"/>
      <c r="Q482" s="30"/>
      <c r="R482" s="30"/>
    </row>
    <row r="483" spans="1:18" x14ac:dyDescent="0.25">
      <c r="A483" s="30"/>
      <c r="B483" s="30"/>
      <c r="C483" s="30"/>
      <c r="D483" s="30"/>
      <c r="E483" s="30"/>
      <c r="F483" s="30"/>
      <c r="G483" s="30"/>
      <c r="H483" s="30"/>
      <c r="I483" s="30"/>
      <c r="J483" s="30"/>
      <c r="K483" s="30"/>
      <c r="L483" s="30"/>
      <c r="M483" s="30"/>
      <c r="N483" s="30"/>
      <c r="O483" s="30"/>
      <c r="P483" s="30"/>
      <c r="Q483" s="30"/>
      <c r="R483" s="30"/>
    </row>
    <row r="484" spans="1:18" x14ac:dyDescent="0.25">
      <c r="A484" s="30"/>
      <c r="B484" s="30"/>
      <c r="C484" s="30"/>
      <c r="D484" s="30"/>
      <c r="E484" s="30"/>
      <c r="F484" s="30"/>
      <c r="G484" s="30"/>
      <c r="H484" s="30"/>
      <c r="I484" s="30"/>
      <c r="J484" s="30"/>
      <c r="K484" s="30"/>
      <c r="L484" s="30"/>
      <c r="M484" s="30"/>
      <c r="N484" s="30"/>
      <c r="O484" s="30"/>
      <c r="P484" s="30"/>
      <c r="Q484" s="30"/>
      <c r="R484" s="30"/>
    </row>
    <row r="485" spans="1:18" x14ac:dyDescent="0.25">
      <c r="A485" s="30"/>
      <c r="B485" s="30"/>
      <c r="C485" s="30"/>
      <c r="D485" s="30"/>
      <c r="E485" s="30"/>
      <c r="F485" s="30"/>
      <c r="G485" s="30"/>
      <c r="H485" s="30"/>
      <c r="I485" s="30"/>
      <c r="J485" s="30"/>
      <c r="K485" s="30"/>
      <c r="L485" s="30"/>
      <c r="M485" s="30"/>
      <c r="N485" s="30"/>
      <c r="O485" s="30"/>
      <c r="P485" s="30"/>
      <c r="Q485" s="30"/>
      <c r="R485" s="30"/>
    </row>
    <row r="486" spans="1:18" x14ac:dyDescent="0.25">
      <c r="A486" s="30"/>
      <c r="B486" s="30"/>
      <c r="C486" s="30"/>
      <c r="D486" s="30"/>
      <c r="E486" s="30"/>
      <c r="F486" s="30"/>
      <c r="G486" s="30"/>
      <c r="H486" s="30"/>
      <c r="I486" s="30"/>
      <c r="J486" s="30"/>
      <c r="K486" s="30"/>
      <c r="L486" s="30"/>
      <c r="M486" s="30"/>
      <c r="N486" s="30"/>
      <c r="O486" s="30"/>
      <c r="P486" s="30"/>
      <c r="Q486" s="30"/>
      <c r="R486" s="30"/>
    </row>
    <row r="487" spans="1:18" x14ac:dyDescent="0.25">
      <c r="A487" s="30"/>
      <c r="B487" s="30"/>
      <c r="C487" s="30"/>
      <c r="D487" s="30"/>
      <c r="E487" s="30"/>
      <c r="F487" s="30"/>
      <c r="G487" s="30"/>
      <c r="H487" s="30"/>
      <c r="I487" s="30"/>
      <c r="J487" s="30"/>
      <c r="K487" s="30"/>
      <c r="L487" s="30"/>
      <c r="M487" s="30"/>
      <c r="N487" s="30"/>
      <c r="O487" s="30"/>
      <c r="P487" s="30"/>
      <c r="Q487" s="30"/>
      <c r="R487" s="30"/>
    </row>
    <row r="488" spans="1:18" x14ac:dyDescent="0.25">
      <c r="A488" s="30"/>
      <c r="B488" s="30"/>
      <c r="C488" s="30"/>
      <c r="D488" s="30"/>
      <c r="E488" s="30"/>
      <c r="F488" s="30"/>
      <c r="G488" s="30"/>
      <c r="H488" s="30"/>
      <c r="I488" s="30"/>
      <c r="J488" s="30"/>
      <c r="K488" s="30"/>
      <c r="L488" s="30"/>
      <c r="M488" s="30"/>
      <c r="N488" s="30"/>
      <c r="O488" s="30"/>
      <c r="P488" s="30"/>
      <c r="Q488" s="30"/>
      <c r="R488" s="30"/>
    </row>
    <row r="489" spans="1:18" x14ac:dyDescent="0.25">
      <c r="A489" s="30"/>
      <c r="B489" s="30"/>
      <c r="C489" s="30"/>
      <c r="D489" s="30"/>
      <c r="E489" s="30"/>
      <c r="F489" s="30"/>
      <c r="G489" s="30"/>
      <c r="H489" s="30"/>
      <c r="I489" s="30"/>
      <c r="J489" s="30"/>
      <c r="K489" s="30"/>
      <c r="L489" s="30"/>
      <c r="M489" s="30"/>
      <c r="N489" s="30"/>
      <c r="O489" s="30"/>
      <c r="P489" s="30"/>
      <c r="Q489" s="30"/>
      <c r="R489" s="30"/>
    </row>
    <row r="490" spans="1:18" x14ac:dyDescent="0.25">
      <c r="A490" s="30"/>
      <c r="B490" s="30"/>
      <c r="C490" s="30"/>
      <c r="D490" s="30"/>
      <c r="E490" s="30"/>
      <c r="F490" s="30"/>
      <c r="G490" s="30"/>
      <c r="H490" s="30"/>
      <c r="I490" s="30"/>
      <c r="J490" s="30"/>
      <c r="K490" s="30"/>
      <c r="L490" s="30"/>
      <c r="M490" s="30"/>
      <c r="N490" s="30"/>
      <c r="O490" s="30"/>
      <c r="P490" s="30"/>
      <c r="Q490" s="30"/>
      <c r="R490" s="30"/>
    </row>
    <row r="491" spans="1:18" x14ac:dyDescent="0.25">
      <c r="A491" s="30"/>
      <c r="B491" s="30"/>
      <c r="C491" s="30"/>
      <c r="D491" s="30"/>
      <c r="E491" s="30"/>
      <c r="F491" s="30"/>
      <c r="G491" s="30"/>
      <c r="H491" s="30"/>
      <c r="I491" s="30"/>
      <c r="J491" s="30"/>
      <c r="K491" s="30"/>
      <c r="L491" s="30"/>
      <c r="M491" s="30"/>
      <c r="N491" s="30"/>
      <c r="O491" s="30"/>
      <c r="P491" s="30"/>
      <c r="Q491" s="30"/>
      <c r="R491" s="30"/>
    </row>
    <row r="492" spans="1:18" x14ac:dyDescent="0.25">
      <c r="A492" s="30"/>
      <c r="B492" s="30"/>
      <c r="C492" s="30"/>
      <c r="D492" s="30"/>
      <c r="E492" s="30"/>
      <c r="F492" s="30"/>
      <c r="G492" s="30"/>
      <c r="H492" s="30"/>
      <c r="I492" s="30"/>
      <c r="J492" s="30"/>
      <c r="K492" s="30"/>
      <c r="L492" s="30"/>
      <c r="M492" s="30"/>
      <c r="N492" s="30"/>
      <c r="O492" s="30"/>
      <c r="P492" s="30"/>
      <c r="Q492" s="30"/>
      <c r="R492" s="30"/>
    </row>
    <row r="493" spans="1:18" x14ac:dyDescent="0.25">
      <c r="A493" s="30"/>
      <c r="B493" s="30"/>
      <c r="C493" s="30"/>
      <c r="D493" s="30"/>
      <c r="E493" s="30"/>
      <c r="F493" s="30"/>
      <c r="G493" s="30"/>
      <c r="H493" s="30"/>
      <c r="I493" s="30"/>
      <c r="J493" s="30"/>
      <c r="K493" s="30"/>
      <c r="L493" s="30"/>
      <c r="M493" s="30"/>
      <c r="N493" s="30"/>
      <c r="O493" s="30"/>
      <c r="P493" s="30"/>
      <c r="Q493" s="30"/>
      <c r="R493" s="30"/>
    </row>
    <row r="494" spans="1:18" x14ac:dyDescent="0.25">
      <c r="A494" s="30"/>
      <c r="B494" s="30"/>
      <c r="C494" s="30"/>
      <c r="D494" s="30"/>
      <c r="E494" s="30"/>
      <c r="F494" s="30"/>
      <c r="G494" s="30"/>
      <c r="H494" s="30"/>
      <c r="I494" s="30"/>
      <c r="J494" s="30"/>
      <c r="K494" s="30"/>
      <c r="L494" s="30"/>
      <c r="M494" s="30"/>
      <c r="N494" s="30"/>
      <c r="O494" s="30"/>
      <c r="P494" s="30"/>
      <c r="Q494" s="30"/>
      <c r="R494" s="30"/>
    </row>
    <row r="495" spans="1:18" x14ac:dyDescent="0.25">
      <c r="A495" s="30"/>
      <c r="B495" s="30"/>
      <c r="C495" s="30"/>
      <c r="D495" s="30"/>
      <c r="E495" s="30"/>
      <c r="F495" s="30"/>
      <c r="G495" s="30"/>
      <c r="H495" s="30"/>
      <c r="I495" s="30"/>
      <c r="J495" s="30"/>
      <c r="K495" s="30"/>
      <c r="L495" s="30"/>
      <c r="M495" s="30"/>
      <c r="N495" s="30"/>
      <c r="O495" s="30"/>
      <c r="P495" s="30"/>
      <c r="Q495" s="30"/>
      <c r="R495" s="30"/>
    </row>
    <row r="496" spans="1:18" x14ac:dyDescent="0.25">
      <c r="A496" s="30"/>
      <c r="B496" s="30"/>
      <c r="C496" s="30"/>
      <c r="D496" s="30"/>
      <c r="E496" s="30"/>
      <c r="F496" s="30"/>
      <c r="G496" s="30"/>
      <c r="H496" s="30"/>
      <c r="I496" s="30"/>
      <c r="J496" s="30"/>
      <c r="K496" s="30"/>
      <c r="L496" s="30"/>
      <c r="M496" s="30"/>
      <c r="N496" s="30"/>
      <c r="O496" s="30"/>
      <c r="P496" s="30"/>
      <c r="Q496" s="30"/>
      <c r="R496" s="30"/>
    </row>
    <row r="497" spans="1:18" x14ac:dyDescent="0.25">
      <c r="A497" s="30"/>
      <c r="B497" s="30"/>
      <c r="C497" s="30"/>
      <c r="D497" s="30"/>
      <c r="E497" s="30"/>
      <c r="F497" s="30"/>
      <c r="G497" s="30"/>
      <c r="H497" s="30"/>
      <c r="I497" s="30"/>
      <c r="J497" s="30"/>
      <c r="K497" s="30"/>
      <c r="L497" s="30"/>
      <c r="M497" s="30"/>
      <c r="N497" s="30"/>
      <c r="O497" s="30"/>
      <c r="P497" s="30"/>
      <c r="Q497" s="30"/>
      <c r="R497" s="30"/>
    </row>
    <row r="498" spans="1:18" x14ac:dyDescent="0.25">
      <c r="A498" s="30"/>
      <c r="B498" s="30"/>
      <c r="C498" s="30"/>
      <c r="D498" s="30"/>
      <c r="E498" s="30"/>
      <c r="F498" s="30"/>
      <c r="G498" s="30"/>
      <c r="H498" s="30"/>
      <c r="I498" s="30"/>
      <c r="J498" s="30"/>
      <c r="K498" s="30"/>
      <c r="L498" s="30"/>
      <c r="M498" s="30"/>
      <c r="N498" s="30"/>
      <c r="O498" s="30"/>
      <c r="P498" s="30"/>
      <c r="Q498" s="30"/>
      <c r="R498" s="30"/>
    </row>
    <row r="499" spans="1:18" x14ac:dyDescent="0.25">
      <c r="A499" s="30"/>
      <c r="B499" s="30"/>
      <c r="C499" s="30"/>
      <c r="D499" s="30"/>
      <c r="E499" s="30"/>
      <c r="F499" s="30"/>
      <c r="G499" s="30"/>
      <c r="H499" s="30"/>
      <c r="I499" s="30"/>
      <c r="J499" s="30"/>
      <c r="K499" s="30"/>
      <c r="L499" s="30"/>
      <c r="M499" s="30"/>
      <c r="N499" s="30"/>
      <c r="O499" s="30"/>
      <c r="P499" s="30"/>
      <c r="Q499" s="30"/>
      <c r="R499" s="30"/>
    </row>
    <row r="500" spans="1:18" x14ac:dyDescent="0.25">
      <c r="A500" s="30"/>
      <c r="B500" s="30"/>
      <c r="C500" s="30"/>
      <c r="D500" s="30"/>
      <c r="E500" s="30"/>
      <c r="F500" s="30"/>
      <c r="G500" s="30"/>
      <c r="H500" s="30"/>
      <c r="I500" s="30"/>
      <c r="J500" s="30"/>
      <c r="K500" s="30"/>
      <c r="L500" s="30"/>
      <c r="M500" s="30"/>
      <c r="N500" s="30"/>
      <c r="O500" s="30"/>
      <c r="P500" s="30"/>
      <c r="Q500" s="30"/>
      <c r="R500" s="30"/>
    </row>
    <row r="501" spans="1:18" x14ac:dyDescent="0.25">
      <c r="A501" s="30"/>
      <c r="B501" s="30"/>
      <c r="C501" s="30"/>
      <c r="D501" s="30"/>
      <c r="E501" s="30"/>
      <c r="F501" s="30"/>
      <c r="G501" s="30"/>
      <c r="H501" s="30"/>
      <c r="I501" s="30"/>
      <c r="J501" s="30"/>
      <c r="K501" s="30"/>
      <c r="L501" s="30"/>
      <c r="M501" s="30"/>
      <c r="N501" s="30"/>
      <c r="O501" s="30"/>
      <c r="P501" s="30"/>
      <c r="Q501" s="30"/>
      <c r="R501" s="30"/>
    </row>
    <row r="502" spans="1:18" x14ac:dyDescent="0.25">
      <c r="A502" s="30"/>
      <c r="B502" s="30"/>
      <c r="C502" s="30"/>
      <c r="D502" s="30"/>
      <c r="E502" s="30"/>
      <c r="F502" s="30"/>
      <c r="G502" s="30"/>
      <c r="H502" s="30"/>
      <c r="I502" s="30"/>
      <c r="J502" s="30"/>
      <c r="K502" s="30"/>
      <c r="L502" s="30"/>
      <c r="M502" s="30"/>
      <c r="N502" s="30"/>
      <c r="O502" s="30"/>
      <c r="P502" s="30"/>
      <c r="Q502" s="30"/>
      <c r="R502" s="30"/>
    </row>
    <row r="503" spans="1:18" x14ac:dyDescent="0.25">
      <c r="A503" s="30"/>
      <c r="B503" s="30"/>
      <c r="C503" s="30"/>
      <c r="D503" s="30"/>
      <c r="E503" s="30"/>
      <c r="F503" s="30"/>
      <c r="G503" s="30"/>
      <c r="H503" s="30"/>
      <c r="I503" s="30"/>
      <c r="J503" s="30"/>
      <c r="K503" s="30"/>
      <c r="L503" s="30"/>
      <c r="M503" s="30"/>
      <c r="N503" s="30"/>
      <c r="O503" s="30"/>
      <c r="P503" s="30"/>
      <c r="Q503" s="30"/>
      <c r="R503" s="30"/>
    </row>
    <row r="504" spans="1:18" x14ac:dyDescent="0.25">
      <c r="A504" s="30"/>
      <c r="B504" s="30"/>
      <c r="C504" s="30"/>
      <c r="D504" s="30"/>
      <c r="E504" s="30"/>
      <c r="F504" s="30"/>
      <c r="G504" s="30"/>
      <c r="H504" s="30"/>
      <c r="I504" s="30"/>
      <c r="J504" s="30"/>
      <c r="K504" s="30"/>
      <c r="L504" s="30"/>
      <c r="M504" s="30"/>
      <c r="N504" s="30"/>
      <c r="O504" s="30"/>
      <c r="P504" s="30"/>
      <c r="Q504" s="30"/>
      <c r="R504" s="30"/>
    </row>
    <row r="505" spans="1:18" x14ac:dyDescent="0.25">
      <c r="A505" s="30"/>
      <c r="B505" s="30"/>
      <c r="C505" s="30"/>
      <c r="D505" s="30"/>
      <c r="E505" s="30"/>
      <c r="F505" s="30"/>
      <c r="G505" s="30"/>
      <c r="H505" s="30"/>
      <c r="I505" s="30"/>
      <c r="J505" s="30"/>
      <c r="K505" s="30"/>
      <c r="L505" s="30"/>
      <c r="M505" s="30"/>
      <c r="N505" s="30"/>
      <c r="O505" s="30"/>
      <c r="P505" s="30"/>
      <c r="Q505" s="30"/>
      <c r="R505" s="30"/>
    </row>
    <row r="506" spans="1:18" x14ac:dyDescent="0.25">
      <c r="A506" s="30"/>
      <c r="B506" s="30"/>
      <c r="C506" s="30"/>
      <c r="D506" s="30"/>
      <c r="E506" s="30"/>
      <c r="F506" s="30"/>
      <c r="G506" s="30"/>
      <c r="H506" s="30"/>
      <c r="I506" s="30"/>
      <c r="J506" s="30"/>
      <c r="K506" s="30"/>
      <c r="L506" s="30"/>
      <c r="M506" s="30"/>
      <c r="N506" s="30"/>
      <c r="O506" s="30"/>
      <c r="P506" s="30"/>
      <c r="Q506" s="30"/>
      <c r="R506" s="30"/>
    </row>
    <row r="507" spans="1:18" x14ac:dyDescent="0.25">
      <c r="A507" s="30"/>
      <c r="B507" s="30"/>
      <c r="C507" s="30"/>
      <c r="D507" s="30"/>
      <c r="E507" s="30"/>
      <c r="F507" s="30"/>
      <c r="G507" s="30"/>
      <c r="H507" s="30"/>
      <c r="I507" s="30"/>
      <c r="J507" s="30"/>
      <c r="K507" s="30"/>
      <c r="L507" s="30"/>
      <c r="M507" s="30"/>
      <c r="N507" s="30"/>
      <c r="O507" s="30"/>
      <c r="P507" s="30"/>
      <c r="Q507" s="30"/>
      <c r="R507" s="30"/>
    </row>
    <row r="508" spans="1:18" x14ac:dyDescent="0.25">
      <c r="A508" s="30"/>
      <c r="B508" s="30"/>
      <c r="C508" s="30"/>
      <c r="D508" s="30"/>
      <c r="E508" s="30"/>
      <c r="F508" s="30"/>
      <c r="G508" s="30"/>
      <c r="H508" s="30"/>
      <c r="I508" s="30"/>
      <c r="J508" s="30"/>
      <c r="K508" s="30"/>
      <c r="L508" s="30"/>
      <c r="M508" s="30"/>
      <c r="N508" s="30"/>
      <c r="O508" s="30"/>
      <c r="P508" s="30"/>
      <c r="Q508" s="30"/>
      <c r="R508" s="30"/>
    </row>
    <row r="509" spans="1:18" x14ac:dyDescent="0.25">
      <c r="A509" s="30"/>
      <c r="B509" s="30"/>
      <c r="C509" s="30"/>
      <c r="D509" s="30"/>
      <c r="E509" s="30"/>
      <c r="F509" s="30"/>
      <c r="G509" s="30"/>
      <c r="H509" s="30"/>
      <c r="I509" s="30"/>
      <c r="J509" s="30"/>
      <c r="K509" s="30"/>
      <c r="L509" s="30"/>
      <c r="M509" s="30"/>
      <c r="N509" s="30"/>
      <c r="O509" s="30"/>
      <c r="P509" s="30"/>
      <c r="Q509" s="30"/>
      <c r="R509" s="30"/>
    </row>
    <row r="510" spans="1:18" x14ac:dyDescent="0.25">
      <c r="A510" s="30"/>
      <c r="B510" s="30"/>
      <c r="C510" s="30"/>
      <c r="D510" s="30"/>
      <c r="E510" s="30"/>
      <c r="F510" s="30"/>
      <c r="G510" s="30"/>
      <c r="H510" s="30"/>
      <c r="I510" s="30"/>
      <c r="J510" s="30"/>
      <c r="K510" s="30"/>
      <c r="L510" s="30"/>
      <c r="M510" s="30"/>
      <c r="N510" s="30"/>
      <c r="O510" s="30"/>
      <c r="P510" s="30"/>
      <c r="Q510" s="30"/>
      <c r="R510" s="30"/>
    </row>
    <row r="511" spans="1:18" x14ac:dyDescent="0.25">
      <c r="A511" s="30"/>
      <c r="B511" s="30"/>
      <c r="C511" s="30"/>
      <c r="D511" s="30"/>
      <c r="E511" s="30"/>
      <c r="F511" s="30"/>
      <c r="G511" s="30"/>
      <c r="H511" s="30"/>
      <c r="I511" s="30"/>
      <c r="J511" s="30"/>
      <c r="K511" s="30"/>
      <c r="L511" s="30"/>
      <c r="M511" s="30"/>
      <c r="N511" s="30"/>
      <c r="O511" s="30"/>
      <c r="P511" s="30"/>
      <c r="Q511" s="30"/>
      <c r="R511" s="30"/>
    </row>
    <row r="512" spans="1:18" x14ac:dyDescent="0.25">
      <c r="A512" s="30"/>
      <c r="B512" s="30"/>
      <c r="C512" s="30"/>
      <c r="D512" s="30"/>
      <c r="E512" s="30"/>
      <c r="F512" s="30"/>
      <c r="G512" s="30"/>
      <c r="H512" s="30"/>
      <c r="I512" s="30"/>
      <c r="J512" s="30"/>
      <c r="K512" s="30"/>
      <c r="L512" s="30"/>
      <c r="M512" s="30"/>
      <c r="N512" s="30"/>
      <c r="O512" s="30"/>
      <c r="P512" s="30"/>
      <c r="Q512" s="30"/>
      <c r="R512" s="30"/>
    </row>
    <row r="513" spans="1:18" x14ac:dyDescent="0.25">
      <c r="A513" s="30"/>
      <c r="B513" s="30"/>
      <c r="C513" s="30"/>
      <c r="D513" s="30"/>
      <c r="E513" s="30"/>
      <c r="F513" s="30"/>
      <c r="G513" s="30"/>
      <c r="H513" s="30"/>
      <c r="I513" s="30"/>
      <c r="J513" s="30"/>
      <c r="K513" s="30"/>
      <c r="L513" s="30"/>
      <c r="M513" s="30"/>
      <c r="N513" s="30"/>
      <c r="O513" s="30"/>
      <c r="P513" s="30"/>
      <c r="Q513" s="30"/>
      <c r="R513" s="30"/>
    </row>
    <row r="514" spans="1:18" x14ac:dyDescent="0.25">
      <c r="A514" s="30"/>
      <c r="B514" s="30"/>
      <c r="C514" s="30"/>
      <c r="D514" s="30"/>
      <c r="E514" s="30"/>
      <c r="F514" s="30"/>
      <c r="G514" s="30"/>
      <c r="H514" s="30"/>
      <c r="I514" s="30"/>
      <c r="J514" s="30"/>
      <c r="K514" s="30"/>
      <c r="L514" s="30"/>
      <c r="M514" s="30"/>
      <c r="N514" s="30"/>
      <c r="O514" s="30"/>
      <c r="P514" s="30"/>
      <c r="Q514" s="30"/>
      <c r="R514" s="30"/>
    </row>
    <row r="515" spans="1:18" x14ac:dyDescent="0.25">
      <c r="A515" s="30"/>
      <c r="B515" s="30"/>
      <c r="C515" s="30"/>
      <c r="D515" s="30"/>
      <c r="E515" s="30"/>
      <c r="F515" s="30"/>
      <c r="G515" s="30"/>
      <c r="H515" s="30"/>
      <c r="I515" s="30"/>
      <c r="J515" s="30"/>
      <c r="K515" s="30"/>
      <c r="L515" s="30"/>
      <c r="M515" s="30"/>
      <c r="N515" s="30"/>
      <c r="O515" s="30"/>
      <c r="P515" s="30"/>
      <c r="Q515" s="30"/>
      <c r="R515" s="30"/>
    </row>
    <row r="516" spans="1:18" x14ac:dyDescent="0.25">
      <c r="A516" s="30"/>
      <c r="B516" s="30"/>
      <c r="C516" s="30"/>
      <c r="D516" s="30"/>
      <c r="E516" s="30"/>
      <c r="F516" s="30"/>
      <c r="G516" s="30"/>
      <c r="H516" s="30"/>
      <c r="I516" s="30"/>
      <c r="J516" s="30"/>
      <c r="K516" s="30"/>
      <c r="L516" s="30"/>
      <c r="M516" s="30"/>
      <c r="N516" s="30"/>
      <c r="O516" s="30"/>
      <c r="P516" s="30"/>
      <c r="Q516" s="30"/>
      <c r="R516" s="30"/>
    </row>
    <row r="517" spans="1:18" x14ac:dyDescent="0.25">
      <c r="A517" s="30"/>
      <c r="B517" s="30"/>
      <c r="C517" s="30"/>
      <c r="D517" s="30"/>
      <c r="E517" s="30"/>
      <c r="F517" s="30"/>
      <c r="G517" s="30"/>
      <c r="H517" s="30"/>
      <c r="I517" s="30"/>
      <c r="J517" s="30"/>
      <c r="K517" s="30"/>
      <c r="L517" s="30"/>
      <c r="M517" s="30"/>
      <c r="N517" s="30"/>
      <c r="O517" s="30"/>
      <c r="P517" s="30"/>
      <c r="Q517" s="30"/>
      <c r="R517" s="30"/>
    </row>
    <row r="518" spans="1:18" x14ac:dyDescent="0.25">
      <c r="A518" s="30"/>
      <c r="B518" s="30"/>
      <c r="C518" s="30"/>
      <c r="D518" s="30"/>
      <c r="E518" s="30"/>
      <c r="F518" s="30"/>
      <c r="G518" s="30"/>
      <c r="H518" s="30"/>
      <c r="I518" s="30"/>
      <c r="J518" s="30"/>
      <c r="K518" s="30"/>
      <c r="L518" s="30"/>
      <c r="M518" s="30"/>
      <c r="N518" s="30"/>
      <c r="O518" s="30"/>
      <c r="P518" s="30"/>
      <c r="Q518" s="30"/>
      <c r="R518" s="30"/>
    </row>
    <row r="519" spans="1:18" x14ac:dyDescent="0.25">
      <c r="A519" s="30"/>
      <c r="B519" s="30"/>
      <c r="C519" s="30"/>
      <c r="D519" s="30"/>
      <c r="E519" s="30"/>
      <c r="F519" s="30"/>
      <c r="G519" s="30"/>
      <c r="H519" s="30"/>
      <c r="I519" s="30"/>
      <c r="J519" s="30"/>
      <c r="K519" s="30"/>
      <c r="L519" s="30"/>
      <c r="M519" s="30"/>
      <c r="N519" s="30"/>
      <c r="O519" s="30"/>
      <c r="P519" s="30"/>
      <c r="Q519" s="30"/>
      <c r="R519" s="30"/>
    </row>
    <row r="520" spans="1:18" x14ac:dyDescent="0.25">
      <c r="A520" s="30"/>
      <c r="B520" s="30"/>
      <c r="C520" s="30"/>
      <c r="D520" s="30"/>
      <c r="E520" s="30"/>
      <c r="F520" s="30"/>
      <c r="G520" s="30"/>
      <c r="H520" s="30"/>
      <c r="I520" s="30"/>
      <c r="J520" s="30"/>
      <c r="K520" s="30"/>
      <c r="L520" s="30"/>
      <c r="M520" s="30"/>
      <c r="N520" s="30"/>
      <c r="O520" s="30"/>
      <c r="P520" s="30"/>
      <c r="Q520" s="30"/>
      <c r="R520" s="30"/>
    </row>
    <row r="521" spans="1:18" x14ac:dyDescent="0.25">
      <c r="A521" s="30"/>
      <c r="B521" s="30"/>
      <c r="C521" s="30"/>
      <c r="D521" s="30"/>
      <c r="E521" s="30"/>
      <c r="F521" s="30"/>
      <c r="G521" s="30"/>
      <c r="H521" s="30"/>
      <c r="I521" s="30"/>
      <c r="J521" s="30"/>
      <c r="K521" s="30"/>
      <c r="L521" s="30"/>
      <c r="M521" s="30"/>
      <c r="N521" s="30"/>
      <c r="O521" s="30"/>
      <c r="P521" s="30"/>
      <c r="Q521" s="30"/>
      <c r="R521" s="30"/>
    </row>
    <row r="522" spans="1:18" x14ac:dyDescent="0.25">
      <c r="A522" s="30"/>
      <c r="B522" s="30"/>
      <c r="C522" s="30"/>
      <c r="D522" s="30"/>
      <c r="E522" s="30"/>
      <c r="F522" s="30"/>
      <c r="G522" s="30"/>
      <c r="H522" s="30"/>
      <c r="I522" s="30"/>
      <c r="J522" s="30"/>
      <c r="K522" s="30"/>
      <c r="L522" s="30"/>
      <c r="M522" s="30"/>
      <c r="N522" s="30"/>
      <c r="O522" s="30"/>
      <c r="P522" s="30"/>
      <c r="Q522" s="30"/>
      <c r="R522" s="30"/>
    </row>
    <row r="523" spans="1:18" x14ac:dyDescent="0.25">
      <c r="A523" s="30"/>
      <c r="B523" s="30"/>
      <c r="C523" s="30"/>
      <c r="D523" s="30"/>
      <c r="E523" s="30"/>
      <c r="F523" s="30"/>
      <c r="G523" s="30"/>
      <c r="H523" s="30"/>
      <c r="I523" s="30"/>
      <c r="J523" s="30"/>
      <c r="K523" s="30"/>
      <c r="L523" s="30"/>
      <c r="M523" s="30"/>
      <c r="N523" s="30"/>
      <c r="O523" s="30"/>
      <c r="P523" s="30"/>
      <c r="Q523" s="30"/>
      <c r="R523" s="30"/>
    </row>
    <row r="524" spans="1:18" x14ac:dyDescent="0.25">
      <c r="A524" s="30"/>
      <c r="B524" s="30"/>
      <c r="C524" s="30"/>
      <c r="D524" s="30"/>
      <c r="E524" s="30"/>
      <c r="F524" s="30"/>
      <c r="G524" s="30"/>
      <c r="H524" s="30"/>
      <c r="I524" s="30"/>
      <c r="J524" s="30"/>
      <c r="K524" s="30"/>
      <c r="L524" s="30"/>
      <c r="M524" s="30"/>
      <c r="N524" s="30"/>
      <c r="O524" s="30"/>
      <c r="P524" s="30"/>
      <c r="Q524" s="30"/>
      <c r="R524" s="30"/>
    </row>
    <row r="525" spans="1:18" x14ac:dyDescent="0.25">
      <c r="A525" s="30"/>
      <c r="B525" s="30"/>
      <c r="C525" s="30"/>
      <c r="D525" s="30"/>
      <c r="E525" s="30"/>
      <c r="F525" s="30"/>
      <c r="G525" s="30"/>
      <c r="H525" s="30"/>
      <c r="I525" s="30"/>
      <c r="J525" s="30"/>
      <c r="K525" s="30"/>
      <c r="L525" s="30"/>
      <c r="M525" s="30"/>
      <c r="N525" s="30"/>
      <c r="O525" s="30"/>
      <c r="P525" s="30"/>
      <c r="Q525" s="30"/>
      <c r="R525" s="30"/>
    </row>
    <row r="526" spans="1:18" x14ac:dyDescent="0.25">
      <c r="A526" s="30"/>
      <c r="B526" s="30"/>
      <c r="C526" s="30"/>
      <c r="D526" s="30"/>
      <c r="E526" s="30"/>
      <c r="F526" s="30"/>
      <c r="G526" s="30"/>
      <c r="H526" s="30"/>
      <c r="I526" s="30"/>
      <c r="J526" s="30"/>
      <c r="K526" s="30"/>
      <c r="L526" s="30"/>
      <c r="M526" s="30"/>
      <c r="N526" s="30"/>
      <c r="O526" s="30"/>
      <c r="P526" s="30"/>
      <c r="Q526" s="30"/>
      <c r="R526" s="30"/>
    </row>
    <row r="527" spans="1:18" x14ac:dyDescent="0.25">
      <c r="A527" s="30"/>
      <c r="B527" s="30"/>
      <c r="C527" s="30"/>
      <c r="D527" s="30"/>
      <c r="E527" s="30"/>
      <c r="F527" s="30"/>
      <c r="G527" s="30"/>
      <c r="H527" s="30"/>
      <c r="I527" s="30"/>
      <c r="J527" s="30"/>
      <c r="K527" s="30"/>
      <c r="L527" s="30"/>
      <c r="M527" s="30"/>
      <c r="N527" s="30"/>
      <c r="O527" s="30"/>
      <c r="P527" s="30"/>
      <c r="Q527" s="30"/>
      <c r="R527" s="30"/>
    </row>
    <row r="528" spans="1:18" x14ac:dyDescent="0.25">
      <c r="A528" s="30"/>
      <c r="B528" s="30"/>
      <c r="C528" s="30"/>
      <c r="D528" s="30"/>
      <c r="E528" s="30"/>
      <c r="F528" s="30"/>
      <c r="G528" s="30"/>
      <c r="H528" s="30"/>
      <c r="I528" s="30"/>
      <c r="J528" s="30"/>
      <c r="K528" s="30"/>
      <c r="L528" s="30"/>
      <c r="M528" s="30"/>
      <c r="N528" s="30"/>
      <c r="O528" s="30"/>
      <c r="P528" s="30"/>
      <c r="Q528" s="30"/>
      <c r="R528" s="30"/>
    </row>
    <row r="529" spans="1:18" x14ac:dyDescent="0.25">
      <c r="A529" s="30"/>
      <c r="B529" s="30"/>
      <c r="C529" s="30"/>
      <c r="D529" s="30"/>
      <c r="E529" s="30"/>
      <c r="F529" s="30"/>
      <c r="G529" s="30"/>
      <c r="H529" s="30"/>
      <c r="I529" s="30"/>
      <c r="J529" s="30"/>
      <c r="K529" s="30"/>
      <c r="L529" s="30"/>
      <c r="M529" s="30"/>
      <c r="N529" s="30"/>
      <c r="O529" s="30"/>
      <c r="P529" s="30"/>
      <c r="Q529" s="30"/>
      <c r="R529" s="30"/>
    </row>
    <row r="530" spans="1:18" x14ac:dyDescent="0.25">
      <c r="A530" s="30"/>
      <c r="B530" s="30"/>
      <c r="C530" s="30"/>
      <c r="D530" s="30"/>
      <c r="E530" s="30"/>
      <c r="F530" s="30"/>
      <c r="G530" s="30"/>
      <c r="H530" s="30"/>
      <c r="I530" s="30"/>
      <c r="J530" s="30"/>
      <c r="K530" s="30"/>
      <c r="L530" s="30"/>
      <c r="M530" s="30"/>
      <c r="N530" s="30"/>
      <c r="O530" s="30"/>
      <c r="P530" s="30"/>
      <c r="Q530" s="30"/>
      <c r="R530" s="30"/>
    </row>
    <row r="531" spans="1:18" x14ac:dyDescent="0.25">
      <c r="A531" s="30"/>
      <c r="B531" s="30"/>
      <c r="C531" s="30"/>
      <c r="D531" s="30"/>
      <c r="E531" s="30"/>
      <c r="F531" s="30"/>
      <c r="G531" s="30"/>
      <c r="H531" s="30"/>
      <c r="I531" s="30"/>
      <c r="J531" s="30"/>
      <c r="K531" s="30"/>
      <c r="L531" s="30"/>
      <c r="M531" s="30"/>
      <c r="N531" s="30"/>
      <c r="O531" s="30"/>
      <c r="P531" s="30"/>
      <c r="Q531" s="30"/>
      <c r="R531" s="30"/>
    </row>
    <row r="532" spans="1:18" x14ac:dyDescent="0.25">
      <c r="A532" s="30"/>
      <c r="B532" s="30"/>
      <c r="C532" s="30"/>
      <c r="D532" s="30"/>
      <c r="E532" s="30"/>
      <c r="F532" s="30"/>
      <c r="G532" s="30"/>
      <c r="H532" s="30"/>
      <c r="I532" s="30"/>
      <c r="J532" s="30"/>
      <c r="K532" s="30"/>
      <c r="L532" s="30"/>
      <c r="M532" s="30"/>
      <c r="N532" s="30"/>
      <c r="O532" s="30"/>
      <c r="P532" s="30"/>
      <c r="Q532" s="30"/>
      <c r="R532" s="30"/>
    </row>
    <row r="533" spans="1:18" x14ac:dyDescent="0.25">
      <c r="A533" s="30"/>
      <c r="B533" s="30"/>
      <c r="C533" s="30"/>
      <c r="D533" s="30"/>
      <c r="E533" s="30"/>
      <c r="F533" s="30"/>
      <c r="G533" s="30"/>
      <c r="H533" s="30"/>
      <c r="I533" s="30"/>
      <c r="J533" s="30"/>
      <c r="K533" s="30"/>
      <c r="L533" s="30"/>
      <c r="M533" s="30"/>
      <c r="N533" s="30"/>
      <c r="O533" s="30"/>
      <c r="P533" s="30"/>
      <c r="Q533" s="30"/>
      <c r="R533" s="30"/>
    </row>
    <row r="534" spans="1:18" x14ac:dyDescent="0.25">
      <c r="A534" s="30"/>
      <c r="B534" s="30"/>
      <c r="C534" s="30"/>
      <c r="D534" s="30"/>
      <c r="E534" s="30"/>
      <c r="F534" s="30"/>
      <c r="G534" s="30"/>
      <c r="H534" s="30"/>
      <c r="I534" s="30"/>
      <c r="J534" s="30"/>
      <c r="K534" s="30"/>
      <c r="L534" s="30"/>
      <c r="M534" s="30"/>
      <c r="N534" s="30"/>
      <c r="O534" s="30"/>
      <c r="P534" s="30"/>
      <c r="Q534" s="30"/>
      <c r="R534" s="30"/>
    </row>
    <row r="535" spans="1:18" x14ac:dyDescent="0.25">
      <c r="A535" s="30"/>
      <c r="B535" s="30"/>
      <c r="C535" s="30"/>
      <c r="D535" s="30"/>
      <c r="E535" s="30"/>
      <c r="F535" s="30"/>
      <c r="G535" s="30"/>
      <c r="H535" s="30"/>
      <c r="I535" s="30"/>
      <c r="J535" s="30"/>
      <c r="K535" s="30"/>
      <c r="L535" s="30"/>
      <c r="M535" s="30"/>
      <c r="N535" s="30"/>
      <c r="O535" s="30"/>
      <c r="P535" s="30"/>
      <c r="Q535" s="30"/>
      <c r="R535" s="30"/>
    </row>
    <row r="536" spans="1:18" x14ac:dyDescent="0.25">
      <c r="A536" s="30"/>
      <c r="B536" s="30"/>
      <c r="C536" s="30"/>
      <c r="D536" s="30"/>
      <c r="E536" s="30"/>
      <c r="F536" s="30"/>
      <c r="G536" s="30"/>
      <c r="H536" s="30"/>
      <c r="I536" s="30"/>
      <c r="J536" s="30"/>
      <c r="K536" s="30"/>
      <c r="L536" s="30"/>
      <c r="M536" s="30"/>
      <c r="N536" s="30"/>
      <c r="O536" s="30"/>
      <c r="P536" s="30"/>
      <c r="Q536" s="30"/>
      <c r="R536" s="30"/>
    </row>
    <row r="537" spans="1:18" x14ac:dyDescent="0.25">
      <c r="A537" s="30"/>
      <c r="B537" s="30"/>
      <c r="C537" s="30"/>
      <c r="D537" s="30"/>
      <c r="E537" s="30"/>
      <c r="F537" s="30"/>
      <c r="G537" s="30"/>
      <c r="H537" s="30"/>
      <c r="I537" s="30"/>
      <c r="J537" s="30"/>
      <c r="K537" s="30"/>
      <c r="L537" s="30"/>
      <c r="M537" s="30"/>
      <c r="N537" s="30"/>
      <c r="O537" s="30"/>
      <c r="P537" s="30"/>
      <c r="Q537" s="30"/>
      <c r="R537" s="30"/>
    </row>
    <row r="538" spans="1:18" x14ac:dyDescent="0.25">
      <c r="A538" s="30"/>
      <c r="B538" s="30"/>
      <c r="C538" s="30"/>
      <c r="D538" s="30"/>
      <c r="E538" s="30"/>
      <c r="F538" s="30"/>
      <c r="G538" s="30"/>
      <c r="H538" s="30"/>
      <c r="I538" s="30"/>
      <c r="J538" s="30"/>
      <c r="K538" s="30"/>
      <c r="L538" s="30"/>
      <c r="M538" s="30"/>
      <c r="N538" s="30"/>
      <c r="O538" s="30"/>
      <c r="P538" s="30"/>
      <c r="Q538" s="30"/>
      <c r="R538" s="30"/>
    </row>
    <row r="539" spans="1:18" x14ac:dyDescent="0.25">
      <c r="A539" s="30"/>
      <c r="B539" s="30"/>
      <c r="C539" s="30"/>
      <c r="D539" s="30"/>
      <c r="E539" s="30"/>
      <c r="F539" s="30"/>
      <c r="G539" s="30"/>
      <c r="H539" s="30"/>
      <c r="I539" s="30"/>
      <c r="J539" s="30"/>
      <c r="K539" s="30"/>
      <c r="L539" s="30"/>
      <c r="M539" s="30"/>
      <c r="N539" s="30"/>
      <c r="O539" s="30"/>
      <c r="P539" s="30"/>
      <c r="Q539" s="30"/>
      <c r="R539" s="30"/>
    </row>
    <row r="540" spans="1:18" x14ac:dyDescent="0.25">
      <c r="A540" s="30"/>
      <c r="B540" s="30"/>
      <c r="C540" s="30"/>
      <c r="D540" s="30"/>
      <c r="E540" s="30"/>
      <c r="F540" s="30"/>
      <c r="G540" s="30"/>
      <c r="H540" s="30"/>
      <c r="I540" s="30"/>
      <c r="J540" s="30"/>
      <c r="K540" s="30"/>
      <c r="L540" s="30"/>
      <c r="M540" s="30"/>
      <c r="N540" s="30"/>
      <c r="O540" s="30"/>
      <c r="P540" s="30"/>
      <c r="Q540" s="30"/>
      <c r="R540" s="30"/>
    </row>
    <row r="541" spans="1:18" x14ac:dyDescent="0.25">
      <c r="A541" s="30"/>
      <c r="B541" s="30"/>
      <c r="C541" s="30"/>
      <c r="D541" s="30"/>
      <c r="E541" s="30"/>
      <c r="F541" s="30"/>
      <c r="G541" s="30"/>
      <c r="H541" s="30"/>
      <c r="I541" s="30"/>
      <c r="J541" s="30"/>
      <c r="K541" s="30"/>
      <c r="L541" s="30"/>
      <c r="M541" s="30"/>
      <c r="N541" s="30"/>
      <c r="O541" s="30"/>
      <c r="P541" s="30"/>
      <c r="Q541" s="30"/>
      <c r="R541" s="30"/>
    </row>
    <row r="542" spans="1:18" x14ac:dyDescent="0.25">
      <c r="A542" s="30"/>
      <c r="B542" s="30"/>
      <c r="C542" s="30"/>
      <c r="D542" s="30"/>
      <c r="E542" s="30"/>
      <c r="F542" s="30"/>
      <c r="G542" s="30"/>
      <c r="H542" s="30"/>
      <c r="I542" s="30"/>
      <c r="J542" s="30"/>
      <c r="K542" s="30"/>
      <c r="L542" s="30"/>
      <c r="M542" s="30"/>
      <c r="N542" s="30"/>
      <c r="O542" s="30"/>
      <c r="P542" s="30"/>
      <c r="Q542" s="30"/>
      <c r="R542" s="30"/>
    </row>
    <row r="543" spans="1:18" x14ac:dyDescent="0.25">
      <c r="A543" s="30"/>
      <c r="B543" s="30"/>
      <c r="C543" s="30"/>
      <c r="D543" s="30"/>
      <c r="E543" s="30"/>
      <c r="F543" s="30"/>
      <c r="G543" s="30"/>
      <c r="H543" s="30"/>
      <c r="I543" s="30"/>
      <c r="J543" s="30"/>
      <c r="K543" s="30"/>
      <c r="L543" s="30"/>
      <c r="M543" s="30"/>
      <c r="N543" s="30"/>
      <c r="O543" s="30"/>
      <c r="P543" s="30"/>
      <c r="Q543" s="30"/>
      <c r="R543" s="30"/>
    </row>
    <row r="544" spans="1:18" x14ac:dyDescent="0.25">
      <c r="A544" s="30"/>
      <c r="B544" s="30"/>
      <c r="C544" s="30"/>
      <c r="D544" s="30"/>
      <c r="E544" s="30"/>
      <c r="F544" s="30"/>
      <c r="G544" s="30"/>
      <c r="H544" s="30"/>
      <c r="I544" s="30"/>
      <c r="J544" s="30"/>
      <c r="K544" s="30"/>
      <c r="L544" s="30"/>
      <c r="M544" s="30"/>
      <c r="N544" s="30"/>
      <c r="O544" s="30"/>
      <c r="P544" s="30"/>
      <c r="Q544" s="30"/>
      <c r="R544" s="30"/>
    </row>
    <row r="545" spans="1:18" x14ac:dyDescent="0.25">
      <c r="A545" s="30"/>
      <c r="B545" s="30"/>
      <c r="C545" s="30"/>
      <c r="D545" s="30"/>
      <c r="E545" s="30"/>
      <c r="F545" s="30"/>
      <c r="G545" s="30"/>
      <c r="H545" s="30"/>
      <c r="I545" s="30"/>
      <c r="J545" s="30"/>
      <c r="K545" s="30"/>
      <c r="L545" s="30"/>
      <c r="M545" s="30"/>
      <c r="N545" s="30"/>
      <c r="O545" s="30"/>
      <c r="P545" s="30"/>
      <c r="Q545" s="30"/>
      <c r="R545" s="30"/>
    </row>
    <row r="546" spans="1:18" x14ac:dyDescent="0.25">
      <c r="A546" s="30"/>
      <c r="B546" s="30"/>
      <c r="C546" s="30"/>
      <c r="D546" s="30"/>
      <c r="E546" s="30"/>
      <c r="F546" s="30"/>
      <c r="G546" s="30"/>
      <c r="H546" s="30"/>
      <c r="I546" s="30"/>
      <c r="J546" s="30"/>
      <c r="K546" s="30"/>
      <c r="L546" s="30"/>
      <c r="M546" s="30"/>
      <c r="N546" s="30"/>
      <c r="O546" s="30"/>
      <c r="P546" s="30"/>
      <c r="Q546" s="30"/>
      <c r="R546" s="30"/>
    </row>
    <row r="547" spans="1:18" x14ac:dyDescent="0.25">
      <c r="A547" s="30"/>
      <c r="B547" s="30"/>
      <c r="C547" s="30"/>
      <c r="D547" s="30"/>
      <c r="E547" s="30"/>
      <c r="F547" s="30"/>
      <c r="G547" s="30"/>
      <c r="H547" s="30"/>
      <c r="I547" s="30"/>
      <c r="J547" s="30"/>
      <c r="K547" s="30"/>
      <c r="L547" s="30"/>
      <c r="M547" s="30"/>
      <c r="N547" s="30"/>
      <c r="O547" s="30"/>
      <c r="P547" s="30"/>
      <c r="Q547" s="30"/>
      <c r="R547" s="30"/>
    </row>
    <row r="548" spans="1:18" x14ac:dyDescent="0.25">
      <c r="A548" s="30"/>
      <c r="B548" s="30"/>
      <c r="C548" s="30"/>
      <c r="D548" s="30"/>
      <c r="E548" s="30"/>
      <c r="F548" s="30"/>
      <c r="G548" s="30"/>
      <c r="H548" s="30"/>
      <c r="I548" s="30"/>
      <c r="J548" s="30"/>
      <c r="K548" s="30"/>
      <c r="L548" s="30"/>
      <c r="M548" s="30"/>
      <c r="N548" s="30"/>
      <c r="O548" s="30"/>
      <c r="P548" s="30"/>
      <c r="Q548" s="30"/>
      <c r="R548" s="30"/>
    </row>
    <row r="549" spans="1:18" x14ac:dyDescent="0.25">
      <c r="A549" s="30"/>
      <c r="B549" s="30"/>
      <c r="C549" s="30"/>
      <c r="D549" s="30"/>
      <c r="E549" s="30"/>
      <c r="F549" s="30"/>
      <c r="G549" s="30"/>
      <c r="H549" s="30"/>
      <c r="I549" s="30"/>
      <c r="J549" s="30"/>
      <c r="K549" s="30"/>
      <c r="L549" s="30"/>
      <c r="M549" s="30"/>
      <c r="N549" s="30"/>
      <c r="O549" s="30"/>
      <c r="P549" s="30"/>
      <c r="Q549" s="30"/>
      <c r="R549" s="30"/>
    </row>
    <row r="550" spans="1:18" x14ac:dyDescent="0.25">
      <c r="A550" s="30"/>
      <c r="B550" s="30"/>
      <c r="C550" s="30"/>
      <c r="D550" s="30"/>
      <c r="E550" s="30"/>
      <c r="F550" s="30"/>
      <c r="G550" s="30"/>
      <c r="H550" s="30"/>
      <c r="I550" s="30"/>
      <c r="J550" s="30"/>
      <c r="K550" s="30"/>
      <c r="L550" s="30"/>
      <c r="M550" s="30"/>
      <c r="N550" s="30"/>
      <c r="O550" s="30"/>
      <c r="P550" s="30"/>
      <c r="Q550" s="30"/>
      <c r="R550" s="30"/>
    </row>
    <row r="551" spans="1:18" x14ac:dyDescent="0.25">
      <c r="A551" s="30"/>
      <c r="B551" s="30"/>
      <c r="C551" s="30"/>
      <c r="D551" s="30"/>
      <c r="E551" s="30"/>
      <c r="F551" s="30"/>
      <c r="G551" s="30"/>
      <c r="H551" s="30"/>
      <c r="I551" s="30"/>
      <c r="J551" s="30"/>
      <c r="K551" s="30"/>
      <c r="L551" s="30"/>
      <c r="M551" s="30"/>
      <c r="N551" s="30"/>
      <c r="O551" s="30"/>
      <c r="P551" s="30"/>
      <c r="Q551" s="30"/>
      <c r="R551" s="30"/>
    </row>
    <row r="552" spans="1:18" x14ac:dyDescent="0.25">
      <c r="A552" s="30"/>
      <c r="B552" s="30"/>
      <c r="C552" s="30"/>
      <c r="D552" s="30"/>
      <c r="E552" s="30"/>
      <c r="F552" s="30"/>
      <c r="G552" s="30"/>
      <c r="H552" s="30"/>
      <c r="I552" s="30"/>
      <c r="J552" s="30"/>
      <c r="K552" s="30"/>
      <c r="L552" s="30"/>
      <c r="M552" s="30"/>
      <c r="N552" s="30"/>
      <c r="O552" s="30"/>
      <c r="P552" s="30"/>
      <c r="Q552" s="30"/>
      <c r="R552" s="30"/>
    </row>
    <row r="553" spans="1:18" x14ac:dyDescent="0.25">
      <c r="A553" s="30"/>
      <c r="B553" s="30"/>
      <c r="C553" s="30"/>
      <c r="D553" s="30"/>
      <c r="E553" s="30"/>
      <c r="F553" s="30"/>
      <c r="G553" s="30"/>
      <c r="H553" s="30"/>
      <c r="I553" s="30"/>
      <c r="J553" s="30"/>
      <c r="K553" s="30"/>
      <c r="L553" s="30"/>
      <c r="M553" s="30"/>
      <c r="N553" s="30"/>
      <c r="O553" s="30"/>
      <c r="P553" s="30"/>
      <c r="Q553" s="30"/>
      <c r="R553" s="30"/>
    </row>
    <row r="554" spans="1:18" x14ac:dyDescent="0.25">
      <c r="A554" s="30"/>
      <c r="B554" s="30"/>
      <c r="C554" s="30"/>
      <c r="D554" s="30"/>
      <c r="E554" s="30"/>
      <c r="F554" s="30"/>
      <c r="G554" s="30"/>
      <c r="H554" s="30"/>
      <c r="I554" s="30"/>
      <c r="J554" s="30"/>
      <c r="K554" s="30"/>
      <c r="L554" s="30"/>
      <c r="M554" s="30"/>
      <c r="N554" s="30"/>
      <c r="O554" s="30"/>
      <c r="P554" s="30"/>
      <c r="Q554" s="30"/>
      <c r="R554" s="30"/>
    </row>
    <row r="555" spans="1:18" x14ac:dyDescent="0.25">
      <c r="A555" s="30"/>
      <c r="B555" s="30"/>
      <c r="C555" s="30"/>
      <c r="D555" s="30"/>
      <c r="E555" s="30"/>
      <c r="F555" s="30"/>
      <c r="G555" s="30"/>
      <c r="H555" s="30"/>
      <c r="I555" s="30"/>
      <c r="J555" s="30"/>
      <c r="K555" s="30"/>
      <c r="L555" s="30"/>
      <c r="M555" s="30"/>
      <c r="N555" s="30"/>
      <c r="O555" s="30"/>
      <c r="P555" s="30"/>
      <c r="Q555" s="30"/>
      <c r="R555" s="30"/>
    </row>
    <row r="556" spans="1:18" x14ac:dyDescent="0.25">
      <c r="A556" s="30"/>
      <c r="B556" s="30"/>
      <c r="C556" s="30"/>
      <c r="D556" s="30"/>
      <c r="E556" s="30"/>
      <c r="F556" s="30"/>
      <c r="G556" s="30"/>
      <c r="H556" s="30"/>
      <c r="I556" s="30"/>
      <c r="J556" s="30"/>
      <c r="K556" s="30"/>
      <c r="L556" s="30"/>
      <c r="M556" s="30"/>
      <c r="N556" s="30"/>
      <c r="O556" s="30"/>
      <c r="P556" s="30"/>
      <c r="Q556" s="30"/>
      <c r="R556" s="30"/>
    </row>
    <row r="557" spans="1:18" x14ac:dyDescent="0.25">
      <c r="A557" s="30"/>
      <c r="B557" s="30"/>
      <c r="C557" s="30"/>
      <c r="D557" s="30"/>
      <c r="E557" s="30"/>
      <c r="F557" s="30"/>
      <c r="G557" s="30"/>
      <c r="H557" s="30"/>
      <c r="I557" s="30"/>
      <c r="J557" s="30"/>
      <c r="K557" s="30"/>
      <c r="L557" s="30"/>
      <c r="M557" s="30"/>
      <c r="N557" s="30"/>
      <c r="O557" s="30"/>
      <c r="P557" s="30"/>
      <c r="Q557" s="30"/>
      <c r="R557" s="30"/>
    </row>
    <row r="558" spans="1:18" x14ac:dyDescent="0.25">
      <c r="A558" s="30"/>
      <c r="B558" s="30"/>
      <c r="C558" s="30"/>
      <c r="D558" s="30"/>
      <c r="E558" s="30"/>
      <c r="F558" s="30"/>
      <c r="G558" s="30"/>
      <c r="H558" s="30"/>
      <c r="I558" s="30"/>
      <c r="J558" s="30"/>
      <c r="K558" s="30"/>
      <c r="L558" s="30"/>
      <c r="M558" s="30"/>
      <c r="N558" s="30"/>
      <c r="O558" s="30"/>
      <c r="P558" s="30"/>
      <c r="Q558" s="30"/>
      <c r="R558" s="30"/>
    </row>
    <row r="559" spans="1:18" x14ac:dyDescent="0.25">
      <c r="A559" s="30"/>
      <c r="B559" s="30"/>
      <c r="C559" s="30"/>
      <c r="D559" s="30"/>
      <c r="E559" s="30"/>
      <c r="F559" s="30"/>
      <c r="G559" s="30"/>
      <c r="H559" s="30"/>
      <c r="I559" s="30"/>
      <c r="J559" s="30"/>
      <c r="K559" s="30"/>
      <c r="L559" s="30"/>
      <c r="M559" s="30"/>
      <c r="N559" s="30"/>
      <c r="O559" s="30"/>
      <c r="P559" s="30"/>
      <c r="Q559" s="30"/>
      <c r="R559" s="30"/>
    </row>
    <row r="560" spans="1:18" x14ac:dyDescent="0.25">
      <c r="A560" s="30"/>
      <c r="B560" s="30"/>
      <c r="C560" s="30"/>
      <c r="D560" s="30"/>
      <c r="E560" s="30"/>
      <c r="F560" s="30"/>
      <c r="G560" s="30"/>
      <c r="H560" s="30"/>
      <c r="I560" s="30"/>
      <c r="J560" s="30"/>
      <c r="K560" s="30"/>
      <c r="L560" s="30"/>
      <c r="M560" s="30"/>
      <c r="N560" s="30"/>
      <c r="O560" s="30"/>
      <c r="P560" s="30"/>
      <c r="Q560" s="30"/>
      <c r="R560" s="30"/>
    </row>
    <row r="561" spans="1:18" x14ac:dyDescent="0.25">
      <c r="A561" s="30"/>
      <c r="B561" s="30"/>
      <c r="C561" s="30"/>
      <c r="D561" s="30"/>
      <c r="E561" s="30"/>
      <c r="F561" s="30"/>
      <c r="G561" s="30"/>
      <c r="H561" s="30"/>
      <c r="I561" s="30"/>
      <c r="J561" s="30"/>
      <c r="K561" s="30"/>
      <c r="L561" s="30"/>
      <c r="M561" s="30"/>
      <c r="N561" s="30"/>
      <c r="O561" s="30"/>
      <c r="P561" s="30"/>
      <c r="Q561" s="30"/>
      <c r="R561" s="30"/>
    </row>
    <row r="562" spans="1:18" x14ac:dyDescent="0.25">
      <c r="A562" s="30"/>
      <c r="B562" s="30"/>
      <c r="C562" s="30"/>
      <c r="D562" s="30"/>
      <c r="E562" s="30"/>
      <c r="F562" s="30"/>
      <c r="G562" s="30"/>
      <c r="H562" s="30"/>
      <c r="I562" s="30"/>
      <c r="J562" s="30"/>
      <c r="K562" s="30"/>
      <c r="L562" s="30"/>
      <c r="M562" s="30"/>
      <c r="N562" s="30"/>
      <c r="O562" s="30"/>
      <c r="P562" s="30"/>
      <c r="Q562" s="30"/>
      <c r="R562" s="30"/>
    </row>
    <row r="563" spans="1:18" x14ac:dyDescent="0.25">
      <c r="A563" s="30"/>
      <c r="B563" s="30"/>
      <c r="C563" s="30"/>
      <c r="D563" s="30"/>
      <c r="E563" s="30"/>
      <c r="F563" s="30"/>
      <c r="G563" s="30"/>
      <c r="H563" s="30"/>
      <c r="I563" s="30"/>
      <c r="J563" s="30"/>
      <c r="K563" s="30"/>
      <c r="L563" s="30"/>
      <c r="M563" s="30"/>
      <c r="N563" s="30"/>
      <c r="O563" s="30"/>
      <c r="P563" s="30"/>
      <c r="Q563" s="30"/>
      <c r="R563" s="30"/>
    </row>
    <row r="564" spans="1:18" x14ac:dyDescent="0.25">
      <c r="A564" s="30"/>
      <c r="B564" s="30"/>
      <c r="C564" s="30"/>
      <c r="D564" s="30"/>
      <c r="E564" s="30"/>
      <c r="F564" s="30"/>
      <c r="G564" s="30"/>
      <c r="H564" s="30"/>
      <c r="I564" s="30"/>
      <c r="J564" s="30"/>
      <c r="K564" s="30"/>
      <c r="L564" s="30"/>
      <c r="M564" s="30"/>
      <c r="N564" s="30"/>
      <c r="O564" s="30"/>
      <c r="P564" s="30"/>
      <c r="Q564" s="30"/>
      <c r="R564" s="30"/>
    </row>
    <row r="565" spans="1:18" x14ac:dyDescent="0.25">
      <c r="A565" s="30"/>
      <c r="B565" s="30"/>
      <c r="C565" s="30"/>
      <c r="D565" s="30"/>
      <c r="E565" s="30"/>
      <c r="F565" s="30"/>
      <c r="G565" s="30"/>
      <c r="H565" s="30"/>
      <c r="I565" s="30"/>
      <c r="J565" s="30"/>
      <c r="K565" s="30"/>
      <c r="L565" s="30"/>
      <c r="M565" s="30"/>
      <c r="N565" s="30"/>
      <c r="O565" s="30"/>
      <c r="P565" s="30"/>
      <c r="Q565" s="30"/>
      <c r="R565" s="30"/>
    </row>
    <row r="566" spans="1:18" x14ac:dyDescent="0.25">
      <c r="A566" s="30"/>
      <c r="B566" s="30"/>
      <c r="C566" s="30"/>
      <c r="D566" s="30"/>
      <c r="E566" s="30"/>
      <c r="F566" s="30"/>
      <c r="G566" s="30"/>
      <c r="H566" s="30"/>
      <c r="I566" s="30"/>
      <c r="J566" s="30"/>
      <c r="K566" s="30"/>
      <c r="L566" s="30"/>
      <c r="M566" s="30"/>
      <c r="N566" s="30"/>
      <c r="O566" s="30"/>
      <c r="P566" s="30"/>
      <c r="Q566" s="30"/>
      <c r="R566" s="30"/>
    </row>
    <row r="567" spans="1:18" x14ac:dyDescent="0.25">
      <c r="A567" s="30"/>
      <c r="B567" s="30"/>
      <c r="C567" s="30"/>
      <c r="D567" s="30"/>
      <c r="E567" s="30"/>
      <c r="F567" s="30"/>
      <c r="G567" s="30"/>
      <c r="H567" s="30"/>
      <c r="I567" s="30"/>
      <c r="J567" s="30"/>
      <c r="K567" s="30"/>
      <c r="L567" s="30"/>
      <c r="M567" s="30"/>
      <c r="N567" s="30"/>
      <c r="O567" s="30"/>
      <c r="P567" s="30"/>
      <c r="Q567" s="30"/>
      <c r="R567" s="30"/>
    </row>
    <row r="568" spans="1:18" x14ac:dyDescent="0.25">
      <c r="A568" s="30"/>
      <c r="B568" s="30"/>
      <c r="C568" s="30"/>
      <c r="D568" s="30"/>
      <c r="E568" s="30"/>
      <c r="F568" s="30"/>
      <c r="G568" s="30"/>
      <c r="H568" s="30"/>
      <c r="I568" s="30"/>
      <c r="J568" s="30"/>
      <c r="K568" s="30"/>
      <c r="L568" s="30"/>
      <c r="M568" s="30"/>
      <c r="N568" s="30"/>
      <c r="O568" s="30"/>
      <c r="P568" s="30"/>
      <c r="Q568" s="30"/>
      <c r="R568" s="30"/>
    </row>
    <row r="569" spans="1:18" x14ac:dyDescent="0.25">
      <c r="A569" s="30"/>
      <c r="B569" s="30"/>
      <c r="C569" s="30"/>
      <c r="D569" s="30"/>
      <c r="E569" s="30"/>
      <c r="F569" s="30"/>
      <c r="G569" s="30"/>
      <c r="H569" s="30"/>
      <c r="I569" s="30"/>
      <c r="J569" s="30"/>
      <c r="K569" s="30"/>
      <c r="L569" s="30"/>
      <c r="M569" s="30"/>
      <c r="N569" s="30"/>
      <c r="O569" s="30"/>
      <c r="P569" s="30"/>
      <c r="Q569" s="30"/>
      <c r="R569" s="30"/>
    </row>
    <row r="570" spans="1:18" x14ac:dyDescent="0.25">
      <c r="A570" s="30"/>
      <c r="B570" s="30"/>
      <c r="C570" s="30"/>
      <c r="D570" s="30"/>
      <c r="E570" s="30"/>
      <c r="F570" s="30"/>
      <c r="G570" s="30"/>
      <c r="H570" s="30"/>
      <c r="I570" s="30"/>
      <c r="J570" s="30"/>
      <c r="K570" s="30"/>
      <c r="L570" s="30"/>
      <c r="M570" s="30"/>
      <c r="N570" s="30"/>
      <c r="O570" s="30"/>
      <c r="P570" s="30"/>
      <c r="Q570" s="30"/>
      <c r="R570" s="30"/>
    </row>
    <row r="571" spans="1:18" x14ac:dyDescent="0.25">
      <c r="A571" s="30"/>
      <c r="B571" s="30"/>
      <c r="C571" s="30"/>
      <c r="D571" s="30"/>
      <c r="E571" s="30"/>
      <c r="F571" s="30"/>
      <c r="G571" s="30"/>
      <c r="H571" s="30"/>
      <c r="I571" s="30"/>
      <c r="J571" s="30"/>
      <c r="K571" s="30"/>
      <c r="L571" s="30"/>
      <c r="M571" s="30"/>
      <c r="N571" s="30"/>
      <c r="O571" s="30"/>
      <c r="P571" s="30"/>
      <c r="Q571" s="30"/>
      <c r="R571" s="30"/>
    </row>
    <row r="572" spans="1:18" x14ac:dyDescent="0.25">
      <c r="A572" s="30"/>
      <c r="B572" s="30"/>
      <c r="C572" s="30"/>
      <c r="D572" s="30"/>
      <c r="E572" s="30"/>
      <c r="F572" s="30"/>
      <c r="G572" s="30"/>
      <c r="H572" s="30"/>
      <c r="I572" s="30"/>
      <c r="J572" s="30"/>
      <c r="K572" s="30"/>
      <c r="L572" s="30"/>
      <c r="M572" s="30"/>
      <c r="N572" s="30"/>
      <c r="O572" s="30"/>
      <c r="P572" s="30"/>
      <c r="Q572" s="30"/>
      <c r="R572" s="30"/>
    </row>
    <row r="573" spans="1:18" x14ac:dyDescent="0.25">
      <c r="A573" s="30"/>
      <c r="B573" s="30"/>
      <c r="C573" s="30"/>
      <c r="D573" s="30"/>
      <c r="E573" s="30"/>
      <c r="F573" s="30"/>
      <c r="G573" s="30"/>
      <c r="H573" s="30"/>
      <c r="I573" s="30"/>
      <c r="J573" s="30"/>
      <c r="K573" s="30"/>
      <c r="L573" s="30"/>
      <c r="M573" s="30"/>
      <c r="N573" s="30"/>
      <c r="O573" s="30"/>
      <c r="P573" s="30"/>
      <c r="Q573" s="30"/>
      <c r="R573" s="30"/>
    </row>
    <row r="574" spans="1:18" x14ac:dyDescent="0.25">
      <c r="A574" s="30"/>
      <c r="B574" s="30"/>
      <c r="C574" s="30"/>
      <c r="D574" s="30"/>
      <c r="E574" s="30"/>
      <c r="F574" s="30"/>
      <c r="G574" s="30"/>
      <c r="H574" s="30"/>
      <c r="I574" s="30"/>
      <c r="J574" s="30"/>
      <c r="K574" s="30"/>
      <c r="L574" s="30"/>
      <c r="M574" s="30"/>
      <c r="N574" s="30"/>
      <c r="O574" s="30"/>
      <c r="P574" s="30"/>
      <c r="Q574" s="30"/>
      <c r="R574" s="30"/>
    </row>
    <row r="575" spans="1:18" x14ac:dyDescent="0.25">
      <c r="A575" s="30"/>
      <c r="B575" s="30"/>
      <c r="C575" s="30"/>
      <c r="D575" s="30"/>
      <c r="E575" s="30"/>
      <c r="F575" s="30"/>
      <c r="G575" s="30"/>
      <c r="H575" s="30"/>
      <c r="I575" s="30"/>
      <c r="J575" s="30"/>
      <c r="K575" s="30"/>
      <c r="L575" s="30"/>
      <c r="M575" s="30"/>
      <c r="N575" s="30"/>
      <c r="O575" s="30"/>
      <c r="P575" s="30"/>
      <c r="Q575" s="30"/>
      <c r="R575" s="30"/>
    </row>
    <row r="576" spans="1:18" x14ac:dyDescent="0.25">
      <c r="A576" s="30"/>
      <c r="B576" s="30"/>
      <c r="C576" s="30"/>
      <c r="D576" s="30"/>
      <c r="E576" s="30"/>
      <c r="F576" s="30"/>
      <c r="G576" s="30"/>
      <c r="H576" s="30"/>
      <c r="I576" s="30"/>
      <c r="J576" s="30"/>
      <c r="K576" s="30"/>
      <c r="L576" s="30"/>
      <c r="M576" s="30"/>
      <c r="N576" s="30"/>
      <c r="O576" s="30"/>
      <c r="P576" s="30"/>
      <c r="Q576" s="30"/>
      <c r="R576" s="30"/>
    </row>
    <row r="577" spans="1:18" x14ac:dyDescent="0.25">
      <c r="A577" s="30"/>
      <c r="B577" s="30"/>
      <c r="C577" s="30"/>
      <c r="D577" s="30"/>
      <c r="E577" s="30"/>
      <c r="F577" s="30"/>
      <c r="G577" s="30"/>
      <c r="H577" s="30"/>
      <c r="I577" s="30"/>
      <c r="J577" s="30"/>
      <c r="K577" s="30"/>
      <c r="L577" s="30"/>
      <c r="M577" s="30"/>
      <c r="N577" s="30"/>
      <c r="O577" s="30"/>
      <c r="P577" s="30"/>
      <c r="Q577" s="30"/>
      <c r="R577" s="30"/>
    </row>
    <row r="578" spans="1:18" x14ac:dyDescent="0.25">
      <c r="A578" s="30"/>
      <c r="B578" s="30"/>
      <c r="C578" s="30"/>
      <c r="D578" s="30"/>
      <c r="E578" s="30"/>
      <c r="F578" s="30"/>
      <c r="G578" s="30"/>
      <c r="H578" s="30"/>
      <c r="I578" s="30"/>
      <c r="J578" s="30"/>
      <c r="K578" s="30"/>
      <c r="L578" s="30"/>
      <c r="M578" s="30"/>
      <c r="N578" s="30"/>
      <c r="O578" s="30"/>
      <c r="P578" s="30"/>
      <c r="Q578" s="30"/>
      <c r="R578" s="30"/>
    </row>
    <row r="579" spans="1:18" x14ac:dyDescent="0.25">
      <c r="A579" s="30"/>
      <c r="B579" s="30"/>
      <c r="C579" s="30"/>
      <c r="D579" s="30"/>
      <c r="E579" s="30"/>
      <c r="F579" s="30"/>
      <c r="G579" s="30"/>
      <c r="H579" s="30"/>
      <c r="I579" s="30"/>
      <c r="J579" s="30"/>
      <c r="K579" s="30"/>
      <c r="L579" s="30"/>
      <c r="M579" s="30"/>
      <c r="N579" s="30"/>
      <c r="O579" s="30"/>
      <c r="P579" s="30"/>
      <c r="Q579" s="30"/>
      <c r="R579" s="30"/>
    </row>
    <row r="580" spans="1:18" x14ac:dyDescent="0.25">
      <c r="A580" s="30"/>
      <c r="B580" s="30"/>
      <c r="C580" s="30"/>
      <c r="D580" s="30"/>
      <c r="E580" s="30"/>
      <c r="F580" s="30"/>
      <c r="G580" s="30"/>
      <c r="H580" s="30"/>
      <c r="I580" s="30"/>
      <c r="J580" s="30"/>
      <c r="K580" s="30"/>
      <c r="L580" s="30"/>
      <c r="M580" s="30"/>
      <c r="N580" s="30"/>
      <c r="O580" s="30"/>
      <c r="P580" s="30"/>
      <c r="Q580" s="30"/>
      <c r="R580" s="30"/>
    </row>
    <row r="581" spans="1:18" x14ac:dyDescent="0.25">
      <c r="A581" s="30"/>
      <c r="B581" s="30"/>
      <c r="C581" s="30"/>
      <c r="D581" s="30"/>
      <c r="E581" s="30"/>
      <c r="F581" s="30"/>
      <c r="G581" s="30"/>
      <c r="H581" s="30"/>
      <c r="I581" s="30"/>
      <c r="J581" s="30"/>
      <c r="K581" s="30"/>
      <c r="L581" s="30"/>
      <c r="M581" s="30"/>
      <c r="N581" s="30"/>
      <c r="O581" s="30"/>
      <c r="P581" s="30"/>
      <c r="Q581" s="30"/>
      <c r="R581" s="30"/>
    </row>
    <row r="582" spans="1:18" x14ac:dyDescent="0.25">
      <c r="A582" s="30"/>
      <c r="B582" s="30"/>
      <c r="C582" s="30"/>
      <c r="D582" s="30"/>
      <c r="E582" s="30"/>
      <c r="F582" s="30"/>
      <c r="G582" s="30"/>
      <c r="H582" s="30"/>
      <c r="I582" s="30"/>
      <c r="J582" s="30"/>
      <c r="K582" s="30"/>
      <c r="L582" s="30"/>
      <c r="M582" s="30"/>
      <c r="N582" s="30"/>
      <c r="O582" s="30"/>
      <c r="P582" s="30"/>
      <c r="Q582" s="30"/>
      <c r="R582" s="30"/>
    </row>
    <row r="583" spans="1:18" x14ac:dyDescent="0.25">
      <c r="A583" s="30"/>
      <c r="B583" s="30"/>
      <c r="C583" s="30"/>
      <c r="D583" s="30"/>
      <c r="E583" s="30"/>
      <c r="F583" s="30"/>
      <c r="G583" s="30"/>
      <c r="H583" s="30"/>
      <c r="I583" s="30"/>
      <c r="J583" s="30"/>
      <c r="K583" s="30"/>
      <c r="L583" s="30"/>
      <c r="M583" s="30"/>
      <c r="N583" s="30"/>
      <c r="O583" s="30"/>
      <c r="P583" s="30"/>
      <c r="Q583" s="30"/>
      <c r="R583" s="30"/>
    </row>
    <row r="584" spans="1:18" x14ac:dyDescent="0.25">
      <c r="A584" s="30"/>
      <c r="B584" s="30"/>
      <c r="C584" s="30"/>
      <c r="D584" s="30"/>
      <c r="E584" s="30"/>
      <c r="F584" s="30"/>
      <c r="G584" s="30"/>
      <c r="H584" s="30"/>
      <c r="I584" s="30"/>
      <c r="J584" s="30"/>
      <c r="K584" s="30"/>
      <c r="L584" s="30"/>
      <c r="M584" s="30"/>
      <c r="N584" s="30"/>
      <c r="O584" s="30"/>
      <c r="P584" s="30"/>
      <c r="Q584" s="30"/>
      <c r="R584" s="30"/>
    </row>
    <row r="585" spans="1:18" x14ac:dyDescent="0.25">
      <c r="A585" s="30"/>
      <c r="B585" s="30"/>
      <c r="C585" s="30"/>
      <c r="D585" s="30"/>
      <c r="E585" s="30"/>
      <c r="F585" s="30"/>
      <c r="G585" s="30"/>
      <c r="H585" s="30"/>
      <c r="I585" s="30"/>
      <c r="J585" s="30"/>
      <c r="K585" s="30"/>
      <c r="L585" s="30"/>
      <c r="M585" s="30"/>
      <c r="N585" s="30"/>
      <c r="O585" s="30"/>
      <c r="P585" s="30"/>
      <c r="Q585" s="30"/>
      <c r="R585" s="30"/>
    </row>
    <row r="586" spans="1:18" x14ac:dyDescent="0.25">
      <c r="A586" s="30"/>
      <c r="B586" s="30"/>
      <c r="C586" s="30"/>
      <c r="D586" s="30"/>
      <c r="E586" s="30"/>
      <c r="F586" s="30"/>
      <c r="G586" s="30"/>
      <c r="H586" s="30"/>
      <c r="I586" s="30"/>
      <c r="J586" s="30"/>
      <c r="K586" s="30"/>
      <c r="L586" s="30"/>
      <c r="M586" s="30"/>
      <c r="N586" s="30"/>
      <c r="O586" s="30"/>
      <c r="P586" s="30"/>
      <c r="Q586" s="30"/>
      <c r="R586" s="30"/>
    </row>
    <row r="587" spans="1:18" x14ac:dyDescent="0.25">
      <c r="A587" s="30"/>
      <c r="B587" s="30"/>
      <c r="C587" s="30"/>
      <c r="D587" s="30"/>
      <c r="E587" s="30"/>
      <c r="F587" s="30"/>
      <c r="G587" s="30"/>
      <c r="H587" s="30"/>
      <c r="I587" s="30"/>
      <c r="J587" s="30"/>
      <c r="K587" s="30"/>
      <c r="L587" s="30"/>
      <c r="M587" s="30"/>
      <c r="N587" s="30"/>
      <c r="O587" s="30"/>
      <c r="P587" s="30"/>
      <c r="Q587" s="30"/>
      <c r="R587" s="30"/>
    </row>
    <row r="588" spans="1:18" x14ac:dyDescent="0.25">
      <c r="A588" s="30"/>
      <c r="B588" s="30"/>
      <c r="C588" s="30"/>
      <c r="D588" s="30"/>
      <c r="E588" s="30"/>
      <c r="F588" s="30"/>
      <c r="G588" s="30"/>
      <c r="H588" s="30"/>
      <c r="I588" s="30"/>
      <c r="J588" s="30"/>
      <c r="K588" s="30"/>
      <c r="L588" s="30"/>
      <c r="M588" s="30"/>
      <c r="N588" s="30"/>
      <c r="O588" s="30"/>
      <c r="P588" s="30"/>
      <c r="Q588" s="30"/>
      <c r="R588" s="30"/>
    </row>
    <row r="589" spans="1:18" x14ac:dyDescent="0.25">
      <c r="A589" s="30"/>
      <c r="B589" s="30"/>
      <c r="C589" s="30"/>
      <c r="D589" s="30"/>
      <c r="E589" s="30"/>
      <c r="F589" s="30"/>
      <c r="G589" s="30"/>
      <c r="H589" s="30"/>
      <c r="I589" s="30"/>
      <c r="J589" s="30"/>
      <c r="K589" s="30"/>
      <c r="L589" s="30"/>
      <c r="M589" s="30"/>
      <c r="N589" s="30"/>
      <c r="O589" s="30"/>
      <c r="P589" s="30"/>
      <c r="Q589" s="30"/>
      <c r="R589" s="30"/>
    </row>
    <row r="590" spans="1:18" x14ac:dyDescent="0.25">
      <c r="A590" s="30"/>
      <c r="B590" s="30"/>
      <c r="C590" s="30"/>
      <c r="D590" s="30"/>
      <c r="E590" s="30"/>
      <c r="F590" s="30"/>
      <c r="G590" s="30"/>
      <c r="H590" s="30"/>
      <c r="I590" s="30"/>
      <c r="J590" s="30"/>
      <c r="K590" s="30"/>
      <c r="L590" s="30"/>
      <c r="M590" s="30"/>
      <c r="N590" s="30"/>
      <c r="O590" s="30"/>
      <c r="P590" s="30"/>
      <c r="Q590" s="30"/>
      <c r="R590" s="30"/>
    </row>
    <row r="591" spans="1:18" x14ac:dyDescent="0.25">
      <c r="A591" s="30"/>
      <c r="B591" s="30"/>
      <c r="C591" s="30"/>
      <c r="D591" s="30"/>
      <c r="E591" s="30"/>
      <c r="F591" s="30"/>
      <c r="G591" s="30"/>
      <c r="H591" s="30"/>
      <c r="I591" s="30"/>
      <c r="J591" s="30"/>
      <c r="K591" s="30"/>
      <c r="L591" s="30"/>
      <c r="M591" s="30"/>
      <c r="N591" s="30"/>
      <c r="O591" s="30"/>
      <c r="P591" s="30"/>
      <c r="Q591" s="30"/>
      <c r="R591" s="30"/>
    </row>
    <row r="592" spans="1:18" x14ac:dyDescent="0.25">
      <c r="A592" s="30"/>
      <c r="B592" s="30"/>
      <c r="C592" s="30"/>
      <c r="D592" s="30"/>
      <c r="E592" s="30"/>
      <c r="F592" s="30"/>
      <c r="G592" s="30"/>
      <c r="H592" s="30"/>
      <c r="I592" s="30"/>
      <c r="J592" s="30"/>
      <c r="K592" s="30"/>
      <c r="L592" s="30"/>
      <c r="M592" s="30"/>
      <c r="N592" s="30"/>
      <c r="O592" s="30"/>
      <c r="P592" s="30"/>
      <c r="Q592" s="30"/>
      <c r="R592" s="30"/>
    </row>
    <row r="593" spans="1:18" x14ac:dyDescent="0.25">
      <c r="A593" s="30"/>
      <c r="B593" s="30"/>
      <c r="C593" s="30"/>
      <c r="D593" s="30"/>
      <c r="E593" s="30"/>
      <c r="F593" s="30"/>
      <c r="G593" s="30"/>
      <c r="H593" s="30"/>
      <c r="I593" s="30"/>
      <c r="J593" s="30"/>
      <c r="K593" s="30"/>
      <c r="L593" s="30"/>
      <c r="M593" s="30"/>
      <c r="N593" s="30"/>
      <c r="O593" s="30"/>
      <c r="P593" s="30"/>
      <c r="Q593" s="30"/>
      <c r="R593" s="30"/>
    </row>
    <row r="594" spans="1:18" x14ac:dyDescent="0.25">
      <c r="A594" s="30"/>
      <c r="B594" s="30"/>
      <c r="C594" s="30"/>
      <c r="D594" s="30"/>
      <c r="E594" s="30"/>
      <c r="F594" s="30"/>
      <c r="G594" s="30"/>
      <c r="H594" s="30"/>
      <c r="I594" s="30"/>
      <c r="J594" s="30"/>
      <c r="K594" s="30"/>
      <c r="L594" s="30"/>
      <c r="M594" s="30"/>
      <c r="N594" s="30"/>
      <c r="O594" s="30"/>
      <c r="P594" s="30"/>
      <c r="Q594" s="30"/>
      <c r="R594" s="30"/>
    </row>
    <row r="595" spans="1:18" x14ac:dyDescent="0.25">
      <c r="A595" s="30"/>
      <c r="B595" s="30"/>
      <c r="C595" s="30"/>
      <c r="D595" s="30"/>
      <c r="E595" s="30"/>
      <c r="F595" s="30"/>
      <c r="G595" s="30"/>
      <c r="H595" s="30"/>
      <c r="I595" s="30"/>
      <c r="J595" s="30"/>
      <c r="K595" s="30"/>
      <c r="L595" s="30"/>
      <c r="M595" s="30"/>
      <c r="N595" s="30"/>
      <c r="O595" s="30"/>
      <c r="P595" s="30"/>
      <c r="Q595" s="30"/>
      <c r="R595" s="30"/>
    </row>
    <row r="596" spans="1:18" x14ac:dyDescent="0.25">
      <c r="A596" s="30"/>
      <c r="B596" s="30"/>
      <c r="C596" s="30"/>
      <c r="D596" s="30"/>
      <c r="E596" s="30"/>
      <c r="F596" s="30"/>
      <c r="G596" s="30"/>
      <c r="H596" s="30"/>
      <c r="I596" s="30"/>
      <c r="J596" s="30"/>
      <c r="K596" s="30"/>
      <c r="L596" s="30"/>
      <c r="M596" s="30"/>
      <c r="N596" s="30"/>
      <c r="O596" s="30"/>
      <c r="P596" s="30"/>
      <c r="Q596" s="30"/>
      <c r="R596" s="30"/>
    </row>
    <row r="597" spans="1:18" x14ac:dyDescent="0.25">
      <c r="A597" s="30"/>
      <c r="B597" s="30"/>
      <c r="C597" s="30"/>
      <c r="D597" s="30"/>
      <c r="E597" s="30"/>
      <c r="F597" s="30"/>
      <c r="G597" s="30"/>
      <c r="H597" s="30"/>
      <c r="I597" s="30"/>
      <c r="J597" s="30"/>
      <c r="K597" s="30"/>
      <c r="L597" s="30"/>
      <c r="M597" s="30"/>
      <c r="N597" s="30"/>
      <c r="O597" s="30"/>
      <c r="P597" s="30"/>
      <c r="Q597" s="30"/>
      <c r="R597" s="30"/>
    </row>
    <row r="598" spans="1:18" x14ac:dyDescent="0.25">
      <c r="A598" s="30"/>
      <c r="B598" s="30"/>
      <c r="C598" s="30"/>
      <c r="D598" s="30"/>
      <c r="E598" s="30"/>
      <c r="F598" s="30"/>
      <c r="G598" s="30"/>
      <c r="H598" s="30"/>
      <c r="I598" s="30"/>
      <c r="J598" s="30"/>
      <c r="K598" s="30"/>
      <c r="L598" s="30"/>
      <c r="M598" s="30"/>
      <c r="N598" s="30"/>
      <c r="O598" s="30"/>
      <c r="P598" s="30"/>
      <c r="Q598" s="30"/>
      <c r="R598" s="30"/>
    </row>
    <row r="599" spans="1:18" x14ac:dyDescent="0.25">
      <c r="A599" s="30"/>
      <c r="B599" s="30"/>
      <c r="C599" s="30"/>
      <c r="D599" s="30"/>
      <c r="E599" s="30"/>
      <c r="F599" s="30"/>
      <c r="G599" s="30"/>
      <c r="H599" s="30"/>
      <c r="I599" s="30"/>
      <c r="J599" s="30"/>
      <c r="K599" s="30"/>
      <c r="L599" s="30"/>
      <c r="M599" s="30"/>
      <c r="N599" s="30"/>
      <c r="O599" s="30"/>
      <c r="P599" s="30"/>
      <c r="Q599" s="30"/>
      <c r="R599" s="30"/>
    </row>
    <row r="600" spans="1:18" x14ac:dyDescent="0.25">
      <c r="A600" s="30"/>
      <c r="B600" s="30"/>
      <c r="C600" s="30"/>
      <c r="D600" s="30"/>
      <c r="E600" s="30"/>
      <c r="F600" s="30"/>
      <c r="G600" s="30"/>
      <c r="H600" s="30"/>
      <c r="I600" s="30"/>
      <c r="J600" s="30"/>
      <c r="K600" s="30"/>
      <c r="L600" s="30"/>
      <c r="M600" s="30"/>
      <c r="N600" s="30"/>
      <c r="O600" s="30"/>
      <c r="P600" s="30"/>
      <c r="Q600" s="30"/>
      <c r="R600" s="30"/>
    </row>
    <row r="601" spans="1:18" x14ac:dyDescent="0.25">
      <c r="A601" s="30"/>
      <c r="B601" s="30"/>
      <c r="C601" s="30"/>
      <c r="D601" s="30"/>
      <c r="E601" s="30"/>
      <c r="F601" s="30"/>
      <c r="G601" s="30"/>
      <c r="H601" s="30"/>
      <c r="I601" s="30"/>
      <c r="J601" s="30"/>
      <c r="K601" s="30"/>
      <c r="L601" s="30"/>
      <c r="M601" s="30"/>
      <c r="N601" s="30"/>
      <c r="O601" s="30"/>
      <c r="P601" s="30"/>
      <c r="Q601" s="30"/>
      <c r="R601" s="30"/>
    </row>
    <row r="602" spans="1:18" x14ac:dyDescent="0.25">
      <c r="A602" s="30"/>
      <c r="B602" s="30"/>
      <c r="C602" s="30"/>
      <c r="D602" s="30"/>
      <c r="E602" s="30"/>
      <c r="F602" s="30"/>
      <c r="G602" s="30"/>
      <c r="H602" s="30"/>
      <c r="I602" s="30"/>
      <c r="J602" s="30"/>
      <c r="K602" s="30"/>
      <c r="L602" s="30"/>
      <c r="M602" s="30"/>
      <c r="N602" s="30"/>
      <c r="O602" s="30"/>
      <c r="P602" s="30"/>
      <c r="Q602" s="30"/>
      <c r="R602" s="30"/>
    </row>
    <row r="603" spans="1:18" x14ac:dyDescent="0.25">
      <c r="A603" s="30"/>
      <c r="B603" s="30"/>
      <c r="C603" s="30"/>
      <c r="D603" s="30"/>
      <c r="E603" s="30"/>
      <c r="F603" s="30"/>
      <c r="G603" s="30"/>
      <c r="H603" s="30"/>
      <c r="I603" s="30"/>
      <c r="J603" s="30"/>
      <c r="K603" s="30"/>
      <c r="L603" s="30"/>
      <c r="M603" s="30"/>
      <c r="N603" s="30"/>
      <c r="O603" s="30"/>
      <c r="P603" s="30"/>
      <c r="Q603" s="30"/>
      <c r="R603" s="30"/>
    </row>
    <row r="604" spans="1:18" x14ac:dyDescent="0.25">
      <c r="A604" s="30"/>
      <c r="B604" s="30"/>
      <c r="C604" s="30"/>
      <c r="D604" s="30"/>
      <c r="E604" s="30"/>
      <c r="F604" s="30"/>
      <c r="G604" s="30"/>
      <c r="H604" s="30"/>
      <c r="I604" s="30"/>
      <c r="J604" s="30"/>
      <c r="K604" s="30"/>
      <c r="L604" s="30"/>
      <c r="M604" s="30"/>
      <c r="N604" s="30"/>
      <c r="O604" s="30"/>
      <c r="P604" s="30"/>
      <c r="Q604" s="30"/>
      <c r="R604" s="30"/>
    </row>
    <row r="605" spans="1:18" x14ac:dyDescent="0.25">
      <c r="A605" s="30"/>
      <c r="B605" s="30"/>
      <c r="C605" s="30"/>
      <c r="D605" s="30"/>
      <c r="E605" s="30"/>
      <c r="F605" s="30"/>
      <c r="G605" s="30"/>
      <c r="H605" s="30"/>
      <c r="I605" s="30"/>
      <c r="J605" s="30"/>
      <c r="K605" s="30"/>
      <c r="L605" s="30"/>
      <c r="M605" s="30"/>
      <c r="N605" s="30"/>
      <c r="O605" s="30"/>
      <c r="P605" s="30"/>
      <c r="Q605" s="30"/>
      <c r="R605" s="30"/>
    </row>
    <row r="606" spans="1:18" x14ac:dyDescent="0.25">
      <c r="A606" s="30"/>
      <c r="B606" s="30"/>
      <c r="C606" s="30"/>
      <c r="D606" s="30"/>
      <c r="E606" s="30"/>
      <c r="F606" s="30"/>
      <c r="G606" s="30"/>
      <c r="H606" s="30"/>
      <c r="I606" s="30"/>
      <c r="J606" s="30"/>
      <c r="K606" s="30"/>
      <c r="L606" s="30"/>
      <c r="M606" s="30"/>
      <c r="N606" s="30"/>
      <c r="O606" s="30"/>
      <c r="P606" s="30"/>
      <c r="Q606" s="30"/>
      <c r="R606" s="30"/>
    </row>
    <row r="607" spans="1:18" x14ac:dyDescent="0.25">
      <c r="A607" s="30"/>
      <c r="B607" s="30"/>
      <c r="C607" s="30"/>
      <c r="D607" s="30"/>
      <c r="E607" s="30"/>
      <c r="F607" s="30"/>
      <c r="G607" s="30"/>
      <c r="H607" s="30"/>
      <c r="I607" s="30"/>
      <c r="J607" s="30"/>
      <c r="K607" s="30"/>
      <c r="L607" s="30"/>
      <c r="M607" s="30"/>
      <c r="N607" s="30"/>
      <c r="O607" s="30"/>
      <c r="P607" s="30"/>
      <c r="Q607" s="30"/>
      <c r="R607" s="30"/>
    </row>
    <row r="608" spans="1:18" x14ac:dyDescent="0.25">
      <c r="A608" s="30"/>
      <c r="B608" s="30"/>
      <c r="C608" s="30"/>
      <c r="D608" s="30"/>
      <c r="E608" s="30"/>
      <c r="F608" s="30"/>
      <c r="G608" s="30"/>
      <c r="H608" s="30"/>
      <c r="I608" s="30"/>
      <c r="J608" s="30"/>
      <c r="K608" s="30"/>
      <c r="L608" s="30"/>
      <c r="M608" s="30"/>
      <c r="N608" s="30"/>
      <c r="O608" s="30"/>
      <c r="P608" s="30"/>
      <c r="Q608" s="30"/>
      <c r="R608" s="30"/>
    </row>
    <row r="609" spans="1:18" x14ac:dyDescent="0.25">
      <c r="A609" s="30"/>
      <c r="B609" s="30"/>
      <c r="C609" s="30"/>
      <c r="D609" s="30"/>
      <c r="E609" s="30"/>
      <c r="F609" s="30"/>
      <c r="G609" s="30"/>
      <c r="H609" s="30"/>
      <c r="I609" s="30"/>
      <c r="J609" s="30"/>
      <c r="K609" s="30"/>
      <c r="L609" s="30"/>
      <c r="M609" s="30"/>
      <c r="N609" s="30"/>
      <c r="O609" s="30"/>
      <c r="P609" s="30"/>
      <c r="Q609" s="30"/>
      <c r="R609" s="30"/>
    </row>
    <row r="610" spans="1:18" x14ac:dyDescent="0.25">
      <c r="A610" s="30"/>
      <c r="B610" s="30"/>
      <c r="C610" s="30"/>
      <c r="D610" s="30"/>
      <c r="E610" s="30"/>
      <c r="F610" s="30"/>
      <c r="G610" s="30"/>
      <c r="H610" s="30"/>
      <c r="I610" s="30"/>
      <c r="J610" s="30"/>
      <c r="K610" s="30"/>
      <c r="L610" s="30"/>
      <c r="M610" s="30"/>
      <c r="N610" s="30"/>
      <c r="O610" s="30"/>
      <c r="P610" s="30"/>
      <c r="Q610" s="30"/>
      <c r="R610" s="30"/>
    </row>
    <row r="611" spans="1:18" x14ac:dyDescent="0.25">
      <c r="A611" s="30"/>
      <c r="B611" s="30"/>
      <c r="C611" s="30"/>
      <c r="D611" s="30"/>
      <c r="E611" s="30"/>
      <c r="F611" s="30"/>
      <c r="G611" s="30"/>
      <c r="H611" s="30"/>
      <c r="I611" s="30"/>
      <c r="J611" s="30"/>
      <c r="K611" s="30"/>
      <c r="L611" s="30"/>
      <c r="M611" s="30"/>
      <c r="N611" s="30"/>
      <c r="O611" s="30"/>
      <c r="P611" s="30"/>
      <c r="Q611" s="30"/>
      <c r="R611" s="30"/>
    </row>
    <row r="612" spans="1:18" x14ac:dyDescent="0.25">
      <c r="A612" s="30"/>
      <c r="B612" s="30"/>
      <c r="C612" s="30"/>
      <c r="D612" s="30"/>
      <c r="E612" s="30"/>
      <c r="F612" s="30"/>
      <c r="G612" s="30"/>
      <c r="H612" s="30"/>
      <c r="I612" s="30"/>
      <c r="J612" s="30"/>
      <c r="K612" s="30"/>
      <c r="L612" s="30"/>
      <c r="M612" s="30"/>
      <c r="N612" s="30"/>
      <c r="O612" s="30"/>
      <c r="P612" s="30"/>
      <c r="Q612" s="30"/>
      <c r="R612" s="30"/>
    </row>
    <row r="613" spans="1:18" x14ac:dyDescent="0.25">
      <c r="A613" s="30"/>
      <c r="B613" s="30"/>
      <c r="C613" s="30"/>
      <c r="D613" s="30"/>
      <c r="E613" s="30"/>
      <c r="F613" s="30"/>
      <c r="G613" s="30"/>
      <c r="H613" s="30"/>
      <c r="I613" s="30"/>
      <c r="J613" s="30"/>
      <c r="K613" s="30"/>
      <c r="L613" s="30"/>
      <c r="M613" s="30"/>
      <c r="N613" s="30"/>
      <c r="O613" s="30"/>
      <c r="P613" s="30"/>
      <c r="Q613" s="30"/>
      <c r="R613" s="30"/>
    </row>
    <row r="614" spans="1:18" x14ac:dyDescent="0.25">
      <c r="A614" s="30"/>
      <c r="B614" s="30"/>
      <c r="C614" s="30"/>
      <c r="D614" s="30"/>
      <c r="E614" s="30"/>
      <c r="F614" s="30"/>
      <c r="G614" s="30"/>
      <c r="H614" s="30"/>
      <c r="I614" s="30"/>
      <c r="J614" s="30"/>
      <c r="K614" s="30"/>
      <c r="L614" s="30"/>
      <c r="M614" s="30"/>
      <c r="N614" s="30"/>
      <c r="O614" s="30"/>
      <c r="P614" s="30"/>
      <c r="Q614" s="30"/>
      <c r="R614" s="30"/>
    </row>
    <row r="615" spans="1:18" x14ac:dyDescent="0.25">
      <c r="A615" s="30"/>
      <c r="B615" s="30"/>
      <c r="C615" s="30"/>
      <c r="D615" s="30"/>
      <c r="E615" s="30"/>
      <c r="F615" s="30"/>
      <c r="G615" s="30"/>
      <c r="H615" s="30"/>
      <c r="I615" s="30"/>
      <c r="J615" s="30"/>
      <c r="K615" s="30"/>
      <c r="L615" s="30"/>
      <c r="M615" s="30"/>
      <c r="N615" s="30"/>
      <c r="O615" s="30"/>
      <c r="P615" s="30"/>
      <c r="Q615" s="30"/>
      <c r="R615" s="30"/>
    </row>
    <row r="616" spans="1:18" x14ac:dyDescent="0.25">
      <c r="A616" s="30"/>
      <c r="B616" s="30"/>
      <c r="C616" s="30"/>
      <c r="D616" s="30"/>
      <c r="E616" s="30"/>
      <c r="F616" s="30"/>
      <c r="G616" s="30"/>
      <c r="H616" s="30"/>
      <c r="I616" s="30"/>
      <c r="J616" s="30"/>
      <c r="K616" s="30"/>
      <c r="L616" s="30"/>
      <c r="M616" s="30"/>
      <c r="N616" s="30"/>
      <c r="O616" s="30"/>
      <c r="P616" s="30"/>
      <c r="Q616" s="30"/>
      <c r="R616" s="30"/>
    </row>
    <row r="617" spans="1:18" x14ac:dyDescent="0.25">
      <c r="A617" s="30"/>
      <c r="B617" s="30"/>
      <c r="C617" s="30"/>
      <c r="D617" s="30"/>
      <c r="E617" s="30"/>
      <c r="F617" s="30"/>
      <c r="G617" s="30"/>
      <c r="H617" s="30"/>
      <c r="I617" s="30"/>
      <c r="J617" s="30"/>
      <c r="K617" s="30"/>
      <c r="L617" s="30"/>
      <c r="M617" s="30"/>
      <c r="N617" s="30"/>
      <c r="O617" s="30"/>
      <c r="P617" s="30"/>
      <c r="Q617" s="30"/>
      <c r="R617" s="30"/>
    </row>
    <row r="618" spans="1:18" x14ac:dyDescent="0.25">
      <c r="A618" s="30"/>
      <c r="B618" s="30"/>
      <c r="C618" s="30"/>
      <c r="D618" s="30"/>
      <c r="E618" s="30"/>
      <c r="F618" s="30"/>
      <c r="G618" s="30"/>
      <c r="H618" s="30"/>
      <c r="I618" s="30"/>
      <c r="J618" s="30"/>
      <c r="K618" s="30"/>
      <c r="L618" s="30"/>
      <c r="M618" s="30"/>
      <c r="N618" s="30"/>
      <c r="O618" s="30"/>
      <c r="P618" s="30"/>
      <c r="Q618" s="30"/>
      <c r="R618" s="30"/>
    </row>
    <row r="619" spans="1:18" x14ac:dyDescent="0.25">
      <c r="A619" s="30"/>
      <c r="B619" s="30"/>
      <c r="C619" s="30"/>
      <c r="D619" s="30"/>
      <c r="E619" s="30"/>
      <c r="F619" s="30"/>
      <c r="G619" s="30"/>
      <c r="H619" s="30"/>
      <c r="I619" s="30"/>
      <c r="J619" s="30"/>
      <c r="K619" s="30"/>
      <c r="L619" s="30"/>
      <c r="M619" s="30"/>
      <c r="N619" s="30"/>
      <c r="O619" s="30"/>
      <c r="P619" s="30"/>
      <c r="Q619" s="30"/>
      <c r="R619" s="30"/>
    </row>
    <row r="620" spans="1:18" x14ac:dyDescent="0.25">
      <c r="A620" s="30"/>
      <c r="B620" s="30"/>
      <c r="C620" s="30"/>
      <c r="D620" s="30"/>
      <c r="E620" s="30"/>
      <c r="F620" s="30"/>
      <c r="G620" s="30"/>
      <c r="H620" s="30"/>
      <c r="I620" s="30"/>
      <c r="J620" s="30"/>
      <c r="K620" s="30"/>
      <c r="L620" s="30"/>
      <c r="M620" s="30"/>
      <c r="N620" s="30"/>
      <c r="O620" s="30"/>
      <c r="P620" s="30"/>
      <c r="Q620" s="30"/>
      <c r="R620" s="30"/>
    </row>
    <row r="621" spans="1:18" x14ac:dyDescent="0.25">
      <c r="A621" s="30"/>
      <c r="B621" s="30"/>
      <c r="C621" s="30"/>
      <c r="D621" s="30"/>
      <c r="E621" s="30"/>
      <c r="F621" s="30"/>
      <c r="G621" s="30"/>
      <c r="H621" s="30"/>
      <c r="I621" s="30"/>
      <c r="J621" s="30"/>
      <c r="K621" s="30"/>
      <c r="L621" s="30"/>
      <c r="M621" s="30"/>
      <c r="N621" s="30"/>
      <c r="O621" s="30"/>
      <c r="P621" s="30"/>
      <c r="Q621" s="30"/>
      <c r="R621" s="30"/>
    </row>
    <row r="622" spans="1:18" x14ac:dyDescent="0.25">
      <c r="A622" s="30"/>
      <c r="B622" s="30"/>
      <c r="C622" s="30"/>
      <c r="D622" s="30"/>
      <c r="E622" s="30"/>
      <c r="F622" s="30"/>
      <c r="G622" s="30"/>
      <c r="H622" s="30"/>
      <c r="I622" s="30"/>
      <c r="J622" s="30"/>
      <c r="K622" s="30"/>
      <c r="L622" s="30"/>
      <c r="M622" s="30"/>
      <c r="N622" s="30"/>
      <c r="O622" s="30"/>
      <c r="P622" s="30"/>
      <c r="Q622" s="30"/>
      <c r="R622" s="30"/>
    </row>
    <row r="623" spans="1:18" x14ac:dyDescent="0.25">
      <c r="A623" s="30"/>
      <c r="B623" s="30"/>
      <c r="C623" s="30"/>
      <c r="D623" s="30"/>
      <c r="E623" s="30"/>
      <c r="F623" s="30"/>
      <c r="G623" s="30"/>
      <c r="H623" s="30"/>
      <c r="I623" s="30"/>
      <c r="J623" s="30"/>
      <c r="K623" s="30"/>
      <c r="L623" s="30"/>
      <c r="M623" s="30"/>
      <c r="N623" s="30"/>
      <c r="O623" s="30"/>
      <c r="P623" s="30"/>
      <c r="Q623" s="30"/>
      <c r="R623" s="30"/>
    </row>
    <row r="624" spans="1:18" x14ac:dyDescent="0.25">
      <c r="A624" s="30"/>
      <c r="B624" s="30"/>
      <c r="C624" s="30"/>
      <c r="D624" s="30"/>
      <c r="E624" s="30"/>
      <c r="F624" s="30"/>
      <c r="G624" s="30"/>
      <c r="H624" s="30"/>
      <c r="I624" s="30"/>
      <c r="J624" s="30"/>
      <c r="K624" s="30"/>
      <c r="L624" s="30"/>
      <c r="M624" s="30"/>
      <c r="N624" s="30"/>
      <c r="O624" s="30"/>
      <c r="P624" s="30"/>
      <c r="Q624" s="30"/>
      <c r="R624" s="30"/>
    </row>
    <row r="625" spans="1:18" x14ac:dyDescent="0.25">
      <c r="A625" s="30"/>
      <c r="B625" s="30"/>
      <c r="C625" s="30"/>
      <c r="D625" s="30"/>
      <c r="E625" s="30"/>
      <c r="F625" s="30"/>
      <c r="G625" s="30"/>
      <c r="H625" s="30"/>
      <c r="I625" s="30"/>
      <c r="J625" s="30"/>
      <c r="K625" s="30"/>
      <c r="L625" s="30"/>
      <c r="M625" s="30"/>
      <c r="N625" s="30"/>
      <c r="O625" s="30"/>
      <c r="P625" s="30"/>
      <c r="Q625" s="30"/>
      <c r="R625" s="30"/>
    </row>
    <row r="626" spans="1:18" x14ac:dyDescent="0.25">
      <c r="A626" s="30"/>
      <c r="B626" s="30"/>
      <c r="C626" s="30"/>
      <c r="D626" s="30"/>
      <c r="E626" s="30"/>
      <c r="F626" s="30"/>
      <c r="G626" s="30"/>
      <c r="H626" s="30"/>
      <c r="I626" s="30"/>
      <c r="J626" s="30"/>
      <c r="K626" s="30"/>
      <c r="L626" s="30"/>
      <c r="M626" s="30"/>
      <c r="N626" s="30"/>
      <c r="O626" s="30"/>
      <c r="P626" s="30"/>
      <c r="Q626" s="30"/>
      <c r="R626" s="30"/>
    </row>
    <row r="627" spans="1:18" x14ac:dyDescent="0.25">
      <c r="A627" s="30"/>
      <c r="B627" s="30"/>
      <c r="C627" s="30"/>
      <c r="D627" s="30"/>
      <c r="E627" s="30"/>
      <c r="F627" s="30"/>
      <c r="G627" s="30"/>
      <c r="H627" s="30"/>
      <c r="I627" s="30"/>
      <c r="J627" s="30"/>
      <c r="K627" s="30"/>
      <c r="L627" s="30"/>
      <c r="M627" s="30"/>
      <c r="N627" s="30"/>
      <c r="O627" s="30"/>
      <c r="P627" s="30"/>
      <c r="Q627" s="30"/>
      <c r="R627" s="30"/>
    </row>
    <row r="628" spans="1:18" x14ac:dyDescent="0.25">
      <c r="A628" s="30"/>
      <c r="B628" s="30"/>
      <c r="C628" s="30"/>
      <c r="D628" s="30"/>
      <c r="E628" s="30"/>
      <c r="F628" s="30"/>
      <c r="G628" s="30"/>
      <c r="H628" s="30"/>
      <c r="I628" s="30"/>
      <c r="J628" s="30"/>
      <c r="K628" s="30"/>
      <c r="L628" s="30"/>
      <c r="M628" s="30"/>
      <c r="N628" s="30"/>
      <c r="O628" s="30"/>
      <c r="P628" s="30"/>
      <c r="Q628" s="30"/>
      <c r="R628" s="30"/>
    </row>
    <row r="629" spans="1:18" x14ac:dyDescent="0.25">
      <c r="A629" s="30"/>
      <c r="B629" s="30"/>
      <c r="C629" s="30"/>
      <c r="D629" s="30"/>
      <c r="E629" s="30"/>
      <c r="F629" s="30"/>
      <c r="G629" s="30"/>
      <c r="H629" s="30"/>
      <c r="I629" s="30"/>
      <c r="J629" s="30"/>
      <c r="K629" s="30"/>
      <c r="L629" s="30"/>
      <c r="M629" s="30"/>
      <c r="N629" s="30"/>
      <c r="O629" s="30"/>
      <c r="P629" s="30"/>
      <c r="Q629" s="30"/>
      <c r="R629" s="30"/>
    </row>
    <row r="630" spans="1:18" x14ac:dyDescent="0.25">
      <c r="A630" s="30"/>
      <c r="B630" s="30"/>
      <c r="C630" s="30"/>
      <c r="D630" s="30"/>
      <c r="E630" s="30"/>
      <c r="F630" s="30"/>
      <c r="G630" s="30"/>
      <c r="H630" s="30"/>
      <c r="I630" s="30"/>
      <c r="J630" s="30"/>
      <c r="K630" s="30"/>
      <c r="L630" s="30"/>
      <c r="M630" s="30"/>
      <c r="N630" s="30"/>
      <c r="O630" s="30"/>
      <c r="P630" s="30"/>
      <c r="Q630" s="30"/>
      <c r="R630" s="30"/>
    </row>
    <row r="631" spans="1:18" x14ac:dyDescent="0.25">
      <c r="A631" s="30"/>
      <c r="B631" s="30"/>
      <c r="C631" s="30"/>
      <c r="D631" s="30"/>
      <c r="E631" s="30"/>
      <c r="F631" s="30"/>
      <c r="G631" s="30"/>
      <c r="H631" s="30"/>
      <c r="I631" s="30"/>
      <c r="J631" s="30"/>
      <c r="K631" s="30"/>
      <c r="L631" s="30"/>
      <c r="M631" s="30"/>
      <c r="N631" s="30"/>
      <c r="O631" s="30"/>
      <c r="P631" s="30"/>
      <c r="Q631" s="30"/>
      <c r="R631" s="30"/>
    </row>
    <row r="632" spans="1:18" x14ac:dyDescent="0.25">
      <c r="A632" s="30"/>
      <c r="B632" s="30"/>
      <c r="C632" s="30"/>
      <c r="D632" s="30"/>
      <c r="E632" s="30"/>
      <c r="F632" s="30"/>
      <c r="G632" s="30"/>
      <c r="H632" s="30"/>
      <c r="I632" s="30"/>
      <c r="J632" s="30"/>
      <c r="K632" s="30"/>
      <c r="L632" s="30"/>
      <c r="M632" s="30"/>
      <c r="N632" s="30"/>
      <c r="O632" s="30"/>
      <c r="P632" s="30"/>
      <c r="Q632" s="30"/>
      <c r="R632" s="30"/>
    </row>
    <row r="633" spans="1:18" x14ac:dyDescent="0.25">
      <c r="A633" s="30"/>
      <c r="B633" s="30"/>
      <c r="C633" s="30"/>
      <c r="D633" s="30"/>
      <c r="E633" s="30"/>
      <c r="F633" s="30"/>
      <c r="G633" s="30"/>
      <c r="H633" s="30"/>
      <c r="I633" s="30"/>
      <c r="J633" s="30"/>
      <c r="K633" s="30"/>
      <c r="L633" s="30"/>
      <c r="M633" s="30"/>
      <c r="N633" s="30"/>
      <c r="O633" s="30"/>
      <c r="P633" s="30"/>
      <c r="Q633" s="30"/>
      <c r="R633" s="30"/>
    </row>
    <row r="634" spans="1:18" x14ac:dyDescent="0.25">
      <c r="A634" s="30"/>
      <c r="B634" s="30"/>
      <c r="C634" s="30"/>
      <c r="D634" s="30"/>
      <c r="E634" s="30"/>
      <c r="F634" s="30"/>
      <c r="G634" s="30"/>
      <c r="H634" s="30"/>
      <c r="I634" s="30"/>
      <c r="J634" s="30"/>
      <c r="K634" s="30"/>
      <c r="L634" s="30"/>
      <c r="M634" s="30"/>
      <c r="N634" s="30"/>
      <c r="O634" s="30"/>
      <c r="P634" s="30"/>
      <c r="Q634" s="30"/>
      <c r="R634" s="30"/>
    </row>
    <row r="635" spans="1:18" x14ac:dyDescent="0.25">
      <c r="A635" s="30"/>
      <c r="B635" s="30"/>
      <c r="C635" s="30"/>
      <c r="D635" s="30"/>
      <c r="E635" s="30"/>
      <c r="F635" s="30"/>
      <c r="G635" s="30"/>
      <c r="H635" s="30"/>
      <c r="I635" s="30"/>
      <c r="J635" s="30"/>
      <c r="K635" s="30"/>
      <c r="L635" s="30"/>
      <c r="M635" s="30"/>
      <c r="N635" s="30"/>
      <c r="O635" s="30"/>
      <c r="P635" s="30"/>
      <c r="Q635" s="30"/>
      <c r="R635" s="30"/>
    </row>
    <row r="636" spans="1:18" x14ac:dyDescent="0.25">
      <c r="A636" s="30"/>
      <c r="B636" s="30"/>
      <c r="C636" s="30"/>
      <c r="D636" s="30"/>
      <c r="E636" s="30"/>
      <c r="F636" s="30"/>
      <c r="G636" s="30"/>
      <c r="H636" s="30"/>
      <c r="I636" s="30"/>
      <c r="J636" s="30"/>
      <c r="K636" s="30"/>
      <c r="L636" s="30"/>
      <c r="M636" s="30"/>
      <c r="N636" s="30"/>
      <c r="O636" s="30"/>
      <c r="P636" s="30"/>
      <c r="Q636" s="30"/>
      <c r="R636" s="30"/>
    </row>
    <row r="637" spans="1:18" x14ac:dyDescent="0.25">
      <c r="A637" s="30"/>
      <c r="B637" s="30"/>
      <c r="C637" s="30"/>
      <c r="D637" s="30"/>
      <c r="E637" s="30"/>
      <c r="F637" s="30"/>
      <c r="G637" s="30"/>
      <c r="H637" s="30"/>
      <c r="I637" s="30"/>
      <c r="J637" s="30"/>
      <c r="K637" s="30"/>
      <c r="L637" s="30"/>
      <c r="M637" s="30"/>
      <c r="N637" s="30"/>
      <c r="O637" s="30"/>
      <c r="P637" s="30"/>
      <c r="Q637" s="30"/>
      <c r="R637" s="30"/>
    </row>
    <row r="638" spans="1:18" x14ac:dyDescent="0.25">
      <c r="A638" s="30"/>
      <c r="B638" s="30"/>
      <c r="C638" s="30"/>
      <c r="D638" s="30"/>
      <c r="E638" s="30"/>
      <c r="F638" s="30"/>
      <c r="G638" s="30"/>
      <c r="H638" s="30"/>
      <c r="I638" s="30"/>
      <c r="J638" s="30"/>
      <c r="K638" s="30"/>
      <c r="L638" s="30"/>
      <c r="M638" s="30"/>
      <c r="N638" s="30"/>
      <c r="O638" s="30"/>
      <c r="P638" s="30"/>
      <c r="Q638" s="30"/>
      <c r="R638" s="30"/>
    </row>
    <row r="639" spans="1:18" x14ac:dyDescent="0.25">
      <c r="A639" s="30"/>
      <c r="B639" s="30"/>
      <c r="C639" s="30"/>
      <c r="D639" s="30"/>
      <c r="E639" s="30"/>
      <c r="F639" s="30"/>
      <c r="G639" s="30"/>
      <c r="H639" s="30"/>
      <c r="I639" s="30"/>
      <c r="J639" s="30"/>
      <c r="K639" s="30"/>
      <c r="L639" s="30"/>
      <c r="M639" s="30"/>
      <c r="N639" s="30"/>
      <c r="O639" s="30"/>
      <c r="P639" s="30"/>
      <c r="Q639" s="30"/>
      <c r="R639" s="30"/>
    </row>
    <row r="640" spans="1:18" x14ac:dyDescent="0.25">
      <c r="A640" s="30"/>
      <c r="B640" s="30"/>
      <c r="C640" s="30"/>
      <c r="D640" s="30"/>
      <c r="E640" s="30"/>
      <c r="F640" s="30"/>
      <c r="G640" s="30"/>
      <c r="H640" s="30"/>
      <c r="I640" s="30"/>
      <c r="J640" s="30"/>
      <c r="K640" s="30"/>
      <c r="L640" s="30"/>
      <c r="M640" s="30"/>
      <c r="N640" s="30"/>
      <c r="O640" s="30"/>
      <c r="P640" s="30"/>
      <c r="Q640" s="30"/>
      <c r="R640" s="30"/>
    </row>
    <row r="641" spans="1:18" x14ac:dyDescent="0.25">
      <c r="A641" s="30"/>
      <c r="B641" s="30"/>
      <c r="C641" s="30"/>
      <c r="D641" s="30"/>
      <c r="E641" s="30"/>
      <c r="F641" s="30"/>
      <c r="G641" s="30"/>
      <c r="H641" s="30"/>
      <c r="I641" s="30"/>
      <c r="J641" s="30"/>
      <c r="K641" s="30"/>
      <c r="L641" s="30"/>
      <c r="M641" s="30"/>
      <c r="N641" s="30"/>
      <c r="O641" s="30"/>
      <c r="P641" s="30"/>
      <c r="Q641" s="30"/>
      <c r="R641" s="30"/>
    </row>
    <row r="642" spans="1:18" x14ac:dyDescent="0.25">
      <c r="A642" s="30"/>
      <c r="B642" s="30"/>
      <c r="C642" s="30"/>
      <c r="D642" s="30"/>
      <c r="E642" s="30"/>
      <c r="F642" s="30"/>
      <c r="G642" s="30"/>
      <c r="H642" s="30"/>
      <c r="I642" s="30"/>
      <c r="J642" s="30"/>
      <c r="K642" s="30"/>
      <c r="L642" s="30"/>
      <c r="M642" s="30"/>
      <c r="N642" s="30"/>
      <c r="O642" s="30"/>
      <c r="P642" s="30"/>
      <c r="Q642" s="30"/>
      <c r="R642" s="30"/>
    </row>
    <row r="643" spans="1:18" x14ac:dyDescent="0.25">
      <c r="A643" s="30"/>
      <c r="B643" s="30"/>
      <c r="C643" s="30"/>
      <c r="D643" s="30"/>
      <c r="E643" s="30"/>
      <c r="F643" s="30"/>
      <c r="G643" s="30"/>
      <c r="H643" s="30"/>
      <c r="I643" s="30"/>
      <c r="J643" s="30"/>
      <c r="K643" s="30"/>
      <c r="L643" s="30"/>
      <c r="M643" s="30"/>
      <c r="N643" s="30"/>
      <c r="O643" s="30"/>
      <c r="P643" s="30"/>
      <c r="Q643" s="30"/>
      <c r="R643" s="30"/>
    </row>
    <row r="644" spans="1:18" x14ac:dyDescent="0.25">
      <c r="A644" s="30"/>
      <c r="B644" s="30"/>
      <c r="C644" s="30"/>
      <c r="D644" s="30"/>
      <c r="E644" s="30"/>
      <c r="F644" s="30"/>
      <c r="G644" s="30"/>
      <c r="H644" s="30"/>
      <c r="I644" s="30"/>
      <c r="J644" s="30"/>
      <c r="K644" s="30"/>
      <c r="L644" s="30"/>
      <c r="M644" s="30"/>
      <c r="N644" s="30"/>
      <c r="O644" s="30"/>
      <c r="P644" s="30"/>
      <c r="Q644" s="30"/>
      <c r="R644" s="30"/>
    </row>
    <row r="645" spans="1:18" x14ac:dyDescent="0.25">
      <c r="A645" s="30"/>
      <c r="B645" s="30"/>
      <c r="C645" s="30"/>
      <c r="D645" s="30"/>
      <c r="E645" s="30"/>
      <c r="F645" s="30"/>
      <c r="G645" s="30"/>
      <c r="H645" s="30"/>
      <c r="I645" s="30"/>
      <c r="J645" s="30"/>
      <c r="K645" s="30"/>
      <c r="L645" s="30"/>
      <c r="M645" s="30"/>
      <c r="N645" s="30"/>
      <c r="O645" s="30"/>
      <c r="P645" s="30"/>
      <c r="Q645" s="30"/>
      <c r="R645" s="30"/>
    </row>
    <row r="646" spans="1:18" x14ac:dyDescent="0.25">
      <c r="A646" s="30"/>
      <c r="B646" s="30"/>
      <c r="C646" s="30"/>
      <c r="D646" s="30"/>
      <c r="E646" s="30"/>
      <c r="F646" s="30"/>
      <c r="G646" s="30"/>
      <c r="H646" s="30"/>
      <c r="I646" s="30"/>
      <c r="J646" s="30"/>
      <c r="K646" s="30"/>
      <c r="L646" s="30"/>
      <c r="M646" s="30"/>
      <c r="N646" s="30"/>
      <c r="O646" s="30"/>
      <c r="P646" s="30"/>
      <c r="Q646" s="30"/>
      <c r="R646" s="30"/>
    </row>
    <row r="647" spans="1:18" x14ac:dyDescent="0.25">
      <c r="A647" s="30"/>
      <c r="B647" s="30"/>
      <c r="C647" s="30"/>
      <c r="D647" s="30"/>
      <c r="E647" s="30"/>
      <c r="F647" s="30"/>
      <c r="G647" s="30"/>
      <c r="H647" s="30"/>
      <c r="I647" s="30"/>
      <c r="J647" s="30"/>
      <c r="K647" s="30"/>
      <c r="L647" s="30"/>
      <c r="M647" s="30"/>
      <c r="N647" s="30"/>
      <c r="O647" s="30"/>
      <c r="P647" s="30"/>
      <c r="Q647" s="30"/>
      <c r="R647" s="30"/>
    </row>
    <row r="648" spans="1:18" x14ac:dyDescent="0.25">
      <c r="A648" s="30"/>
      <c r="B648" s="30"/>
      <c r="C648" s="30"/>
      <c r="D648" s="30"/>
      <c r="E648" s="30"/>
      <c r="F648" s="30"/>
      <c r="G648" s="30"/>
      <c r="H648" s="30"/>
      <c r="I648" s="30"/>
      <c r="J648" s="30"/>
      <c r="K648" s="30"/>
      <c r="L648" s="30"/>
      <c r="M648" s="30"/>
      <c r="N648" s="30"/>
      <c r="O648" s="30"/>
      <c r="P648" s="30"/>
      <c r="Q648" s="30"/>
      <c r="R648" s="30"/>
    </row>
    <row r="649" spans="1:18" x14ac:dyDescent="0.25">
      <c r="A649" s="30"/>
      <c r="B649" s="30"/>
      <c r="C649" s="30"/>
      <c r="D649" s="30"/>
      <c r="E649" s="30"/>
      <c r="F649" s="30"/>
      <c r="G649" s="30"/>
      <c r="H649" s="30"/>
      <c r="I649" s="30"/>
      <c r="J649" s="30"/>
      <c r="K649" s="30"/>
      <c r="L649" s="30"/>
      <c r="M649" s="30"/>
      <c r="N649" s="30"/>
      <c r="O649" s="30"/>
      <c r="P649" s="30"/>
      <c r="Q649" s="30"/>
      <c r="R649" s="30"/>
    </row>
    <row r="650" spans="1:18" x14ac:dyDescent="0.25">
      <c r="A650" s="30"/>
      <c r="B650" s="30"/>
      <c r="C650" s="30"/>
      <c r="D650" s="30"/>
      <c r="E650" s="30"/>
      <c r="F650" s="30"/>
      <c r="G650" s="30"/>
      <c r="H650" s="30"/>
      <c r="I650" s="30"/>
      <c r="J650" s="30"/>
      <c r="K650" s="30"/>
      <c r="L650" s="30"/>
      <c r="M650" s="30"/>
      <c r="N650" s="30"/>
      <c r="O650" s="30"/>
      <c r="P650" s="30"/>
      <c r="Q650" s="30"/>
      <c r="R650" s="30"/>
    </row>
    <row r="651" spans="1:18" x14ac:dyDescent="0.25">
      <c r="A651" s="30"/>
      <c r="B651" s="30"/>
      <c r="C651" s="30"/>
      <c r="D651" s="30"/>
      <c r="E651" s="30"/>
      <c r="F651" s="30"/>
      <c r="G651" s="30"/>
      <c r="H651" s="30"/>
      <c r="I651" s="30"/>
      <c r="J651" s="30"/>
      <c r="K651" s="30"/>
      <c r="L651" s="30"/>
      <c r="M651" s="30"/>
      <c r="N651" s="30"/>
      <c r="O651" s="30"/>
      <c r="P651" s="30"/>
      <c r="Q651" s="30"/>
      <c r="R651" s="30"/>
    </row>
    <row r="652" spans="1:18" x14ac:dyDescent="0.25">
      <c r="A652" s="30"/>
      <c r="B652" s="30"/>
      <c r="C652" s="30"/>
      <c r="D652" s="30"/>
      <c r="E652" s="30"/>
      <c r="F652" s="30"/>
      <c r="G652" s="30"/>
      <c r="H652" s="30"/>
      <c r="I652" s="30"/>
      <c r="J652" s="30"/>
      <c r="K652" s="30"/>
      <c r="L652" s="30"/>
      <c r="M652" s="30"/>
      <c r="N652" s="30"/>
      <c r="O652" s="30"/>
      <c r="P652" s="30"/>
      <c r="Q652" s="30"/>
      <c r="R652" s="30"/>
    </row>
    <row r="653" spans="1:18" x14ac:dyDescent="0.25">
      <c r="A653" s="30"/>
      <c r="B653" s="30"/>
      <c r="C653" s="30"/>
      <c r="D653" s="30"/>
      <c r="E653" s="30"/>
      <c r="F653" s="30"/>
      <c r="G653" s="30"/>
      <c r="H653" s="30"/>
      <c r="I653" s="30"/>
      <c r="J653" s="30"/>
      <c r="K653" s="30"/>
      <c r="L653" s="30"/>
      <c r="M653" s="30"/>
      <c r="N653" s="30"/>
      <c r="O653" s="30"/>
      <c r="P653" s="30"/>
      <c r="Q653" s="30"/>
      <c r="R653" s="30"/>
    </row>
    <row r="654" spans="1:18" x14ac:dyDescent="0.25">
      <c r="A654" s="30"/>
      <c r="B654" s="30"/>
      <c r="C654" s="30"/>
      <c r="D654" s="30"/>
      <c r="E654" s="30"/>
      <c r="F654" s="30"/>
      <c r="G654" s="30"/>
      <c r="H654" s="30"/>
      <c r="I654" s="30"/>
      <c r="J654" s="30"/>
      <c r="K654" s="30"/>
      <c r="L654" s="30"/>
      <c r="M654" s="30"/>
      <c r="N654" s="30"/>
      <c r="O654" s="30"/>
      <c r="P654" s="30"/>
      <c r="Q654" s="30"/>
      <c r="R654" s="30"/>
    </row>
    <row r="655" spans="1:18" x14ac:dyDescent="0.25">
      <c r="A655" s="30"/>
      <c r="B655" s="30"/>
      <c r="C655" s="30"/>
      <c r="D655" s="30"/>
      <c r="E655" s="30"/>
      <c r="F655" s="30"/>
      <c r="G655" s="30"/>
      <c r="H655" s="30"/>
      <c r="I655" s="30"/>
      <c r="J655" s="30"/>
      <c r="K655" s="30"/>
      <c r="L655" s="30"/>
      <c r="M655" s="30"/>
      <c r="N655" s="30"/>
      <c r="O655" s="30"/>
      <c r="P655" s="30"/>
      <c r="Q655" s="30"/>
      <c r="R655" s="30"/>
    </row>
    <row r="656" spans="1:18" x14ac:dyDescent="0.25">
      <c r="A656" s="30"/>
      <c r="B656" s="30"/>
      <c r="C656" s="30"/>
      <c r="D656" s="30"/>
      <c r="E656" s="30"/>
      <c r="F656" s="30"/>
      <c r="G656" s="30"/>
      <c r="H656" s="30"/>
      <c r="I656" s="30"/>
      <c r="J656" s="30"/>
      <c r="K656" s="30"/>
      <c r="L656" s="30"/>
      <c r="M656" s="30"/>
      <c r="N656" s="30"/>
      <c r="O656" s="30"/>
      <c r="P656" s="30"/>
      <c r="Q656" s="30"/>
      <c r="R656" s="30"/>
    </row>
    <row r="657" spans="1:18" x14ac:dyDescent="0.25">
      <c r="A657" s="30"/>
      <c r="B657" s="30"/>
      <c r="C657" s="30"/>
      <c r="D657" s="30"/>
      <c r="E657" s="30"/>
      <c r="F657" s="30"/>
      <c r="G657" s="30"/>
      <c r="H657" s="30"/>
      <c r="I657" s="30"/>
      <c r="J657" s="30"/>
      <c r="K657" s="30"/>
      <c r="L657" s="30"/>
      <c r="M657" s="30"/>
      <c r="N657" s="30"/>
      <c r="O657" s="30"/>
      <c r="P657" s="30"/>
      <c r="Q657" s="30"/>
      <c r="R657" s="30"/>
    </row>
    <row r="658" spans="1:18" x14ac:dyDescent="0.25">
      <c r="A658" s="30"/>
      <c r="B658" s="30"/>
      <c r="C658" s="30"/>
      <c r="D658" s="30"/>
      <c r="E658" s="30"/>
      <c r="F658" s="30"/>
      <c r="G658" s="30"/>
      <c r="H658" s="30"/>
      <c r="I658" s="30"/>
      <c r="J658" s="30"/>
      <c r="K658" s="30"/>
      <c r="L658" s="30"/>
      <c r="M658" s="30"/>
      <c r="N658" s="30"/>
      <c r="O658" s="30"/>
      <c r="P658" s="30"/>
      <c r="Q658" s="30"/>
      <c r="R658" s="30"/>
    </row>
    <row r="659" spans="1:18" x14ac:dyDescent="0.25">
      <c r="A659" s="30"/>
      <c r="B659" s="30"/>
      <c r="C659" s="30"/>
      <c r="D659" s="30"/>
      <c r="E659" s="30"/>
      <c r="F659" s="30"/>
      <c r="G659" s="30"/>
      <c r="H659" s="30"/>
      <c r="I659" s="30"/>
      <c r="J659" s="30"/>
      <c r="K659" s="30"/>
      <c r="L659" s="30"/>
      <c r="M659" s="30"/>
      <c r="N659" s="30"/>
      <c r="O659" s="30"/>
      <c r="P659" s="30"/>
      <c r="Q659" s="30"/>
      <c r="R659" s="30"/>
    </row>
    <row r="660" spans="1:18" x14ac:dyDescent="0.25">
      <c r="A660" s="30"/>
      <c r="B660" s="30"/>
      <c r="C660" s="30"/>
      <c r="D660" s="30"/>
      <c r="E660" s="30"/>
      <c r="F660" s="30"/>
      <c r="G660" s="30"/>
      <c r="H660" s="30"/>
      <c r="I660" s="30"/>
      <c r="J660" s="30"/>
      <c r="K660" s="30"/>
      <c r="L660" s="30"/>
      <c r="M660" s="30"/>
      <c r="N660" s="30"/>
      <c r="O660" s="30"/>
      <c r="P660" s="30"/>
      <c r="Q660" s="30"/>
      <c r="R660" s="30"/>
    </row>
    <row r="661" spans="1:18" x14ac:dyDescent="0.25">
      <c r="A661" s="30"/>
      <c r="B661" s="30"/>
      <c r="C661" s="30"/>
      <c r="D661" s="30"/>
      <c r="E661" s="30"/>
      <c r="F661" s="30"/>
      <c r="G661" s="30"/>
      <c r="H661" s="30"/>
      <c r="I661" s="30"/>
      <c r="J661" s="30"/>
      <c r="K661" s="30"/>
      <c r="L661" s="30"/>
      <c r="M661" s="30"/>
      <c r="N661" s="30"/>
      <c r="O661" s="30"/>
      <c r="P661" s="30"/>
      <c r="Q661" s="30"/>
      <c r="R661" s="30"/>
    </row>
    <row r="662" spans="1:18" x14ac:dyDescent="0.25">
      <c r="A662" s="30"/>
      <c r="B662" s="30"/>
      <c r="C662" s="30"/>
      <c r="D662" s="30"/>
      <c r="E662" s="30"/>
      <c r="F662" s="30"/>
      <c r="G662" s="30"/>
      <c r="H662" s="30"/>
      <c r="I662" s="30"/>
      <c r="J662" s="30"/>
      <c r="K662" s="30"/>
      <c r="L662" s="30"/>
      <c r="M662" s="30"/>
      <c r="N662" s="30"/>
      <c r="O662" s="30"/>
      <c r="P662" s="30"/>
      <c r="Q662" s="30"/>
      <c r="R662" s="30"/>
    </row>
    <row r="663" spans="1:18" x14ac:dyDescent="0.25">
      <c r="A663" s="30"/>
      <c r="B663" s="30"/>
      <c r="C663" s="30"/>
      <c r="D663" s="30"/>
      <c r="E663" s="30"/>
      <c r="F663" s="30"/>
      <c r="G663" s="30"/>
      <c r="H663" s="30"/>
      <c r="I663" s="30"/>
      <c r="J663" s="30"/>
      <c r="K663" s="30"/>
      <c r="L663" s="30"/>
      <c r="M663" s="30"/>
      <c r="N663" s="30"/>
      <c r="O663" s="30"/>
      <c r="P663" s="30"/>
      <c r="Q663" s="30"/>
      <c r="R663" s="30"/>
    </row>
    <row r="664" spans="1:18" x14ac:dyDescent="0.25">
      <c r="A664" s="30"/>
      <c r="B664" s="30"/>
      <c r="C664" s="30"/>
      <c r="D664" s="30"/>
      <c r="E664" s="30"/>
      <c r="F664" s="30"/>
      <c r="G664" s="30"/>
      <c r="H664" s="30"/>
      <c r="I664" s="30"/>
      <c r="J664" s="30"/>
      <c r="K664" s="30"/>
      <c r="L664" s="30"/>
      <c r="M664" s="30"/>
      <c r="N664" s="30"/>
      <c r="O664" s="30"/>
      <c r="P664" s="30"/>
      <c r="Q664" s="30"/>
      <c r="R664" s="30"/>
    </row>
    <row r="665" spans="1:18" x14ac:dyDescent="0.25">
      <c r="A665" s="30"/>
      <c r="B665" s="30"/>
      <c r="C665" s="30"/>
      <c r="D665" s="30"/>
      <c r="E665" s="30"/>
      <c r="F665" s="30"/>
      <c r="G665" s="30"/>
      <c r="H665" s="30"/>
      <c r="I665" s="30"/>
      <c r="J665" s="30"/>
      <c r="K665" s="30"/>
      <c r="L665" s="30"/>
      <c r="M665" s="30"/>
      <c r="N665" s="30"/>
      <c r="O665" s="30"/>
      <c r="P665" s="30"/>
      <c r="Q665" s="30"/>
      <c r="R665" s="30"/>
    </row>
    <row r="666" spans="1:18" x14ac:dyDescent="0.25">
      <c r="A666" s="30"/>
      <c r="B666" s="30"/>
      <c r="C666" s="30"/>
      <c r="D666" s="30"/>
      <c r="E666" s="30"/>
      <c r="F666" s="30"/>
      <c r="G666" s="30"/>
      <c r="H666" s="30"/>
      <c r="I666" s="30"/>
      <c r="J666" s="30"/>
      <c r="K666" s="30"/>
      <c r="L666" s="30"/>
      <c r="M666" s="30"/>
      <c r="N666" s="30"/>
      <c r="O666" s="30"/>
      <c r="P666" s="30"/>
      <c r="Q666" s="30"/>
      <c r="R666" s="30"/>
    </row>
    <row r="667" spans="1:18" x14ac:dyDescent="0.25">
      <c r="A667" s="30"/>
      <c r="B667" s="30"/>
      <c r="C667" s="30"/>
      <c r="D667" s="30"/>
      <c r="E667" s="30"/>
      <c r="F667" s="30"/>
      <c r="G667" s="30"/>
      <c r="H667" s="30"/>
      <c r="I667" s="30"/>
      <c r="J667" s="30"/>
      <c r="K667" s="30"/>
      <c r="L667" s="30"/>
      <c r="M667" s="30"/>
      <c r="N667" s="30"/>
      <c r="O667" s="30"/>
      <c r="P667" s="30"/>
      <c r="Q667" s="30"/>
      <c r="R667" s="30"/>
    </row>
    <row r="668" spans="1:18" x14ac:dyDescent="0.25">
      <c r="A668" s="30"/>
      <c r="B668" s="30"/>
      <c r="C668" s="30"/>
      <c r="D668" s="30"/>
      <c r="E668" s="30"/>
      <c r="F668" s="30"/>
      <c r="G668" s="30"/>
      <c r="H668" s="30"/>
      <c r="I668" s="30"/>
      <c r="J668" s="30"/>
      <c r="K668" s="30"/>
      <c r="L668" s="30"/>
      <c r="M668" s="30"/>
      <c r="N668" s="30"/>
      <c r="O668" s="30"/>
      <c r="P668" s="30"/>
      <c r="Q668" s="30"/>
      <c r="R668" s="30"/>
    </row>
    <row r="669" spans="1:18" x14ac:dyDescent="0.25">
      <c r="A669" s="30"/>
      <c r="B669" s="30"/>
      <c r="C669" s="30"/>
      <c r="D669" s="30"/>
      <c r="E669" s="30"/>
      <c r="F669" s="30"/>
      <c r="G669" s="30"/>
      <c r="H669" s="30"/>
      <c r="I669" s="30"/>
      <c r="J669" s="30"/>
      <c r="K669" s="30"/>
      <c r="L669" s="30"/>
      <c r="M669" s="30"/>
      <c r="N669" s="30"/>
      <c r="O669" s="30"/>
      <c r="P669" s="30"/>
      <c r="Q669" s="30"/>
      <c r="R669" s="30"/>
    </row>
    <row r="670" spans="1:18" x14ac:dyDescent="0.25">
      <c r="A670" s="30"/>
      <c r="B670" s="30"/>
      <c r="C670" s="30"/>
      <c r="D670" s="30"/>
      <c r="E670" s="30"/>
      <c r="F670" s="30"/>
      <c r="G670" s="30"/>
      <c r="H670" s="30"/>
      <c r="I670" s="30"/>
      <c r="J670" s="30"/>
      <c r="K670" s="30"/>
      <c r="L670" s="30"/>
      <c r="M670" s="30"/>
      <c r="N670" s="30"/>
      <c r="O670" s="30"/>
      <c r="P670" s="30"/>
      <c r="Q670" s="30"/>
      <c r="R670" s="30"/>
    </row>
    <row r="671" spans="1:18" x14ac:dyDescent="0.25">
      <c r="A671" s="30"/>
      <c r="B671" s="30"/>
      <c r="C671" s="30"/>
      <c r="D671" s="30"/>
      <c r="E671" s="30"/>
      <c r="F671" s="30"/>
      <c r="G671" s="30"/>
      <c r="H671" s="30"/>
      <c r="I671" s="30"/>
      <c r="J671" s="30"/>
      <c r="K671" s="30"/>
      <c r="L671" s="30"/>
      <c r="M671" s="30"/>
      <c r="N671" s="30"/>
      <c r="O671" s="30"/>
      <c r="P671" s="30"/>
      <c r="Q671" s="30"/>
      <c r="R671" s="30"/>
    </row>
    <row r="672" spans="1:18" x14ac:dyDescent="0.25">
      <c r="A672" s="30"/>
      <c r="B672" s="30"/>
      <c r="C672" s="30"/>
      <c r="D672" s="30"/>
      <c r="E672" s="30"/>
      <c r="F672" s="30"/>
      <c r="G672" s="30"/>
      <c r="H672" s="30"/>
      <c r="I672" s="30"/>
      <c r="J672" s="30"/>
      <c r="K672" s="30"/>
      <c r="L672" s="30"/>
      <c r="M672" s="30"/>
      <c r="N672" s="30"/>
      <c r="O672" s="30"/>
      <c r="P672" s="30"/>
      <c r="Q672" s="30"/>
      <c r="R672" s="30"/>
    </row>
    <row r="673" spans="1:18" x14ac:dyDescent="0.25">
      <c r="A673" s="30"/>
      <c r="B673" s="30"/>
      <c r="C673" s="30"/>
      <c r="D673" s="30"/>
      <c r="E673" s="30"/>
      <c r="F673" s="30"/>
      <c r="G673" s="30"/>
      <c r="H673" s="30"/>
      <c r="I673" s="30"/>
      <c r="J673" s="30"/>
      <c r="K673" s="30"/>
      <c r="L673" s="30"/>
      <c r="M673" s="30"/>
      <c r="N673" s="30"/>
      <c r="O673" s="30"/>
      <c r="P673" s="30"/>
      <c r="Q673" s="30"/>
      <c r="R673" s="30"/>
    </row>
    <row r="674" spans="1:18" x14ac:dyDescent="0.25">
      <c r="A674" s="30"/>
      <c r="B674" s="30"/>
      <c r="C674" s="30"/>
      <c r="D674" s="30"/>
      <c r="E674" s="30"/>
      <c r="F674" s="30"/>
      <c r="G674" s="30"/>
      <c r="H674" s="30"/>
      <c r="I674" s="30"/>
      <c r="J674" s="30"/>
      <c r="K674" s="30"/>
      <c r="L674" s="30"/>
      <c r="M674" s="30"/>
      <c r="N674" s="30"/>
      <c r="O674" s="30"/>
      <c r="P674" s="30"/>
      <c r="Q674" s="30"/>
      <c r="R674" s="30"/>
    </row>
    <row r="675" spans="1:18" x14ac:dyDescent="0.25">
      <c r="A675" s="30"/>
      <c r="B675" s="30"/>
      <c r="C675" s="30"/>
      <c r="D675" s="30"/>
      <c r="E675" s="30"/>
      <c r="F675" s="30"/>
      <c r="G675" s="30"/>
      <c r="H675" s="30"/>
      <c r="I675" s="30"/>
      <c r="J675" s="30"/>
      <c r="K675" s="30"/>
      <c r="L675" s="30"/>
      <c r="M675" s="30"/>
      <c r="N675" s="30"/>
      <c r="O675" s="30"/>
      <c r="P675" s="30"/>
      <c r="Q675" s="30"/>
      <c r="R675" s="30"/>
    </row>
    <row r="676" spans="1:18" x14ac:dyDescent="0.25">
      <c r="A676" s="30"/>
      <c r="B676" s="30"/>
      <c r="C676" s="30"/>
      <c r="D676" s="30"/>
      <c r="E676" s="30"/>
      <c r="F676" s="30"/>
      <c r="G676" s="30"/>
      <c r="H676" s="30"/>
      <c r="I676" s="30"/>
      <c r="J676" s="30"/>
      <c r="K676" s="30"/>
      <c r="L676" s="30"/>
      <c r="M676" s="30"/>
      <c r="N676" s="30"/>
      <c r="O676" s="30"/>
      <c r="P676" s="30"/>
      <c r="Q676" s="30"/>
      <c r="R676" s="30"/>
    </row>
    <row r="677" spans="1:18" x14ac:dyDescent="0.25">
      <c r="A677" s="30"/>
      <c r="B677" s="30"/>
      <c r="C677" s="30"/>
      <c r="D677" s="30"/>
      <c r="E677" s="30"/>
      <c r="F677" s="30"/>
      <c r="G677" s="30"/>
      <c r="H677" s="30"/>
      <c r="I677" s="30"/>
      <c r="J677" s="30"/>
      <c r="K677" s="30"/>
      <c r="L677" s="30"/>
      <c r="M677" s="30"/>
      <c r="N677" s="30"/>
      <c r="O677" s="30"/>
      <c r="P677" s="30"/>
      <c r="Q677" s="30"/>
      <c r="R677" s="30"/>
    </row>
    <row r="678" spans="1:18" x14ac:dyDescent="0.25">
      <c r="A678" s="30"/>
      <c r="B678" s="30"/>
      <c r="C678" s="30"/>
      <c r="D678" s="30"/>
      <c r="E678" s="30"/>
      <c r="F678" s="30"/>
      <c r="G678" s="30"/>
      <c r="H678" s="30"/>
      <c r="I678" s="30"/>
      <c r="J678" s="30"/>
      <c r="K678" s="30"/>
      <c r="L678" s="30"/>
      <c r="M678" s="30"/>
      <c r="N678" s="30"/>
      <c r="O678" s="30"/>
      <c r="P678" s="30"/>
      <c r="Q678" s="30"/>
      <c r="R678" s="30"/>
    </row>
    <row r="679" spans="1:18" x14ac:dyDescent="0.25">
      <c r="A679" s="30"/>
      <c r="B679" s="30"/>
      <c r="C679" s="30"/>
      <c r="D679" s="30"/>
      <c r="E679" s="30"/>
      <c r="F679" s="30"/>
      <c r="G679" s="30"/>
      <c r="H679" s="30"/>
      <c r="I679" s="30"/>
      <c r="J679" s="30"/>
      <c r="K679" s="30"/>
      <c r="L679" s="30"/>
      <c r="M679" s="30"/>
      <c r="N679" s="30"/>
      <c r="O679" s="30"/>
      <c r="P679" s="30"/>
      <c r="Q679" s="30"/>
      <c r="R679" s="30"/>
    </row>
    <row r="680" spans="1:18" x14ac:dyDescent="0.25">
      <c r="A680" s="30"/>
      <c r="B680" s="30"/>
      <c r="C680" s="30"/>
      <c r="D680" s="30"/>
      <c r="E680" s="30"/>
      <c r="F680" s="30"/>
      <c r="G680" s="30"/>
      <c r="H680" s="30"/>
      <c r="I680" s="30"/>
      <c r="J680" s="30"/>
      <c r="K680" s="30"/>
      <c r="L680" s="30"/>
      <c r="M680" s="30"/>
      <c r="N680" s="30"/>
      <c r="O680" s="30"/>
      <c r="P680" s="30"/>
      <c r="Q680" s="30"/>
      <c r="R680" s="30"/>
    </row>
    <row r="681" spans="1:18" x14ac:dyDescent="0.25">
      <c r="A681" s="30"/>
      <c r="B681" s="30"/>
      <c r="C681" s="30"/>
      <c r="D681" s="30"/>
      <c r="E681" s="30"/>
      <c r="F681" s="30"/>
      <c r="G681" s="30"/>
      <c r="H681" s="30"/>
      <c r="I681" s="30"/>
      <c r="J681" s="30"/>
      <c r="K681" s="30"/>
      <c r="L681" s="30"/>
      <c r="M681" s="30"/>
      <c r="N681" s="30"/>
      <c r="O681" s="30"/>
      <c r="P681" s="30"/>
      <c r="Q681" s="30"/>
      <c r="R681" s="30"/>
    </row>
    <row r="682" spans="1:18" x14ac:dyDescent="0.25">
      <c r="A682" s="30"/>
      <c r="B682" s="30"/>
      <c r="C682" s="30"/>
      <c r="D682" s="30"/>
      <c r="E682" s="30"/>
      <c r="F682" s="30"/>
      <c r="G682" s="30"/>
      <c r="H682" s="30"/>
      <c r="I682" s="30"/>
      <c r="J682" s="30"/>
      <c r="K682" s="30"/>
      <c r="L682" s="30"/>
      <c r="M682" s="30"/>
      <c r="N682" s="30"/>
      <c r="O682" s="30"/>
      <c r="P682" s="30"/>
      <c r="Q682" s="30"/>
      <c r="R682" s="30"/>
    </row>
    <row r="683" spans="1:18" x14ac:dyDescent="0.25">
      <c r="A683" s="30"/>
      <c r="B683" s="30"/>
      <c r="C683" s="30"/>
      <c r="D683" s="30"/>
      <c r="E683" s="30"/>
      <c r="F683" s="30"/>
      <c r="G683" s="30"/>
      <c r="H683" s="30"/>
      <c r="I683" s="30"/>
      <c r="J683" s="30"/>
      <c r="K683" s="30"/>
      <c r="L683" s="30"/>
      <c r="M683" s="30"/>
      <c r="N683" s="30"/>
      <c r="O683" s="30"/>
      <c r="P683" s="30"/>
      <c r="Q683" s="30"/>
      <c r="R683" s="30"/>
    </row>
    <row r="684" spans="1:18" x14ac:dyDescent="0.25">
      <c r="A684" s="30"/>
      <c r="B684" s="30"/>
      <c r="C684" s="30"/>
      <c r="D684" s="30"/>
      <c r="E684" s="30"/>
      <c r="F684" s="30"/>
      <c r="G684" s="30"/>
      <c r="H684" s="30"/>
      <c r="I684" s="30"/>
      <c r="J684" s="30"/>
      <c r="K684" s="30"/>
      <c r="L684" s="30"/>
      <c r="M684" s="30"/>
      <c r="N684" s="30"/>
      <c r="O684" s="30"/>
      <c r="P684" s="30"/>
      <c r="Q684" s="30"/>
      <c r="R684" s="30"/>
    </row>
    <row r="685" spans="1:18" x14ac:dyDescent="0.25">
      <c r="A685" s="30"/>
      <c r="B685" s="30"/>
      <c r="C685" s="30"/>
      <c r="D685" s="30"/>
      <c r="E685" s="30"/>
      <c r="F685" s="30"/>
      <c r="G685" s="30"/>
      <c r="H685" s="30"/>
      <c r="I685" s="30"/>
      <c r="J685" s="30"/>
      <c r="K685" s="30"/>
      <c r="L685" s="30"/>
      <c r="M685" s="30"/>
      <c r="N685" s="30"/>
      <c r="O685" s="30"/>
      <c r="P685" s="30"/>
      <c r="Q685" s="30"/>
      <c r="R685" s="30"/>
    </row>
    <row r="686" spans="1:18" x14ac:dyDescent="0.25">
      <c r="A686" s="30"/>
      <c r="B686" s="30"/>
      <c r="C686" s="30"/>
      <c r="D686" s="30"/>
      <c r="E686" s="30"/>
      <c r="F686" s="30"/>
      <c r="G686" s="30"/>
      <c r="H686" s="30"/>
      <c r="I686" s="30"/>
      <c r="J686" s="30"/>
      <c r="K686" s="30"/>
      <c r="L686" s="30"/>
      <c r="M686" s="30"/>
      <c r="N686" s="30"/>
      <c r="O686" s="30"/>
      <c r="P686" s="30"/>
      <c r="Q686" s="30"/>
      <c r="R686" s="30"/>
    </row>
    <row r="687" spans="1:18" x14ac:dyDescent="0.25">
      <c r="A687" s="30"/>
      <c r="B687" s="30"/>
      <c r="C687" s="30"/>
      <c r="D687" s="30"/>
      <c r="E687" s="30"/>
      <c r="F687" s="30"/>
      <c r="G687" s="30"/>
      <c r="H687" s="30"/>
      <c r="I687" s="30"/>
      <c r="J687" s="30"/>
      <c r="K687" s="30"/>
      <c r="L687" s="30"/>
      <c r="M687" s="30"/>
      <c r="N687" s="30"/>
      <c r="O687" s="30"/>
      <c r="P687" s="30"/>
      <c r="Q687" s="30"/>
      <c r="R687" s="30"/>
    </row>
    <row r="688" spans="1:18" x14ac:dyDescent="0.25">
      <c r="A688" s="30"/>
      <c r="B688" s="30"/>
      <c r="C688" s="30"/>
      <c r="D688" s="30"/>
      <c r="E688" s="30"/>
      <c r="F688" s="30"/>
      <c r="G688" s="30"/>
      <c r="H688" s="30"/>
      <c r="I688" s="30"/>
      <c r="J688" s="30"/>
      <c r="K688" s="30"/>
      <c r="L688" s="30"/>
      <c r="M688" s="30"/>
      <c r="N688" s="30"/>
      <c r="O688" s="30"/>
      <c r="P688" s="30"/>
      <c r="Q688" s="30"/>
      <c r="R688" s="30"/>
    </row>
    <row r="689" spans="1:18" x14ac:dyDescent="0.25">
      <c r="A689" s="30"/>
      <c r="B689" s="30"/>
      <c r="C689" s="30"/>
      <c r="D689" s="30"/>
      <c r="E689" s="30"/>
      <c r="F689" s="30"/>
      <c r="G689" s="30"/>
      <c r="H689" s="30"/>
      <c r="I689" s="30"/>
      <c r="J689" s="30"/>
      <c r="K689" s="30"/>
      <c r="L689" s="30"/>
      <c r="M689" s="30"/>
      <c r="N689" s="30"/>
      <c r="O689" s="30"/>
      <c r="P689" s="30"/>
      <c r="Q689" s="30"/>
      <c r="R689" s="30"/>
    </row>
    <row r="690" spans="1:18" x14ac:dyDescent="0.25">
      <c r="A690" s="30"/>
      <c r="B690" s="30"/>
      <c r="C690" s="30"/>
      <c r="D690" s="30"/>
      <c r="E690" s="30"/>
      <c r="F690" s="30"/>
      <c r="G690" s="30"/>
      <c r="H690" s="30"/>
      <c r="I690" s="30"/>
      <c r="J690" s="30"/>
      <c r="K690" s="30"/>
      <c r="L690" s="30"/>
      <c r="M690" s="30"/>
      <c r="N690" s="30"/>
      <c r="O690" s="30"/>
      <c r="P690" s="30"/>
      <c r="Q690" s="30"/>
      <c r="R690" s="30"/>
    </row>
    <row r="691" spans="1:18" x14ac:dyDescent="0.25">
      <c r="A691" s="30"/>
      <c r="B691" s="30"/>
      <c r="C691" s="30"/>
      <c r="D691" s="30"/>
      <c r="E691" s="30"/>
      <c r="F691" s="30"/>
      <c r="G691" s="30"/>
      <c r="H691" s="30"/>
      <c r="I691" s="30"/>
      <c r="J691" s="30"/>
      <c r="K691" s="30"/>
      <c r="L691" s="30"/>
      <c r="M691" s="30"/>
      <c r="N691" s="30"/>
      <c r="O691" s="30"/>
      <c r="P691" s="30"/>
      <c r="Q691" s="30"/>
      <c r="R691" s="30"/>
    </row>
    <row r="692" spans="1:18" x14ac:dyDescent="0.25">
      <c r="A692" s="30"/>
      <c r="B692" s="30"/>
      <c r="C692" s="30"/>
      <c r="D692" s="30"/>
      <c r="E692" s="30"/>
      <c r="F692" s="30"/>
      <c r="G692" s="30"/>
      <c r="H692" s="30"/>
      <c r="I692" s="30"/>
      <c r="J692" s="30"/>
      <c r="K692" s="30"/>
      <c r="L692" s="30"/>
      <c r="M692" s="30"/>
      <c r="N692" s="30"/>
      <c r="O692" s="30"/>
      <c r="P692" s="30"/>
      <c r="Q692" s="30"/>
      <c r="R692" s="30"/>
    </row>
    <row r="693" spans="1:18" x14ac:dyDescent="0.25">
      <c r="A693" s="30"/>
      <c r="B693" s="30"/>
      <c r="C693" s="30"/>
      <c r="D693" s="30"/>
      <c r="E693" s="30"/>
      <c r="F693" s="30"/>
      <c r="G693" s="30"/>
      <c r="H693" s="30"/>
      <c r="I693" s="30"/>
      <c r="J693" s="30"/>
      <c r="K693" s="30"/>
      <c r="L693" s="30"/>
      <c r="M693" s="30"/>
      <c r="N693" s="30"/>
      <c r="O693" s="30"/>
      <c r="P693" s="30"/>
      <c r="Q693" s="30"/>
      <c r="R693" s="30"/>
    </row>
    <row r="694" spans="1:18" x14ac:dyDescent="0.25">
      <c r="A694" s="30"/>
      <c r="B694" s="30"/>
      <c r="C694" s="30"/>
      <c r="D694" s="30"/>
      <c r="E694" s="30"/>
      <c r="F694" s="30"/>
      <c r="G694" s="30"/>
      <c r="H694" s="30"/>
      <c r="I694" s="30"/>
      <c r="J694" s="30"/>
      <c r="K694" s="30"/>
      <c r="L694" s="30"/>
      <c r="M694" s="30"/>
      <c r="N694" s="30"/>
      <c r="O694" s="30"/>
      <c r="P694" s="30"/>
      <c r="Q694" s="30"/>
      <c r="R694" s="30"/>
    </row>
    <row r="695" spans="1:18" x14ac:dyDescent="0.25">
      <c r="A695" s="30"/>
      <c r="B695" s="30"/>
      <c r="C695" s="30"/>
      <c r="D695" s="30"/>
      <c r="E695" s="30"/>
      <c r="F695" s="30"/>
      <c r="G695" s="30"/>
      <c r="H695" s="30"/>
      <c r="I695" s="30"/>
      <c r="J695" s="30"/>
      <c r="K695" s="30"/>
      <c r="L695" s="30"/>
      <c r="M695" s="30"/>
      <c r="N695" s="30"/>
      <c r="O695" s="30"/>
      <c r="P695" s="30"/>
      <c r="Q695" s="30"/>
      <c r="R695" s="30"/>
    </row>
    <row r="696" spans="1:18" x14ac:dyDescent="0.25">
      <c r="A696" s="30"/>
      <c r="B696" s="30"/>
      <c r="C696" s="30"/>
      <c r="D696" s="30"/>
      <c r="E696" s="30"/>
      <c r="F696" s="30"/>
      <c r="G696" s="30"/>
      <c r="H696" s="30"/>
      <c r="I696" s="30"/>
      <c r="J696" s="30"/>
      <c r="K696" s="30"/>
      <c r="L696" s="30"/>
      <c r="M696" s="30"/>
      <c r="N696" s="30"/>
      <c r="O696" s="30"/>
      <c r="P696" s="30"/>
      <c r="Q696" s="30"/>
      <c r="R696" s="30"/>
    </row>
    <row r="697" spans="1:18" x14ac:dyDescent="0.25">
      <c r="A697" s="30"/>
      <c r="B697" s="30"/>
      <c r="C697" s="30"/>
      <c r="D697" s="30"/>
      <c r="E697" s="30"/>
      <c r="F697" s="30"/>
      <c r="G697" s="30"/>
      <c r="H697" s="30"/>
      <c r="I697" s="30"/>
      <c r="J697" s="30"/>
      <c r="K697" s="30"/>
      <c r="L697" s="30"/>
      <c r="M697" s="30"/>
      <c r="N697" s="30"/>
      <c r="O697" s="30"/>
      <c r="P697" s="30"/>
      <c r="Q697" s="30"/>
      <c r="R697" s="30"/>
    </row>
    <row r="698" spans="1:18" x14ac:dyDescent="0.25">
      <c r="A698" s="30"/>
      <c r="B698" s="30"/>
      <c r="C698" s="30"/>
      <c r="D698" s="30"/>
      <c r="E698" s="30"/>
      <c r="F698" s="30"/>
      <c r="G698" s="30"/>
      <c r="H698" s="30"/>
      <c r="I698" s="30"/>
      <c r="J698" s="30"/>
      <c r="K698" s="30"/>
      <c r="L698" s="30"/>
      <c r="M698" s="30"/>
      <c r="N698" s="30"/>
      <c r="O698" s="30"/>
      <c r="P698" s="30"/>
      <c r="Q698" s="30"/>
      <c r="R698" s="30"/>
    </row>
    <row r="699" spans="1:18" x14ac:dyDescent="0.25">
      <c r="A699" s="30"/>
      <c r="B699" s="30"/>
      <c r="C699" s="30"/>
      <c r="D699" s="30"/>
      <c r="E699" s="30"/>
      <c r="F699" s="30"/>
      <c r="G699" s="30"/>
      <c r="H699" s="30"/>
      <c r="I699" s="30"/>
      <c r="J699" s="30"/>
      <c r="K699" s="30"/>
      <c r="L699" s="30"/>
      <c r="M699" s="30"/>
      <c r="N699" s="30"/>
      <c r="O699" s="30"/>
      <c r="P699" s="30"/>
      <c r="Q699" s="30"/>
      <c r="R699" s="30"/>
    </row>
    <row r="700" spans="1:18" x14ac:dyDescent="0.25">
      <c r="A700" s="30"/>
      <c r="B700" s="30"/>
      <c r="C700" s="30"/>
      <c r="D700" s="30"/>
      <c r="E700" s="30"/>
      <c r="F700" s="30"/>
      <c r="G700" s="30"/>
      <c r="H700" s="30"/>
      <c r="I700" s="30"/>
      <c r="J700" s="30"/>
      <c r="K700" s="30"/>
      <c r="L700" s="30"/>
      <c r="M700" s="30"/>
      <c r="N700" s="30"/>
      <c r="O700" s="30"/>
      <c r="P700" s="30"/>
      <c r="Q700" s="30"/>
      <c r="R700" s="30"/>
    </row>
    <row r="701" spans="1:18" x14ac:dyDescent="0.25">
      <c r="A701" s="30"/>
      <c r="B701" s="30"/>
      <c r="C701" s="30"/>
      <c r="D701" s="30"/>
      <c r="E701" s="30"/>
      <c r="F701" s="30"/>
      <c r="G701" s="30"/>
      <c r="H701" s="30"/>
      <c r="I701" s="30"/>
      <c r="J701" s="30"/>
      <c r="K701" s="30"/>
      <c r="L701" s="30"/>
      <c r="M701" s="30"/>
      <c r="N701" s="30"/>
      <c r="O701" s="30"/>
      <c r="P701" s="30"/>
      <c r="Q701" s="30"/>
      <c r="R701" s="30"/>
    </row>
    <row r="702" spans="1:18" x14ac:dyDescent="0.25">
      <c r="A702" s="30"/>
      <c r="B702" s="30"/>
      <c r="C702" s="30"/>
      <c r="D702" s="30"/>
      <c r="E702" s="30"/>
      <c r="F702" s="30"/>
      <c r="G702" s="30"/>
      <c r="H702" s="30"/>
      <c r="I702" s="30"/>
      <c r="J702" s="30"/>
      <c r="K702" s="30"/>
      <c r="L702" s="30"/>
      <c r="M702" s="30"/>
      <c r="N702" s="30"/>
      <c r="O702" s="30"/>
      <c r="P702" s="30"/>
      <c r="Q702" s="30"/>
      <c r="R702" s="30"/>
    </row>
    <row r="703" spans="1:18" x14ac:dyDescent="0.25">
      <c r="A703" s="30"/>
      <c r="B703" s="30"/>
      <c r="C703" s="30"/>
      <c r="D703" s="30"/>
      <c r="E703" s="30"/>
      <c r="F703" s="30"/>
      <c r="G703" s="30"/>
      <c r="H703" s="30"/>
      <c r="I703" s="30"/>
      <c r="J703" s="30"/>
      <c r="K703" s="30"/>
      <c r="L703" s="30"/>
      <c r="M703" s="30"/>
      <c r="N703" s="30"/>
      <c r="O703" s="30"/>
      <c r="P703" s="30"/>
      <c r="Q703" s="30"/>
      <c r="R703" s="30"/>
    </row>
    <row r="704" spans="1:18" x14ac:dyDescent="0.25">
      <c r="A704" s="30"/>
      <c r="B704" s="30"/>
      <c r="C704" s="30"/>
      <c r="D704" s="30"/>
      <c r="E704" s="30"/>
      <c r="F704" s="30"/>
      <c r="G704" s="30"/>
      <c r="H704" s="30"/>
      <c r="I704" s="30"/>
      <c r="J704" s="30"/>
      <c r="K704" s="30"/>
      <c r="L704" s="30"/>
      <c r="M704" s="30"/>
      <c r="N704" s="30"/>
      <c r="O704" s="30"/>
      <c r="P704" s="30"/>
      <c r="Q704" s="30"/>
      <c r="R704" s="30"/>
    </row>
    <row r="705" spans="1:18" x14ac:dyDescent="0.25">
      <c r="A705" s="30"/>
      <c r="B705" s="30"/>
      <c r="C705" s="30"/>
      <c r="D705" s="30"/>
      <c r="E705" s="30"/>
      <c r="F705" s="30"/>
      <c r="G705" s="30"/>
      <c r="H705" s="30"/>
      <c r="I705" s="30"/>
      <c r="J705" s="30"/>
      <c r="K705" s="30"/>
      <c r="L705" s="30"/>
      <c r="M705" s="30"/>
      <c r="N705" s="30"/>
      <c r="O705" s="30"/>
      <c r="P705" s="30"/>
      <c r="Q705" s="30"/>
      <c r="R705" s="30"/>
    </row>
    <row r="706" spans="1:18" x14ac:dyDescent="0.25">
      <c r="A706" s="30"/>
      <c r="B706" s="30"/>
      <c r="C706" s="30"/>
      <c r="D706" s="30"/>
      <c r="E706" s="30"/>
      <c r="F706" s="30"/>
      <c r="G706" s="30"/>
      <c r="H706" s="30"/>
      <c r="I706" s="30"/>
      <c r="J706" s="30"/>
      <c r="K706" s="30"/>
      <c r="L706" s="30"/>
      <c r="M706" s="30"/>
      <c r="N706" s="30"/>
      <c r="O706" s="30"/>
      <c r="P706" s="30"/>
      <c r="Q706" s="30"/>
      <c r="R706" s="30"/>
    </row>
    <row r="707" spans="1:18" x14ac:dyDescent="0.25">
      <c r="A707" s="30"/>
      <c r="B707" s="30"/>
      <c r="C707" s="30"/>
      <c r="D707" s="30"/>
      <c r="E707" s="30"/>
      <c r="F707" s="30"/>
      <c r="G707" s="30"/>
      <c r="H707" s="30"/>
      <c r="I707" s="30"/>
      <c r="J707" s="30"/>
      <c r="K707" s="30"/>
      <c r="L707" s="30"/>
      <c r="M707" s="30"/>
      <c r="N707" s="30"/>
      <c r="O707" s="30"/>
      <c r="P707" s="30"/>
      <c r="Q707" s="30"/>
      <c r="R707" s="30"/>
    </row>
    <row r="708" spans="1:18" x14ac:dyDescent="0.25">
      <c r="A708" s="30"/>
      <c r="B708" s="30"/>
      <c r="C708" s="30"/>
      <c r="D708" s="30"/>
      <c r="E708" s="30"/>
      <c r="F708" s="30"/>
      <c r="G708" s="30"/>
      <c r="H708" s="30"/>
      <c r="I708" s="30"/>
      <c r="J708" s="30"/>
      <c r="K708" s="30"/>
      <c r="L708" s="30"/>
      <c r="M708" s="30"/>
      <c r="N708" s="30"/>
      <c r="O708" s="30"/>
      <c r="P708" s="30"/>
      <c r="Q708" s="30"/>
      <c r="R708" s="30"/>
    </row>
    <row r="709" spans="1:18" x14ac:dyDescent="0.25">
      <c r="A709" s="30"/>
      <c r="B709" s="30"/>
      <c r="C709" s="30"/>
      <c r="D709" s="30"/>
      <c r="E709" s="30"/>
      <c r="F709" s="30"/>
      <c r="G709" s="30"/>
      <c r="H709" s="30"/>
      <c r="I709" s="30"/>
      <c r="J709" s="30"/>
      <c r="K709" s="30"/>
      <c r="L709" s="30"/>
      <c r="M709" s="30"/>
      <c r="N709" s="30"/>
      <c r="O709" s="30"/>
      <c r="P709" s="30"/>
      <c r="Q709" s="30"/>
      <c r="R709" s="30"/>
    </row>
    <row r="710" spans="1:18" x14ac:dyDescent="0.25">
      <c r="A710" s="30"/>
      <c r="B710" s="30"/>
      <c r="C710" s="30"/>
      <c r="D710" s="30"/>
      <c r="E710" s="30"/>
      <c r="F710" s="30"/>
      <c r="G710" s="30"/>
      <c r="H710" s="30"/>
      <c r="I710" s="30"/>
      <c r="J710" s="30"/>
      <c r="K710" s="30"/>
      <c r="L710" s="30"/>
      <c r="M710" s="30"/>
      <c r="N710" s="30"/>
      <c r="O710" s="30"/>
      <c r="P710" s="30"/>
      <c r="Q710" s="30"/>
      <c r="R710" s="30"/>
    </row>
    <row r="711" spans="1:18" x14ac:dyDescent="0.25">
      <c r="A711" s="30"/>
      <c r="B711" s="30"/>
      <c r="C711" s="30"/>
      <c r="D711" s="30"/>
      <c r="E711" s="30"/>
      <c r="F711" s="30"/>
      <c r="G711" s="30"/>
      <c r="H711" s="30"/>
      <c r="I711" s="30"/>
      <c r="J711" s="30"/>
      <c r="K711" s="30"/>
      <c r="L711" s="30"/>
      <c r="M711" s="30"/>
      <c r="N711" s="30"/>
      <c r="O711" s="30"/>
      <c r="P711" s="30"/>
      <c r="Q711" s="30"/>
      <c r="R711" s="30"/>
    </row>
    <row r="712" spans="1:18" x14ac:dyDescent="0.25">
      <c r="A712" s="30"/>
      <c r="B712" s="30"/>
      <c r="C712" s="30"/>
      <c r="D712" s="30"/>
      <c r="E712" s="30"/>
      <c r="F712" s="30"/>
      <c r="G712" s="30"/>
      <c r="H712" s="30"/>
      <c r="I712" s="30"/>
      <c r="J712" s="30"/>
      <c r="K712" s="30"/>
      <c r="L712" s="30"/>
      <c r="M712" s="30"/>
      <c r="N712" s="30"/>
      <c r="O712" s="30"/>
      <c r="P712" s="30"/>
      <c r="Q712" s="30"/>
      <c r="R712" s="30"/>
    </row>
    <row r="713" spans="1:18" x14ac:dyDescent="0.25">
      <c r="A713" s="30"/>
      <c r="B713" s="30"/>
      <c r="C713" s="30"/>
      <c r="D713" s="30"/>
      <c r="E713" s="30"/>
      <c r="F713" s="30"/>
      <c r="G713" s="30"/>
      <c r="H713" s="30"/>
      <c r="I713" s="30"/>
      <c r="J713" s="30"/>
      <c r="K713" s="30"/>
      <c r="L713" s="30"/>
      <c r="M713" s="30"/>
      <c r="N713" s="30"/>
      <c r="O713" s="30"/>
      <c r="P713" s="30"/>
      <c r="Q713" s="30"/>
      <c r="R713" s="30"/>
    </row>
    <row r="714" spans="1:18" x14ac:dyDescent="0.25">
      <c r="A714" s="30"/>
      <c r="B714" s="30"/>
      <c r="C714" s="30"/>
      <c r="D714" s="30"/>
      <c r="E714" s="30"/>
      <c r="F714" s="30"/>
      <c r="G714" s="30"/>
      <c r="H714" s="30"/>
      <c r="I714" s="30"/>
      <c r="J714" s="30"/>
      <c r="K714" s="30"/>
      <c r="L714" s="30"/>
      <c r="M714" s="30"/>
      <c r="N714" s="30"/>
      <c r="O714" s="30"/>
      <c r="P714" s="30"/>
      <c r="Q714" s="30"/>
      <c r="R714" s="30"/>
    </row>
    <row r="715" spans="1:18" x14ac:dyDescent="0.25">
      <c r="A715" s="30"/>
      <c r="B715" s="30"/>
      <c r="C715" s="30"/>
      <c r="D715" s="30"/>
      <c r="E715" s="30"/>
      <c r="F715" s="30"/>
      <c r="G715" s="30"/>
      <c r="H715" s="30"/>
      <c r="I715" s="30"/>
      <c r="J715" s="30"/>
      <c r="K715" s="30"/>
      <c r="L715" s="30"/>
      <c r="M715" s="30"/>
      <c r="N715" s="30"/>
      <c r="O715" s="30"/>
      <c r="P715" s="30"/>
      <c r="Q715" s="30"/>
      <c r="R715" s="30"/>
    </row>
    <row r="716" spans="1:18" x14ac:dyDescent="0.25">
      <c r="A716" s="30"/>
      <c r="B716" s="30"/>
      <c r="C716" s="30"/>
      <c r="D716" s="30"/>
      <c r="E716" s="30"/>
      <c r="F716" s="30"/>
      <c r="G716" s="30"/>
      <c r="H716" s="30"/>
      <c r="I716" s="30"/>
      <c r="J716" s="30"/>
      <c r="K716" s="30"/>
      <c r="L716" s="30"/>
      <c r="M716" s="30"/>
      <c r="N716" s="30"/>
      <c r="O716" s="30"/>
      <c r="P716" s="30"/>
      <c r="Q716" s="30"/>
      <c r="R716" s="30"/>
    </row>
    <row r="717" spans="1:18" x14ac:dyDescent="0.25">
      <c r="A717" s="30"/>
      <c r="B717" s="30"/>
      <c r="C717" s="30"/>
      <c r="D717" s="30"/>
      <c r="E717" s="30"/>
      <c r="F717" s="30"/>
      <c r="G717" s="30"/>
      <c r="H717" s="30"/>
      <c r="I717" s="30"/>
      <c r="J717" s="30"/>
      <c r="K717" s="30"/>
      <c r="L717" s="30"/>
      <c r="M717" s="30"/>
      <c r="N717" s="30"/>
      <c r="O717" s="30"/>
      <c r="P717" s="30"/>
      <c r="Q717" s="30"/>
      <c r="R717" s="30"/>
    </row>
    <row r="718" spans="1:18" x14ac:dyDescent="0.25">
      <c r="A718" s="30"/>
      <c r="B718" s="30"/>
      <c r="C718" s="30"/>
      <c r="D718" s="30"/>
      <c r="E718" s="30"/>
      <c r="F718" s="30"/>
      <c r="G718" s="30"/>
      <c r="H718" s="30"/>
      <c r="I718" s="30"/>
      <c r="J718" s="30"/>
      <c r="K718" s="30"/>
      <c r="L718" s="30"/>
      <c r="M718" s="30"/>
      <c r="N718" s="30"/>
      <c r="O718" s="30"/>
      <c r="P718" s="30"/>
      <c r="Q718" s="30"/>
      <c r="R718" s="30"/>
    </row>
    <row r="719" spans="1:18" x14ac:dyDescent="0.25">
      <c r="A719" s="30"/>
      <c r="B719" s="30"/>
      <c r="C719" s="30"/>
      <c r="D719" s="30"/>
      <c r="E719" s="30"/>
      <c r="F719" s="30"/>
      <c r="G719" s="30"/>
      <c r="H719" s="30"/>
      <c r="I719" s="30"/>
      <c r="J719" s="30"/>
      <c r="K719" s="30"/>
      <c r="L719" s="30"/>
      <c r="M719" s="30"/>
      <c r="N719" s="30"/>
      <c r="O719" s="30"/>
      <c r="P719" s="30"/>
      <c r="Q719" s="30"/>
      <c r="R719" s="30"/>
    </row>
    <row r="720" spans="1:18" x14ac:dyDescent="0.25">
      <c r="A720" s="30"/>
      <c r="B720" s="30"/>
      <c r="C720" s="30"/>
      <c r="D720" s="30"/>
      <c r="E720" s="30"/>
      <c r="F720" s="30"/>
      <c r="G720" s="30"/>
      <c r="H720" s="30"/>
      <c r="I720" s="30"/>
      <c r="J720" s="30"/>
      <c r="K720" s="30"/>
      <c r="L720" s="30"/>
      <c r="M720" s="30"/>
      <c r="N720" s="30"/>
      <c r="O720" s="30"/>
      <c r="P720" s="30"/>
      <c r="Q720" s="30"/>
      <c r="R720" s="30"/>
    </row>
    <row r="721" spans="1:18" x14ac:dyDescent="0.25">
      <c r="A721" s="30"/>
      <c r="B721" s="30"/>
      <c r="C721" s="30"/>
      <c r="D721" s="30"/>
      <c r="E721" s="30"/>
      <c r="F721" s="30"/>
      <c r="G721" s="30"/>
      <c r="H721" s="30"/>
      <c r="I721" s="30"/>
      <c r="J721" s="30"/>
      <c r="K721" s="30"/>
      <c r="L721" s="30"/>
      <c r="M721" s="30"/>
      <c r="N721" s="30"/>
      <c r="O721" s="30"/>
      <c r="P721" s="30"/>
      <c r="Q721" s="30"/>
      <c r="R721" s="30"/>
    </row>
    <row r="722" spans="1:18" x14ac:dyDescent="0.25">
      <c r="A722" s="30"/>
      <c r="B722" s="30"/>
      <c r="C722" s="30"/>
      <c r="D722" s="30"/>
      <c r="E722" s="30"/>
      <c r="F722" s="30"/>
      <c r="G722" s="30"/>
      <c r="H722" s="30"/>
      <c r="I722" s="30"/>
      <c r="J722" s="30"/>
      <c r="K722" s="30"/>
      <c r="L722" s="30"/>
      <c r="M722" s="30"/>
      <c r="N722" s="30"/>
      <c r="O722" s="30"/>
      <c r="P722" s="30"/>
      <c r="Q722" s="30"/>
      <c r="R722" s="30"/>
    </row>
    <row r="723" spans="1:18" x14ac:dyDescent="0.25">
      <c r="A723" s="30"/>
      <c r="B723" s="30"/>
      <c r="C723" s="30"/>
      <c r="D723" s="30"/>
      <c r="E723" s="30"/>
      <c r="F723" s="30"/>
      <c r="G723" s="30"/>
      <c r="H723" s="30"/>
      <c r="I723" s="30"/>
      <c r="J723" s="30"/>
      <c r="K723" s="30"/>
      <c r="L723" s="30"/>
      <c r="M723" s="30"/>
      <c r="N723" s="30"/>
      <c r="O723" s="30"/>
      <c r="P723" s="30"/>
      <c r="Q723" s="30"/>
      <c r="R723" s="30"/>
    </row>
    <row r="724" spans="1:18" x14ac:dyDescent="0.25">
      <c r="A724" s="30"/>
      <c r="B724" s="30"/>
      <c r="C724" s="30"/>
      <c r="D724" s="30"/>
      <c r="E724" s="30"/>
      <c r="F724" s="30"/>
      <c r="G724" s="30"/>
      <c r="H724" s="30"/>
      <c r="I724" s="30"/>
      <c r="J724" s="30"/>
      <c r="K724" s="30"/>
      <c r="L724" s="30"/>
      <c r="M724" s="30"/>
      <c r="N724" s="30"/>
      <c r="O724" s="30"/>
      <c r="P724" s="30"/>
      <c r="Q724" s="30"/>
      <c r="R724" s="30"/>
    </row>
    <row r="725" spans="1:18" x14ac:dyDescent="0.25">
      <c r="A725" s="30"/>
      <c r="B725" s="30"/>
      <c r="C725" s="30"/>
      <c r="D725" s="30"/>
      <c r="E725" s="30"/>
      <c r="F725" s="30"/>
      <c r="G725" s="30"/>
      <c r="H725" s="30"/>
      <c r="I725" s="30"/>
      <c r="J725" s="30"/>
      <c r="K725" s="30"/>
      <c r="L725" s="30"/>
      <c r="M725" s="30"/>
      <c r="N725" s="30"/>
      <c r="O725" s="30"/>
      <c r="P725" s="30"/>
      <c r="Q725" s="30"/>
      <c r="R725" s="30"/>
    </row>
    <row r="726" spans="1:18" x14ac:dyDescent="0.25">
      <c r="A726" s="30"/>
      <c r="B726" s="30"/>
      <c r="C726" s="30"/>
      <c r="D726" s="30"/>
      <c r="E726" s="30"/>
      <c r="F726" s="30"/>
      <c r="G726" s="30"/>
      <c r="H726" s="30"/>
      <c r="I726" s="30"/>
      <c r="J726" s="30"/>
      <c r="K726" s="30"/>
      <c r="L726" s="30"/>
      <c r="M726" s="30"/>
      <c r="N726" s="30"/>
      <c r="O726" s="30"/>
      <c r="P726" s="30"/>
      <c r="Q726" s="30"/>
      <c r="R726" s="30"/>
    </row>
    <row r="727" spans="1:18" x14ac:dyDescent="0.25">
      <c r="A727" s="30"/>
      <c r="B727" s="30"/>
      <c r="C727" s="30"/>
      <c r="D727" s="30"/>
      <c r="E727" s="30"/>
      <c r="F727" s="30"/>
      <c r="G727" s="30"/>
      <c r="H727" s="30"/>
      <c r="I727" s="30"/>
      <c r="J727" s="30"/>
      <c r="K727" s="30"/>
      <c r="L727" s="30"/>
      <c r="M727" s="30"/>
      <c r="N727" s="30"/>
      <c r="O727" s="30"/>
      <c r="P727" s="30"/>
      <c r="Q727" s="30"/>
      <c r="R727" s="30"/>
    </row>
    <row r="728" spans="1:18" x14ac:dyDescent="0.25">
      <c r="A728" s="30"/>
      <c r="B728" s="30"/>
      <c r="C728" s="30"/>
      <c r="D728" s="30"/>
      <c r="E728" s="30"/>
      <c r="F728" s="30"/>
      <c r="G728" s="30"/>
      <c r="H728" s="30"/>
      <c r="I728" s="30"/>
      <c r="J728" s="30"/>
      <c r="K728" s="30"/>
      <c r="L728" s="30"/>
      <c r="M728" s="30"/>
      <c r="N728" s="30"/>
      <c r="O728" s="30"/>
      <c r="P728" s="30"/>
      <c r="Q728" s="30"/>
      <c r="R728" s="30"/>
    </row>
    <row r="729" spans="1:18" x14ac:dyDescent="0.25">
      <c r="A729" s="30"/>
      <c r="B729" s="30"/>
      <c r="C729" s="30"/>
      <c r="D729" s="30"/>
      <c r="E729" s="30"/>
      <c r="F729" s="30"/>
      <c r="G729" s="30"/>
      <c r="H729" s="30"/>
      <c r="I729" s="30"/>
      <c r="J729" s="30"/>
      <c r="K729" s="30"/>
      <c r="L729" s="30"/>
      <c r="M729" s="30"/>
      <c r="N729" s="30"/>
      <c r="O729" s="30"/>
      <c r="P729" s="30"/>
      <c r="Q729" s="30"/>
      <c r="R729" s="30"/>
    </row>
    <row r="730" spans="1:18" x14ac:dyDescent="0.25">
      <c r="A730" s="30"/>
      <c r="B730" s="30"/>
      <c r="C730" s="30"/>
      <c r="D730" s="30"/>
      <c r="E730" s="30"/>
      <c r="F730" s="30"/>
      <c r="G730" s="30"/>
      <c r="H730" s="30"/>
      <c r="I730" s="30"/>
      <c r="J730" s="30"/>
      <c r="K730" s="30"/>
      <c r="L730" s="30"/>
      <c r="M730" s="30"/>
      <c r="N730" s="30"/>
      <c r="O730" s="30"/>
      <c r="P730" s="30"/>
      <c r="Q730" s="30"/>
      <c r="R730" s="30"/>
    </row>
    <row r="731" spans="1:18" x14ac:dyDescent="0.25">
      <c r="A731" s="30"/>
      <c r="B731" s="30"/>
      <c r="C731" s="30"/>
      <c r="D731" s="30"/>
      <c r="E731" s="30"/>
      <c r="F731" s="30"/>
      <c r="G731" s="30"/>
      <c r="H731" s="30"/>
      <c r="I731" s="30"/>
      <c r="J731" s="30"/>
      <c r="K731" s="30"/>
      <c r="L731" s="30"/>
      <c r="M731" s="30"/>
      <c r="N731" s="30"/>
      <c r="O731" s="30"/>
      <c r="P731" s="30"/>
      <c r="Q731" s="30"/>
      <c r="R731" s="30"/>
    </row>
    <row r="732" spans="1:18" x14ac:dyDescent="0.25">
      <c r="A732" s="30"/>
      <c r="B732" s="30"/>
      <c r="C732" s="30"/>
      <c r="D732" s="30"/>
      <c r="E732" s="30"/>
      <c r="F732" s="30"/>
      <c r="G732" s="30"/>
      <c r="H732" s="30"/>
      <c r="I732" s="30"/>
      <c r="J732" s="30"/>
      <c r="K732" s="30"/>
      <c r="L732" s="30"/>
      <c r="M732" s="30"/>
      <c r="N732" s="30"/>
      <c r="O732" s="30"/>
      <c r="P732" s="30"/>
      <c r="Q732" s="30"/>
      <c r="R732" s="30"/>
    </row>
    <row r="733" spans="1:18" x14ac:dyDescent="0.25">
      <c r="A733" s="30"/>
      <c r="B733" s="30"/>
      <c r="C733" s="30"/>
      <c r="D733" s="30"/>
      <c r="E733" s="30"/>
      <c r="F733" s="30"/>
      <c r="G733" s="30"/>
      <c r="H733" s="30"/>
      <c r="I733" s="30"/>
      <c r="J733" s="30"/>
      <c r="K733" s="30"/>
      <c r="L733" s="30"/>
      <c r="M733" s="30"/>
      <c r="N733" s="30"/>
      <c r="O733" s="30"/>
      <c r="P733" s="30"/>
      <c r="Q733" s="30"/>
      <c r="R733" s="30"/>
    </row>
    <row r="734" spans="1:18" x14ac:dyDescent="0.25">
      <c r="A734" s="30"/>
      <c r="B734" s="30"/>
      <c r="C734" s="30"/>
      <c r="D734" s="30"/>
      <c r="E734" s="30"/>
      <c r="F734" s="30"/>
      <c r="G734" s="30"/>
      <c r="H734" s="30"/>
      <c r="I734" s="30"/>
      <c r="J734" s="30"/>
      <c r="K734" s="30"/>
      <c r="L734" s="30"/>
      <c r="M734" s="30"/>
      <c r="N734" s="30"/>
      <c r="O734" s="30"/>
      <c r="P734" s="30"/>
      <c r="Q734" s="30"/>
      <c r="R734" s="30"/>
    </row>
    <row r="735" spans="1:18" x14ac:dyDescent="0.25">
      <c r="A735" s="30"/>
      <c r="B735" s="30"/>
      <c r="C735" s="30"/>
      <c r="D735" s="30"/>
      <c r="E735" s="30"/>
      <c r="F735" s="30"/>
      <c r="G735" s="30"/>
      <c r="H735" s="30"/>
      <c r="I735" s="30"/>
      <c r="J735" s="30"/>
      <c r="K735" s="30"/>
      <c r="L735" s="30"/>
      <c r="M735" s="30"/>
      <c r="N735" s="30"/>
      <c r="O735" s="30"/>
      <c r="P735" s="30"/>
      <c r="Q735" s="30"/>
      <c r="R735" s="30"/>
    </row>
    <row r="736" spans="1:18" x14ac:dyDescent="0.25">
      <c r="A736" s="30"/>
      <c r="B736" s="30"/>
      <c r="C736" s="30"/>
      <c r="D736" s="30"/>
      <c r="E736" s="30"/>
      <c r="F736" s="30"/>
      <c r="G736" s="30"/>
      <c r="H736" s="30"/>
      <c r="I736" s="30"/>
      <c r="J736" s="30"/>
      <c r="K736" s="30"/>
      <c r="L736" s="30"/>
      <c r="M736" s="30"/>
      <c r="N736" s="30"/>
      <c r="O736" s="30"/>
      <c r="P736" s="30"/>
      <c r="Q736" s="30"/>
      <c r="R736" s="30"/>
    </row>
    <row r="737" spans="1:18" x14ac:dyDescent="0.25">
      <c r="A737" s="30"/>
      <c r="B737" s="30"/>
      <c r="C737" s="30"/>
      <c r="D737" s="30"/>
      <c r="E737" s="30"/>
      <c r="F737" s="30"/>
      <c r="G737" s="30"/>
      <c r="H737" s="30"/>
      <c r="I737" s="30"/>
      <c r="J737" s="30"/>
      <c r="K737" s="30"/>
      <c r="L737" s="30"/>
      <c r="M737" s="30"/>
      <c r="N737" s="30"/>
      <c r="O737" s="30"/>
      <c r="P737" s="30"/>
      <c r="Q737" s="30"/>
      <c r="R737" s="30"/>
    </row>
    <row r="738" spans="1:18" x14ac:dyDescent="0.25">
      <c r="A738" s="30"/>
      <c r="B738" s="30"/>
      <c r="C738" s="30"/>
      <c r="D738" s="30"/>
      <c r="E738" s="30"/>
      <c r="F738" s="30"/>
      <c r="G738" s="30"/>
      <c r="H738" s="30"/>
      <c r="I738" s="30"/>
      <c r="J738" s="30"/>
      <c r="K738" s="30"/>
      <c r="L738" s="30"/>
      <c r="M738" s="30"/>
      <c r="N738" s="30"/>
      <c r="O738" s="30"/>
      <c r="P738" s="30"/>
      <c r="Q738" s="30"/>
      <c r="R738" s="30"/>
    </row>
    <row r="739" spans="1:18" x14ac:dyDescent="0.25">
      <c r="A739" s="30"/>
      <c r="B739" s="30"/>
      <c r="C739" s="30"/>
      <c r="D739" s="30"/>
      <c r="E739" s="30"/>
      <c r="F739" s="30"/>
      <c r="G739" s="30"/>
      <c r="H739" s="30"/>
      <c r="I739" s="30"/>
      <c r="J739" s="30"/>
      <c r="K739" s="30"/>
      <c r="L739" s="30"/>
      <c r="M739" s="30"/>
      <c r="N739" s="30"/>
      <c r="O739" s="30"/>
      <c r="P739" s="30"/>
      <c r="Q739" s="30"/>
      <c r="R739" s="30"/>
    </row>
    <row r="740" spans="1:18" x14ac:dyDescent="0.25">
      <c r="A740" s="30"/>
      <c r="B740" s="30"/>
      <c r="C740" s="30"/>
      <c r="D740" s="30"/>
      <c r="E740" s="30"/>
      <c r="F740" s="30"/>
      <c r="G740" s="30"/>
      <c r="H740" s="30"/>
      <c r="I740" s="30"/>
      <c r="J740" s="30"/>
      <c r="K740" s="30"/>
      <c r="L740" s="30"/>
      <c r="M740" s="30"/>
      <c r="N740" s="30"/>
      <c r="O740" s="30"/>
      <c r="P740" s="30"/>
      <c r="Q740" s="30"/>
      <c r="R740" s="30"/>
    </row>
    <row r="741" spans="1:18" x14ac:dyDescent="0.25">
      <c r="A741" s="30"/>
      <c r="B741" s="30"/>
      <c r="C741" s="30"/>
      <c r="D741" s="30"/>
      <c r="E741" s="30"/>
      <c r="F741" s="30"/>
      <c r="G741" s="30"/>
      <c r="H741" s="30"/>
      <c r="I741" s="30"/>
      <c r="J741" s="30"/>
      <c r="K741" s="30"/>
      <c r="L741" s="30"/>
      <c r="M741" s="30"/>
      <c r="N741" s="30"/>
      <c r="O741" s="30"/>
      <c r="P741" s="30"/>
      <c r="Q741" s="30"/>
      <c r="R741" s="30"/>
    </row>
    <row r="742" spans="1:18" x14ac:dyDescent="0.25">
      <c r="A742" s="30"/>
      <c r="B742" s="30"/>
      <c r="C742" s="30"/>
      <c r="D742" s="30"/>
      <c r="E742" s="30"/>
      <c r="F742" s="30"/>
      <c r="G742" s="30"/>
      <c r="H742" s="30"/>
      <c r="I742" s="30"/>
      <c r="J742" s="30"/>
      <c r="K742" s="30"/>
      <c r="L742" s="30"/>
      <c r="M742" s="30"/>
      <c r="N742" s="30"/>
      <c r="O742" s="30"/>
      <c r="P742" s="30"/>
      <c r="Q742" s="30"/>
      <c r="R742" s="30"/>
    </row>
    <row r="743" spans="1:18" x14ac:dyDescent="0.25">
      <c r="A743" s="30"/>
      <c r="B743" s="30"/>
      <c r="C743" s="30"/>
      <c r="D743" s="30"/>
      <c r="E743" s="30"/>
      <c r="F743" s="30"/>
      <c r="G743" s="30"/>
      <c r="H743" s="30"/>
      <c r="I743" s="30"/>
      <c r="J743" s="30"/>
      <c r="K743" s="30"/>
      <c r="L743" s="30"/>
      <c r="M743" s="30"/>
      <c r="N743" s="30"/>
      <c r="O743" s="30"/>
      <c r="P743" s="30"/>
      <c r="Q743" s="30"/>
      <c r="R743" s="30"/>
    </row>
    <row r="744" spans="1:18" x14ac:dyDescent="0.25">
      <c r="A744" s="30"/>
      <c r="B744" s="30"/>
      <c r="C744" s="30"/>
      <c r="D744" s="30"/>
      <c r="E744" s="30"/>
      <c r="F744" s="30"/>
      <c r="G744" s="30"/>
      <c r="H744" s="30"/>
      <c r="I744" s="30"/>
      <c r="J744" s="30"/>
      <c r="K744" s="30"/>
      <c r="L744" s="30"/>
      <c r="M744" s="30"/>
      <c r="N744" s="30"/>
      <c r="O744" s="30"/>
      <c r="P744" s="30"/>
      <c r="Q744" s="30"/>
      <c r="R744" s="30"/>
    </row>
    <row r="745" spans="1:18" x14ac:dyDescent="0.25">
      <c r="A745" s="30"/>
      <c r="B745" s="30"/>
      <c r="C745" s="30"/>
      <c r="D745" s="30"/>
      <c r="E745" s="30"/>
      <c r="F745" s="30"/>
      <c r="G745" s="30"/>
      <c r="H745" s="30"/>
      <c r="I745" s="30"/>
      <c r="J745" s="30"/>
      <c r="K745" s="30"/>
      <c r="L745" s="30"/>
      <c r="M745" s="30"/>
      <c r="N745" s="30"/>
      <c r="O745" s="30"/>
      <c r="P745" s="30"/>
      <c r="Q745" s="30"/>
      <c r="R745" s="30"/>
    </row>
    <row r="746" spans="1:18" x14ac:dyDescent="0.25">
      <c r="A746" s="30"/>
      <c r="B746" s="30"/>
      <c r="C746" s="30"/>
      <c r="D746" s="30"/>
      <c r="E746" s="30"/>
      <c r="F746" s="30"/>
      <c r="G746" s="30"/>
      <c r="H746" s="30"/>
      <c r="I746" s="30"/>
      <c r="J746" s="30"/>
      <c r="K746" s="30"/>
      <c r="L746" s="30"/>
      <c r="M746" s="30"/>
      <c r="N746" s="30"/>
      <c r="O746" s="30"/>
      <c r="P746" s="30"/>
      <c r="Q746" s="30"/>
      <c r="R746" s="30"/>
    </row>
    <row r="747" spans="1:18" x14ac:dyDescent="0.25">
      <c r="A747" s="30"/>
      <c r="B747" s="30"/>
      <c r="C747" s="30"/>
      <c r="D747" s="30"/>
      <c r="E747" s="30"/>
      <c r="F747" s="30"/>
      <c r="G747" s="30"/>
      <c r="H747" s="30"/>
      <c r="I747" s="30"/>
      <c r="J747" s="30"/>
      <c r="K747" s="30"/>
      <c r="L747" s="30"/>
      <c r="M747" s="30"/>
      <c r="N747" s="30"/>
      <c r="O747" s="30"/>
      <c r="P747" s="30"/>
      <c r="Q747" s="30"/>
      <c r="R747" s="30"/>
    </row>
    <row r="748" spans="1:18" x14ac:dyDescent="0.25">
      <c r="A748" s="30"/>
      <c r="B748" s="30"/>
      <c r="C748" s="30"/>
      <c r="D748" s="30"/>
      <c r="E748" s="30"/>
      <c r="F748" s="30"/>
      <c r="G748" s="30"/>
      <c r="H748" s="30"/>
      <c r="I748" s="30"/>
      <c r="J748" s="30"/>
      <c r="K748" s="30"/>
      <c r="L748" s="30"/>
      <c r="M748" s="30"/>
      <c r="N748" s="30"/>
      <c r="O748" s="30"/>
      <c r="P748" s="30"/>
      <c r="Q748" s="30"/>
      <c r="R748" s="30"/>
    </row>
    <row r="749" spans="1:18" x14ac:dyDescent="0.25">
      <c r="A749" s="30"/>
      <c r="B749" s="30"/>
      <c r="C749" s="30"/>
      <c r="D749" s="30"/>
      <c r="E749" s="30"/>
      <c r="F749" s="30"/>
      <c r="G749" s="30"/>
      <c r="H749" s="30"/>
      <c r="I749" s="30"/>
      <c r="J749" s="30"/>
      <c r="K749" s="30"/>
      <c r="L749" s="30"/>
      <c r="M749" s="30"/>
      <c r="N749" s="30"/>
      <c r="O749" s="30"/>
      <c r="P749" s="30"/>
      <c r="Q749" s="30"/>
      <c r="R749" s="30"/>
    </row>
    <row r="750" spans="1:18" x14ac:dyDescent="0.25">
      <c r="A750" s="30"/>
      <c r="B750" s="30"/>
      <c r="C750" s="30"/>
      <c r="D750" s="30"/>
      <c r="E750" s="30"/>
      <c r="F750" s="30"/>
      <c r="G750" s="30"/>
      <c r="H750" s="30"/>
      <c r="I750" s="30"/>
      <c r="J750" s="30"/>
      <c r="K750" s="30"/>
      <c r="L750" s="30"/>
      <c r="M750" s="30"/>
      <c r="N750" s="30"/>
      <c r="O750" s="30"/>
      <c r="P750" s="30"/>
      <c r="Q750" s="30"/>
      <c r="R750" s="30"/>
    </row>
    <row r="751" spans="1:18" x14ac:dyDescent="0.25">
      <c r="A751" s="30"/>
      <c r="B751" s="30"/>
      <c r="C751" s="30"/>
      <c r="D751" s="30"/>
      <c r="E751" s="30"/>
      <c r="F751" s="30"/>
      <c r="G751" s="30"/>
      <c r="H751" s="30"/>
      <c r="I751" s="30"/>
      <c r="J751" s="30"/>
      <c r="K751" s="30"/>
      <c r="L751" s="30"/>
      <c r="M751" s="30"/>
      <c r="N751" s="30"/>
      <c r="O751" s="30"/>
      <c r="P751" s="30"/>
      <c r="Q751" s="30"/>
      <c r="R751" s="30"/>
    </row>
    <row r="752" spans="1:18" x14ac:dyDescent="0.25">
      <c r="A752" s="30"/>
      <c r="B752" s="30"/>
      <c r="C752" s="30"/>
      <c r="D752" s="30"/>
      <c r="E752" s="30"/>
      <c r="F752" s="30"/>
      <c r="G752" s="30"/>
      <c r="H752" s="30"/>
      <c r="I752" s="30"/>
      <c r="J752" s="30"/>
      <c r="K752" s="30"/>
      <c r="L752" s="30"/>
      <c r="M752" s="30"/>
      <c r="N752" s="30"/>
      <c r="O752" s="30"/>
      <c r="P752" s="30"/>
      <c r="Q752" s="30"/>
      <c r="R752" s="30"/>
    </row>
    <row r="753" spans="1:18" x14ac:dyDescent="0.25">
      <c r="A753" s="30"/>
      <c r="B753" s="30"/>
      <c r="C753" s="30"/>
      <c r="D753" s="30"/>
      <c r="E753" s="30"/>
      <c r="F753" s="30"/>
      <c r="G753" s="30"/>
      <c r="H753" s="30"/>
      <c r="I753" s="30"/>
      <c r="J753" s="30"/>
      <c r="K753" s="30"/>
      <c r="L753" s="30"/>
      <c r="M753" s="30"/>
      <c r="N753" s="30"/>
      <c r="O753" s="30"/>
      <c r="P753" s="30"/>
      <c r="Q753" s="30"/>
      <c r="R753" s="30"/>
    </row>
    <row r="754" spans="1:18" x14ac:dyDescent="0.25">
      <c r="A754" s="30"/>
      <c r="B754" s="30"/>
      <c r="C754" s="30"/>
      <c r="D754" s="30"/>
      <c r="E754" s="30"/>
      <c r="F754" s="30"/>
      <c r="G754" s="30"/>
      <c r="H754" s="30"/>
      <c r="I754" s="30"/>
      <c r="J754" s="30"/>
      <c r="K754" s="30"/>
      <c r="L754" s="30"/>
      <c r="M754" s="30"/>
      <c r="N754" s="30"/>
      <c r="O754" s="30"/>
      <c r="P754" s="30"/>
      <c r="Q754" s="30"/>
      <c r="R754" s="30"/>
    </row>
    <row r="755" spans="1:18" x14ac:dyDescent="0.25">
      <c r="A755" s="30"/>
      <c r="B755" s="30"/>
      <c r="C755" s="30"/>
      <c r="D755" s="30"/>
      <c r="E755" s="30"/>
      <c r="F755" s="30"/>
      <c r="G755" s="30"/>
      <c r="H755" s="30"/>
      <c r="I755" s="30"/>
      <c r="J755" s="30"/>
      <c r="K755" s="30"/>
      <c r="L755" s="30"/>
      <c r="M755" s="30"/>
      <c r="N755" s="30"/>
      <c r="O755" s="30"/>
      <c r="P755" s="30"/>
      <c r="Q755" s="30"/>
      <c r="R755" s="30"/>
    </row>
    <row r="756" spans="1:18" x14ac:dyDescent="0.25">
      <c r="A756" s="30"/>
      <c r="B756" s="30"/>
      <c r="C756" s="30"/>
      <c r="D756" s="30"/>
      <c r="E756" s="30"/>
      <c r="F756" s="30"/>
      <c r="G756" s="30"/>
      <c r="H756" s="30"/>
      <c r="I756" s="30"/>
      <c r="J756" s="30"/>
      <c r="K756" s="30"/>
      <c r="L756" s="30"/>
      <c r="M756" s="30"/>
      <c r="N756" s="30"/>
      <c r="O756" s="30"/>
      <c r="P756" s="30"/>
      <c r="Q756" s="30"/>
      <c r="R756" s="30"/>
    </row>
    <row r="757" spans="1:18" x14ac:dyDescent="0.25">
      <c r="A757" s="30"/>
      <c r="B757" s="30"/>
      <c r="C757" s="30"/>
      <c r="D757" s="30"/>
      <c r="E757" s="30"/>
      <c r="F757" s="30"/>
      <c r="G757" s="30"/>
      <c r="H757" s="30"/>
      <c r="I757" s="30"/>
      <c r="J757" s="30"/>
      <c r="K757" s="30"/>
      <c r="L757" s="30"/>
      <c r="M757" s="30"/>
      <c r="N757" s="30"/>
      <c r="O757" s="30"/>
      <c r="P757" s="30"/>
      <c r="Q757" s="30"/>
      <c r="R757" s="30"/>
    </row>
    <row r="758" spans="1:18" x14ac:dyDescent="0.25">
      <c r="A758" s="30"/>
      <c r="B758" s="30"/>
      <c r="C758" s="30"/>
      <c r="D758" s="30"/>
      <c r="E758" s="30"/>
      <c r="F758" s="30"/>
      <c r="G758" s="30"/>
      <c r="H758" s="30"/>
      <c r="I758" s="30"/>
      <c r="J758" s="30"/>
      <c r="K758" s="30"/>
      <c r="L758" s="30"/>
      <c r="M758" s="30"/>
      <c r="N758" s="30"/>
      <c r="O758" s="30"/>
      <c r="P758" s="30"/>
      <c r="Q758" s="30"/>
      <c r="R758" s="30"/>
    </row>
    <row r="759" spans="1:18" x14ac:dyDescent="0.25">
      <c r="A759" s="30"/>
      <c r="B759" s="30"/>
      <c r="C759" s="30"/>
      <c r="D759" s="30"/>
      <c r="E759" s="30"/>
      <c r="F759" s="30"/>
      <c r="G759" s="30"/>
      <c r="H759" s="30"/>
      <c r="I759" s="30"/>
      <c r="J759" s="30"/>
      <c r="K759" s="30"/>
      <c r="L759" s="30"/>
      <c r="M759" s="30"/>
      <c r="N759" s="30"/>
      <c r="O759" s="30"/>
      <c r="P759" s="30"/>
      <c r="Q759" s="30"/>
      <c r="R759" s="30"/>
    </row>
    <row r="760" spans="1:18" x14ac:dyDescent="0.25">
      <c r="A760" s="30"/>
      <c r="B760" s="30"/>
      <c r="C760" s="30"/>
      <c r="D760" s="30"/>
      <c r="E760" s="30"/>
      <c r="F760" s="30"/>
      <c r="G760" s="30"/>
      <c r="H760" s="30"/>
      <c r="I760" s="30"/>
      <c r="J760" s="30"/>
      <c r="K760" s="30"/>
      <c r="L760" s="30"/>
      <c r="M760" s="30"/>
      <c r="N760" s="30"/>
      <c r="O760" s="30"/>
      <c r="P760" s="30"/>
      <c r="Q760" s="30"/>
      <c r="R760" s="30"/>
    </row>
    <row r="761" spans="1:18" x14ac:dyDescent="0.25">
      <c r="A761" s="30"/>
      <c r="B761" s="30"/>
      <c r="C761" s="30"/>
      <c r="D761" s="30"/>
      <c r="E761" s="30"/>
      <c r="F761" s="30"/>
      <c r="G761" s="30"/>
      <c r="H761" s="30"/>
      <c r="I761" s="30"/>
      <c r="J761" s="30"/>
      <c r="K761" s="30"/>
      <c r="L761" s="30"/>
      <c r="M761" s="30"/>
      <c r="N761" s="30"/>
      <c r="O761" s="30"/>
      <c r="P761" s="30"/>
      <c r="Q761" s="30"/>
      <c r="R761" s="30"/>
    </row>
    <row r="762" spans="1:18" x14ac:dyDescent="0.25">
      <c r="A762" s="30"/>
      <c r="B762" s="30"/>
      <c r="C762" s="30"/>
      <c r="D762" s="30"/>
      <c r="E762" s="30"/>
      <c r="F762" s="30"/>
      <c r="G762" s="30"/>
      <c r="H762" s="30"/>
      <c r="I762" s="30"/>
      <c r="J762" s="30"/>
      <c r="K762" s="30"/>
      <c r="L762" s="30"/>
      <c r="M762" s="30"/>
      <c r="N762" s="30"/>
      <c r="O762" s="30"/>
      <c r="P762" s="30"/>
      <c r="Q762" s="30"/>
      <c r="R762" s="30"/>
    </row>
    <row r="763" spans="1:18" x14ac:dyDescent="0.25">
      <c r="A763" s="30"/>
      <c r="B763" s="30"/>
      <c r="C763" s="30"/>
      <c r="D763" s="30"/>
      <c r="E763" s="30"/>
      <c r="F763" s="30"/>
      <c r="G763" s="30"/>
      <c r="H763" s="30"/>
      <c r="I763" s="30"/>
      <c r="J763" s="30"/>
      <c r="K763" s="30"/>
      <c r="L763" s="30"/>
      <c r="M763" s="30"/>
      <c r="N763" s="30"/>
      <c r="O763" s="30"/>
      <c r="P763" s="30"/>
      <c r="Q763" s="30"/>
      <c r="R763" s="30"/>
    </row>
    <row r="764" spans="1:18" x14ac:dyDescent="0.25">
      <c r="A764" s="30"/>
      <c r="B764" s="30"/>
      <c r="C764" s="30"/>
      <c r="D764" s="30"/>
      <c r="E764" s="30"/>
      <c r="F764" s="30"/>
      <c r="G764" s="30"/>
      <c r="H764" s="30"/>
      <c r="I764" s="30"/>
      <c r="J764" s="30"/>
      <c r="K764" s="30"/>
      <c r="L764" s="30"/>
      <c r="M764" s="30"/>
      <c r="N764" s="30"/>
      <c r="O764" s="30"/>
      <c r="P764" s="30"/>
      <c r="Q764" s="30"/>
      <c r="R764" s="30"/>
    </row>
    <row r="765" spans="1:18" x14ac:dyDescent="0.25">
      <c r="A765" s="30"/>
      <c r="B765" s="30"/>
      <c r="C765" s="30"/>
      <c r="D765" s="30"/>
      <c r="E765" s="30"/>
      <c r="F765" s="30"/>
      <c r="G765" s="30"/>
      <c r="H765" s="30"/>
      <c r="I765" s="30"/>
      <c r="J765" s="30"/>
      <c r="K765" s="30"/>
      <c r="L765" s="30"/>
      <c r="M765" s="30"/>
      <c r="N765" s="30"/>
      <c r="O765" s="30"/>
      <c r="P765" s="30"/>
      <c r="Q765" s="30"/>
      <c r="R765" s="30"/>
    </row>
    <row r="766" spans="1:18" x14ac:dyDescent="0.25">
      <c r="A766" s="30"/>
      <c r="B766" s="30"/>
      <c r="C766" s="30"/>
      <c r="D766" s="30"/>
      <c r="E766" s="30"/>
      <c r="F766" s="30"/>
      <c r="G766" s="30"/>
      <c r="H766" s="30"/>
      <c r="I766" s="30"/>
      <c r="J766" s="30"/>
      <c r="K766" s="30"/>
      <c r="L766" s="30"/>
      <c r="M766" s="30"/>
      <c r="N766" s="30"/>
      <c r="O766" s="30"/>
      <c r="P766" s="30"/>
      <c r="Q766" s="30"/>
      <c r="R766" s="30"/>
    </row>
    <row r="767" spans="1:18" x14ac:dyDescent="0.25">
      <c r="A767" s="30"/>
      <c r="B767" s="30"/>
      <c r="C767" s="30"/>
      <c r="D767" s="30"/>
      <c r="E767" s="30"/>
      <c r="F767" s="30"/>
      <c r="G767" s="30"/>
      <c r="H767" s="30"/>
      <c r="I767" s="30"/>
      <c r="J767" s="30"/>
      <c r="K767" s="30"/>
      <c r="L767" s="30"/>
      <c r="M767" s="30"/>
      <c r="N767" s="30"/>
      <c r="O767" s="30"/>
      <c r="P767" s="30"/>
      <c r="Q767" s="30"/>
      <c r="R767" s="30"/>
    </row>
    <row r="768" spans="1:18" x14ac:dyDescent="0.25">
      <c r="A768" s="30"/>
      <c r="B768" s="30"/>
      <c r="C768" s="30"/>
      <c r="D768" s="30"/>
      <c r="E768" s="30"/>
      <c r="F768" s="30"/>
      <c r="G768" s="30"/>
      <c r="H768" s="30"/>
      <c r="I768" s="30"/>
      <c r="J768" s="30"/>
      <c r="K768" s="30"/>
      <c r="L768" s="30"/>
      <c r="M768" s="30"/>
      <c r="N768" s="30"/>
      <c r="O768" s="30"/>
      <c r="P768" s="30"/>
      <c r="Q768" s="30"/>
      <c r="R768" s="30"/>
    </row>
    <row r="769" spans="1:18" x14ac:dyDescent="0.25">
      <c r="A769" s="30"/>
      <c r="B769" s="30"/>
      <c r="C769" s="30"/>
      <c r="D769" s="30"/>
      <c r="E769" s="30"/>
      <c r="F769" s="30"/>
      <c r="G769" s="30"/>
      <c r="H769" s="30"/>
      <c r="I769" s="30"/>
      <c r="J769" s="30"/>
      <c r="K769" s="30"/>
      <c r="L769" s="30"/>
      <c r="M769" s="30"/>
      <c r="N769" s="30"/>
      <c r="O769" s="30"/>
      <c r="P769" s="30"/>
      <c r="Q769" s="30"/>
      <c r="R769" s="30"/>
    </row>
    <row r="770" spans="1:18" x14ac:dyDescent="0.25">
      <c r="A770" s="30"/>
      <c r="B770" s="30"/>
      <c r="C770" s="30"/>
      <c r="D770" s="30"/>
      <c r="E770" s="30"/>
      <c r="F770" s="30"/>
      <c r="G770" s="30"/>
      <c r="H770" s="30"/>
      <c r="I770" s="30"/>
      <c r="J770" s="30"/>
      <c r="K770" s="30"/>
      <c r="L770" s="30"/>
      <c r="M770" s="30"/>
      <c r="N770" s="30"/>
      <c r="O770" s="30"/>
      <c r="P770" s="30"/>
      <c r="Q770" s="30"/>
      <c r="R770" s="30"/>
    </row>
    <row r="771" spans="1:18" x14ac:dyDescent="0.25">
      <c r="A771" s="30"/>
      <c r="B771" s="30"/>
      <c r="C771" s="30"/>
      <c r="D771" s="30"/>
      <c r="E771" s="30"/>
      <c r="F771" s="30"/>
      <c r="G771" s="30"/>
      <c r="H771" s="30"/>
      <c r="I771" s="30"/>
      <c r="J771" s="30"/>
      <c r="K771" s="30"/>
      <c r="L771" s="30"/>
      <c r="M771" s="30"/>
      <c r="N771" s="30"/>
      <c r="O771" s="30"/>
      <c r="P771" s="30"/>
      <c r="Q771" s="30"/>
      <c r="R771" s="30"/>
    </row>
    <row r="772" spans="1:18" x14ac:dyDescent="0.25">
      <c r="A772" s="30"/>
      <c r="B772" s="30"/>
      <c r="C772" s="30"/>
      <c r="D772" s="30"/>
      <c r="E772" s="30"/>
      <c r="F772" s="30"/>
      <c r="G772" s="30"/>
      <c r="H772" s="30"/>
      <c r="I772" s="30"/>
      <c r="J772" s="30"/>
      <c r="K772" s="30"/>
      <c r="L772" s="30"/>
      <c r="M772" s="30"/>
      <c r="N772" s="30"/>
      <c r="O772" s="30"/>
      <c r="P772" s="30"/>
      <c r="Q772" s="30"/>
      <c r="R772" s="30"/>
    </row>
    <row r="773" spans="1:18" x14ac:dyDescent="0.25">
      <c r="A773" s="30"/>
      <c r="B773" s="30"/>
      <c r="C773" s="30"/>
      <c r="D773" s="30"/>
      <c r="E773" s="30"/>
      <c r="F773" s="30"/>
      <c r="G773" s="30"/>
      <c r="H773" s="30"/>
      <c r="I773" s="30"/>
      <c r="J773" s="30"/>
      <c r="K773" s="30"/>
      <c r="L773" s="30"/>
      <c r="M773" s="30"/>
      <c r="N773" s="30"/>
      <c r="O773" s="30"/>
      <c r="P773" s="30"/>
      <c r="Q773" s="30"/>
      <c r="R773" s="30"/>
    </row>
    <row r="774" spans="1:18" x14ac:dyDescent="0.25">
      <c r="A774" s="30"/>
      <c r="B774" s="30"/>
      <c r="C774" s="30"/>
      <c r="D774" s="30"/>
      <c r="E774" s="30"/>
      <c r="F774" s="30"/>
      <c r="G774" s="30"/>
      <c r="H774" s="30"/>
      <c r="I774" s="30"/>
      <c r="J774" s="30"/>
      <c r="K774" s="30"/>
      <c r="L774" s="30"/>
      <c r="M774" s="30"/>
      <c r="N774" s="30"/>
      <c r="O774" s="30"/>
      <c r="P774" s="30"/>
      <c r="Q774" s="30"/>
      <c r="R774" s="30"/>
    </row>
    <row r="775" spans="1:18" x14ac:dyDescent="0.25">
      <c r="A775" s="30"/>
      <c r="B775" s="30"/>
      <c r="C775" s="30"/>
      <c r="D775" s="30"/>
      <c r="E775" s="30"/>
      <c r="F775" s="30"/>
      <c r="G775" s="30"/>
      <c r="H775" s="30"/>
      <c r="I775" s="30"/>
      <c r="J775" s="30"/>
      <c r="K775" s="30"/>
      <c r="L775" s="30"/>
      <c r="M775" s="30"/>
      <c r="N775" s="30"/>
      <c r="O775" s="30"/>
      <c r="P775" s="30"/>
      <c r="Q775" s="30"/>
      <c r="R775" s="30"/>
    </row>
    <row r="776" spans="1:18" x14ac:dyDescent="0.25">
      <c r="A776" s="30"/>
      <c r="B776" s="30"/>
      <c r="C776" s="30"/>
      <c r="D776" s="30"/>
      <c r="E776" s="30"/>
      <c r="F776" s="30"/>
      <c r="G776" s="30"/>
      <c r="H776" s="30"/>
      <c r="I776" s="30"/>
      <c r="J776" s="30"/>
      <c r="K776" s="30"/>
      <c r="L776" s="30"/>
      <c r="M776" s="30"/>
      <c r="N776" s="30"/>
      <c r="O776" s="30"/>
      <c r="P776" s="30"/>
      <c r="Q776" s="30"/>
      <c r="R776" s="30"/>
    </row>
    <row r="777" spans="1:18" x14ac:dyDescent="0.25">
      <c r="A777" s="30"/>
      <c r="B777" s="30"/>
      <c r="C777" s="30"/>
      <c r="D777" s="30"/>
      <c r="E777" s="30"/>
      <c r="F777" s="30"/>
      <c r="G777" s="30"/>
      <c r="H777" s="30"/>
      <c r="I777" s="30"/>
      <c r="J777" s="30"/>
      <c r="K777" s="30"/>
      <c r="L777" s="30"/>
      <c r="M777" s="30"/>
      <c r="N777" s="30"/>
      <c r="O777" s="30"/>
      <c r="P777" s="30"/>
      <c r="Q777" s="30"/>
      <c r="R777" s="30"/>
    </row>
    <row r="778" spans="1:18" x14ac:dyDescent="0.25">
      <c r="A778" s="30"/>
      <c r="B778" s="30"/>
      <c r="C778" s="30"/>
      <c r="D778" s="30"/>
      <c r="E778" s="30"/>
      <c r="F778" s="30"/>
      <c r="G778" s="30"/>
      <c r="H778" s="30"/>
      <c r="I778" s="30"/>
      <c r="J778" s="30"/>
      <c r="K778" s="30"/>
      <c r="L778" s="30"/>
      <c r="M778" s="30"/>
      <c r="N778" s="30"/>
      <c r="O778" s="30"/>
      <c r="P778" s="30"/>
      <c r="Q778" s="30"/>
      <c r="R778" s="30"/>
    </row>
    <row r="779" spans="1:18" x14ac:dyDescent="0.25">
      <c r="A779" s="30"/>
      <c r="B779" s="30"/>
      <c r="C779" s="30"/>
      <c r="D779" s="30"/>
      <c r="E779" s="30"/>
      <c r="F779" s="30"/>
      <c r="G779" s="30"/>
      <c r="H779" s="30"/>
      <c r="I779" s="30"/>
      <c r="J779" s="30"/>
      <c r="K779" s="30"/>
      <c r="L779" s="30"/>
      <c r="M779" s="30"/>
      <c r="N779" s="30"/>
      <c r="O779" s="30"/>
      <c r="P779" s="30"/>
      <c r="Q779" s="30"/>
      <c r="R779" s="30"/>
    </row>
    <row r="780" spans="1:18" x14ac:dyDescent="0.25">
      <c r="A780" s="30"/>
      <c r="B780" s="30"/>
      <c r="C780" s="30"/>
      <c r="D780" s="30"/>
      <c r="E780" s="30"/>
      <c r="F780" s="30"/>
      <c r="G780" s="30"/>
      <c r="H780" s="30"/>
      <c r="I780" s="30"/>
      <c r="J780" s="30"/>
      <c r="K780" s="30"/>
      <c r="L780" s="30"/>
      <c r="M780" s="30"/>
      <c r="N780" s="30"/>
      <c r="O780" s="30"/>
      <c r="P780" s="30"/>
      <c r="Q780" s="30"/>
      <c r="R780" s="30"/>
    </row>
    <row r="781" spans="1:18" x14ac:dyDescent="0.25">
      <c r="A781" s="30"/>
      <c r="B781" s="30"/>
      <c r="C781" s="30"/>
      <c r="D781" s="30"/>
      <c r="E781" s="30"/>
      <c r="F781" s="30"/>
      <c r="G781" s="30"/>
      <c r="H781" s="30"/>
      <c r="I781" s="30"/>
      <c r="J781" s="30"/>
      <c r="K781" s="30"/>
      <c r="L781" s="30"/>
      <c r="M781" s="30"/>
      <c r="N781" s="30"/>
      <c r="O781" s="30"/>
      <c r="P781" s="30"/>
      <c r="Q781" s="30"/>
      <c r="R781" s="30"/>
    </row>
    <row r="782" spans="1:18" x14ac:dyDescent="0.25">
      <c r="A782" s="30"/>
      <c r="B782" s="30"/>
      <c r="C782" s="30"/>
      <c r="D782" s="30"/>
      <c r="E782" s="30"/>
      <c r="F782" s="30"/>
      <c r="G782" s="30"/>
      <c r="H782" s="30"/>
      <c r="I782" s="30"/>
      <c r="J782" s="30"/>
      <c r="K782" s="30"/>
      <c r="L782" s="30"/>
      <c r="M782" s="30"/>
      <c r="N782" s="30"/>
      <c r="O782" s="30"/>
      <c r="P782" s="30"/>
      <c r="Q782" s="30"/>
      <c r="R782" s="30"/>
    </row>
    <row r="783" spans="1:18" x14ac:dyDescent="0.25">
      <c r="A783" s="30"/>
      <c r="B783" s="30"/>
      <c r="C783" s="30"/>
      <c r="D783" s="30"/>
      <c r="E783" s="30"/>
      <c r="F783" s="30"/>
      <c r="G783" s="30"/>
      <c r="H783" s="30"/>
      <c r="I783" s="30"/>
      <c r="J783" s="30"/>
      <c r="K783" s="30"/>
      <c r="L783" s="30"/>
      <c r="M783" s="30"/>
      <c r="N783" s="30"/>
      <c r="O783" s="30"/>
      <c r="P783" s="30"/>
      <c r="Q783" s="30"/>
      <c r="R783" s="30"/>
    </row>
    <row r="784" spans="1:18" x14ac:dyDescent="0.25">
      <c r="A784" s="30"/>
      <c r="B784" s="30"/>
      <c r="C784" s="30"/>
      <c r="D784" s="30"/>
      <c r="E784" s="30"/>
      <c r="F784" s="30"/>
      <c r="G784" s="30"/>
      <c r="H784" s="30"/>
      <c r="I784" s="30"/>
      <c r="J784" s="30"/>
      <c r="K784" s="30"/>
      <c r="L784" s="30"/>
      <c r="M784" s="30"/>
      <c r="N784" s="30"/>
      <c r="O784" s="30"/>
      <c r="P784" s="30"/>
      <c r="Q784" s="30"/>
      <c r="R784" s="30"/>
    </row>
    <row r="785" spans="1:18" x14ac:dyDescent="0.25">
      <c r="A785" s="30"/>
      <c r="B785" s="30"/>
      <c r="C785" s="30"/>
      <c r="D785" s="30"/>
      <c r="E785" s="30"/>
      <c r="F785" s="30"/>
      <c r="G785" s="30"/>
      <c r="H785" s="30"/>
      <c r="I785" s="30"/>
      <c r="J785" s="30"/>
      <c r="K785" s="30"/>
      <c r="L785" s="30"/>
      <c r="M785" s="30"/>
      <c r="N785" s="30"/>
      <c r="O785" s="30"/>
      <c r="P785" s="30"/>
      <c r="Q785" s="30"/>
      <c r="R785" s="30"/>
    </row>
    <row r="786" spans="1:18" x14ac:dyDescent="0.25">
      <c r="A786" s="30"/>
      <c r="B786" s="30"/>
      <c r="C786" s="30"/>
      <c r="D786" s="30"/>
      <c r="E786" s="30"/>
      <c r="F786" s="30"/>
      <c r="G786" s="30"/>
      <c r="H786" s="30"/>
      <c r="I786" s="30"/>
      <c r="J786" s="30"/>
      <c r="K786" s="30"/>
      <c r="L786" s="30"/>
      <c r="M786" s="30"/>
      <c r="N786" s="30"/>
      <c r="O786" s="30"/>
      <c r="P786" s="30"/>
      <c r="Q786" s="30"/>
      <c r="R786" s="30"/>
    </row>
    <row r="787" spans="1:18" x14ac:dyDescent="0.25">
      <c r="A787" s="30"/>
      <c r="B787" s="30"/>
      <c r="C787" s="30"/>
      <c r="D787" s="30"/>
      <c r="E787" s="30"/>
      <c r="F787" s="30"/>
      <c r="G787" s="30"/>
      <c r="H787" s="30"/>
      <c r="I787" s="30"/>
      <c r="J787" s="30"/>
      <c r="K787" s="30"/>
      <c r="L787" s="30"/>
      <c r="M787" s="30"/>
      <c r="N787" s="30"/>
      <c r="O787" s="30"/>
      <c r="P787" s="30"/>
      <c r="Q787" s="30"/>
      <c r="R787" s="30"/>
    </row>
    <row r="788" spans="1:18" x14ac:dyDescent="0.25">
      <c r="A788" s="30"/>
      <c r="B788" s="30"/>
      <c r="C788" s="30"/>
      <c r="D788" s="30"/>
      <c r="E788" s="30"/>
      <c r="F788" s="30"/>
      <c r="G788" s="30"/>
      <c r="H788" s="30"/>
      <c r="I788" s="30"/>
      <c r="J788" s="30"/>
      <c r="K788" s="30"/>
      <c r="L788" s="30"/>
      <c r="M788" s="30"/>
      <c r="N788" s="30"/>
      <c r="O788" s="30"/>
      <c r="P788" s="30"/>
      <c r="Q788" s="30"/>
      <c r="R788" s="30"/>
    </row>
    <row r="789" spans="1:18" x14ac:dyDescent="0.25">
      <c r="A789" s="30"/>
      <c r="B789" s="30"/>
      <c r="C789" s="30"/>
      <c r="D789" s="30"/>
      <c r="E789" s="30"/>
      <c r="F789" s="30"/>
      <c r="G789" s="30"/>
      <c r="H789" s="30"/>
      <c r="I789" s="30"/>
      <c r="J789" s="30"/>
      <c r="K789" s="30"/>
      <c r="L789" s="30"/>
      <c r="M789" s="30"/>
      <c r="N789" s="30"/>
      <c r="O789" s="30"/>
      <c r="P789" s="30"/>
      <c r="Q789" s="30"/>
      <c r="R789" s="30"/>
    </row>
    <row r="790" spans="1:18" x14ac:dyDescent="0.25">
      <c r="A790" s="30"/>
      <c r="B790" s="30"/>
      <c r="C790" s="30"/>
      <c r="D790" s="30"/>
      <c r="E790" s="30"/>
      <c r="F790" s="30"/>
      <c r="G790" s="30"/>
      <c r="H790" s="30"/>
      <c r="I790" s="30"/>
      <c r="J790" s="30"/>
      <c r="K790" s="30"/>
      <c r="L790" s="30"/>
      <c r="M790" s="30"/>
      <c r="N790" s="30"/>
      <c r="O790" s="30"/>
      <c r="P790" s="30"/>
      <c r="Q790" s="30"/>
      <c r="R790" s="30"/>
    </row>
    <row r="791" spans="1:18" x14ac:dyDescent="0.25">
      <c r="A791" s="30"/>
      <c r="B791" s="30"/>
      <c r="C791" s="30"/>
      <c r="D791" s="30"/>
      <c r="E791" s="30"/>
      <c r="F791" s="30"/>
      <c r="G791" s="30"/>
      <c r="H791" s="30"/>
      <c r="I791" s="30"/>
      <c r="J791" s="30"/>
      <c r="K791" s="30"/>
      <c r="L791" s="30"/>
      <c r="M791" s="30"/>
      <c r="N791" s="30"/>
      <c r="O791" s="30"/>
      <c r="P791" s="30"/>
      <c r="Q791" s="30"/>
      <c r="R791" s="30"/>
    </row>
    <row r="792" spans="1:18" x14ac:dyDescent="0.25">
      <c r="A792" s="30"/>
      <c r="B792" s="30"/>
      <c r="C792" s="30"/>
      <c r="D792" s="30"/>
      <c r="E792" s="30"/>
      <c r="F792" s="30"/>
      <c r="G792" s="30"/>
      <c r="H792" s="30"/>
      <c r="I792" s="30"/>
      <c r="J792" s="30"/>
      <c r="K792" s="30"/>
      <c r="L792" s="30"/>
      <c r="M792" s="30"/>
      <c r="N792" s="30"/>
      <c r="O792" s="30"/>
      <c r="P792" s="30"/>
      <c r="Q792" s="30"/>
      <c r="R792" s="30"/>
    </row>
    <row r="793" spans="1:18" x14ac:dyDescent="0.25">
      <c r="A793" s="30"/>
      <c r="B793" s="30"/>
      <c r="C793" s="30"/>
      <c r="D793" s="30"/>
      <c r="E793" s="30"/>
      <c r="F793" s="30"/>
      <c r="G793" s="30"/>
      <c r="H793" s="30"/>
      <c r="I793" s="30"/>
      <c r="J793" s="30"/>
      <c r="K793" s="30"/>
      <c r="L793" s="30"/>
      <c r="M793" s="30"/>
      <c r="N793" s="30"/>
      <c r="O793" s="30"/>
      <c r="P793" s="30"/>
      <c r="Q793" s="30"/>
      <c r="R793" s="30"/>
    </row>
    <row r="794" spans="1:18" x14ac:dyDescent="0.25">
      <c r="A794" s="30"/>
      <c r="B794" s="30"/>
      <c r="C794" s="30"/>
      <c r="D794" s="30"/>
      <c r="E794" s="30"/>
      <c r="F794" s="30"/>
      <c r="G794" s="30"/>
      <c r="H794" s="30"/>
      <c r="I794" s="30"/>
      <c r="J794" s="30"/>
      <c r="K794" s="30"/>
      <c r="L794" s="30"/>
      <c r="M794" s="30"/>
      <c r="N794" s="30"/>
      <c r="O794" s="30"/>
      <c r="P794" s="30"/>
      <c r="Q794" s="30"/>
      <c r="R794" s="30"/>
    </row>
    <row r="795" spans="1:18" x14ac:dyDescent="0.25">
      <c r="A795" s="30"/>
      <c r="B795" s="30"/>
      <c r="C795" s="30"/>
      <c r="D795" s="30"/>
      <c r="E795" s="30"/>
      <c r="F795" s="30"/>
      <c r="G795" s="30"/>
      <c r="H795" s="30"/>
      <c r="I795" s="30"/>
      <c r="J795" s="30"/>
      <c r="K795" s="30"/>
      <c r="L795" s="30"/>
      <c r="M795" s="30"/>
      <c r="N795" s="30"/>
      <c r="O795" s="30"/>
      <c r="P795" s="30"/>
      <c r="Q795" s="30"/>
      <c r="R795" s="30"/>
    </row>
    <row r="796" spans="1:18" x14ac:dyDescent="0.25">
      <c r="A796" s="30"/>
      <c r="B796" s="30"/>
      <c r="C796" s="30"/>
      <c r="D796" s="30"/>
      <c r="E796" s="30"/>
      <c r="F796" s="30"/>
      <c r="G796" s="30"/>
      <c r="H796" s="30"/>
      <c r="I796" s="30"/>
      <c r="J796" s="30"/>
      <c r="K796" s="30"/>
      <c r="L796" s="30"/>
      <c r="M796" s="30"/>
      <c r="N796" s="30"/>
      <c r="O796" s="30"/>
      <c r="P796" s="30"/>
      <c r="Q796" s="30"/>
      <c r="R796" s="30"/>
    </row>
    <row r="797" spans="1:18" x14ac:dyDescent="0.25">
      <c r="A797" s="30"/>
      <c r="B797" s="30"/>
      <c r="C797" s="30"/>
      <c r="D797" s="30"/>
      <c r="E797" s="30"/>
      <c r="F797" s="30"/>
      <c r="G797" s="30"/>
      <c r="H797" s="30"/>
      <c r="I797" s="30"/>
      <c r="J797" s="30"/>
      <c r="K797" s="30"/>
      <c r="L797" s="30"/>
      <c r="M797" s="30"/>
      <c r="N797" s="30"/>
      <c r="O797" s="30"/>
      <c r="P797" s="30"/>
      <c r="Q797" s="30"/>
      <c r="R797" s="30"/>
    </row>
    <row r="798" spans="1:18" x14ac:dyDescent="0.25">
      <c r="A798" s="30"/>
      <c r="B798" s="30"/>
      <c r="C798" s="30"/>
      <c r="D798" s="30"/>
      <c r="E798" s="30"/>
      <c r="F798" s="30"/>
      <c r="G798" s="30"/>
      <c r="H798" s="30"/>
      <c r="I798" s="30"/>
      <c r="J798" s="30"/>
      <c r="K798" s="30"/>
      <c r="L798" s="30"/>
      <c r="M798" s="30"/>
      <c r="N798" s="30"/>
      <c r="O798" s="30"/>
      <c r="P798" s="30"/>
      <c r="Q798" s="30"/>
      <c r="R798" s="30"/>
    </row>
    <row r="799" spans="1:18" x14ac:dyDescent="0.25">
      <c r="A799" s="30"/>
      <c r="B799" s="30"/>
      <c r="C799" s="30"/>
      <c r="D799" s="30"/>
      <c r="E799" s="30"/>
      <c r="F799" s="30"/>
      <c r="G799" s="30"/>
      <c r="H799" s="30"/>
      <c r="I799" s="30"/>
      <c r="J799" s="30"/>
      <c r="K799" s="30"/>
      <c r="L799" s="30"/>
      <c r="M799" s="30"/>
      <c r="N799" s="30"/>
      <c r="O799" s="30"/>
      <c r="P799" s="30"/>
      <c r="Q799" s="30"/>
      <c r="R799" s="30"/>
    </row>
    <row r="800" spans="1:18" x14ac:dyDescent="0.25">
      <c r="A800" s="30"/>
      <c r="B800" s="30"/>
      <c r="C800" s="30"/>
      <c r="D800" s="30"/>
      <c r="E800" s="30"/>
      <c r="F800" s="30"/>
      <c r="G800" s="30"/>
      <c r="H800" s="30"/>
      <c r="I800" s="30"/>
      <c r="J800" s="30"/>
      <c r="K800" s="30"/>
      <c r="L800" s="30"/>
      <c r="M800" s="30"/>
      <c r="N800" s="30"/>
      <c r="O800" s="30"/>
      <c r="P800" s="30"/>
      <c r="Q800" s="30"/>
      <c r="R800" s="30"/>
    </row>
    <row r="801" spans="1:18" x14ac:dyDescent="0.25">
      <c r="A801" s="30"/>
      <c r="B801" s="30"/>
      <c r="C801" s="30"/>
      <c r="D801" s="30"/>
      <c r="E801" s="30"/>
      <c r="F801" s="30"/>
      <c r="G801" s="30"/>
      <c r="H801" s="30"/>
      <c r="I801" s="30"/>
      <c r="J801" s="30"/>
      <c r="K801" s="30"/>
      <c r="L801" s="30"/>
      <c r="M801" s="30"/>
      <c r="N801" s="30"/>
      <c r="O801" s="30"/>
      <c r="P801" s="30"/>
      <c r="Q801" s="30"/>
      <c r="R801" s="30"/>
    </row>
    <row r="802" spans="1:18" x14ac:dyDescent="0.25">
      <c r="A802" s="30"/>
      <c r="B802" s="30"/>
      <c r="C802" s="30"/>
      <c r="D802" s="30"/>
      <c r="E802" s="30"/>
      <c r="F802" s="30"/>
      <c r="G802" s="30"/>
      <c r="H802" s="30"/>
      <c r="I802" s="30"/>
      <c r="J802" s="30"/>
      <c r="K802" s="30"/>
      <c r="L802" s="30"/>
      <c r="M802" s="30"/>
      <c r="N802" s="30"/>
      <c r="O802" s="30"/>
      <c r="P802" s="30"/>
      <c r="Q802" s="30"/>
      <c r="R802" s="30"/>
    </row>
    <row r="803" spans="1:18" x14ac:dyDescent="0.25">
      <c r="A803" s="30"/>
      <c r="B803" s="30"/>
      <c r="C803" s="30"/>
      <c r="D803" s="30"/>
      <c r="E803" s="30"/>
      <c r="F803" s="30"/>
      <c r="G803" s="30"/>
      <c r="H803" s="30"/>
      <c r="I803" s="30"/>
      <c r="J803" s="30"/>
      <c r="K803" s="30"/>
      <c r="L803" s="30"/>
      <c r="M803" s="30"/>
      <c r="N803" s="30"/>
      <c r="O803" s="30"/>
      <c r="P803" s="30"/>
      <c r="Q803" s="30"/>
      <c r="R803" s="30"/>
    </row>
    <row r="804" spans="1:18" x14ac:dyDescent="0.25">
      <c r="A804" s="30"/>
      <c r="B804" s="30"/>
      <c r="C804" s="30"/>
      <c r="D804" s="30"/>
      <c r="E804" s="30"/>
      <c r="F804" s="30"/>
      <c r="G804" s="30"/>
      <c r="H804" s="30"/>
      <c r="I804" s="30"/>
      <c r="J804" s="30"/>
      <c r="K804" s="30"/>
      <c r="L804" s="30"/>
      <c r="M804" s="30"/>
      <c r="N804" s="30"/>
      <c r="O804" s="30"/>
      <c r="P804" s="30"/>
      <c r="Q804" s="30"/>
      <c r="R804" s="30"/>
    </row>
    <row r="805" spans="1:18" x14ac:dyDescent="0.25">
      <c r="A805" s="30"/>
      <c r="B805" s="30"/>
      <c r="C805" s="30"/>
      <c r="D805" s="30"/>
      <c r="E805" s="30"/>
      <c r="F805" s="30"/>
      <c r="G805" s="30"/>
      <c r="H805" s="30"/>
      <c r="I805" s="30"/>
      <c r="J805" s="30"/>
      <c r="K805" s="30"/>
      <c r="L805" s="30"/>
      <c r="M805" s="30"/>
      <c r="N805" s="30"/>
      <c r="O805" s="30"/>
      <c r="P805" s="30"/>
      <c r="Q805" s="30"/>
      <c r="R805" s="30"/>
    </row>
    <row r="806" spans="1:18" x14ac:dyDescent="0.25">
      <c r="A806" s="30"/>
      <c r="B806" s="30"/>
      <c r="C806" s="30"/>
      <c r="D806" s="30"/>
      <c r="E806" s="30"/>
      <c r="F806" s="30"/>
      <c r="G806" s="30"/>
      <c r="H806" s="30"/>
      <c r="I806" s="30"/>
      <c r="J806" s="30"/>
      <c r="K806" s="30"/>
      <c r="L806" s="30"/>
      <c r="M806" s="30"/>
      <c r="N806" s="30"/>
      <c r="O806" s="30"/>
      <c r="P806" s="30"/>
      <c r="Q806" s="30"/>
      <c r="R806" s="30"/>
    </row>
    <row r="807" spans="1:18" x14ac:dyDescent="0.25">
      <c r="A807" s="30"/>
      <c r="B807" s="30"/>
      <c r="C807" s="30"/>
      <c r="D807" s="30"/>
      <c r="E807" s="30"/>
      <c r="F807" s="30"/>
      <c r="G807" s="30"/>
      <c r="H807" s="30"/>
      <c r="I807" s="30"/>
      <c r="J807" s="30"/>
      <c r="K807" s="30"/>
      <c r="L807" s="30"/>
      <c r="M807" s="30"/>
      <c r="N807" s="30"/>
      <c r="O807" s="30"/>
      <c r="P807" s="30"/>
      <c r="Q807" s="30"/>
      <c r="R807" s="30"/>
    </row>
    <row r="808" spans="1:18" x14ac:dyDescent="0.25">
      <c r="A808" s="30"/>
      <c r="B808" s="30"/>
      <c r="C808" s="30"/>
      <c r="D808" s="30"/>
      <c r="E808" s="30"/>
      <c r="F808" s="30"/>
      <c r="G808" s="30"/>
      <c r="H808" s="30"/>
      <c r="I808" s="30"/>
      <c r="J808" s="30"/>
      <c r="K808" s="30"/>
      <c r="L808" s="30"/>
      <c r="M808" s="30"/>
      <c r="N808" s="30"/>
      <c r="O808" s="30"/>
      <c r="P808" s="30"/>
      <c r="Q808" s="30"/>
      <c r="R808" s="30"/>
    </row>
    <row r="809" spans="1:18" x14ac:dyDescent="0.25">
      <c r="A809" s="30"/>
      <c r="B809" s="30"/>
      <c r="C809" s="30"/>
      <c r="D809" s="30"/>
      <c r="E809" s="30"/>
      <c r="F809" s="30"/>
      <c r="G809" s="30"/>
      <c r="H809" s="30"/>
      <c r="I809" s="30"/>
      <c r="J809" s="30"/>
      <c r="K809" s="30"/>
      <c r="L809" s="30"/>
      <c r="M809" s="30"/>
      <c r="N809" s="30"/>
      <c r="O809" s="30"/>
      <c r="P809" s="30"/>
      <c r="Q809" s="30"/>
      <c r="R809" s="30"/>
    </row>
    <row r="810" spans="1:18" x14ac:dyDescent="0.25">
      <c r="A810" s="30"/>
      <c r="B810" s="30"/>
      <c r="C810" s="30"/>
      <c r="D810" s="30"/>
      <c r="E810" s="30"/>
      <c r="F810" s="30"/>
      <c r="G810" s="30"/>
      <c r="H810" s="30"/>
      <c r="I810" s="30"/>
      <c r="J810" s="30"/>
      <c r="K810" s="30"/>
      <c r="L810" s="30"/>
      <c r="M810" s="30"/>
      <c r="N810" s="30"/>
      <c r="O810" s="30"/>
      <c r="P810" s="30"/>
      <c r="Q810" s="30"/>
      <c r="R810" s="30"/>
    </row>
    <row r="811" spans="1:18" x14ac:dyDescent="0.25">
      <c r="A811" s="30"/>
      <c r="B811" s="30"/>
      <c r="C811" s="30"/>
      <c r="D811" s="30"/>
      <c r="E811" s="30"/>
      <c r="F811" s="30"/>
      <c r="G811" s="30"/>
      <c r="H811" s="30"/>
      <c r="I811" s="30"/>
      <c r="J811" s="30"/>
      <c r="K811" s="30"/>
      <c r="L811" s="30"/>
      <c r="M811" s="30"/>
      <c r="N811" s="30"/>
      <c r="O811" s="30"/>
      <c r="P811" s="30"/>
      <c r="Q811" s="30"/>
      <c r="R811" s="30"/>
    </row>
    <row r="812" spans="1:18" x14ac:dyDescent="0.25">
      <c r="A812" s="30"/>
      <c r="B812" s="30"/>
      <c r="C812" s="30"/>
      <c r="D812" s="30"/>
      <c r="E812" s="30"/>
      <c r="F812" s="30"/>
      <c r="G812" s="30"/>
      <c r="H812" s="30"/>
      <c r="I812" s="30"/>
      <c r="J812" s="30"/>
      <c r="K812" s="30"/>
      <c r="L812" s="30"/>
      <c r="M812" s="30"/>
      <c r="N812" s="30"/>
      <c r="O812" s="30"/>
      <c r="P812" s="30"/>
      <c r="Q812" s="30"/>
      <c r="R812" s="30"/>
    </row>
    <row r="813" spans="1:18" x14ac:dyDescent="0.25">
      <c r="A813" s="30"/>
      <c r="B813" s="30"/>
      <c r="C813" s="30"/>
      <c r="D813" s="30"/>
      <c r="E813" s="30"/>
      <c r="F813" s="30"/>
      <c r="G813" s="30"/>
      <c r="H813" s="30"/>
      <c r="I813" s="30"/>
      <c r="J813" s="30"/>
      <c r="K813" s="30"/>
      <c r="L813" s="30"/>
      <c r="M813" s="30"/>
      <c r="N813" s="30"/>
      <c r="O813" s="30"/>
      <c r="P813" s="30"/>
      <c r="Q813" s="30"/>
      <c r="R813" s="30"/>
    </row>
    <row r="814" spans="1:18" x14ac:dyDescent="0.25">
      <c r="A814" s="30"/>
      <c r="B814" s="30"/>
      <c r="C814" s="30"/>
      <c r="D814" s="30"/>
      <c r="E814" s="30"/>
      <c r="F814" s="30"/>
      <c r="G814" s="30"/>
      <c r="H814" s="30"/>
      <c r="I814" s="30"/>
      <c r="J814" s="30"/>
      <c r="K814" s="30"/>
      <c r="L814" s="30"/>
      <c r="M814" s="30"/>
      <c r="N814" s="30"/>
      <c r="O814" s="30"/>
      <c r="P814" s="30"/>
      <c r="Q814" s="30"/>
      <c r="R814" s="30"/>
    </row>
    <row r="815" spans="1:18" x14ac:dyDescent="0.25">
      <c r="A815" s="30"/>
      <c r="B815" s="30"/>
      <c r="C815" s="30"/>
      <c r="D815" s="30"/>
      <c r="E815" s="30"/>
      <c r="F815" s="30"/>
      <c r="G815" s="30"/>
      <c r="H815" s="30"/>
      <c r="I815" s="30"/>
      <c r="J815" s="30"/>
      <c r="K815" s="30"/>
      <c r="L815" s="30"/>
      <c r="M815" s="30"/>
      <c r="N815" s="30"/>
      <c r="O815" s="30"/>
      <c r="P815" s="30"/>
      <c r="Q815" s="30"/>
      <c r="R815" s="30"/>
    </row>
    <row r="816" spans="1:18" x14ac:dyDescent="0.25">
      <c r="A816" s="30"/>
      <c r="B816" s="30"/>
      <c r="C816" s="30"/>
      <c r="D816" s="30"/>
      <c r="E816" s="30"/>
      <c r="F816" s="30"/>
      <c r="G816" s="30"/>
      <c r="H816" s="30"/>
      <c r="I816" s="30"/>
      <c r="J816" s="30"/>
      <c r="K816" s="30"/>
      <c r="L816" s="30"/>
      <c r="M816" s="30"/>
      <c r="N816" s="30"/>
      <c r="O816" s="30"/>
      <c r="P816" s="30"/>
      <c r="Q816" s="30"/>
      <c r="R816" s="30"/>
    </row>
    <row r="817" spans="1:18" x14ac:dyDescent="0.25">
      <c r="A817" s="30"/>
      <c r="B817" s="30"/>
      <c r="C817" s="30"/>
      <c r="D817" s="30"/>
      <c r="E817" s="30"/>
      <c r="F817" s="30"/>
      <c r="G817" s="30"/>
      <c r="H817" s="30"/>
      <c r="I817" s="30"/>
      <c r="J817" s="30"/>
      <c r="K817" s="30"/>
      <c r="L817" s="30"/>
      <c r="M817" s="30"/>
      <c r="N817" s="30"/>
      <c r="O817" s="30"/>
      <c r="P817" s="30"/>
      <c r="Q817" s="30"/>
      <c r="R817" s="30"/>
    </row>
    <row r="818" spans="1:18" x14ac:dyDescent="0.25">
      <c r="A818" s="30"/>
      <c r="B818" s="30"/>
      <c r="C818" s="30"/>
      <c r="D818" s="30"/>
      <c r="E818" s="30"/>
      <c r="F818" s="30"/>
      <c r="G818" s="30"/>
      <c r="H818" s="30"/>
      <c r="I818" s="30"/>
      <c r="J818" s="30"/>
      <c r="K818" s="30"/>
      <c r="L818" s="30"/>
      <c r="M818" s="30"/>
      <c r="N818" s="30"/>
      <c r="O818" s="30"/>
      <c r="P818" s="30"/>
      <c r="Q818" s="30"/>
      <c r="R818" s="30"/>
    </row>
    <row r="819" spans="1:18" x14ac:dyDescent="0.25">
      <c r="A819" s="30"/>
      <c r="B819" s="30"/>
      <c r="C819" s="30"/>
      <c r="D819" s="30"/>
      <c r="E819" s="30"/>
      <c r="F819" s="30"/>
      <c r="G819" s="30"/>
      <c r="H819" s="30"/>
      <c r="I819" s="30"/>
      <c r="J819" s="30"/>
      <c r="K819" s="30"/>
      <c r="L819" s="30"/>
      <c r="M819" s="30"/>
      <c r="N819" s="30"/>
      <c r="O819" s="30"/>
      <c r="P819" s="30"/>
      <c r="Q819" s="30"/>
      <c r="R819" s="30"/>
    </row>
    <row r="820" spans="1:18" x14ac:dyDescent="0.25">
      <c r="A820" s="30"/>
      <c r="B820" s="30"/>
      <c r="C820" s="30"/>
      <c r="D820" s="30"/>
      <c r="E820" s="30"/>
      <c r="F820" s="30"/>
      <c r="G820" s="30"/>
      <c r="H820" s="30"/>
      <c r="I820" s="30"/>
      <c r="J820" s="30"/>
      <c r="K820" s="30"/>
      <c r="L820" s="30"/>
      <c r="M820" s="30"/>
      <c r="N820" s="30"/>
      <c r="O820" s="30"/>
      <c r="P820" s="30"/>
      <c r="Q820" s="30"/>
      <c r="R820" s="30"/>
    </row>
    <row r="821" spans="1:18" x14ac:dyDescent="0.25">
      <c r="A821" s="30"/>
      <c r="B821" s="30"/>
      <c r="C821" s="30"/>
      <c r="D821" s="30"/>
      <c r="E821" s="30"/>
      <c r="F821" s="30"/>
      <c r="G821" s="30"/>
      <c r="H821" s="30"/>
      <c r="I821" s="30"/>
      <c r="J821" s="30"/>
      <c r="K821" s="30"/>
      <c r="L821" s="30"/>
      <c r="M821" s="30"/>
      <c r="N821" s="30"/>
      <c r="O821" s="30"/>
      <c r="P821" s="30"/>
      <c r="Q821" s="30"/>
      <c r="R821" s="30"/>
    </row>
    <row r="822" spans="1:18" x14ac:dyDescent="0.25">
      <c r="A822" s="30"/>
      <c r="B822" s="30"/>
      <c r="C822" s="30"/>
      <c r="D822" s="30"/>
      <c r="E822" s="30"/>
      <c r="F822" s="30"/>
      <c r="G822" s="30"/>
      <c r="H822" s="30"/>
      <c r="I822" s="30"/>
      <c r="J822" s="30"/>
      <c r="K822" s="30"/>
      <c r="L822" s="30"/>
      <c r="M822" s="30"/>
      <c r="N822" s="30"/>
      <c r="O822" s="30"/>
      <c r="P822" s="30"/>
      <c r="Q822" s="30"/>
      <c r="R822" s="30"/>
    </row>
    <row r="823" spans="1:18" x14ac:dyDescent="0.25">
      <c r="A823" s="30"/>
      <c r="B823" s="30"/>
      <c r="C823" s="30"/>
      <c r="D823" s="30"/>
      <c r="E823" s="30"/>
      <c r="F823" s="30"/>
      <c r="G823" s="30"/>
      <c r="H823" s="30"/>
      <c r="I823" s="30"/>
      <c r="J823" s="30"/>
      <c r="K823" s="30"/>
      <c r="L823" s="30"/>
      <c r="M823" s="30"/>
      <c r="N823" s="30"/>
      <c r="O823" s="30"/>
      <c r="P823" s="30"/>
      <c r="Q823" s="30"/>
      <c r="R823" s="30"/>
    </row>
    <row r="824" spans="1:18" x14ac:dyDescent="0.25">
      <c r="A824" s="30"/>
      <c r="B824" s="30"/>
      <c r="C824" s="30"/>
      <c r="D824" s="30"/>
      <c r="E824" s="30"/>
      <c r="F824" s="30"/>
      <c r="G824" s="30"/>
      <c r="H824" s="30"/>
      <c r="I824" s="30"/>
      <c r="J824" s="30"/>
      <c r="K824" s="30"/>
      <c r="L824" s="30"/>
      <c r="M824" s="30"/>
      <c r="N824" s="30"/>
      <c r="O824" s="30"/>
      <c r="P824" s="30"/>
      <c r="Q824" s="30"/>
      <c r="R824" s="30"/>
    </row>
    <row r="825" spans="1:18" x14ac:dyDescent="0.25">
      <c r="A825" s="30"/>
      <c r="B825" s="30"/>
      <c r="C825" s="30"/>
      <c r="D825" s="30"/>
      <c r="E825" s="30"/>
      <c r="F825" s="30"/>
      <c r="G825" s="30"/>
      <c r="H825" s="30"/>
      <c r="I825" s="30"/>
      <c r="J825" s="30"/>
      <c r="K825" s="30"/>
      <c r="L825" s="30"/>
      <c r="M825" s="30"/>
      <c r="N825" s="30"/>
      <c r="O825" s="30"/>
      <c r="P825" s="30"/>
      <c r="Q825" s="30"/>
      <c r="R825" s="30"/>
    </row>
    <row r="826" spans="1:18" x14ac:dyDescent="0.25">
      <c r="A826" s="30"/>
      <c r="B826" s="30"/>
      <c r="C826" s="30"/>
      <c r="D826" s="30"/>
      <c r="E826" s="30"/>
      <c r="F826" s="30"/>
      <c r="G826" s="30"/>
      <c r="H826" s="30"/>
      <c r="I826" s="30"/>
      <c r="J826" s="30"/>
      <c r="K826" s="30"/>
      <c r="L826" s="30"/>
      <c r="M826" s="30"/>
      <c r="N826" s="30"/>
      <c r="O826" s="30"/>
      <c r="P826" s="30"/>
      <c r="Q826" s="30"/>
      <c r="R826" s="30"/>
    </row>
    <row r="827" spans="1:18" x14ac:dyDescent="0.25">
      <c r="A827" s="30"/>
      <c r="B827" s="30"/>
      <c r="C827" s="30"/>
      <c r="D827" s="30"/>
      <c r="E827" s="30"/>
      <c r="F827" s="30"/>
      <c r="G827" s="30"/>
      <c r="H827" s="30"/>
      <c r="I827" s="30"/>
      <c r="J827" s="30"/>
      <c r="K827" s="30"/>
      <c r="L827" s="30"/>
      <c r="M827" s="30"/>
      <c r="N827" s="30"/>
      <c r="O827" s="30"/>
      <c r="P827" s="30"/>
      <c r="Q827" s="30"/>
      <c r="R827" s="30"/>
    </row>
    <row r="828" spans="1:18" x14ac:dyDescent="0.25">
      <c r="A828" s="30"/>
      <c r="B828" s="30"/>
      <c r="C828" s="30"/>
      <c r="D828" s="30"/>
      <c r="E828" s="30"/>
      <c r="F828" s="30"/>
      <c r="G828" s="30"/>
      <c r="H828" s="30"/>
      <c r="I828" s="30"/>
      <c r="J828" s="30"/>
      <c r="K828" s="30"/>
      <c r="L828" s="30"/>
      <c r="M828" s="30"/>
      <c r="N828" s="30"/>
      <c r="O828" s="30"/>
      <c r="P828" s="30"/>
      <c r="Q828" s="30"/>
      <c r="R828" s="30"/>
    </row>
    <row r="829" spans="1:18" x14ac:dyDescent="0.25">
      <c r="A829" s="30"/>
      <c r="B829" s="30"/>
      <c r="C829" s="30"/>
      <c r="D829" s="30"/>
      <c r="E829" s="30"/>
      <c r="F829" s="30"/>
      <c r="G829" s="30"/>
      <c r="H829" s="30"/>
      <c r="I829" s="30"/>
      <c r="J829" s="30"/>
      <c r="K829" s="30"/>
      <c r="L829" s="30"/>
      <c r="M829" s="30"/>
      <c r="N829" s="30"/>
      <c r="O829" s="30"/>
      <c r="P829" s="30"/>
      <c r="Q829" s="30"/>
      <c r="R829" s="30"/>
    </row>
    <row r="830" spans="1:18" x14ac:dyDescent="0.25">
      <c r="A830" s="30"/>
      <c r="B830" s="30"/>
      <c r="C830" s="30"/>
      <c r="D830" s="30"/>
      <c r="E830" s="30"/>
      <c r="F830" s="30"/>
      <c r="G830" s="30"/>
      <c r="H830" s="30"/>
      <c r="I830" s="30"/>
      <c r="J830" s="30"/>
      <c r="K830" s="30"/>
      <c r="L830" s="30"/>
      <c r="M830" s="30"/>
      <c r="N830" s="30"/>
      <c r="O830" s="30"/>
      <c r="P830" s="30"/>
      <c r="Q830" s="30"/>
      <c r="R830" s="30"/>
    </row>
    <row r="831" spans="1:18" x14ac:dyDescent="0.25">
      <c r="A831" s="30"/>
      <c r="B831" s="30"/>
      <c r="C831" s="30"/>
      <c r="D831" s="30"/>
      <c r="E831" s="30"/>
      <c r="F831" s="30"/>
      <c r="G831" s="30"/>
      <c r="H831" s="30"/>
      <c r="I831" s="30"/>
      <c r="J831" s="30"/>
      <c r="K831" s="30"/>
      <c r="L831" s="30"/>
      <c r="M831" s="30"/>
      <c r="N831" s="30"/>
      <c r="O831" s="30"/>
      <c r="P831" s="30"/>
      <c r="Q831" s="30"/>
      <c r="R831" s="30"/>
    </row>
    <row r="832" spans="1:18" x14ac:dyDescent="0.25">
      <c r="A832" s="30"/>
      <c r="B832" s="30"/>
      <c r="C832" s="30"/>
      <c r="D832" s="30"/>
      <c r="E832" s="30"/>
      <c r="F832" s="30"/>
      <c r="G832" s="30"/>
      <c r="H832" s="30"/>
      <c r="I832" s="30"/>
      <c r="J832" s="30"/>
      <c r="K832" s="30"/>
      <c r="L832" s="30"/>
      <c r="M832" s="30"/>
      <c r="N832" s="30"/>
      <c r="O832" s="30"/>
      <c r="P832" s="30"/>
      <c r="Q832" s="30"/>
      <c r="R832" s="30"/>
    </row>
    <row r="833" spans="1:18" x14ac:dyDescent="0.25">
      <c r="A833" s="30"/>
      <c r="B833" s="30"/>
      <c r="C833" s="30"/>
      <c r="D833" s="30"/>
      <c r="E833" s="30"/>
      <c r="F833" s="30"/>
      <c r="G833" s="30"/>
      <c r="H833" s="30"/>
      <c r="I833" s="30"/>
      <c r="J833" s="30"/>
      <c r="K833" s="30"/>
      <c r="L833" s="30"/>
      <c r="M833" s="30"/>
      <c r="N833" s="30"/>
      <c r="O833" s="30"/>
      <c r="P833" s="30"/>
      <c r="Q833" s="30"/>
      <c r="R833" s="30"/>
    </row>
    <row r="834" spans="1:18" x14ac:dyDescent="0.25">
      <c r="A834" s="30"/>
      <c r="B834" s="30"/>
      <c r="C834" s="30"/>
      <c r="D834" s="30"/>
      <c r="E834" s="30"/>
      <c r="F834" s="30"/>
      <c r="G834" s="30"/>
      <c r="H834" s="30"/>
      <c r="I834" s="30"/>
      <c r="J834" s="30"/>
      <c r="K834" s="30"/>
      <c r="L834" s="30"/>
      <c r="M834" s="30"/>
      <c r="N834" s="30"/>
      <c r="O834" s="30"/>
      <c r="P834" s="30"/>
      <c r="Q834" s="30"/>
      <c r="R834" s="30"/>
    </row>
    <row r="835" spans="1:18" x14ac:dyDescent="0.25">
      <c r="A835" s="30"/>
      <c r="B835" s="30"/>
      <c r="C835" s="30"/>
      <c r="D835" s="30"/>
      <c r="E835" s="30"/>
      <c r="F835" s="30"/>
      <c r="G835" s="30"/>
      <c r="H835" s="30"/>
      <c r="I835" s="30"/>
      <c r="J835" s="30"/>
      <c r="K835" s="30"/>
      <c r="L835" s="30"/>
      <c r="M835" s="30"/>
      <c r="N835" s="30"/>
      <c r="O835" s="30"/>
      <c r="P835" s="30"/>
      <c r="Q835" s="30"/>
      <c r="R835" s="30"/>
    </row>
    <row r="836" spans="1:18" x14ac:dyDescent="0.25">
      <c r="A836" s="30"/>
      <c r="B836" s="30"/>
      <c r="C836" s="30"/>
      <c r="D836" s="30"/>
      <c r="E836" s="30"/>
      <c r="F836" s="30"/>
      <c r="G836" s="30"/>
      <c r="H836" s="30"/>
      <c r="I836" s="30"/>
      <c r="J836" s="30"/>
      <c r="K836" s="30"/>
      <c r="L836" s="30"/>
      <c r="M836" s="30"/>
      <c r="N836" s="30"/>
      <c r="O836" s="30"/>
      <c r="P836" s="30"/>
      <c r="Q836" s="30"/>
      <c r="R836" s="30"/>
    </row>
    <row r="837" spans="1:18" x14ac:dyDescent="0.25">
      <c r="A837" s="30"/>
      <c r="B837" s="30"/>
      <c r="C837" s="30"/>
      <c r="D837" s="30"/>
      <c r="E837" s="30"/>
      <c r="F837" s="30"/>
      <c r="G837" s="30"/>
      <c r="H837" s="30"/>
      <c r="I837" s="30"/>
      <c r="J837" s="30"/>
      <c r="K837" s="30"/>
      <c r="L837" s="30"/>
      <c r="M837" s="30"/>
      <c r="N837" s="30"/>
      <c r="O837" s="30"/>
      <c r="P837" s="30"/>
      <c r="Q837" s="30"/>
      <c r="R837" s="30"/>
    </row>
    <row r="838" spans="1:18" x14ac:dyDescent="0.25">
      <c r="A838" s="30"/>
      <c r="B838" s="30"/>
      <c r="C838" s="30"/>
      <c r="D838" s="30"/>
      <c r="E838" s="30"/>
      <c r="F838" s="30"/>
      <c r="G838" s="30"/>
      <c r="H838" s="30"/>
      <c r="I838" s="30"/>
      <c r="J838" s="30"/>
      <c r="K838" s="30"/>
      <c r="L838" s="30"/>
      <c r="M838" s="30"/>
      <c r="N838" s="30"/>
      <c r="O838" s="30"/>
      <c r="P838" s="30"/>
      <c r="Q838" s="30"/>
      <c r="R838" s="30"/>
    </row>
    <row r="839" spans="1:18" x14ac:dyDescent="0.25">
      <c r="A839" s="30"/>
      <c r="B839" s="30"/>
      <c r="C839" s="30"/>
      <c r="D839" s="30"/>
      <c r="E839" s="30"/>
      <c r="F839" s="30"/>
      <c r="G839" s="30"/>
      <c r="H839" s="30"/>
      <c r="I839" s="30"/>
      <c r="J839" s="30"/>
      <c r="K839" s="30"/>
      <c r="L839" s="30"/>
      <c r="M839" s="30"/>
      <c r="N839" s="30"/>
      <c r="O839" s="30"/>
      <c r="P839" s="30"/>
      <c r="Q839" s="30"/>
      <c r="R839" s="30"/>
    </row>
    <row r="840" spans="1:18" x14ac:dyDescent="0.25">
      <c r="A840" s="30"/>
      <c r="B840" s="30"/>
      <c r="C840" s="30"/>
      <c r="D840" s="30"/>
      <c r="E840" s="30"/>
      <c r="F840" s="30"/>
      <c r="G840" s="30"/>
      <c r="H840" s="30"/>
      <c r="I840" s="30"/>
      <c r="J840" s="30"/>
      <c r="K840" s="30"/>
      <c r="L840" s="30"/>
      <c r="M840" s="30"/>
      <c r="N840" s="30"/>
      <c r="O840" s="30"/>
      <c r="P840" s="30"/>
      <c r="Q840" s="30"/>
      <c r="R840" s="30"/>
    </row>
    <row r="841" spans="1:18" x14ac:dyDescent="0.25">
      <c r="A841" s="30"/>
      <c r="B841" s="30"/>
      <c r="C841" s="30"/>
      <c r="D841" s="30"/>
      <c r="E841" s="30"/>
      <c r="F841" s="30"/>
      <c r="G841" s="30"/>
      <c r="H841" s="30"/>
      <c r="I841" s="30"/>
      <c r="J841" s="30"/>
      <c r="K841" s="30"/>
      <c r="L841" s="30"/>
      <c r="M841" s="30"/>
      <c r="N841" s="30"/>
      <c r="O841" s="30"/>
      <c r="P841" s="30"/>
      <c r="Q841" s="30"/>
      <c r="R841" s="30"/>
    </row>
    <row r="842" spans="1:18" x14ac:dyDescent="0.25">
      <c r="A842" s="30"/>
      <c r="B842" s="30"/>
      <c r="C842" s="30"/>
      <c r="D842" s="30"/>
      <c r="E842" s="30"/>
      <c r="F842" s="30"/>
      <c r="G842" s="30"/>
      <c r="H842" s="30"/>
      <c r="I842" s="30"/>
      <c r="J842" s="30"/>
      <c r="K842" s="30"/>
      <c r="L842" s="30"/>
      <c r="M842" s="30"/>
      <c r="N842" s="30"/>
      <c r="O842" s="30"/>
      <c r="P842" s="30"/>
      <c r="Q842" s="30"/>
      <c r="R842" s="30"/>
    </row>
    <row r="843" spans="1:18" x14ac:dyDescent="0.25">
      <c r="A843" s="30"/>
      <c r="B843" s="30"/>
      <c r="C843" s="30"/>
      <c r="D843" s="30"/>
      <c r="E843" s="30"/>
      <c r="F843" s="30"/>
      <c r="G843" s="30"/>
      <c r="H843" s="30"/>
      <c r="I843" s="30"/>
      <c r="J843" s="30"/>
      <c r="K843" s="30"/>
      <c r="L843" s="30"/>
      <c r="M843" s="30"/>
      <c r="N843" s="30"/>
      <c r="O843" s="30"/>
      <c r="P843" s="30"/>
      <c r="Q843" s="30"/>
      <c r="R843" s="30"/>
    </row>
    <row r="844" spans="1:18" x14ac:dyDescent="0.25">
      <c r="A844" s="30"/>
      <c r="B844" s="30"/>
      <c r="C844" s="30"/>
      <c r="D844" s="30"/>
      <c r="E844" s="30"/>
      <c r="F844" s="30"/>
      <c r="G844" s="30"/>
      <c r="H844" s="30"/>
      <c r="I844" s="30"/>
      <c r="J844" s="30"/>
      <c r="K844" s="30"/>
      <c r="L844" s="30"/>
      <c r="M844" s="30"/>
      <c r="N844" s="30"/>
      <c r="O844" s="30"/>
      <c r="P844" s="30"/>
      <c r="Q844" s="30"/>
      <c r="R844" s="30"/>
    </row>
    <row r="845" spans="1:18" x14ac:dyDescent="0.25">
      <c r="A845" s="30"/>
      <c r="B845" s="30"/>
      <c r="C845" s="30"/>
      <c r="D845" s="30"/>
      <c r="E845" s="30"/>
      <c r="F845" s="30"/>
      <c r="G845" s="30"/>
      <c r="H845" s="30"/>
      <c r="I845" s="30"/>
      <c r="J845" s="30"/>
      <c r="K845" s="30"/>
      <c r="L845" s="30"/>
      <c r="M845" s="30"/>
      <c r="N845" s="30"/>
      <c r="O845" s="30"/>
      <c r="P845" s="30"/>
      <c r="Q845" s="30"/>
      <c r="R845" s="30"/>
    </row>
    <row r="846" spans="1:18" x14ac:dyDescent="0.25">
      <c r="A846" s="30"/>
      <c r="B846" s="30"/>
      <c r="C846" s="30"/>
      <c r="D846" s="30"/>
      <c r="E846" s="30"/>
      <c r="F846" s="30"/>
      <c r="G846" s="30"/>
      <c r="H846" s="30"/>
      <c r="I846" s="30"/>
      <c r="J846" s="30"/>
      <c r="K846" s="30"/>
      <c r="L846" s="30"/>
      <c r="M846" s="30"/>
      <c r="N846" s="30"/>
      <c r="O846" s="30"/>
      <c r="P846" s="30"/>
      <c r="Q846" s="30"/>
      <c r="R846" s="30"/>
    </row>
    <row r="847" spans="1:18" x14ac:dyDescent="0.25">
      <c r="A847" s="30"/>
      <c r="B847" s="30"/>
      <c r="C847" s="30"/>
      <c r="D847" s="30"/>
      <c r="E847" s="30"/>
      <c r="F847" s="30"/>
      <c r="G847" s="30"/>
      <c r="H847" s="30"/>
      <c r="I847" s="30"/>
      <c r="J847" s="30"/>
      <c r="K847" s="30"/>
      <c r="L847" s="30"/>
      <c r="M847" s="30"/>
      <c r="N847" s="30"/>
      <c r="O847" s="30"/>
      <c r="P847" s="30"/>
      <c r="Q847" s="30"/>
      <c r="R847" s="30"/>
    </row>
    <row r="848" spans="1:18" x14ac:dyDescent="0.25">
      <c r="A848" s="30"/>
      <c r="B848" s="30"/>
      <c r="C848" s="30"/>
      <c r="D848" s="30"/>
      <c r="E848" s="30"/>
      <c r="F848" s="30"/>
      <c r="G848" s="30"/>
      <c r="H848" s="30"/>
      <c r="I848" s="30"/>
      <c r="J848" s="30"/>
      <c r="K848" s="30"/>
      <c r="L848" s="30"/>
      <c r="M848" s="30"/>
      <c r="N848" s="30"/>
      <c r="O848" s="30"/>
      <c r="P848" s="30"/>
      <c r="Q848" s="30"/>
      <c r="R848" s="30"/>
    </row>
    <row r="849" spans="1:18" x14ac:dyDescent="0.25">
      <c r="A849" s="30"/>
      <c r="B849" s="30"/>
      <c r="C849" s="30"/>
      <c r="D849" s="30"/>
      <c r="E849" s="30"/>
      <c r="F849" s="30"/>
      <c r="G849" s="30"/>
      <c r="H849" s="30"/>
      <c r="I849" s="30"/>
      <c r="J849" s="30"/>
      <c r="K849" s="30"/>
      <c r="L849" s="30"/>
      <c r="M849" s="30"/>
      <c r="N849" s="30"/>
      <c r="O849" s="30"/>
      <c r="P849" s="30"/>
      <c r="Q849" s="30"/>
      <c r="R849" s="30"/>
    </row>
    <row r="850" spans="1:18" x14ac:dyDescent="0.25">
      <c r="A850" s="30"/>
      <c r="B850" s="30"/>
      <c r="C850" s="30"/>
      <c r="D850" s="30"/>
      <c r="E850" s="30"/>
      <c r="F850" s="30"/>
      <c r="G850" s="30"/>
      <c r="H850" s="30"/>
      <c r="I850" s="30"/>
      <c r="J850" s="30"/>
      <c r="K850" s="30"/>
      <c r="L850" s="30"/>
      <c r="M850" s="30"/>
      <c r="N850" s="30"/>
      <c r="O850" s="30"/>
      <c r="P850" s="30"/>
      <c r="Q850" s="30"/>
      <c r="R850" s="30"/>
    </row>
    <row r="851" spans="1:18" x14ac:dyDescent="0.25">
      <c r="A851" s="30"/>
      <c r="B851" s="30"/>
      <c r="C851" s="30"/>
      <c r="D851" s="30"/>
      <c r="E851" s="30"/>
      <c r="F851" s="30"/>
      <c r="G851" s="30"/>
      <c r="H851" s="30"/>
      <c r="I851" s="30"/>
      <c r="J851" s="30"/>
      <c r="K851" s="30"/>
      <c r="L851" s="30"/>
      <c r="M851" s="30"/>
      <c r="N851" s="30"/>
      <c r="O851" s="30"/>
      <c r="P851" s="30"/>
      <c r="Q851" s="30"/>
      <c r="R851" s="30"/>
    </row>
    <row r="852" spans="1:18" x14ac:dyDescent="0.25">
      <c r="A852" s="30"/>
      <c r="B852" s="30"/>
      <c r="C852" s="30"/>
      <c r="D852" s="30"/>
      <c r="E852" s="30"/>
      <c r="F852" s="30"/>
      <c r="G852" s="30"/>
      <c r="H852" s="30"/>
      <c r="I852" s="30"/>
      <c r="J852" s="30"/>
      <c r="K852" s="30"/>
      <c r="L852" s="30"/>
      <c r="M852" s="30"/>
      <c r="N852" s="30"/>
      <c r="O852" s="30"/>
      <c r="P852" s="30"/>
      <c r="Q852" s="30"/>
      <c r="R852" s="30"/>
    </row>
    <row r="853" spans="1:18" x14ac:dyDescent="0.25">
      <c r="A853" s="30"/>
      <c r="B853" s="30"/>
      <c r="C853" s="30"/>
      <c r="D853" s="30"/>
      <c r="E853" s="30"/>
      <c r="F853" s="30"/>
      <c r="G853" s="30"/>
      <c r="H853" s="30"/>
      <c r="I853" s="30"/>
      <c r="J853" s="30"/>
      <c r="K853" s="30"/>
      <c r="L853" s="30"/>
      <c r="M853" s="30"/>
      <c r="N853" s="30"/>
      <c r="O853" s="30"/>
      <c r="P853" s="30"/>
      <c r="Q853" s="30"/>
      <c r="R853" s="30"/>
    </row>
    <row r="854" spans="1:18" x14ac:dyDescent="0.25">
      <c r="A854" s="30"/>
      <c r="B854" s="30"/>
      <c r="C854" s="30"/>
      <c r="D854" s="30"/>
      <c r="E854" s="30"/>
      <c r="F854" s="30"/>
      <c r="G854" s="30"/>
      <c r="H854" s="30"/>
      <c r="I854" s="30"/>
      <c r="J854" s="30"/>
      <c r="K854" s="30"/>
      <c r="L854" s="30"/>
      <c r="M854" s="30"/>
      <c r="N854" s="30"/>
      <c r="O854" s="30"/>
      <c r="P854" s="30"/>
      <c r="Q854" s="30"/>
      <c r="R854" s="30"/>
    </row>
    <row r="855" spans="1:18" x14ac:dyDescent="0.25">
      <c r="A855" s="30"/>
      <c r="B855" s="30"/>
      <c r="C855" s="30"/>
      <c r="D855" s="30"/>
      <c r="E855" s="30"/>
      <c r="F855" s="30"/>
      <c r="G855" s="30"/>
      <c r="H855" s="30"/>
      <c r="I855" s="30"/>
      <c r="J855" s="30"/>
      <c r="K855" s="30"/>
      <c r="L855" s="30"/>
      <c r="M855" s="30"/>
      <c r="N855" s="30"/>
      <c r="O855" s="30"/>
      <c r="P855" s="30"/>
      <c r="Q855" s="30"/>
      <c r="R855" s="30"/>
    </row>
    <row r="856" spans="1:18" x14ac:dyDescent="0.25">
      <c r="A856" s="30"/>
      <c r="B856" s="30"/>
      <c r="C856" s="30"/>
      <c r="D856" s="30"/>
      <c r="E856" s="30"/>
      <c r="F856" s="30"/>
      <c r="G856" s="30"/>
      <c r="H856" s="30"/>
      <c r="I856" s="30"/>
      <c r="J856" s="30"/>
      <c r="K856" s="30"/>
      <c r="L856" s="30"/>
      <c r="M856" s="30"/>
      <c r="N856" s="30"/>
      <c r="O856" s="30"/>
      <c r="P856" s="30"/>
      <c r="Q856" s="30"/>
      <c r="R856" s="30"/>
    </row>
    <row r="857" spans="1:18" x14ac:dyDescent="0.25">
      <c r="A857" s="30"/>
      <c r="B857" s="30"/>
      <c r="C857" s="30"/>
      <c r="D857" s="30"/>
      <c r="E857" s="30"/>
      <c r="F857" s="30"/>
      <c r="G857" s="30"/>
      <c r="H857" s="30"/>
      <c r="I857" s="30"/>
      <c r="J857" s="30"/>
      <c r="K857" s="30"/>
      <c r="L857" s="30"/>
      <c r="M857" s="30"/>
      <c r="N857" s="30"/>
      <c r="O857" s="30"/>
      <c r="P857" s="30"/>
      <c r="Q857" s="30"/>
      <c r="R857" s="30"/>
    </row>
    <row r="858" spans="1:18" x14ac:dyDescent="0.25">
      <c r="A858" s="30"/>
      <c r="B858" s="30"/>
      <c r="C858" s="30"/>
      <c r="D858" s="30"/>
      <c r="E858" s="30"/>
      <c r="F858" s="30"/>
      <c r="G858" s="30"/>
      <c r="H858" s="30"/>
      <c r="I858" s="30"/>
      <c r="J858" s="30"/>
      <c r="K858" s="30"/>
      <c r="L858" s="30"/>
      <c r="M858" s="30"/>
      <c r="N858" s="30"/>
      <c r="O858" s="30"/>
      <c r="P858" s="30"/>
      <c r="Q858" s="30"/>
      <c r="R858" s="30"/>
    </row>
    <row r="859" spans="1:18" x14ac:dyDescent="0.25">
      <c r="A859" s="30"/>
      <c r="B859" s="30"/>
      <c r="C859" s="30"/>
      <c r="D859" s="30"/>
      <c r="E859" s="30"/>
      <c r="F859" s="30"/>
      <c r="G859" s="30"/>
      <c r="H859" s="30"/>
      <c r="I859" s="30"/>
      <c r="J859" s="30"/>
      <c r="K859" s="30"/>
      <c r="L859" s="30"/>
      <c r="M859" s="30"/>
      <c r="N859" s="30"/>
      <c r="O859" s="30"/>
      <c r="P859" s="30"/>
      <c r="Q859" s="30"/>
      <c r="R859" s="30"/>
    </row>
    <row r="860" spans="1:18" x14ac:dyDescent="0.25">
      <c r="A860" s="30"/>
      <c r="B860" s="30"/>
      <c r="C860" s="30"/>
      <c r="D860" s="30"/>
      <c r="E860" s="30"/>
      <c r="F860" s="30"/>
      <c r="G860" s="30"/>
      <c r="H860" s="30"/>
      <c r="I860" s="30"/>
      <c r="J860" s="30"/>
      <c r="K860" s="30"/>
      <c r="L860" s="30"/>
      <c r="M860" s="30"/>
      <c r="N860" s="30"/>
      <c r="O860" s="30"/>
      <c r="P860" s="30"/>
      <c r="Q860" s="30"/>
      <c r="R860" s="30"/>
    </row>
    <row r="861" spans="1:18" x14ac:dyDescent="0.25">
      <c r="A861" s="30"/>
      <c r="B861" s="30"/>
      <c r="C861" s="30"/>
      <c r="D861" s="30"/>
      <c r="E861" s="30"/>
      <c r="F861" s="30"/>
      <c r="G861" s="30"/>
      <c r="H861" s="30"/>
      <c r="I861" s="30"/>
      <c r="J861" s="30"/>
      <c r="K861" s="30"/>
      <c r="L861" s="30"/>
      <c r="M861" s="30"/>
      <c r="N861" s="30"/>
      <c r="O861" s="30"/>
      <c r="P861" s="30"/>
      <c r="Q861" s="30"/>
      <c r="R861" s="30"/>
    </row>
    <row r="862" spans="1:18" x14ac:dyDescent="0.25">
      <c r="A862" s="30"/>
      <c r="B862" s="30"/>
      <c r="C862" s="30"/>
      <c r="D862" s="30"/>
      <c r="E862" s="30"/>
      <c r="F862" s="30"/>
      <c r="G862" s="30"/>
      <c r="H862" s="30"/>
      <c r="I862" s="30"/>
      <c r="J862" s="30"/>
      <c r="K862" s="30"/>
      <c r="L862" s="30"/>
      <c r="M862" s="30"/>
      <c r="N862" s="30"/>
      <c r="O862" s="30"/>
      <c r="P862" s="30"/>
      <c r="Q862" s="30"/>
      <c r="R862" s="30"/>
    </row>
    <row r="863" spans="1:18" x14ac:dyDescent="0.25">
      <c r="A863" s="30"/>
      <c r="B863" s="30"/>
      <c r="C863" s="30"/>
      <c r="D863" s="30"/>
      <c r="E863" s="30"/>
      <c r="F863" s="30"/>
      <c r="G863" s="30"/>
      <c r="H863" s="30"/>
      <c r="I863" s="30"/>
      <c r="J863" s="30"/>
      <c r="K863" s="30"/>
      <c r="L863" s="30"/>
      <c r="M863" s="30"/>
      <c r="N863" s="30"/>
      <c r="O863" s="30"/>
      <c r="P863" s="30"/>
      <c r="Q863" s="30"/>
      <c r="R863" s="30"/>
    </row>
    <row r="864" spans="1:18" x14ac:dyDescent="0.25">
      <c r="A864" s="30"/>
      <c r="B864" s="30"/>
      <c r="C864" s="30"/>
      <c r="D864" s="30"/>
      <c r="E864" s="30"/>
      <c r="F864" s="30"/>
      <c r="G864" s="30"/>
      <c r="H864" s="30"/>
      <c r="I864" s="30"/>
      <c r="J864" s="30"/>
      <c r="K864" s="30"/>
      <c r="L864" s="30"/>
      <c r="M864" s="30"/>
      <c r="N864" s="30"/>
      <c r="O864" s="30"/>
      <c r="P864" s="30"/>
      <c r="Q864" s="30"/>
      <c r="R864" s="30"/>
    </row>
    <row r="865" spans="1:18" x14ac:dyDescent="0.25">
      <c r="A865" s="30"/>
      <c r="B865" s="30"/>
      <c r="C865" s="30"/>
      <c r="D865" s="30"/>
      <c r="E865" s="30"/>
      <c r="F865" s="30"/>
      <c r="G865" s="30"/>
      <c r="H865" s="30"/>
      <c r="I865" s="30"/>
      <c r="J865" s="30"/>
      <c r="K865" s="30"/>
      <c r="L865" s="30"/>
      <c r="M865" s="30"/>
      <c r="N865" s="30"/>
      <c r="O865" s="30"/>
      <c r="P865" s="30"/>
      <c r="Q865" s="30"/>
      <c r="R865" s="30"/>
    </row>
    <row r="866" spans="1:18" x14ac:dyDescent="0.25">
      <c r="A866" s="30"/>
      <c r="B866" s="30"/>
      <c r="C866" s="30"/>
      <c r="D866" s="30"/>
      <c r="E866" s="30"/>
      <c r="F866" s="30"/>
      <c r="G866" s="30"/>
      <c r="H866" s="30"/>
      <c r="I866" s="30"/>
      <c r="J866" s="30"/>
      <c r="K866" s="30"/>
      <c r="L866" s="30"/>
      <c r="M866" s="30"/>
      <c r="N866" s="30"/>
      <c r="O866" s="30"/>
      <c r="P866" s="30"/>
      <c r="Q866" s="30"/>
      <c r="R866" s="30"/>
    </row>
    <row r="867" spans="1:18" x14ac:dyDescent="0.25">
      <c r="A867" s="30"/>
      <c r="B867" s="30"/>
      <c r="C867" s="30"/>
      <c r="D867" s="30"/>
      <c r="E867" s="30"/>
      <c r="F867" s="30"/>
      <c r="G867" s="30"/>
      <c r="H867" s="30"/>
      <c r="I867" s="30"/>
      <c r="J867" s="30"/>
      <c r="K867" s="30"/>
      <c r="L867" s="30"/>
      <c r="M867" s="30"/>
      <c r="N867" s="30"/>
      <c r="O867" s="30"/>
      <c r="P867" s="30"/>
      <c r="Q867" s="30"/>
      <c r="R867" s="30"/>
    </row>
    <row r="868" spans="1:18" x14ac:dyDescent="0.25">
      <c r="A868" s="30"/>
      <c r="B868" s="30"/>
      <c r="C868" s="30"/>
      <c r="D868" s="30"/>
      <c r="E868" s="30"/>
      <c r="F868" s="30"/>
      <c r="G868" s="30"/>
      <c r="H868" s="30"/>
      <c r="I868" s="30"/>
      <c r="J868" s="30"/>
      <c r="K868" s="30"/>
      <c r="L868" s="30"/>
      <c r="M868" s="30"/>
      <c r="N868" s="30"/>
      <c r="O868" s="30"/>
      <c r="P868" s="30"/>
      <c r="Q868" s="30"/>
      <c r="R868" s="30"/>
    </row>
    <row r="869" spans="1:18" x14ac:dyDescent="0.25">
      <c r="A869" s="30"/>
      <c r="B869" s="30"/>
      <c r="C869" s="30"/>
      <c r="D869" s="30"/>
      <c r="E869" s="30"/>
      <c r="F869" s="30"/>
      <c r="G869" s="30"/>
      <c r="H869" s="30"/>
      <c r="I869" s="30"/>
      <c r="J869" s="30"/>
      <c r="K869" s="30"/>
      <c r="L869" s="30"/>
      <c r="M869" s="30"/>
      <c r="N869" s="30"/>
      <c r="O869" s="30"/>
      <c r="P869" s="30"/>
      <c r="Q869" s="30"/>
      <c r="R869" s="30"/>
    </row>
    <row r="870" spans="1:18" x14ac:dyDescent="0.25">
      <c r="A870" s="30"/>
      <c r="B870" s="30"/>
      <c r="C870" s="30"/>
      <c r="D870" s="30"/>
      <c r="E870" s="30"/>
      <c r="F870" s="30"/>
      <c r="G870" s="30"/>
      <c r="H870" s="30"/>
      <c r="I870" s="30"/>
      <c r="J870" s="30"/>
      <c r="K870" s="30"/>
      <c r="L870" s="30"/>
      <c r="M870" s="30"/>
      <c r="N870" s="30"/>
      <c r="O870" s="30"/>
      <c r="P870" s="30"/>
      <c r="Q870" s="30"/>
      <c r="R870" s="30"/>
    </row>
    <row r="871" spans="1:18" x14ac:dyDescent="0.25">
      <c r="A871" s="30"/>
      <c r="B871" s="30"/>
      <c r="C871" s="30"/>
      <c r="D871" s="30"/>
      <c r="E871" s="30"/>
      <c r="F871" s="30"/>
      <c r="G871" s="30"/>
      <c r="H871" s="30"/>
      <c r="I871" s="30"/>
      <c r="J871" s="30"/>
      <c r="K871" s="30"/>
      <c r="L871" s="30"/>
      <c r="M871" s="30"/>
      <c r="N871" s="30"/>
      <c r="O871" s="30"/>
      <c r="P871" s="30"/>
      <c r="Q871" s="30"/>
      <c r="R871" s="30"/>
    </row>
    <row r="872" spans="1:18" x14ac:dyDescent="0.25">
      <c r="A872" s="30"/>
      <c r="B872" s="30"/>
      <c r="C872" s="30"/>
      <c r="D872" s="30"/>
      <c r="E872" s="30"/>
      <c r="F872" s="30"/>
      <c r="G872" s="30"/>
      <c r="H872" s="30"/>
      <c r="I872" s="30"/>
      <c r="J872" s="30"/>
      <c r="K872" s="30"/>
      <c r="L872" s="30"/>
      <c r="M872" s="30"/>
      <c r="N872" s="30"/>
      <c r="O872" s="30"/>
      <c r="P872" s="30"/>
      <c r="Q872" s="30"/>
      <c r="R872" s="30"/>
    </row>
    <row r="873" spans="1:18" x14ac:dyDescent="0.25">
      <c r="A873" s="30"/>
      <c r="B873" s="30"/>
      <c r="C873" s="30"/>
      <c r="D873" s="30"/>
      <c r="E873" s="30"/>
      <c r="F873" s="30"/>
      <c r="G873" s="30"/>
      <c r="H873" s="30"/>
      <c r="I873" s="30"/>
      <c r="J873" s="30"/>
      <c r="K873" s="30"/>
      <c r="L873" s="30"/>
      <c r="M873" s="30"/>
      <c r="N873" s="30"/>
      <c r="O873" s="30"/>
      <c r="P873" s="30"/>
      <c r="Q873" s="30"/>
      <c r="R873" s="30"/>
    </row>
    <row r="874" spans="1:18" x14ac:dyDescent="0.25">
      <c r="A874" s="30"/>
      <c r="B874" s="30"/>
      <c r="C874" s="30"/>
      <c r="D874" s="30"/>
      <c r="E874" s="30"/>
      <c r="F874" s="30"/>
      <c r="G874" s="30"/>
      <c r="H874" s="30"/>
      <c r="I874" s="30"/>
      <c r="J874" s="30"/>
      <c r="K874" s="30"/>
      <c r="L874" s="30"/>
      <c r="M874" s="30"/>
      <c r="N874" s="30"/>
      <c r="O874" s="30"/>
      <c r="P874" s="30"/>
      <c r="Q874" s="30"/>
      <c r="R874" s="30"/>
    </row>
    <row r="875" spans="1:18" x14ac:dyDescent="0.25">
      <c r="A875" s="30"/>
      <c r="B875" s="30"/>
      <c r="C875" s="30"/>
      <c r="D875" s="30"/>
      <c r="E875" s="30"/>
      <c r="F875" s="30"/>
      <c r="G875" s="30"/>
      <c r="H875" s="30"/>
      <c r="I875" s="30"/>
      <c r="J875" s="30"/>
      <c r="K875" s="30"/>
      <c r="L875" s="30"/>
      <c r="M875" s="30"/>
      <c r="N875" s="30"/>
      <c r="O875" s="30"/>
      <c r="P875" s="30"/>
      <c r="Q875" s="30"/>
      <c r="R875" s="30"/>
    </row>
    <row r="876" spans="1:18" x14ac:dyDescent="0.25">
      <c r="A876" s="30"/>
      <c r="B876" s="30"/>
      <c r="C876" s="30"/>
      <c r="D876" s="30"/>
      <c r="E876" s="30"/>
      <c r="F876" s="30"/>
      <c r="G876" s="30"/>
      <c r="H876" s="30"/>
      <c r="I876" s="30"/>
      <c r="J876" s="30"/>
      <c r="K876" s="30"/>
      <c r="L876" s="30"/>
      <c r="M876" s="30"/>
      <c r="N876" s="30"/>
      <c r="O876" s="30"/>
      <c r="P876" s="30"/>
      <c r="Q876" s="30"/>
      <c r="R876" s="30"/>
    </row>
    <row r="877" spans="1:18" x14ac:dyDescent="0.25">
      <c r="A877" s="30"/>
      <c r="B877" s="30"/>
      <c r="C877" s="30"/>
      <c r="D877" s="30"/>
      <c r="E877" s="30"/>
      <c r="F877" s="30"/>
      <c r="G877" s="30"/>
      <c r="H877" s="30"/>
      <c r="I877" s="30"/>
      <c r="J877" s="30"/>
      <c r="K877" s="30"/>
      <c r="L877" s="30"/>
      <c r="M877" s="30"/>
      <c r="N877" s="30"/>
      <c r="O877" s="30"/>
      <c r="P877" s="30"/>
      <c r="Q877" s="30"/>
      <c r="R877" s="30"/>
    </row>
    <row r="878" spans="1:18" x14ac:dyDescent="0.25">
      <c r="A878" s="30"/>
      <c r="B878" s="30"/>
      <c r="C878" s="30"/>
      <c r="D878" s="30"/>
      <c r="E878" s="30"/>
      <c r="F878" s="30"/>
      <c r="G878" s="30"/>
      <c r="H878" s="30"/>
      <c r="I878" s="30"/>
      <c r="J878" s="30"/>
      <c r="K878" s="30"/>
      <c r="L878" s="30"/>
      <c r="M878" s="30"/>
      <c r="N878" s="30"/>
      <c r="O878" s="30"/>
      <c r="P878" s="30"/>
      <c r="Q878" s="30"/>
      <c r="R878" s="30"/>
    </row>
    <row r="879" spans="1:18" x14ac:dyDescent="0.25">
      <c r="A879" s="30"/>
      <c r="B879" s="30"/>
      <c r="C879" s="30"/>
      <c r="D879" s="30"/>
      <c r="E879" s="30"/>
      <c r="F879" s="30"/>
      <c r="G879" s="30"/>
      <c r="H879" s="30"/>
      <c r="I879" s="30"/>
      <c r="J879" s="30"/>
      <c r="K879" s="30"/>
      <c r="L879" s="30"/>
      <c r="M879" s="30"/>
      <c r="N879" s="30"/>
      <c r="O879" s="30"/>
      <c r="P879" s="30"/>
      <c r="Q879" s="30"/>
      <c r="R879" s="30"/>
    </row>
    <row r="880" spans="1:18" x14ac:dyDescent="0.25">
      <c r="A880" s="30"/>
      <c r="B880" s="30"/>
      <c r="C880" s="30"/>
      <c r="D880" s="30"/>
      <c r="E880" s="30"/>
      <c r="F880" s="30"/>
      <c r="G880" s="30"/>
      <c r="H880" s="30"/>
      <c r="I880" s="30"/>
      <c r="J880" s="30"/>
      <c r="K880" s="30"/>
      <c r="L880" s="30"/>
      <c r="M880" s="30"/>
      <c r="N880" s="30"/>
      <c r="O880" s="30"/>
      <c r="P880" s="30"/>
      <c r="Q880" s="30"/>
      <c r="R880" s="30"/>
    </row>
    <row r="881" spans="1:18" x14ac:dyDescent="0.25">
      <c r="A881" s="30"/>
      <c r="B881" s="30"/>
      <c r="C881" s="30"/>
      <c r="D881" s="30"/>
      <c r="E881" s="30"/>
      <c r="F881" s="30"/>
      <c r="G881" s="30"/>
      <c r="H881" s="30"/>
      <c r="I881" s="30"/>
      <c r="J881" s="30"/>
      <c r="K881" s="30"/>
      <c r="L881" s="30"/>
      <c r="M881" s="30"/>
      <c r="N881" s="30"/>
      <c r="O881" s="30"/>
      <c r="P881" s="30"/>
      <c r="Q881" s="30"/>
      <c r="R881" s="30"/>
    </row>
    <row r="882" spans="1:18" x14ac:dyDescent="0.25">
      <c r="A882" s="30"/>
      <c r="B882" s="30"/>
      <c r="C882" s="30"/>
      <c r="D882" s="30"/>
      <c r="E882" s="30"/>
      <c r="F882" s="30"/>
      <c r="G882" s="30"/>
      <c r="H882" s="30"/>
      <c r="I882" s="30"/>
      <c r="J882" s="30"/>
      <c r="K882" s="30"/>
      <c r="L882" s="30"/>
      <c r="M882" s="30"/>
      <c r="N882" s="30"/>
      <c r="O882" s="30"/>
      <c r="P882" s="30"/>
      <c r="Q882" s="30"/>
      <c r="R882" s="30"/>
    </row>
    <row r="883" spans="1:18" x14ac:dyDescent="0.25">
      <c r="A883" s="30"/>
      <c r="B883" s="30"/>
      <c r="C883" s="30"/>
      <c r="D883" s="30"/>
      <c r="E883" s="30"/>
      <c r="F883" s="30"/>
      <c r="G883" s="30"/>
      <c r="H883" s="30"/>
      <c r="I883" s="30"/>
      <c r="J883" s="30"/>
      <c r="K883" s="30"/>
      <c r="L883" s="30"/>
      <c r="M883" s="30"/>
      <c r="N883" s="30"/>
      <c r="O883" s="30"/>
      <c r="P883" s="30"/>
      <c r="Q883" s="30"/>
      <c r="R883" s="30"/>
    </row>
    <row r="884" spans="1:18" x14ac:dyDescent="0.25">
      <c r="A884" s="30"/>
      <c r="B884" s="30"/>
      <c r="C884" s="30"/>
      <c r="D884" s="30"/>
      <c r="E884" s="30"/>
      <c r="F884" s="30"/>
      <c r="G884" s="30"/>
      <c r="H884" s="30"/>
      <c r="I884" s="30"/>
      <c r="J884" s="30"/>
      <c r="K884" s="30"/>
      <c r="L884" s="30"/>
      <c r="M884" s="30"/>
      <c r="N884" s="30"/>
      <c r="O884" s="30"/>
      <c r="P884" s="30"/>
      <c r="Q884" s="30"/>
      <c r="R884" s="30"/>
    </row>
    <row r="885" spans="1:18" x14ac:dyDescent="0.25">
      <c r="A885" s="30"/>
      <c r="B885" s="30"/>
      <c r="C885" s="30"/>
      <c r="D885" s="30"/>
      <c r="E885" s="30"/>
      <c r="F885" s="30"/>
      <c r="G885" s="30"/>
      <c r="H885" s="30"/>
      <c r="I885" s="30"/>
      <c r="J885" s="30"/>
      <c r="K885" s="30"/>
      <c r="L885" s="30"/>
      <c r="M885" s="30"/>
      <c r="N885" s="30"/>
      <c r="O885" s="30"/>
      <c r="P885" s="30"/>
      <c r="Q885" s="30"/>
      <c r="R885" s="30"/>
    </row>
    <row r="886" spans="1:18" x14ac:dyDescent="0.25">
      <c r="A886" s="30"/>
      <c r="B886" s="30"/>
      <c r="C886" s="30"/>
      <c r="D886" s="30"/>
      <c r="E886" s="30"/>
      <c r="F886" s="30"/>
      <c r="G886" s="30"/>
      <c r="H886" s="30"/>
      <c r="I886" s="30"/>
      <c r="J886" s="30"/>
      <c r="K886" s="30"/>
      <c r="L886" s="30"/>
      <c r="M886" s="30"/>
      <c r="N886" s="30"/>
      <c r="O886" s="30"/>
      <c r="P886" s="30"/>
      <c r="Q886" s="30"/>
      <c r="R886" s="30"/>
    </row>
    <row r="887" spans="1:18" x14ac:dyDescent="0.25">
      <c r="A887" s="30"/>
      <c r="B887" s="30"/>
      <c r="C887" s="30"/>
      <c r="D887" s="30"/>
      <c r="E887" s="30"/>
      <c r="F887" s="30"/>
      <c r="G887" s="30"/>
      <c r="H887" s="30"/>
      <c r="I887" s="30"/>
      <c r="J887" s="30"/>
      <c r="K887" s="30"/>
      <c r="L887" s="30"/>
      <c r="M887" s="30"/>
      <c r="N887" s="30"/>
      <c r="O887" s="30"/>
      <c r="P887" s="30"/>
      <c r="Q887" s="30"/>
      <c r="R887" s="30"/>
    </row>
    <row r="888" spans="1:18" x14ac:dyDescent="0.25">
      <c r="A888" s="30"/>
      <c r="B888" s="30"/>
      <c r="C888" s="30"/>
      <c r="D888" s="30"/>
      <c r="E888" s="30"/>
      <c r="F888" s="30"/>
      <c r="G888" s="30"/>
      <c r="H888" s="30"/>
      <c r="I888" s="30"/>
      <c r="J888" s="30"/>
      <c r="K888" s="30"/>
      <c r="L888" s="30"/>
      <c r="M888" s="30"/>
      <c r="N888" s="30"/>
      <c r="O888" s="30"/>
      <c r="P888" s="30"/>
      <c r="Q888" s="30"/>
      <c r="R888" s="30"/>
    </row>
    <row r="889" spans="1:18" x14ac:dyDescent="0.25">
      <c r="A889" s="30"/>
      <c r="B889" s="30"/>
      <c r="C889" s="30"/>
      <c r="D889" s="30"/>
      <c r="E889" s="30"/>
      <c r="F889" s="30"/>
      <c r="G889" s="30"/>
      <c r="H889" s="30"/>
      <c r="I889" s="30"/>
      <c r="J889" s="30"/>
      <c r="K889" s="30"/>
      <c r="L889" s="30"/>
      <c r="M889" s="30"/>
      <c r="N889" s="30"/>
      <c r="O889" s="30"/>
      <c r="P889" s="30"/>
      <c r="Q889" s="30"/>
      <c r="R889" s="30"/>
    </row>
    <row r="890" spans="1:18" x14ac:dyDescent="0.25">
      <c r="A890" s="30"/>
      <c r="B890" s="30"/>
      <c r="C890" s="30"/>
      <c r="D890" s="30"/>
      <c r="E890" s="30"/>
      <c r="F890" s="30"/>
      <c r="G890" s="30"/>
      <c r="H890" s="30"/>
      <c r="I890" s="30"/>
      <c r="J890" s="30"/>
      <c r="K890" s="30"/>
      <c r="L890" s="30"/>
      <c r="M890" s="30"/>
      <c r="N890" s="30"/>
      <c r="O890" s="30"/>
      <c r="P890" s="30"/>
      <c r="Q890" s="30"/>
      <c r="R890" s="30"/>
    </row>
    <row r="891" spans="1:18" x14ac:dyDescent="0.25">
      <c r="A891" s="30"/>
      <c r="B891" s="30"/>
      <c r="C891" s="30"/>
      <c r="D891" s="30"/>
      <c r="E891" s="30"/>
      <c r="F891" s="30"/>
      <c r="G891" s="30"/>
      <c r="H891" s="30"/>
      <c r="I891" s="30"/>
      <c r="J891" s="30"/>
      <c r="K891" s="30"/>
      <c r="L891" s="30"/>
      <c r="M891" s="30"/>
      <c r="N891" s="30"/>
      <c r="O891" s="30"/>
      <c r="P891" s="30"/>
      <c r="Q891" s="30"/>
      <c r="R891" s="30"/>
    </row>
    <row r="892" spans="1:18" x14ac:dyDescent="0.25">
      <c r="A892" s="30"/>
      <c r="B892" s="30"/>
      <c r="C892" s="30"/>
      <c r="D892" s="30"/>
      <c r="E892" s="30"/>
      <c r="F892" s="30"/>
      <c r="G892" s="30"/>
      <c r="H892" s="30"/>
      <c r="I892" s="30"/>
      <c r="J892" s="30"/>
      <c r="K892" s="30"/>
      <c r="L892" s="30"/>
      <c r="M892" s="30"/>
      <c r="N892" s="30"/>
      <c r="O892" s="30"/>
      <c r="P892" s="30"/>
      <c r="Q892" s="30"/>
      <c r="R892" s="30"/>
    </row>
    <row r="893" spans="1:18" x14ac:dyDescent="0.25">
      <c r="A893" s="30"/>
      <c r="B893" s="30"/>
      <c r="C893" s="30"/>
      <c r="D893" s="30"/>
      <c r="E893" s="30"/>
      <c r="F893" s="30"/>
      <c r="G893" s="30"/>
      <c r="H893" s="30"/>
      <c r="I893" s="30"/>
      <c r="J893" s="30"/>
      <c r="K893" s="30"/>
      <c r="L893" s="30"/>
      <c r="M893" s="30"/>
      <c r="N893" s="30"/>
      <c r="O893" s="30"/>
      <c r="P893" s="30"/>
      <c r="Q893" s="30"/>
      <c r="R893" s="30"/>
    </row>
    <row r="894" spans="1:18" x14ac:dyDescent="0.25">
      <c r="A894" s="30"/>
      <c r="B894" s="30"/>
      <c r="C894" s="30"/>
      <c r="D894" s="30"/>
      <c r="E894" s="30"/>
      <c r="F894" s="30"/>
      <c r="G894" s="30"/>
      <c r="H894" s="30"/>
      <c r="I894" s="30"/>
      <c r="J894" s="30"/>
      <c r="K894" s="30"/>
      <c r="L894" s="30"/>
      <c r="M894" s="30"/>
      <c r="N894" s="30"/>
      <c r="O894" s="30"/>
      <c r="P894" s="30"/>
      <c r="Q894" s="30"/>
      <c r="R894" s="30"/>
    </row>
    <row r="895" spans="1:18" x14ac:dyDescent="0.25">
      <c r="A895" s="30"/>
      <c r="B895" s="30"/>
      <c r="C895" s="30"/>
      <c r="D895" s="30"/>
      <c r="E895" s="30"/>
      <c r="F895" s="30"/>
      <c r="G895" s="30"/>
      <c r="H895" s="30"/>
      <c r="I895" s="30"/>
      <c r="J895" s="30"/>
      <c r="K895" s="30"/>
      <c r="L895" s="30"/>
      <c r="M895" s="30"/>
      <c r="N895" s="30"/>
      <c r="O895" s="30"/>
      <c r="P895" s="30"/>
      <c r="Q895" s="30"/>
      <c r="R895" s="30"/>
    </row>
    <row r="896" spans="1:18" x14ac:dyDescent="0.25">
      <c r="A896" s="30"/>
      <c r="B896" s="30"/>
      <c r="C896" s="30"/>
      <c r="D896" s="30"/>
      <c r="E896" s="30"/>
      <c r="F896" s="30"/>
      <c r="G896" s="30"/>
      <c r="H896" s="30"/>
      <c r="I896" s="30"/>
      <c r="J896" s="30"/>
      <c r="K896" s="30"/>
      <c r="L896" s="30"/>
      <c r="M896" s="30"/>
      <c r="N896" s="30"/>
      <c r="O896" s="30"/>
      <c r="P896" s="30"/>
      <c r="Q896" s="30"/>
      <c r="R896" s="30"/>
    </row>
    <row r="897" spans="1:18" x14ac:dyDescent="0.25">
      <c r="A897" s="30"/>
      <c r="B897" s="30"/>
      <c r="C897" s="30"/>
      <c r="D897" s="30"/>
      <c r="E897" s="30"/>
      <c r="F897" s="30"/>
      <c r="G897" s="30"/>
      <c r="H897" s="30"/>
      <c r="I897" s="30"/>
      <c r="J897" s="30"/>
      <c r="K897" s="30"/>
      <c r="L897" s="30"/>
      <c r="M897" s="30"/>
      <c r="N897" s="30"/>
      <c r="O897" s="30"/>
      <c r="P897" s="30"/>
      <c r="Q897" s="30"/>
      <c r="R897" s="30"/>
    </row>
    <row r="898" spans="1:18" x14ac:dyDescent="0.25">
      <c r="A898" s="30"/>
      <c r="B898" s="30"/>
      <c r="C898" s="30"/>
      <c r="D898" s="30"/>
      <c r="E898" s="30"/>
      <c r="F898" s="30"/>
      <c r="G898" s="30"/>
      <c r="H898" s="30"/>
      <c r="I898" s="30"/>
      <c r="J898" s="30"/>
      <c r="K898" s="30"/>
      <c r="L898" s="30"/>
      <c r="M898" s="30"/>
      <c r="N898" s="30"/>
      <c r="O898" s="30"/>
      <c r="P898" s="30"/>
      <c r="Q898" s="30"/>
      <c r="R898" s="30"/>
    </row>
    <row r="899" spans="1:18" x14ac:dyDescent="0.25">
      <c r="A899" s="30"/>
      <c r="B899" s="30"/>
      <c r="C899" s="30"/>
      <c r="D899" s="30"/>
      <c r="E899" s="30"/>
      <c r="F899" s="30"/>
      <c r="G899" s="30"/>
      <c r="H899" s="30"/>
      <c r="I899" s="30"/>
      <c r="J899" s="30"/>
      <c r="K899" s="30"/>
      <c r="L899" s="30"/>
      <c r="M899" s="30"/>
      <c r="N899" s="30"/>
      <c r="O899" s="30"/>
      <c r="P899" s="30"/>
      <c r="Q899" s="30"/>
      <c r="R899" s="30"/>
    </row>
    <row r="900" spans="1:18" x14ac:dyDescent="0.25">
      <c r="A900" s="30"/>
      <c r="B900" s="30"/>
      <c r="C900" s="30"/>
      <c r="D900" s="30"/>
      <c r="E900" s="30"/>
      <c r="F900" s="30"/>
      <c r="G900" s="30"/>
      <c r="H900" s="30"/>
      <c r="I900" s="30"/>
      <c r="J900" s="30"/>
      <c r="K900" s="30"/>
      <c r="L900" s="30"/>
      <c r="M900" s="30"/>
      <c r="N900" s="30"/>
      <c r="O900" s="30"/>
      <c r="P900" s="30"/>
      <c r="Q900" s="30"/>
      <c r="R900" s="30"/>
    </row>
    <row r="901" spans="1:18" x14ac:dyDescent="0.25">
      <c r="A901" s="30"/>
      <c r="B901" s="30"/>
      <c r="C901" s="30"/>
      <c r="D901" s="30"/>
      <c r="E901" s="30"/>
      <c r="F901" s="30"/>
      <c r="G901" s="30"/>
      <c r="H901" s="30"/>
      <c r="I901" s="30"/>
      <c r="J901" s="30"/>
      <c r="K901" s="30"/>
      <c r="L901" s="30"/>
      <c r="M901" s="30"/>
      <c r="N901" s="30"/>
      <c r="O901" s="30"/>
      <c r="P901" s="30"/>
      <c r="Q901" s="30"/>
      <c r="R901" s="30"/>
    </row>
    <row r="902" spans="1:18" x14ac:dyDescent="0.25">
      <c r="A902" s="30"/>
      <c r="B902" s="30"/>
      <c r="C902" s="30"/>
      <c r="D902" s="30"/>
      <c r="E902" s="30"/>
      <c r="F902" s="30"/>
      <c r="G902" s="30"/>
      <c r="H902" s="30"/>
      <c r="I902" s="30"/>
      <c r="J902" s="30"/>
      <c r="K902" s="30"/>
      <c r="L902" s="30"/>
      <c r="M902" s="30"/>
      <c r="N902" s="30"/>
      <c r="O902" s="30"/>
      <c r="P902" s="30"/>
      <c r="Q902" s="30"/>
      <c r="R902" s="30"/>
    </row>
    <row r="903" spans="1:18" x14ac:dyDescent="0.25">
      <c r="A903" s="30"/>
      <c r="B903" s="30"/>
      <c r="C903" s="30"/>
      <c r="D903" s="30"/>
      <c r="E903" s="30"/>
      <c r="F903" s="30"/>
      <c r="G903" s="30"/>
      <c r="H903" s="30"/>
      <c r="I903" s="30"/>
      <c r="J903" s="30"/>
      <c r="K903" s="30"/>
      <c r="L903" s="30"/>
      <c r="M903" s="30"/>
      <c r="N903" s="30"/>
      <c r="O903" s="30"/>
      <c r="P903" s="30"/>
      <c r="Q903" s="30"/>
      <c r="R903" s="30"/>
    </row>
    <row r="904" spans="1:18" x14ac:dyDescent="0.25">
      <c r="A904" s="30"/>
      <c r="B904" s="30"/>
      <c r="C904" s="30"/>
      <c r="D904" s="30"/>
      <c r="E904" s="30"/>
      <c r="F904" s="30"/>
      <c r="G904" s="30"/>
      <c r="H904" s="30"/>
      <c r="I904" s="30"/>
      <c r="J904" s="30"/>
      <c r="K904" s="30"/>
      <c r="L904" s="30"/>
      <c r="M904" s="30"/>
      <c r="N904" s="30"/>
      <c r="O904" s="30"/>
      <c r="P904" s="30"/>
      <c r="Q904" s="30"/>
      <c r="R904" s="30"/>
    </row>
    <row r="905" spans="1:18" x14ac:dyDescent="0.25">
      <c r="A905" s="30"/>
      <c r="B905" s="30"/>
      <c r="C905" s="30"/>
      <c r="D905" s="30"/>
      <c r="E905" s="30"/>
      <c r="F905" s="30"/>
      <c r="G905" s="30"/>
      <c r="H905" s="30"/>
      <c r="I905" s="30"/>
      <c r="J905" s="30"/>
      <c r="K905" s="30"/>
      <c r="L905" s="30"/>
      <c r="M905" s="30"/>
      <c r="N905" s="30"/>
      <c r="O905" s="30"/>
      <c r="P905" s="30"/>
      <c r="Q905" s="30"/>
      <c r="R905" s="30"/>
    </row>
    <row r="906" spans="1:18" x14ac:dyDescent="0.25">
      <c r="A906" s="30"/>
      <c r="B906" s="30"/>
      <c r="C906" s="30"/>
      <c r="D906" s="30"/>
      <c r="E906" s="30"/>
      <c r="F906" s="30"/>
      <c r="G906" s="30"/>
      <c r="H906" s="30"/>
      <c r="I906" s="30"/>
      <c r="J906" s="30"/>
      <c r="K906" s="30"/>
      <c r="L906" s="30"/>
      <c r="M906" s="30"/>
      <c r="N906" s="30"/>
      <c r="O906" s="30"/>
      <c r="P906" s="30"/>
      <c r="Q906" s="30"/>
      <c r="R906" s="30"/>
    </row>
    <row r="907" spans="1:18" x14ac:dyDescent="0.25">
      <c r="A907" s="30"/>
      <c r="B907" s="30"/>
      <c r="C907" s="30"/>
      <c r="D907" s="30"/>
      <c r="E907" s="30"/>
      <c r="F907" s="30"/>
      <c r="G907" s="30"/>
      <c r="H907" s="30"/>
      <c r="I907" s="30"/>
      <c r="J907" s="30"/>
      <c r="K907" s="30"/>
      <c r="L907" s="30"/>
      <c r="M907" s="30"/>
      <c r="N907" s="30"/>
      <c r="O907" s="30"/>
      <c r="P907" s="30"/>
      <c r="Q907" s="30"/>
      <c r="R907" s="30"/>
    </row>
    <row r="908" spans="1:18" x14ac:dyDescent="0.25">
      <c r="A908" s="30"/>
      <c r="B908" s="30"/>
      <c r="C908" s="30"/>
      <c r="D908" s="30"/>
      <c r="E908" s="30"/>
      <c r="F908" s="30"/>
      <c r="G908" s="30"/>
      <c r="H908" s="30"/>
      <c r="I908" s="30"/>
      <c r="J908" s="30"/>
      <c r="K908" s="30"/>
      <c r="L908" s="30"/>
      <c r="M908" s="30"/>
      <c r="N908" s="30"/>
      <c r="O908" s="30"/>
      <c r="P908" s="30"/>
      <c r="Q908" s="30"/>
      <c r="R908" s="30"/>
    </row>
    <row r="909" spans="1:18" x14ac:dyDescent="0.25">
      <c r="A909" s="30"/>
      <c r="B909" s="30"/>
      <c r="C909" s="30"/>
      <c r="D909" s="30"/>
      <c r="E909" s="30"/>
      <c r="F909" s="30"/>
      <c r="G909" s="30"/>
      <c r="H909" s="30"/>
      <c r="I909" s="30"/>
      <c r="J909" s="30"/>
      <c r="K909" s="30"/>
      <c r="L909" s="30"/>
      <c r="M909" s="30"/>
      <c r="N909" s="30"/>
      <c r="O909" s="30"/>
      <c r="P909" s="30"/>
      <c r="Q909" s="30"/>
      <c r="R909" s="30"/>
    </row>
    <row r="910" spans="1:18" x14ac:dyDescent="0.25">
      <c r="A910" s="30"/>
      <c r="B910" s="30"/>
      <c r="C910" s="30"/>
      <c r="D910" s="30"/>
      <c r="E910" s="30"/>
      <c r="F910" s="30"/>
      <c r="G910" s="30"/>
      <c r="H910" s="30"/>
      <c r="I910" s="30"/>
      <c r="J910" s="30"/>
      <c r="K910" s="30"/>
      <c r="L910" s="30"/>
      <c r="M910" s="30"/>
      <c r="N910" s="30"/>
      <c r="O910" s="30"/>
      <c r="P910" s="30"/>
      <c r="Q910" s="30"/>
      <c r="R910" s="30"/>
    </row>
    <row r="911" spans="1:18" x14ac:dyDescent="0.25">
      <c r="A911" s="30"/>
      <c r="B911" s="30"/>
      <c r="C911" s="30"/>
      <c r="D911" s="30"/>
      <c r="E911" s="30"/>
      <c r="F911" s="30"/>
      <c r="G911" s="30"/>
      <c r="H911" s="30"/>
      <c r="I911" s="30"/>
      <c r="J911" s="30"/>
      <c r="K911" s="30"/>
      <c r="L911" s="30"/>
      <c r="M911" s="30"/>
      <c r="N911" s="30"/>
      <c r="O911" s="30"/>
      <c r="P911" s="30"/>
      <c r="Q911" s="30"/>
      <c r="R911" s="30"/>
    </row>
    <row r="912" spans="1:18" x14ac:dyDescent="0.25">
      <c r="A912" s="30"/>
      <c r="B912" s="30"/>
      <c r="C912" s="30"/>
      <c r="D912" s="30"/>
      <c r="E912" s="30"/>
      <c r="F912" s="30"/>
      <c r="G912" s="30"/>
      <c r="H912" s="30"/>
      <c r="I912" s="30"/>
      <c r="J912" s="30"/>
      <c r="K912" s="30"/>
      <c r="L912" s="30"/>
      <c r="M912" s="30"/>
      <c r="N912" s="30"/>
      <c r="O912" s="30"/>
      <c r="P912" s="30"/>
      <c r="Q912" s="30"/>
      <c r="R912" s="30"/>
    </row>
    <row r="913" spans="1:18" x14ac:dyDescent="0.25">
      <c r="A913" s="30"/>
      <c r="B913" s="30"/>
      <c r="C913" s="30"/>
      <c r="D913" s="30"/>
      <c r="E913" s="30"/>
      <c r="F913" s="30"/>
      <c r="G913" s="30"/>
      <c r="H913" s="30"/>
      <c r="I913" s="30"/>
      <c r="J913" s="30"/>
      <c r="K913" s="30"/>
      <c r="L913" s="30"/>
      <c r="M913" s="30"/>
      <c r="N913" s="30"/>
      <c r="O913" s="30"/>
      <c r="P913" s="30"/>
      <c r="Q913" s="30"/>
      <c r="R913" s="30"/>
    </row>
    <row r="914" spans="1:18" x14ac:dyDescent="0.25">
      <c r="A914" s="30"/>
      <c r="B914" s="30"/>
      <c r="C914" s="30"/>
      <c r="D914" s="30"/>
      <c r="E914" s="30"/>
      <c r="F914" s="30"/>
      <c r="G914" s="30"/>
      <c r="H914" s="30"/>
      <c r="I914" s="30"/>
      <c r="J914" s="30"/>
      <c r="K914" s="30"/>
      <c r="L914" s="30"/>
      <c r="M914" s="30"/>
      <c r="N914" s="30"/>
      <c r="O914" s="30"/>
      <c r="P914" s="30"/>
      <c r="Q914" s="30"/>
      <c r="R914" s="30"/>
    </row>
    <row r="915" spans="1:18" x14ac:dyDescent="0.25">
      <c r="A915" s="30"/>
      <c r="B915" s="30"/>
      <c r="C915" s="30"/>
      <c r="D915" s="30"/>
      <c r="E915" s="30"/>
      <c r="F915" s="30"/>
      <c r="G915" s="30"/>
      <c r="H915" s="30"/>
      <c r="I915" s="30"/>
      <c r="J915" s="30"/>
      <c r="K915" s="30"/>
      <c r="L915" s="30"/>
      <c r="M915" s="30"/>
      <c r="N915" s="30"/>
      <c r="O915" s="30"/>
      <c r="P915" s="30"/>
      <c r="Q915" s="30"/>
      <c r="R915" s="30"/>
    </row>
    <row r="916" spans="1:18" x14ac:dyDescent="0.25">
      <c r="A916" s="30"/>
      <c r="B916" s="30"/>
      <c r="C916" s="30"/>
      <c r="D916" s="30"/>
      <c r="E916" s="30"/>
      <c r="F916" s="30"/>
      <c r="G916" s="30"/>
      <c r="H916" s="30"/>
      <c r="I916" s="30"/>
      <c r="J916" s="30"/>
      <c r="K916" s="30"/>
      <c r="L916" s="30"/>
      <c r="M916" s="30"/>
      <c r="N916" s="30"/>
      <c r="O916" s="30"/>
      <c r="P916" s="30"/>
      <c r="Q916" s="30"/>
      <c r="R916" s="30"/>
    </row>
    <row r="917" spans="1:18" x14ac:dyDescent="0.25">
      <c r="A917" s="30"/>
      <c r="B917" s="30"/>
      <c r="C917" s="30"/>
      <c r="D917" s="30"/>
      <c r="E917" s="30"/>
      <c r="F917" s="30"/>
      <c r="G917" s="30"/>
      <c r="H917" s="30"/>
      <c r="I917" s="30"/>
      <c r="J917" s="30"/>
      <c r="K917" s="30"/>
      <c r="L917" s="30"/>
      <c r="M917" s="30"/>
      <c r="N917" s="30"/>
      <c r="O917" s="30"/>
      <c r="P917" s="30"/>
      <c r="Q917" s="30"/>
      <c r="R917" s="30"/>
    </row>
    <row r="918" spans="1:18" x14ac:dyDescent="0.25">
      <c r="A918" s="30"/>
      <c r="B918" s="30"/>
      <c r="C918" s="30"/>
      <c r="D918" s="30"/>
      <c r="E918" s="30"/>
      <c r="F918" s="30"/>
      <c r="G918" s="30"/>
      <c r="H918" s="30"/>
      <c r="I918" s="30"/>
      <c r="J918" s="30"/>
      <c r="K918" s="30"/>
      <c r="L918" s="30"/>
      <c r="M918" s="30"/>
      <c r="N918" s="30"/>
      <c r="O918" s="30"/>
      <c r="P918" s="30"/>
      <c r="Q918" s="30"/>
      <c r="R918" s="30"/>
    </row>
    <row r="919" spans="1:18" x14ac:dyDescent="0.25">
      <c r="A919" s="30"/>
      <c r="B919" s="30"/>
      <c r="C919" s="30"/>
      <c r="D919" s="30"/>
      <c r="E919" s="30"/>
      <c r="F919" s="30"/>
      <c r="G919" s="30"/>
      <c r="H919" s="30"/>
      <c r="I919" s="30"/>
      <c r="J919" s="30"/>
      <c r="K919" s="30"/>
      <c r="L919" s="30"/>
      <c r="M919" s="30"/>
      <c r="N919" s="30"/>
      <c r="O919" s="30"/>
      <c r="P919" s="30"/>
      <c r="Q919" s="30"/>
      <c r="R919" s="30"/>
    </row>
    <row r="920" spans="1:18" x14ac:dyDescent="0.25">
      <c r="A920" s="30"/>
      <c r="B920" s="30"/>
      <c r="C920" s="30"/>
      <c r="D920" s="30"/>
      <c r="E920" s="30"/>
      <c r="F920" s="30"/>
      <c r="G920" s="30"/>
      <c r="H920" s="30"/>
      <c r="I920" s="30"/>
      <c r="J920" s="30"/>
      <c r="K920" s="30"/>
      <c r="L920" s="30"/>
      <c r="M920" s="30"/>
      <c r="N920" s="30"/>
      <c r="O920" s="30"/>
      <c r="P920" s="30"/>
      <c r="Q920" s="30"/>
      <c r="R920" s="30"/>
    </row>
    <row r="921" spans="1:18" x14ac:dyDescent="0.25">
      <c r="A921" s="30"/>
      <c r="B921" s="30"/>
      <c r="C921" s="30"/>
      <c r="D921" s="30"/>
      <c r="E921" s="30"/>
      <c r="F921" s="30"/>
      <c r="G921" s="30"/>
      <c r="H921" s="30"/>
      <c r="I921" s="30"/>
      <c r="J921" s="30"/>
      <c r="K921" s="30"/>
      <c r="L921" s="30"/>
      <c r="M921" s="30"/>
      <c r="N921" s="30"/>
      <c r="O921" s="30"/>
      <c r="P921" s="30"/>
      <c r="Q921" s="30"/>
      <c r="R921" s="30"/>
    </row>
    <row r="922" spans="1:18" x14ac:dyDescent="0.25">
      <c r="A922" s="30"/>
      <c r="B922" s="30"/>
      <c r="C922" s="30"/>
      <c r="D922" s="30"/>
      <c r="E922" s="30"/>
      <c r="F922" s="30"/>
      <c r="G922" s="30"/>
      <c r="H922" s="30"/>
      <c r="I922" s="30"/>
      <c r="J922" s="30"/>
      <c r="K922" s="30"/>
      <c r="L922" s="30"/>
      <c r="M922" s="30"/>
      <c r="N922" s="30"/>
      <c r="O922" s="30"/>
      <c r="P922" s="30"/>
      <c r="Q922" s="30"/>
      <c r="R922" s="30"/>
    </row>
    <row r="923" spans="1:18" x14ac:dyDescent="0.25">
      <c r="A923" s="30"/>
      <c r="B923" s="30"/>
      <c r="C923" s="30"/>
      <c r="D923" s="30"/>
      <c r="E923" s="30"/>
      <c r="F923" s="30"/>
      <c r="G923" s="30"/>
      <c r="H923" s="30"/>
      <c r="I923" s="30"/>
      <c r="J923" s="30"/>
      <c r="K923" s="30"/>
      <c r="L923" s="30"/>
      <c r="M923" s="30"/>
      <c r="N923" s="30"/>
      <c r="O923" s="30"/>
      <c r="P923" s="30"/>
      <c r="Q923" s="30"/>
      <c r="R923" s="30"/>
    </row>
    <row r="924" spans="1:18" x14ac:dyDescent="0.25">
      <c r="A924" s="30"/>
      <c r="B924" s="30"/>
      <c r="C924" s="30"/>
      <c r="D924" s="30"/>
      <c r="E924" s="30"/>
      <c r="F924" s="30"/>
      <c r="G924" s="30"/>
      <c r="H924" s="30"/>
      <c r="I924" s="30"/>
      <c r="J924" s="30"/>
      <c r="K924" s="30"/>
      <c r="L924" s="30"/>
      <c r="M924" s="30"/>
      <c r="N924" s="30"/>
      <c r="O924" s="30"/>
      <c r="P924" s="30"/>
      <c r="Q924" s="30"/>
      <c r="R924" s="30"/>
    </row>
    <row r="925" spans="1:18" x14ac:dyDescent="0.25">
      <c r="A925" s="30"/>
      <c r="B925" s="30"/>
      <c r="C925" s="30"/>
      <c r="D925" s="30"/>
      <c r="E925" s="30"/>
      <c r="F925" s="30"/>
      <c r="G925" s="30"/>
      <c r="H925" s="30"/>
      <c r="I925" s="30"/>
      <c r="J925" s="30"/>
      <c r="K925" s="30"/>
      <c r="L925" s="30"/>
      <c r="M925" s="30"/>
      <c r="N925" s="30"/>
      <c r="O925" s="30"/>
      <c r="P925" s="30"/>
      <c r="Q925" s="30"/>
      <c r="R925" s="30"/>
    </row>
    <row r="926" spans="1:18" x14ac:dyDescent="0.25">
      <c r="A926" s="30"/>
      <c r="B926" s="30"/>
      <c r="C926" s="30"/>
      <c r="D926" s="30"/>
      <c r="E926" s="30"/>
      <c r="F926" s="30"/>
      <c r="G926" s="30"/>
      <c r="H926" s="30"/>
      <c r="I926" s="30"/>
      <c r="J926" s="30"/>
      <c r="K926" s="30"/>
      <c r="L926" s="30"/>
      <c r="M926" s="30"/>
      <c r="N926" s="30"/>
      <c r="O926" s="30"/>
      <c r="P926" s="30"/>
      <c r="Q926" s="30"/>
      <c r="R926" s="30"/>
    </row>
    <row r="927" spans="1:18" x14ac:dyDescent="0.25">
      <c r="A927" s="30"/>
      <c r="B927" s="30"/>
      <c r="C927" s="30"/>
      <c r="D927" s="30"/>
      <c r="E927" s="30"/>
      <c r="F927" s="30"/>
      <c r="G927" s="30"/>
      <c r="H927" s="30"/>
      <c r="I927" s="30"/>
      <c r="J927" s="30"/>
      <c r="K927" s="30"/>
      <c r="L927" s="30"/>
      <c r="M927" s="30"/>
      <c r="N927" s="30"/>
      <c r="O927" s="30"/>
      <c r="P927" s="30"/>
      <c r="Q927" s="30"/>
      <c r="R927" s="30"/>
    </row>
    <row r="928" spans="1:18" x14ac:dyDescent="0.25">
      <c r="A928" s="30"/>
      <c r="B928" s="30"/>
      <c r="C928" s="30"/>
      <c r="D928" s="30"/>
      <c r="E928" s="30"/>
      <c r="F928" s="30"/>
      <c r="G928" s="30"/>
      <c r="H928" s="30"/>
      <c r="I928" s="30"/>
      <c r="J928" s="30"/>
      <c r="K928" s="30"/>
      <c r="L928" s="30"/>
      <c r="M928" s="30"/>
      <c r="N928" s="30"/>
      <c r="O928" s="30"/>
      <c r="P928" s="30"/>
      <c r="Q928" s="30"/>
      <c r="R928" s="30"/>
    </row>
    <row r="929" spans="1:18" x14ac:dyDescent="0.25">
      <c r="A929" s="30"/>
      <c r="B929" s="30"/>
      <c r="C929" s="30"/>
      <c r="D929" s="30"/>
      <c r="E929" s="30"/>
      <c r="F929" s="30"/>
      <c r="G929" s="30"/>
      <c r="H929" s="30"/>
      <c r="I929" s="30"/>
      <c r="J929" s="30"/>
      <c r="K929" s="30"/>
      <c r="L929" s="30"/>
      <c r="M929" s="30"/>
      <c r="N929" s="30"/>
      <c r="O929" s="30"/>
      <c r="P929" s="30"/>
      <c r="Q929" s="30"/>
      <c r="R929" s="30"/>
    </row>
    <row r="930" spans="1:18" x14ac:dyDescent="0.25">
      <c r="A930" s="30"/>
      <c r="B930" s="30"/>
      <c r="C930" s="30"/>
      <c r="D930" s="30"/>
      <c r="E930" s="30"/>
      <c r="F930" s="30"/>
      <c r="G930" s="30"/>
      <c r="H930" s="30"/>
      <c r="I930" s="30"/>
      <c r="J930" s="30"/>
      <c r="K930" s="30"/>
      <c r="L930" s="30"/>
      <c r="M930" s="30"/>
      <c r="N930" s="30"/>
      <c r="O930" s="30"/>
      <c r="P930" s="30"/>
      <c r="Q930" s="30"/>
      <c r="R930" s="30"/>
    </row>
    <row r="931" spans="1:18" x14ac:dyDescent="0.25">
      <c r="A931" s="30"/>
      <c r="B931" s="30"/>
      <c r="C931" s="30"/>
      <c r="D931" s="30"/>
      <c r="E931" s="30"/>
      <c r="F931" s="30"/>
      <c r="G931" s="30"/>
      <c r="H931" s="30"/>
      <c r="I931" s="30"/>
      <c r="J931" s="30"/>
      <c r="K931" s="30"/>
      <c r="L931" s="30"/>
      <c r="M931" s="30"/>
      <c r="N931" s="30"/>
      <c r="O931" s="30"/>
      <c r="P931" s="30"/>
      <c r="Q931" s="30"/>
      <c r="R931" s="30"/>
    </row>
    <row r="932" spans="1:18" x14ac:dyDescent="0.25">
      <c r="A932" s="30"/>
      <c r="B932" s="30"/>
      <c r="C932" s="30"/>
      <c r="D932" s="30"/>
      <c r="E932" s="30"/>
      <c r="F932" s="30"/>
      <c r="G932" s="30"/>
      <c r="H932" s="30"/>
      <c r="I932" s="30"/>
      <c r="J932" s="30"/>
      <c r="K932" s="30"/>
      <c r="L932" s="30"/>
      <c r="M932" s="30"/>
      <c r="N932" s="30"/>
      <c r="O932" s="30"/>
      <c r="P932" s="30"/>
      <c r="Q932" s="30"/>
      <c r="R932" s="30"/>
    </row>
    <row r="933" spans="1:18" x14ac:dyDescent="0.25">
      <c r="A933" s="30"/>
      <c r="B933" s="30"/>
      <c r="C933" s="30"/>
      <c r="D933" s="30"/>
      <c r="E933" s="30"/>
      <c r="F933" s="30"/>
      <c r="G933" s="30"/>
      <c r="H933" s="30"/>
      <c r="I933" s="30"/>
      <c r="J933" s="30"/>
      <c r="K933" s="30"/>
      <c r="L933" s="30"/>
      <c r="M933" s="30"/>
      <c r="N933" s="30"/>
      <c r="O933" s="30"/>
      <c r="P933" s="30"/>
      <c r="Q933" s="30"/>
      <c r="R933" s="30"/>
    </row>
    <row r="934" spans="1:18" x14ac:dyDescent="0.25">
      <c r="A934" s="30"/>
      <c r="B934" s="30"/>
      <c r="C934" s="30"/>
      <c r="D934" s="30"/>
      <c r="E934" s="30"/>
      <c r="F934" s="30"/>
      <c r="G934" s="30"/>
      <c r="H934" s="30"/>
      <c r="I934" s="30"/>
      <c r="J934" s="30"/>
      <c r="K934" s="30"/>
      <c r="L934" s="30"/>
      <c r="M934" s="30"/>
      <c r="N934" s="30"/>
      <c r="O934" s="30"/>
      <c r="P934" s="30"/>
      <c r="Q934" s="30"/>
      <c r="R934" s="30"/>
    </row>
    <row r="935" spans="1:18" x14ac:dyDescent="0.25">
      <c r="A935" s="30"/>
      <c r="B935" s="30"/>
      <c r="C935" s="30"/>
      <c r="D935" s="30"/>
      <c r="E935" s="30"/>
      <c r="F935" s="30"/>
      <c r="G935" s="30"/>
      <c r="H935" s="30"/>
      <c r="I935" s="30"/>
      <c r="J935" s="30"/>
      <c r="K935" s="30"/>
      <c r="L935" s="30"/>
      <c r="M935" s="30"/>
      <c r="N935" s="30"/>
      <c r="O935" s="30"/>
      <c r="P935" s="30"/>
      <c r="Q935" s="30"/>
      <c r="R935" s="30"/>
    </row>
    <row r="936" spans="1:18" x14ac:dyDescent="0.25">
      <c r="A936" s="30"/>
      <c r="B936" s="30"/>
      <c r="C936" s="30"/>
      <c r="D936" s="30"/>
      <c r="E936" s="30"/>
      <c r="F936" s="30"/>
      <c r="G936" s="30"/>
      <c r="H936" s="30"/>
      <c r="I936" s="30"/>
      <c r="J936" s="30"/>
      <c r="K936" s="30"/>
      <c r="L936" s="30"/>
      <c r="M936" s="30"/>
      <c r="N936" s="30"/>
      <c r="O936" s="30"/>
      <c r="P936" s="30"/>
      <c r="Q936" s="30"/>
      <c r="R936" s="30"/>
    </row>
    <row r="937" spans="1:18" x14ac:dyDescent="0.25">
      <c r="A937" s="30"/>
      <c r="B937" s="30"/>
      <c r="C937" s="30"/>
      <c r="D937" s="30"/>
      <c r="E937" s="30"/>
      <c r="F937" s="30"/>
      <c r="G937" s="30"/>
      <c r="H937" s="30"/>
      <c r="I937" s="30"/>
      <c r="J937" s="30"/>
      <c r="K937" s="30"/>
      <c r="L937" s="30"/>
      <c r="M937" s="30"/>
      <c r="N937" s="30"/>
      <c r="O937" s="30"/>
      <c r="P937" s="30"/>
      <c r="Q937" s="30"/>
      <c r="R937" s="30"/>
    </row>
    <row r="938" spans="1:18" x14ac:dyDescent="0.25">
      <c r="A938" s="30"/>
      <c r="B938" s="30"/>
      <c r="C938" s="30"/>
      <c r="D938" s="30"/>
      <c r="E938" s="30"/>
      <c r="F938" s="30"/>
      <c r="G938" s="30"/>
      <c r="H938" s="30"/>
      <c r="I938" s="30"/>
      <c r="J938" s="30"/>
      <c r="K938" s="30"/>
      <c r="L938" s="30"/>
      <c r="M938" s="30"/>
      <c r="N938" s="30"/>
      <c r="O938" s="30"/>
      <c r="P938" s="30"/>
      <c r="Q938" s="30"/>
      <c r="R938" s="30"/>
    </row>
    <row r="939" spans="1:18" x14ac:dyDescent="0.25">
      <c r="A939" s="30"/>
      <c r="B939" s="30"/>
      <c r="C939" s="30"/>
      <c r="D939" s="30"/>
      <c r="E939" s="30"/>
      <c r="F939" s="30"/>
      <c r="G939" s="30"/>
      <c r="H939" s="30"/>
      <c r="I939" s="30"/>
      <c r="J939" s="30"/>
      <c r="K939" s="30"/>
      <c r="L939" s="30"/>
      <c r="M939" s="30"/>
      <c r="N939" s="30"/>
      <c r="O939" s="30"/>
      <c r="P939" s="30"/>
      <c r="Q939" s="30"/>
      <c r="R939" s="30"/>
    </row>
    <row r="940" spans="1:18" x14ac:dyDescent="0.25">
      <c r="A940" s="30"/>
      <c r="B940" s="30"/>
      <c r="C940" s="30"/>
      <c r="D940" s="30"/>
      <c r="E940" s="30"/>
      <c r="F940" s="30"/>
      <c r="G940" s="30"/>
      <c r="H940" s="30"/>
      <c r="I940" s="30"/>
      <c r="J940" s="30"/>
      <c r="K940" s="30"/>
      <c r="L940" s="30"/>
      <c r="M940" s="30"/>
      <c r="N940" s="30"/>
      <c r="O940" s="30"/>
      <c r="P940" s="30"/>
      <c r="Q940" s="30"/>
      <c r="R940" s="30"/>
    </row>
    <row r="941" spans="1:18" x14ac:dyDescent="0.25">
      <c r="A941" s="30"/>
      <c r="B941" s="30"/>
      <c r="C941" s="30"/>
      <c r="D941" s="30"/>
      <c r="E941" s="30"/>
      <c r="F941" s="30"/>
      <c r="G941" s="30"/>
      <c r="H941" s="30"/>
      <c r="I941" s="30"/>
      <c r="J941" s="30"/>
      <c r="K941" s="30"/>
      <c r="L941" s="30"/>
      <c r="M941" s="30"/>
      <c r="N941" s="30"/>
      <c r="O941" s="30"/>
      <c r="P941" s="30"/>
      <c r="Q941" s="30"/>
      <c r="R941" s="30"/>
    </row>
    <row r="942" spans="1:18" x14ac:dyDescent="0.25">
      <c r="A942" s="30"/>
      <c r="B942" s="30"/>
      <c r="C942" s="30"/>
      <c r="D942" s="30"/>
      <c r="E942" s="30"/>
      <c r="F942" s="30"/>
      <c r="G942" s="30"/>
      <c r="H942" s="30"/>
      <c r="I942" s="30"/>
      <c r="J942" s="30"/>
      <c r="K942" s="30"/>
      <c r="L942" s="30"/>
      <c r="M942" s="30"/>
      <c r="N942" s="30"/>
      <c r="O942" s="30"/>
      <c r="P942" s="30"/>
      <c r="Q942" s="30"/>
      <c r="R942" s="30"/>
    </row>
    <row r="943" spans="1:18" x14ac:dyDescent="0.25">
      <c r="A943" s="30"/>
      <c r="B943" s="30"/>
      <c r="C943" s="30"/>
      <c r="D943" s="30"/>
      <c r="E943" s="30"/>
      <c r="F943" s="30"/>
      <c r="G943" s="30"/>
      <c r="H943" s="30"/>
      <c r="I943" s="30"/>
      <c r="J943" s="30"/>
      <c r="K943" s="30"/>
      <c r="L943" s="30"/>
      <c r="M943" s="30"/>
      <c r="N943" s="30"/>
      <c r="O943" s="30"/>
      <c r="P943" s="30"/>
      <c r="Q943" s="30"/>
      <c r="R943" s="30"/>
    </row>
    <row r="944" spans="1:18" x14ac:dyDescent="0.25">
      <c r="A944" s="30"/>
      <c r="B944" s="30"/>
      <c r="C944" s="30"/>
      <c r="D944" s="30"/>
      <c r="E944" s="30"/>
      <c r="F944" s="30"/>
      <c r="G944" s="30"/>
      <c r="H944" s="30"/>
      <c r="I944" s="30"/>
      <c r="J944" s="30"/>
      <c r="K944" s="30"/>
      <c r="L944" s="30"/>
      <c r="M944" s="30"/>
      <c r="N944" s="30"/>
      <c r="O944" s="30"/>
      <c r="P944" s="30"/>
      <c r="Q944" s="30"/>
      <c r="R944" s="30"/>
    </row>
    <row r="945" spans="1:18" x14ac:dyDescent="0.25">
      <c r="A945" s="30"/>
      <c r="B945" s="30"/>
      <c r="C945" s="30"/>
      <c r="D945" s="30"/>
      <c r="E945" s="30"/>
      <c r="F945" s="30"/>
      <c r="G945" s="30"/>
      <c r="H945" s="30"/>
      <c r="I945" s="30"/>
      <c r="J945" s="30"/>
      <c r="K945" s="30"/>
      <c r="L945" s="30"/>
      <c r="M945" s="30"/>
      <c r="N945" s="30"/>
      <c r="O945" s="30"/>
      <c r="P945" s="30"/>
      <c r="Q945" s="30"/>
      <c r="R945" s="30"/>
    </row>
    <row r="946" spans="1:18" x14ac:dyDescent="0.25">
      <c r="A946" s="30"/>
      <c r="B946" s="30"/>
      <c r="C946" s="30"/>
      <c r="D946" s="30"/>
      <c r="E946" s="30"/>
      <c r="F946" s="30"/>
      <c r="G946" s="30"/>
      <c r="H946" s="30"/>
      <c r="I946" s="30"/>
      <c r="J946" s="30"/>
      <c r="K946" s="30"/>
      <c r="L946" s="30"/>
      <c r="M946" s="30"/>
      <c r="N946" s="30"/>
      <c r="O946" s="30"/>
      <c r="P946" s="30"/>
      <c r="Q946" s="30"/>
      <c r="R946" s="30"/>
    </row>
    <row r="947" spans="1:18" x14ac:dyDescent="0.25">
      <c r="A947" s="30"/>
      <c r="B947" s="30"/>
      <c r="C947" s="30"/>
      <c r="D947" s="30"/>
      <c r="E947" s="30"/>
      <c r="F947" s="30"/>
      <c r="G947" s="30"/>
      <c r="H947" s="30"/>
      <c r="I947" s="30"/>
      <c r="J947" s="30"/>
      <c r="K947" s="30"/>
      <c r="L947" s="30"/>
      <c r="M947" s="30"/>
      <c r="N947" s="30"/>
      <c r="O947" s="30"/>
      <c r="P947" s="30"/>
      <c r="Q947" s="30"/>
      <c r="R947" s="30"/>
    </row>
    <row r="948" spans="1:18" x14ac:dyDescent="0.25">
      <c r="A948" s="30"/>
      <c r="B948" s="30"/>
      <c r="C948" s="30"/>
      <c r="D948" s="30"/>
      <c r="E948" s="30"/>
      <c r="F948" s="30"/>
      <c r="G948" s="30"/>
      <c r="H948" s="30"/>
      <c r="I948" s="30"/>
      <c r="J948" s="30"/>
      <c r="K948" s="30"/>
      <c r="L948" s="30"/>
      <c r="M948" s="30"/>
      <c r="N948" s="30"/>
      <c r="O948" s="30"/>
      <c r="P948" s="30"/>
      <c r="Q948" s="30"/>
      <c r="R948" s="30"/>
    </row>
    <row r="949" spans="1:18" x14ac:dyDescent="0.25">
      <c r="A949" s="30"/>
      <c r="B949" s="30"/>
      <c r="C949" s="30"/>
      <c r="D949" s="30"/>
      <c r="E949" s="30"/>
      <c r="F949" s="30"/>
      <c r="G949" s="30"/>
      <c r="H949" s="30"/>
      <c r="I949" s="30"/>
      <c r="J949" s="30"/>
      <c r="K949" s="30"/>
      <c r="L949" s="30"/>
      <c r="M949" s="30"/>
      <c r="N949" s="30"/>
      <c r="O949" s="30"/>
      <c r="P949" s="30"/>
      <c r="Q949" s="30"/>
      <c r="R949" s="30"/>
    </row>
    <row r="950" spans="1:18" x14ac:dyDescent="0.25">
      <c r="A950" s="30"/>
      <c r="B950" s="30"/>
      <c r="C950" s="30"/>
      <c r="D950" s="30"/>
      <c r="E950" s="30"/>
      <c r="F950" s="30"/>
      <c r="G950" s="30"/>
      <c r="H950" s="30"/>
      <c r="I950" s="30"/>
      <c r="J950" s="30"/>
      <c r="K950" s="30"/>
      <c r="L950" s="30"/>
      <c r="M950" s="30"/>
      <c r="N950" s="30"/>
      <c r="O950" s="30"/>
      <c r="P950" s="30"/>
      <c r="Q950" s="30"/>
      <c r="R950" s="30"/>
    </row>
    <row r="951" spans="1:18" x14ac:dyDescent="0.25">
      <c r="A951" s="30"/>
      <c r="B951" s="30"/>
      <c r="C951" s="30"/>
      <c r="D951" s="30"/>
      <c r="E951" s="30"/>
      <c r="F951" s="30"/>
      <c r="G951" s="30"/>
      <c r="H951" s="30"/>
      <c r="I951" s="30"/>
      <c r="J951" s="30"/>
      <c r="K951" s="30"/>
      <c r="L951" s="30"/>
      <c r="M951" s="30"/>
      <c r="N951" s="30"/>
      <c r="O951" s="30"/>
      <c r="P951" s="30"/>
      <c r="Q951" s="30"/>
      <c r="R951" s="30"/>
    </row>
    <row r="952" spans="1:18" x14ac:dyDescent="0.25">
      <c r="A952" s="30"/>
      <c r="B952" s="30"/>
      <c r="C952" s="30"/>
      <c r="D952" s="30"/>
      <c r="E952" s="30"/>
      <c r="F952" s="30"/>
      <c r="G952" s="30"/>
      <c r="H952" s="30"/>
      <c r="I952" s="30"/>
      <c r="J952" s="30"/>
      <c r="K952" s="30"/>
      <c r="L952" s="30"/>
      <c r="M952" s="30"/>
      <c r="N952" s="30"/>
      <c r="O952" s="30"/>
      <c r="P952" s="30"/>
      <c r="Q952" s="30"/>
      <c r="R952" s="30"/>
    </row>
    <row r="953" spans="1:18" x14ac:dyDescent="0.25">
      <c r="A953" s="30"/>
      <c r="B953" s="30"/>
      <c r="C953" s="30"/>
      <c r="D953" s="30"/>
      <c r="E953" s="30"/>
      <c r="F953" s="30"/>
      <c r="G953" s="30"/>
      <c r="H953" s="30"/>
      <c r="I953" s="30"/>
      <c r="J953" s="30"/>
      <c r="K953" s="30"/>
      <c r="L953" s="30"/>
      <c r="M953" s="30"/>
      <c r="N953" s="30"/>
      <c r="O953" s="30"/>
      <c r="P953" s="30"/>
      <c r="Q953" s="30"/>
      <c r="R953" s="30"/>
    </row>
    <row r="954" spans="1:18" x14ac:dyDescent="0.25">
      <c r="A954" s="30"/>
      <c r="B954" s="30"/>
      <c r="C954" s="30"/>
      <c r="D954" s="30"/>
      <c r="E954" s="30"/>
      <c r="F954" s="30"/>
      <c r="G954" s="30"/>
      <c r="H954" s="30"/>
      <c r="I954" s="30"/>
      <c r="J954" s="30"/>
      <c r="K954" s="30"/>
      <c r="L954" s="30"/>
      <c r="M954" s="30"/>
      <c r="N954" s="30"/>
      <c r="O954" s="30"/>
      <c r="P954" s="30"/>
      <c r="Q954" s="30"/>
      <c r="R954" s="30"/>
    </row>
    <row r="955" spans="1:18" x14ac:dyDescent="0.25">
      <c r="A955" s="30"/>
      <c r="B955" s="30"/>
      <c r="C955" s="30"/>
      <c r="D955" s="30"/>
      <c r="E955" s="30"/>
      <c r="F955" s="30"/>
      <c r="G955" s="30"/>
      <c r="H955" s="30"/>
      <c r="I955" s="30"/>
      <c r="J955" s="30"/>
      <c r="K955" s="30"/>
      <c r="L955" s="30"/>
      <c r="M955" s="30"/>
      <c r="N955" s="30"/>
      <c r="O955" s="30"/>
      <c r="P955" s="30"/>
      <c r="Q955" s="30"/>
      <c r="R955" s="30"/>
    </row>
    <row r="956" spans="1:18" x14ac:dyDescent="0.25">
      <c r="A956" s="30"/>
      <c r="B956" s="30"/>
      <c r="C956" s="30"/>
      <c r="D956" s="30"/>
      <c r="E956" s="30"/>
      <c r="F956" s="30"/>
      <c r="G956" s="30"/>
      <c r="H956" s="30"/>
      <c r="I956" s="30"/>
      <c r="J956" s="30"/>
      <c r="K956" s="30"/>
      <c r="L956" s="30"/>
      <c r="M956" s="30"/>
      <c r="N956" s="30"/>
      <c r="O956" s="30"/>
      <c r="P956" s="30"/>
      <c r="Q956" s="30"/>
      <c r="R956" s="30"/>
    </row>
    <row r="957" spans="1:18" x14ac:dyDescent="0.25">
      <c r="A957" s="30"/>
      <c r="B957" s="30"/>
      <c r="C957" s="30"/>
      <c r="D957" s="30"/>
      <c r="E957" s="30"/>
      <c r="F957" s="30"/>
      <c r="G957" s="30"/>
      <c r="H957" s="30"/>
      <c r="I957" s="30"/>
      <c r="J957" s="30"/>
      <c r="K957" s="30"/>
      <c r="L957" s="30"/>
      <c r="M957" s="30"/>
      <c r="N957" s="30"/>
      <c r="O957" s="30"/>
      <c r="P957" s="30"/>
      <c r="Q957" s="30"/>
      <c r="R957" s="30"/>
    </row>
    <row r="958" spans="1:18" x14ac:dyDescent="0.25">
      <c r="A958" s="30"/>
      <c r="B958" s="30"/>
      <c r="C958" s="30"/>
      <c r="D958" s="30"/>
      <c r="E958" s="30"/>
      <c r="F958" s="30"/>
      <c r="G958" s="30"/>
      <c r="H958" s="30"/>
      <c r="I958" s="30"/>
      <c r="J958" s="30"/>
      <c r="K958" s="30"/>
      <c r="L958" s="30"/>
      <c r="M958" s="30"/>
      <c r="N958" s="30"/>
      <c r="O958" s="30"/>
      <c r="P958" s="30"/>
      <c r="Q958" s="30"/>
      <c r="R958" s="30"/>
    </row>
    <row r="959" spans="1:18" x14ac:dyDescent="0.25">
      <c r="A959" s="30"/>
      <c r="B959" s="30"/>
      <c r="C959" s="30"/>
      <c r="D959" s="30"/>
      <c r="E959" s="30"/>
      <c r="F959" s="30"/>
      <c r="G959" s="30"/>
      <c r="H959" s="30"/>
      <c r="I959" s="30"/>
      <c r="J959" s="30"/>
      <c r="K959" s="30"/>
      <c r="L959" s="30"/>
      <c r="M959" s="30"/>
      <c r="N959" s="30"/>
      <c r="O959" s="30"/>
      <c r="P959" s="30"/>
      <c r="Q959" s="30"/>
      <c r="R959" s="30"/>
    </row>
    <row r="960" spans="1:18" x14ac:dyDescent="0.25">
      <c r="A960" s="30"/>
      <c r="B960" s="30"/>
      <c r="C960" s="30"/>
      <c r="D960" s="30"/>
      <c r="E960" s="30"/>
      <c r="F960" s="30"/>
      <c r="G960" s="30"/>
      <c r="H960" s="30"/>
      <c r="I960" s="30"/>
      <c r="J960" s="30"/>
      <c r="K960" s="30"/>
      <c r="L960" s="30"/>
      <c r="M960" s="30"/>
      <c r="N960" s="30"/>
      <c r="O960" s="30"/>
      <c r="P960" s="30"/>
      <c r="Q960" s="30"/>
      <c r="R960" s="30"/>
    </row>
    <row r="961" spans="1:18" x14ac:dyDescent="0.25">
      <c r="A961" s="30"/>
      <c r="B961" s="30"/>
      <c r="C961" s="30"/>
      <c r="D961" s="30"/>
      <c r="E961" s="30"/>
      <c r="F961" s="30"/>
      <c r="G961" s="30"/>
      <c r="H961" s="30"/>
      <c r="I961" s="30"/>
      <c r="J961" s="30"/>
      <c r="K961" s="30"/>
      <c r="L961" s="30"/>
      <c r="M961" s="30"/>
      <c r="N961" s="30"/>
      <c r="O961" s="30"/>
      <c r="P961" s="30"/>
      <c r="Q961" s="30"/>
      <c r="R961" s="30"/>
    </row>
    <row r="962" spans="1:18" x14ac:dyDescent="0.25">
      <c r="A962" s="30"/>
      <c r="B962" s="30"/>
      <c r="C962" s="30"/>
      <c r="D962" s="30"/>
      <c r="E962" s="30"/>
      <c r="F962" s="30"/>
      <c r="G962" s="30"/>
      <c r="H962" s="30"/>
      <c r="I962" s="30"/>
      <c r="J962" s="30"/>
      <c r="K962" s="30"/>
      <c r="L962" s="30"/>
      <c r="M962" s="30"/>
      <c r="N962" s="30"/>
      <c r="O962" s="30"/>
      <c r="P962" s="30"/>
      <c r="Q962" s="30"/>
      <c r="R962" s="30"/>
    </row>
    <row r="963" spans="1:18" x14ac:dyDescent="0.25">
      <c r="A963" s="30"/>
      <c r="B963" s="30"/>
      <c r="C963" s="30"/>
      <c r="D963" s="30"/>
      <c r="E963" s="30"/>
      <c r="F963" s="30"/>
      <c r="G963" s="30"/>
      <c r="H963" s="30"/>
      <c r="I963" s="30"/>
      <c r="J963" s="30"/>
      <c r="K963" s="30"/>
      <c r="L963" s="30"/>
      <c r="M963" s="30"/>
      <c r="N963" s="30"/>
      <c r="O963" s="30"/>
      <c r="P963" s="30"/>
      <c r="Q963" s="30"/>
      <c r="R963" s="30"/>
    </row>
    <row r="964" spans="1:18" x14ac:dyDescent="0.25">
      <c r="A964" s="30"/>
      <c r="B964" s="30"/>
      <c r="C964" s="30"/>
      <c r="D964" s="30"/>
      <c r="E964" s="30"/>
      <c r="F964" s="30"/>
      <c r="G964" s="30"/>
      <c r="H964" s="30"/>
      <c r="I964" s="30"/>
      <c r="J964" s="30"/>
      <c r="K964" s="30"/>
      <c r="L964" s="30"/>
      <c r="M964" s="30"/>
      <c r="N964" s="30"/>
      <c r="O964" s="30"/>
      <c r="P964" s="30"/>
      <c r="Q964" s="30"/>
      <c r="R964" s="30"/>
    </row>
    <row r="965" spans="1:18" x14ac:dyDescent="0.25">
      <c r="A965" s="30"/>
      <c r="B965" s="30"/>
      <c r="C965" s="30"/>
      <c r="D965" s="30"/>
      <c r="E965" s="30"/>
      <c r="F965" s="30"/>
      <c r="G965" s="30"/>
      <c r="H965" s="30"/>
      <c r="I965" s="30"/>
      <c r="J965" s="30"/>
      <c r="K965" s="30"/>
      <c r="L965" s="30"/>
      <c r="M965" s="30"/>
      <c r="N965" s="30"/>
      <c r="O965" s="30"/>
      <c r="P965" s="30"/>
      <c r="Q965" s="30"/>
      <c r="R965" s="30"/>
    </row>
    <row r="966" spans="1:18" x14ac:dyDescent="0.25">
      <c r="A966" s="30"/>
      <c r="B966" s="30"/>
      <c r="C966" s="30"/>
      <c r="D966" s="30"/>
      <c r="E966" s="30"/>
      <c r="F966" s="30"/>
      <c r="G966" s="30"/>
      <c r="H966" s="30"/>
      <c r="I966" s="30"/>
      <c r="J966" s="30"/>
      <c r="K966" s="30"/>
      <c r="L966" s="30"/>
      <c r="M966" s="30"/>
      <c r="N966" s="30"/>
      <c r="O966" s="30"/>
      <c r="P966" s="30"/>
      <c r="Q966" s="30"/>
      <c r="R966" s="30"/>
    </row>
    <row r="967" spans="1:18" x14ac:dyDescent="0.25">
      <c r="A967" s="30"/>
      <c r="B967" s="30"/>
      <c r="C967" s="30"/>
      <c r="D967" s="30"/>
      <c r="E967" s="30"/>
      <c r="F967" s="30"/>
      <c r="G967" s="30"/>
      <c r="H967" s="30"/>
      <c r="I967" s="30"/>
      <c r="J967" s="30"/>
      <c r="K967" s="30"/>
      <c r="L967" s="30"/>
      <c r="M967" s="30"/>
      <c r="N967" s="30"/>
      <c r="O967" s="30"/>
      <c r="P967" s="30"/>
      <c r="Q967" s="30"/>
      <c r="R967" s="30"/>
    </row>
    <row r="968" spans="1:18" x14ac:dyDescent="0.25">
      <c r="A968" s="30"/>
      <c r="B968" s="30"/>
      <c r="C968" s="30"/>
      <c r="D968" s="30"/>
      <c r="E968" s="30"/>
      <c r="F968" s="30"/>
      <c r="G968" s="30"/>
      <c r="H968" s="30"/>
      <c r="I968" s="30"/>
      <c r="J968" s="30"/>
      <c r="K968" s="30"/>
      <c r="L968" s="30"/>
      <c r="M968" s="30"/>
      <c r="N968" s="30"/>
      <c r="O968" s="30"/>
      <c r="P968" s="30"/>
      <c r="Q968" s="30"/>
      <c r="R968" s="30"/>
    </row>
    <row r="969" spans="1:18" x14ac:dyDescent="0.25">
      <c r="A969" s="30"/>
      <c r="B969" s="30"/>
      <c r="C969" s="30"/>
      <c r="D969" s="30"/>
      <c r="E969" s="30"/>
      <c r="F969" s="30"/>
      <c r="G969" s="30"/>
      <c r="H969" s="30"/>
      <c r="I969" s="30"/>
      <c r="J969" s="30"/>
      <c r="K969" s="30"/>
      <c r="L969" s="30"/>
      <c r="M969" s="30"/>
      <c r="N969" s="30"/>
      <c r="O969" s="30"/>
      <c r="P969" s="30"/>
      <c r="Q969" s="30"/>
      <c r="R969" s="30"/>
    </row>
    <row r="970" spans="1:18" x14ac:dyDescent="0.25">
      <c r="A970" s="30"/>
      <c r="B970" s="30"/>
      <c r="C970" s="30"/>
      <c r="D970" s="30"/>
      <c r="E970" s="30"/>
      <c r="F970" s="30"/>
      <c r="G970" s="30"/>
      <c r="H970" s="30"/>
      <c r="I970" s="30"/>
      <c r="J970" s="30"/>
      <c r="K970" s="30"/>
      <c r="L970" s="30"/>
      <c r="M970" s="30"/>
      <c r="N970" s="30"/>
      <c r="O970" s="30"/>
      <c r="P970" s="30"/>
      <c r="Q970" s="30"/>
      <c r="R970" s="30"/>
    </row>
    <row r="971" spans="1:18" x14ac:dyDescent="0.25">
      <c r="A971" s="30"/>
      <c r="B971" s="30"/>
      <c r="C971" s="30"/>
      <c r="D971" s="30"/>
      <c r="E971" s="30"/>
      <c r="F971" s="30"/>
      <c r="G971" s="30"/>
      <c r="H971" s="30"/>
      <c r="I971" s="30"/>
      <c r="J971" s="30"/>
      <c r="K971" s="30"/>
      <c r="L971" s="30"/>
      <c r="M971" s="30"/>
      <c r="N971" s="30"/>
      <c r="O971" s="30"/>
      <c r="P971" s="30"/>
      <c r="Q971" s="30"/>
      <c r="R971" s="30"/>
    </row>
    <row r="972" spans="1:18" x14ac:dyDescent="0.25">
      <c r="A972" s="30"/>
      <c r="B972" s="30"/>
      <c r="C972" s="30"/>
      <c r="D972" s="30"/>
      <c r="E972" s="30"/>
      <c r="F972" s="30"/>
      <c r="G972" s="30"/>
      <c r="H972" s="30"/>
      <c r="I972" s="30"/>
      <c r="J972" s="30"/>
      <c r="K972" s="30"/>
      <c r="L972" s="30"/>
      <c r="M972" s="30"/>
      <c r="N972" s="30"/>
      <c r="O972" s="30"/>
      <c r="P972" s="30"/>
      <c r="Q972" s="30"/>
      <c r="R972" s="30"/>
    </row>
    <row r="973" spans="1:18" x14ac:dyDescent="0.25">
      <c r="A973" s="30"/>
      <c r="B973" s="30"/>
      <c r="C973" s="30"/>
      <c r="D973" s="30"/>
      <c r="E973" s="30"/>
      <c r="F973" s="30"/>
      <c r="G973" s="30"/>
      <c r="H973" s="30"/>
      <c r="I973" s="30"/>
      <c r="J973" s="30"/>
      <c r="K973" s="30"/>
      <c r="L973" s="30"/>
      <c r="M973" s="30"/>
      <c r="N973" s="30"/>
      <c r="O973" s="30"/>
      <c r="P973" s="30"/>
      <c r="Q973" s="30"/>
      <c r="R973" s="30"/>
    </row>
    <row r="974" spans="1:18" x14ac:dyDescent="0.25">
      <c r="A974" s="30"/>
      <c r="B974" s="30"/>
      <c r="C974" s="30"/>
      <c r="D974" s="30"/>
      <c r="E974" s="30"/>
      <c r="F974" s="30"/>
      <c r="G974" s="30"/>
      <c r="H974" s="30"/>
      <c r="I974" s="30"/>
      <c r="J974" s="30"/>
      <c r="K974" s="30"/>
      <c r="L974" s="30"/>
      <c r="M974" s="30"/>
      <c r="N974" s="30"/>
      <c r="O974" s="30"/>
      <c r="P974" s="30"/>
      <c r="Q974" s="30"/>
      <c r="R974" s="30"/>
    </row>
    <row r="975" spans="1:18" x14ac:dyDescent="0.25">
      <c r="A975" s="30"/>
      <c r="B975" s="30"/>
      <c r="C975" s="30"/>
      <c r="D975" s="30"/>
      <c r="E975" s="30"/>
      <c r="F975" s="30"/>
      <c r="G975" s="30"/>
      <c r="H975" s="30"/>
      <c r="I975" s="30"/>
      <c r="J975" s="30"/>
      <c r="K975" s="30"/>
      <c r="L975" s="30"/>
      <c r="M975" s="30"/>
      <c r="N975" s="30"/>
      <c r="O975" s="30"/>
      <c r="P975" s="30"/>
      <c r="Q975" s="30"/>
      <c r="R975" s="30"/>
    </row>
    <row r="976" spans="1:18" x14ac:dyDescent="0.25">
      <c r="A976" s="30"/>
      <c r="B976" s="30"/>
      <c r="C976" s="30"/>
      <c r="D976" s="30"/>
      <c r="E976" s="30"/>
      <c r="F976" s="30"/>
      <c r="G976" s="30"/>
      <c r="H976" s="30"/>
      <c r="I976" s="30"/>
      <c r="J976" s="30"/>
      <c r="K976" s="30"/>
      <c r="L976" s="30"/>
      <c r="M976" s="30"/>
      <c r="N976" s="30"/>
      <c r="O976" s="30"/>
      <c r="P976" s="30"/>
      <c r="Q976" s="30"/>
      <c r="R976" s="30"/>
    </row>
    <row r="977" spans="1:18" x14ac:dyDescent="0.25">
      <c r="A977" s="30"/>
      <c r="B977" s="30"/>
      <c r="C977" s="30"/>
      <c r="D977" s="30"/>
      <c r="E977" s="30"/>
      <c r="F977" s="30"/>
      <c r="G977" s="30"/>
      <c r="H977" s="30"/>
      <c r="I977" s="30"/>
      <c r="J977" s="30"/>
      <c r="K977" s="30"/>
      <c r="L977" s="30"/>
      <c r="M977" s="30"/>
      <c r="N977" s="30"/>
      <c r="O977" s="30"/>
      <c r="P977" s="30"/>
      <c r="Q977" s="30"/>
      <c r="R977" s="30"/>
    </row>
    <row r="978" spans="1:18" x14ac:dyDescent="0.25">
      <c r="A978" s="30"/>
      <c r="B978" s="30"/>
      <c r="C978" s="30"/>
      <c r="D978" s="30"/>
      <c r="E978" s="30"/>
      <c r="F978" s="30"/>
      <c r="G978" s="30"/>
      <c r="H978" s="30"/>
      <c r="I978" s="30"/>
      <c r="J978" s="30"/>
      <c r="K978" s="30"/>
      <c r="L978" s="30"/>
      <c r="M978" s="30"/>
      <c r="N978" s="30"/>
      <c r="O978" s="30"/>
      <c r="P978" s="30"/>
      <c r="Q978" s="30"/>
      <c r="R978" s="30"/>
    </row>
    <row r="979" spans="1:18" x14ac:dyDescent="0.25">
      <c r="A979" s="30"/>
      <c r="B979" s="30"/>
      <c r="C979" s="30"/>
      <c r="D979" s="30"/>
      <c r="E979" s="30"/>
      <c r="F979" s="30"/>
      <c r="G979" s="30"/>
      <c r="H979" s="30"/>
      <c r="I979" s="30"/>
      <c r="J979" s="30"/>
      <c r="K979" s="30"/>
      <c r="L979" s="30"/>
      <c r="M979" s="30"/>
      <c r="N979" s="30"/>
      <c r="O979" s="30"/>
      <c r="P979" s="30"/>
      <c r="Q979" s="30"/>
      <c r="R979" s="30"/>
    </row>
    <row r="980" spans="1:18" x14ac:dyDescent="0.25">
      <c r="A980" s="30"/>
      <c r="B980" s="30"/>
      <c r="C980" s="30"/>
      <c r="D980" s="30"/>
      <c r="E980" s="30"/>
      <c r="F980" s="30"/>
      <c r="G980" s="30"/>
      <c r="H980" s="30"/>
      <c r="I980" s="30"/>
      <c r="J980" s="30"/>
      <c r="K980" s="30"/>
      <c r="L980" s="30"/>
      <c r="M980" s="30"/>
      <c r="N980" s="30"/>
      <c r="O980" s="30"/>
      <c r="P980" s="30"/>
      <c r="Q980" s="30"/>
      <c r="R980" s="30"/>
    </row>
    <row r="981" spans="1:18" x14ac:dyDescent="0.25">
      <c r="A981" s="30"/>
      <c r="B981" s="30"/>
      <c r="C981" s="30"/>
      <c r="D981" s="30"/>
      <c r="E981" s="30"/>
      <c r="F981" s="30"/>
      <c r="G981" s="30"/>
      <c r="H981" s="30"/>
      <c r="I981" s="30"/>
      <c r="J981" s="30"/>
      <c r="K981" s="30"/>
      <c r="L981" s="30"/>
      <c r="M981" s="30"/>
      <c r="N981" s="30"/>
      <c r="O981" s="30"/>
      <c r="P981" s="30"/>
      <c r="Q981" s="30"/>
      <c r="R981" s="30"/>
    </row>
    <row r="982" spans="1:18" x14ac:dyDescent="0.25">
      <c r="A982" s="30"/>
      <c r="B982" s="30"/>
      <c r="C982" s="30"/>
      <c r="D982" s="30"/>
      <c r="E982" s="30"/>
      <c r="F982" s="30"/>
      <c r="G982" s="30"/>
      <c r="H982" s="30"/>
      <c r="I982" s="30"/>
      <c r="J982" s="30"/>
      <c r="K982" s="30"/>
      <c r="L982" s="30"/>
      <c r="M982" s="30"/>
      <c r="N982" s="30"/>
      <c r="O982" s="30"/>
      <c r="P982" s="30"/>
      <c r="Q982" s="30"/>
      <c r="R982" s="30"/>
    </row>
    <row r="983" spans="1:18" x14ac:dyDescent="0.25">
      <c r="A983" s="30"/>
      <c r="B983" s="30"/>
      <c r="C983" s="30"/>
      <c r="D983" s="30"/>
      <c r="E983" s="30"/>
      <c r="F983" s="30"/>
      <c r="G983" s="30"/>
      <c r="H983" s="30"/>
      <c r="I983" s="30"/>
      <c r="J983" s="30"/>
      <c r="K983" s="30"/>
      <c r="L983" s="30"/>
      <c r="M983" s="30"/>
      <c r="N983" s="30"/>
      <c r="O983" s="30"/>
      <c r="P983" s="30"/>
      <c r="Q983" s="30"/>
      <c r="R983" s="30"/>
    </row>
    <row r="984" spans="1:18" x14ac:dyDescent="0.25">
      <c r="A984" s="30"/>
      <c r="B984" s="30"/>
      <c r="C984" s="30"/>
      <c r="D984" s="30"/>
      <c r="E984" s="30"/>
      <c r="F984" s="30"/>
      <c r="G984" s="30"/>
      <c r="H984" s="30"/>
      <c r="I984" s="30"/>
      <c r="J984" s="30"/>
      <c r="K984" s="30"/>
      <c r="L984" s="30"/>
      <c r="M984" s="30"/>
      <c r="N984" s="30"/>
      <c r="O984" s="30"/>
      <c r="P984" s="30"/>
      <c r="Q984" s="30"/>
      <c r="R984" s="30"/>
    </row>
    <row r="985" spans="1:18" x14ac:dyDescent="0.25">
      <c r="A985" s="30"/>
      <c r="B985" s="30"/>
      <c r="C985" s="30"/>
      <c r="D985" s="30"/>
      <c r="E985" s="30"/>
      <c r="F985" s="30"/>
      <c r="G985" s="30"/>
      <c r="H985" s="30"/>
      <c r="I985" s="30"/>
      <c r="J985" s="30"/>
      <c r="K985" s="30"/>
      <c r="L985" s="30"/>
      <c r="M985" s="30"/>
      <c r="N985" s="30"/>
      <c r="O985" s="30"/>
      <c r="P985" s="30"/>
      <c r="Q985" s="30"/>
      <c r="R985" s="30"/>
    </row>
    <row r="986" spans="1:18" x14ac:dyDescent="0.25">
      <c r="A986" s="30"/>
      <c r="B986" s="30"/>
      <c r="C986" s="30"/>
      <c r="D986" s="30"/>
      <c r="E986" s="30"/>
      <c r="F986" s="30"/>
      <c r="G986" s="30"/>
      <c r="H986" s="30"/>
      <c r="I986" s="30"/>
      <c r="J986" s="30"/>
      <c r="K986" s="30"/>
      <c r="L986" s="30"/>
      <c r="M986" s="30"/>
      <c r="N986" s="30"/>
      <c r="O986" s="30"/>
      <c r="P986" s="30"/>
      <c r="Q986" s="30"/>
      <c r="R986" s="30"/>
    </row>
    <row r="987" spans="1:18" x14ac:dyDescent="0.25">
      <c r="A987" s="30"/>
      <c r="B987" s="30"/>
      <c r="C987" s="30"/>
      <c r="D987" s="30"/>
      <c r="E987" s="30"/>
      <c r="F987" s="30"/>
      <c r="G987" s="30"/>
      <c r="H987" s="30"/>
      <c r="I987" s="30"/>
      <c r="J987" s="30"/>
      <c r="K987" s="30"/>
      <c r="L987" s="30"/>
      <c r="M987" s="30"/>
      <c r="N987" s="30"/>
      <c r="O987" s="30"/>
      <c r="P987" s="30"/>
      <c r="Q987" s="30"/>
      <c r="R987" s="30"/>
    </row>
    <row r="988" spans="1:18" x14ac:dyDescent="0.25">
      <c r="A988" s="30"/>
      <c r="B988" s="30"/>
      <c r="C988" s="30"/>
      <c r="D988" s="30"/>
      <c r="E988" s="30"/>
      <c r="F988" s="30"/>
      <c r="G988" s="30"/>
      <c r="H988" s="30"/>
      <c r="I988" s="30"/>
      <c r="J988" s="30"/>
      <c r="K988" s="30"/>
      <c r="L988" s="30"/>
      <c r="M988" s="30"/>
      <c r="N988" s="30"/>
      <c r="O988" s="30"/>
      <c r="P988" s="30"/>
      <c r="Q988" s="30"/>
      <c r="R988" s="30"/>
    </row>
    <row r="989" spans="1:18" x14ac:dyDescent="0.25">
      <c r="A989" s="30"/>
      <c r="B989" s="30"/>
      <c r="C989" s="30"/>
      <c r="D989" s="30"/>
      <c r="E989" s="30"/>
      <c r="F989" s="30"/>
      <c r="G989" s="30"/>
      <c r="H989" s="30"/>
      <c r="I989" s="30"/>
      <c r="J989" s="30"/>
      <c r="K989" s="30"/>
      <c r="L989" s="30"/>
      <c r="M989" s="30"/>
      <c r="N989" s="30"/>
      <c r="O989" s="30"/>
      <c r="P989" s="30"/>
      <c r="Q989" s="30"/>
      <c r="R989" s="30"/>
    </row>
    <row r="990" spans="1:18" x14ac:dyDescent="0.25">
      <c r="A990" s="30"/>
      <c r="B990" s="30"/>
      <c r="C990" s="30"/>
      <c r="D990" s="30"/>
      <c r="E990" s="30"/>
      <c r="F990" s="30"/>
      <c r="G990" s="30"/>
      <c r="H990" s="30"/>
      <c r="I990" s="30"/>
      <c r="J990" s="30"/>
      <c r="K990" s="30"/>
      <c r="L990" s="30"/>
      <c r="M990" s="30"/>
      <c r="N990" s="30"/>
      <c r="O990" s="30"/>
      <c r="P990" s="30"/>
      <c r="Q990" s="30"/>
      <c r="R990" s="30"/>
    </row>
    <row r="991" spans="1:18" x14ac:dyDescent="0.25">
      <c r="A991" s="30"/>
      <c r="B991" s="30"/>
      <c r="C991" s="30"/>
      <c r="D991" s="30"/>
      <c r="E991" s="30"/>
      <c r="F991" s="30"/>
      <c r="G991" s="30"/>
      <c r="H991" s="30"/>
      <c r="I991" s="30"/>
      <c r="J991" s="30"/>
      <c r="K991" s="30"/>
      <c r="L991" s="30"/>
      <c r="M991" s="30"/>
      <c r="N991" s="30"/>
      <c r="O991" s="30"/>
      <c r="P991" s="30"/>
      <c r="Q991" s="30"/>
      <c r="R991" s="30"/>
    </row>
    <row r="992" spans="1:18" x14ac:dyDescent="0.25">
      <c r="A992" s="30"/>
      <c r="B992" s="30"/>
      <c r="C992" s="30"/>
      <c r="D992" s="30"/>
      <c r="E992" s="30"/>
      <c r="F992" s="30"/>
      <c r="G992" s="30"/>
      <c r="H992" s="30"/>
      <c r="I992" s="30"/>
      <c r="J992" s="30"/>
      <c r="K992" s="30"/>
      <c r="L992" s="30"/>
      <c r="M992" s="30"/>
      <c r="N992" s="30"/>
      <c r="O992" s="30"/>
      <c r="P992" s="30"/>
      <c r="Q992" s="30"/>
      <c r="R992" s="30"/>
    </row>
    <row r="993" spans="1:18" x14ac:dyDescent="0.25">
      <c r="A993" s="30"/>
      <c r="B993" s="30"/>
      <c r="C993" s="30"/>
      <c r="D993" s="30"/>
      <c r="E993" s="30"/>
      <c r="F993" s="30"/>
      <c r="G993" s="30"/>
      <c r="H993" s="30"/>
      <c r="I993" s="30"/>
      <c r="J993" s="30"/>
      <c r="K993" s="30"/>
      <c r="L993" s="30"/>
      <c r="M993" s="30"/>
      <c r="N993" s="30"/>
      <c r="O993" s="30"/>
      <c r="P993" s="30"/>
      <c r="Q993" s="30"/>
      <c r="R993" s="30"/>
    </row>
    <row r="994" spans="1:18" x14ac:dyDescent="0.25">
      <c r="A994" s="30"/>
      <c r="B994" s="30"/>
      <c r="C994" s="30"/>
      <c r="D994" s="30"/>
      <c r="E994" s="30"/>
      <c r="F994" s="30"/>
      <c r="G994" s="30"/>
      <c r="H994" s="30"/>
      <c r="I994" s="30"/>
      <c r="J994" s="30"/>
      <c r="K994" s="30"/>
      <c r="L994" s="30"/>
      <c r="M994" s="30"/>
      <c r="N994" s="30"/>
      <c r="O994" s="30"/>
      <c r="P994" s="30"/>
      <c r="Q994" s="30"/>
      <c r="R994" s="30"/>
    </row>
    <row r="995" spans="1:18" x14ac:dyDescent="0.25">
      <c r="A995" s="30"/>
      <c r="B995" s="30"/>
      <c r="C995" s="30"/>
      <c r="D995" s="30"/>
      <c r="E995" s="30"/>
      <c r="F995" s="30"/>
      <c r="G995" s="30"/>
      <c r="H995" s="30"/>
      <c r="I995" s="30"/>
      <c r="J995" s="30"/>
      <c r="K995" s="30"/>
      <c r="L995" s="30"/>
      <c r="M995" s="30"/>
      <c r="N995" s="30"/>
      <c r="O995" s="30"/>
      <c r="P995" s="30"/>
      <c r="Q995" s="30"/>
      <c r="R995" s="30"/>
    </row>
    <row r="996" spans="1:18" x14ac:dyDescent="0.25">
      <c r="A996" s="30"/>
      <c r="B996" s="30"/>
      <c r="C996" s="30"/>
      <c r="D996" s="30"/>
      <c r="E996" s="30"/>
      <c r="F996" s="30"/>
      <c r="G996" s="30"/>
      <c r="H996" s="30"/>
      <c r="I996" s="30"/>
      <c r="J996" s="30"/>
      <c r="K996" s="30"/>
      <c r="L996" s="30"/>
      <c r="M996" s="30"/>
      <c r="N996" s="30"/>
      <c r="O996" s="30"/>
      <c r="P996" s="30"/>
      <c r="Q996" s="30"/>
      <c r="R996" s="30"/>
    </row>
    <row r="997" spans="1:18" x14ac:dyDescent="0.25">
      <c r="A997" s="30"/>
      <c r="B997" s="30"/>
      <c r="C997" s="30"/>
      <c r="D997" s="30"/>
      <c r="E997" s="30"/>
      <c r="F997" s="30"/>
      <c r="G997" s="30"/>
      <c r="H997" s="30"/>
      <c r="I997" s="30"/>
      <c r="J997" s="30"/>
      <c r="K997" s="30"/>
      <c r="L997" s="30"/>
      <c r="M997" s="30"/>
      <c r="N997" s="30"/>
      <c r="O997" s="30"/>
      <c r="P997" s="30"/>
      <c r="Q997" s="30"/>
      <c r="R997" s="30"/>
    </row>
    <row r="998" spans="1:18" x14ac:dyDescent="0.25">
      <c r="A998" s="30"/>
      <c r="B998" s="30"/>
      <c r="C998" s="30"/>
      <c r="D998" s="30"/>
      <c r="E998" s="30"/>
      <c r="F998" s="30"/>
      <c r="G998" s="30"/>
      <c r="H998" s="30"/>
      <c r="I998" s="30"/>
      <c r="J998" s="30"/>
      <c r="K998" s="30"/>
      <c r="L998" s="30"/>
      <c r="M998" s="30"/>
      <c r="N998" s="30"/>
      <c r="O998" s="30"/>
      <c r="P998" s="30"/>
      <c r="Q998" s="30"/>
      <c r="R998" s="30"/>
    </row>
    <row r="999" spans="1:18" x14ac:dyDescent="0.25">
      <c r="A999" s="30"/>
      <c r="B999" s="30"/>
      <c r="C999" s="30"/>
      <c r="D999" s="30"/>
      <c r="E999" s="30"/>
      <c r="F999" s="30"/>
      <c r="G999" s="30"/>
      <c r="H999" s="30"/>
      <c r="I999" s="30"/>
      <c r="J999" s="30"/>
      <c r="K999" s="30"/>
      <c r="L999" s="30"/>
      <c r="M999" s="30"/>
      <c r="N999" s="30"/>
      <c r="O999" s="30"/>
      <c r="P999" s="30"/>
      <c r="Q999" s="30"/>
      <c r="R999" s="30"/>
    </row>
    <row r="1000" spans="1:18" x14ac:dyDescent="0.25">
      <c r="A1000" s="30"/>
      <c r="B1000" s="30"/>
      <c r="C1000" s="30"/>
      <c r="D1000" s="30"/>
      <c r="E1000" s="30"/>
      <c r="F1000" s="30"/>
      <c r="G1000" s="30"/>
      <c r="H1000" s="30"/>
      <c r="I1000" s="30"/>
      <c r="J1000" s="30"/>
      <c r="K1000" s="30"/>
      <c r="L1000" s="30"/>
      <c r="M1000" s="30"/>
      <c r="N1000" s="30"/>
      <c r="O1000" s="30"/>
      <c r="P1000" s="30"/>
      <c r="Q1000" s="30"/>
      <c r="R1000" s="30"/>
    </row>
    <row r="1001" spans="1:18" x14ac:dyDescent="0.25">
      <c r="A1001" s="30"/>
      <c r="B1001" s="30"/>
      <c r="C1001" s="30"/>
      <c r="D1001" s="30"/>
      <c r="E1001" s="30"/>
      <c r="F1001" s="30"/>
      <c r="G1001" s="30"/>
      <c r="H1001" s="30"/>
      <c r="I1001" s="30"/>
      <c r="J1001" s="30"/>
      <c r="K1001" s="30"/>
      <c r="L1001" s="30"/>
      <c r="M1001" s="30"/>
      <c r="N1001" s="30"/>
      <c r="O1001" s="30"/>
      <c r="P1001" s="30"/>
      <c r="Q1001" s="30"/>
      <c r="R1001" s="30"/>
    </row>
    <row r="1002" spans="1:18" x14ac:dyDescent="0.25">
      <c r="A1002" s="30"/>
      <c r="B1002" s="30"/>
      <c r="C1002" s="30"/>
      <c r="D1002" s="30"/>
      <c r="E1002" s="30"/>
      <c r="F1002" s="30"/>
      <c r="G1002" s="30"/>
      <c r="H1002" s="30"/>
      <c r="I1002" s="30"/>
      <c r="J1002" s="30"/>
      <c r="K1002" s="30"/>
      <c r="L1002" s="30"/>
      <c r="M1002" s="30"/>
      <c r="N1002" s="30"/>
      <c r="O1002" s="30"/>
      <c r="P1002" s="30"/>
      <c r="Q1002" s="30"/>
      <c r="R1002" s="30"/>
    </row>
    <row r="1003" spans="1:18" x14ac:dyDescent="0.25">
      <c r="A1003" s="30"/>
      <c r="B1003" s="30"/>
      <c r="C1003" s="30"/>
      <c r="D1003" s="30"/>
      <c r="E1003" s="30"/>
      <c r="F1003" s="30"/>
      <c r="G1003" s="30"/>
      <c r="H1003" s="30"/>
      <c r="I1003" s="30"/>
      <c r="J1003" s="30"/>
      <c r="K1003" s="30"/>
      <c r="L1003" s="30"/>
      <c r="M1003" s="30"/>
      <c r="N1003" s="30"/>
      <c r="O1003" s="30"/>
      <c r="P1003" s="30"/>
      <c r="Q1003" s="30"/>
      <c r="R1003" s="30"/>
    </row>
    <row r="1004" spans="1:18" x14ac:dyDescent="0.25">
      <c r="A1004" s="30"/>
      <c r="B1004" s="30"/>
      <c r="C1004" s="30"/>
      <c r="D1004" s="30"/>
      <c r="E1004" s="30"/>
      <c r="F1004" s="30"/>
      <c r="G1004" s="30"/>
      <c r="H1004" s="30"/>
      <c r="I1004" s="30"/>
      <c r="J1004" s="30"/>
      <c r="K1004" s="30"/>
      <c r="L1004" s="30"/>
      <c r="M1004" s="30"/>
      <c r="N1004" s="30"/>
      <c r="O1004" s="30"/>
      <c r="P1004" s="30"/>
      <c r="Q1004" s="30"/>
      <c r="R1004" s="30"/>
    </row>
    <row r="1005" spans="1:18" x14ac:dyDescent="0.25">
      <c r="A1005" s="30"/>
      <c r="B1005" s="30"/>
      <c r="C1005" s="30"/>
      <c r="D1005" s="30"/>
      <c r="E1005" s="30"/>
      <c r="F1005" s="30"/>
      <c r="G1005" s="30"/>
      <c r="H1005" s="30"/>
      <c r="I1005" s="30"/>
      <c r="J1005" s="30"/>
      <c r="K1005" s="30"/>
      <c r="L1005" s="30"/>
      <c r="M1005" s="30"/>
      <c r="N1005" s="30"/>
      <c r="O1005" s="30"/>
      <c r="P1005" s="30"/>
      <c r="Q1005" s="30"/>
      <c r="R1005" s="30"/>
    </row>
    <row r="1006" spans="1:18" x14ac:dyDescent="0.25">
      <c r="A1006" s="30"/>
      <c r="B1006" s="30"/>
      <c r="C1006" s="30"/>
      <c r="D1006" s="30"/>
      <c r="E1006" s="30"/>
      <c r="F1006" s="30"/>
      <c r="G1006" s="30"/>
      <c r="H1006" s="30"/>
      <c r="I1006" s="30"/>
      <c r="J1006" s="30"/>
      <c r="K1006" s="30"/>
      <c r="L1006" s="30"/>
      <c r="M1006" s="30"/>
      <c r="N1006" s="30"/>
      <c r="O1006" s="30"/>
      <c r="P1006" s="30"/>
      <c r="Q1006" s="30"/>
      <c r="R1006" s="30"/>
    </row>
    <row r="1007" spans="1:18" x14ac:dyDescent="0.25">
      <c r="A1007" s="30"/>
      <c r="B1007" s="30"/>
      <c r="C1007" s="30"/>
      <c r="D1007" s="30"/>
      <c r="E1007" s="30"/>
      <c r="F1007" s="30"/>
      <c r="G1007" s="30"/>
      <c r="H1007" s="30"/>
      <c r="I1007" s="30"/>
      <c r="J1007" s="30"/>
      <c r="K1007" s="30"/>
      <c r="L1007" s="30"/>
      <c r="M1007" s="30"/>
      <c r="N1007" s="30"/>
      <c r="O1007" s="30"/>
      <c r="P1007" s="30"/>
      <c r="Q1007" s="30"/>
      <c r="R1007" s="30"/>
    </row>
    <row r="1008" spans="1:18" x14ac:dyDescent="0.25">
      <c r="A1008" s="30"/>
      <c r="B1008" s="30"/>
      <c r="C1008" s="30"/>
      <c r="D1008" s="30"/>
      <c r="E1008" s="30"/>
      <c r="F1008" s="30"/>
      <c r="G1008" s="30"/>
      <c r="H1008" s="30"/>
      <c r="I1008" s="30"/>
      <c r="J1008" s="30"/>
      <c r="K1008" s="30"/>
      <c r="L1008" s="30"/>
      <c r="M1008" s="30"/>
      <c r="N1008" s="30"/>
      <c r="O1008" s="30"/>
      <c r="P1008" s="30"/>
      <c r="Q1008" s="30"/>
      <c r="R1008" s="30"/>
    </row>
    <row r="1009" spans="1:18" x14ac:dyDescent="0.25">
      <c r="A1009" s="30"/>
      <c r="B1009" s="30"/>
      <c r="C1009" s="30"/>
      <c r="D1009" s="30"/>
      <c r="E1009" s="30"/>
      <c r="F1009" s="30"/>
      <c r="G1009" s="30"/>
      <c r="H1009" s="30"/>
      <c r="I1009" s="30"/>
      <c r="J1009" s="30"/>
      <c r="K1009" s="30"/>
      <c r="L1009" s="30"/>
      <c r="M1009" s="30"/>
      <c r="N1009" s="30"/>
      <c r="O1009" s="30"/>
      <c r="P1009" s="30"/>
      <c r="Q1009" s="30"/>
      <c r="R1009" s="30"/>
    </row>
    <row r="1010" spans="1:18" x14ac:dyDescent="0.25">
      <c r="A1010" s="30"/>
      <c r="B1010" s="30"/>
      <c r="C1010" s="30"/>
      <c r="D1010" s="30"/>
      <c r="E1010" s="30"/>
      <c r="F1010" s="30"/>
      <c r="G1010" s="30"/>
      <c r="H1010" s="30"/>
      <c r="I1010" s="30"/>
      <c r="J1010" s="30"/>
      <c r="K1010" s="30"/>
      <c r="L1010" s="30"/>
      <c r="M1010" s="30"/>
      <c r="N1010" s="30"/>
      <c r="O1010" s="30"/>
      <c r="P1010" s="30"/>
      <c r="Q1010" s="30"/>
      <c r="R1010" s="30"/>
    </row>
    <row r="1011" spans="1:18" x14ac:dyDescent="0.25">
      <c r="A1011" s="30"/>
      <c r="B1011" s="30"/>
      <c r="C1011" s="30"/>
      <c r="D1011" s="30"/>
      <c r="E1011" s="30"/>
      <c r="F1011" s="30"/>
      <c r="G1011" s="30"/>
      <c r="H1011" s="30"/>
      <c r="I1011" s="30"/>
      <c r="J1011" s="30"/>
      <c r="K1011" s="30"/>
      <c r="L1011" s="30"/>
      <c r="M1011" s="30"/>
      <c r="N1011" s="30"/>
      <c r="O1011" s="30"/>
      <c r="P1011" s="30"/>
      <c r="Q1011" s="30"/>
      <c r="R1011" s="30"/>
    </row>
    <row r="1012" spans="1:18" x14ac:dyDescent="0.25">
      <c r="A1012" s="30"/>
      <c r="B1012" s="30"/>
      <c r="C1012" s="30"/>
      <c r="D1012" s="30"/>
      <c r="E1012" s="30"/>
      <c r="F1012" s="30"/>
      <c r="G1012" s="30"/>
      <c r="H1012" s="30"/>
      <c r="I1012" s="30"/>
      <c r="J1012" s="30"/>
      <c r="K1012" s="30"/>
      <c r="L1012" s="30"/>
      <c r="M1012" s="30"/>
      <c r="N1012" s="30"/>
      <c r="O1012" s="30"/>
      <c r="P1012" s="30"/>
      <c r="Q1012" s="30"/>
      <c r="R1012" s="30"/>
    </row>
    <row r="1013" spans="1:18" x14ac:dyDescent="0.25">
      <c r="A1013" s="30"/>
      <c r="B1013" s="30"/>
      <c r="C1013" s="30"/>
      <c r="D1013" s="30"/>
      <c r="E1013" s="30"/>
      <c r="F1013" s="30"/>
      <c r="G1013" s="30"/>
      <c r="H1013" s="30"/>
      <c r="I1013" s="30"/>
      <c r="J1013" s="30"/>
      <c r="K1013" s="30"/>
      <c r="L1013" s="30"/>
      <c r="M1013" s="30"/>
      <c r="N1013" s="30"/>
      <c r="O1013" s="30"/>
      <c r="P1013" s="30"/>
      <c r="Q1013" s="30"/>
      <c r="R1013" s="30"/>
    </row>
    <row r="1014" spans="1:18" x14ac:dyDescent="0.25">
      <c r="A1014" s="30"/>
      <c r="B1014" s="30"/>
      <c r="C1014" s="30"/>
      <c r="D1014" s="30"/>
      <c r="E1014" s="30"/>
      <c r="F1014" s="30"/>
      <c r="G1014" s="30"/>
      <c r="H1014" s="30"/>
      <c r="I1014" s="30"/>
      <c r="J1014" s="30"/>
      <c r="K1014" s="30"/>
      <c r="L1014" s="30"/>
      <c r="M1014" s="30"/>
      <c r="N1014" s="30"/>
      <c r="O1014" s="30"/>
      <c r="P1014" s="30"/>
      <c r="Q1014" s="30"/>
      <c r="R1014" s="30"/>
    </row>
  </sheetData>
  <mergeCells count="29">
    <mergeCell ref="M3:N3"/>
    <mergeCell ref="A4:M4"/>
    <mergeCell ref="A5:D5"/>
    <mergeCell ref="E5:G5"/>
    <mergeCell ref="L5:M5"/>
    <mergeCell ref="A1:G3"/>
    <mergeCell ref="H1:J2"/>
    <mergeCell ref="K1:L2"/>
    <mergeCell ref="M1:N2"/>
    <mergeCell ref="A25:M25"/>
    <mergeCell ref="A26:E26"/>
    <mergeCell ref="F26:J26"/>
    <mergeCell ref="K26:Q26"/>
    <mergeCell ref="O5:Q5"/>
    <mergeCell ref="O17:Q17"/>
    <mergeCell ref="O11:Q11"/>
    <mergeCell ref="O12:Q12"/>
    <mergeCell ref="O13:Q13"/>
    <mergeCell ref="O14:Q14"/>
    <mergeCell ref="O15:Q15"/>
    <mergeCell ref="O16:Q16"/>
    <mergeCell ref="O24:Q24"/>
    <mergeCell ref="O18:Q18"/>
    <mergeCell ref="O19:Q19"/>
    <mergeCell ref="O20:Q20"/>
    <mergeCell ref="O21:Q21"/>
    <mergeCell ref="O22:Q22"/>
    <mergeCell ref="O23:Q23"/>
    <mergeCell ref="O1:Q2"/>
  </mergeCells>
  <conditionalFormatting sqref="F27:F31">
    <cfRule type="dataBar" priority="1">
      <dataBar>
        <cfvo type="min"/>
        <cfvo type="max"/>
        <color rgb="FFE484A9"/>
      </dataBar>
      <extLst>
        <ext xmlns:x14="http://schemas.microsoft.com/office/spreadsheetml/2009/9/main" uri="{B025F937-C7B1-47D3-B67F-A62EFF666E3E}">
          <x14:id>{75CEB5AA-391B-42EF-9CF1-074C6D5EBC24}</x14:id>
        </ext>
      </extLst>
    </cfRule>
  </conditionalFormatting>
  <conditionalFormatting sqref="J6:J10">
    <cfRule type="dataBar" priority="2">
      <dataBar>
        <cfvo type="min"/>
        <cfvo type="max"/>
        <color rgb="FFE484A9"/>
      </dataBar>
      <extLst>
        <ext xmlns:x14="http://schemas.microsoft.com/office/spreadsheetml/2009/9/main" uri="{B025F937-C7B1-47D3-B67F-A62EFF666E3E}">
          <x14:id>{0CAE4B2F-3AFE-45AE-9E27-8C725F6EC7F7}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CEB5AA-391B-42EF-9CF1-074C6D5EBC24}">
            <x14:dataBar minLength="0" maxLength="100" border="1" negativeBarBorderColorSameAsPositive="0">
              <x14:cfvo type="autoMin"/>
              <x14:cfvo type="autoMax"/>
              <x14:borderColor rgb="FFD6007B"/>
              <x14:negativeFillColor rgb="FFFF0000"/>
              <x14:negativeBorderColor rgb="FFFF0000"/>
              <x14:axisColor rgb="FF000000"/>
            </x14:dataBar>
          </x14:cfRule>
          <xm:sqref>F27:F31</xm:sqref>
        </x14:conditionalFormatting>
        <x14:conditionalFormatting xmlns:xm="http://schemas.microsoft.com/office/excel/2006/main">
          <x14:cfRule type="dataBar" id="{0CAE4B2F-3AFE-45AE-9E27-8C725F6EC7F7}">
            <x14:dataBar minLength="0" maxLength="100" border="1" negativeBarBorderColorSameAsPositive="0">
              <x14:cfvo type="autoMin"/>
              <x14:cfvo type="autoMax"/>
              <x14:borderColor rgb="FFD6007B"/>
              <x14:negativeFillColor rgb="FFFF0000"/>
              <x14:negativeBorderColor rgb="FFFF0000"/>
              <x14:axisColor rgb="FF000000"/>
            </x14:dataBar>
          </x14:cfRule>
          <xm:sqref>J6:J10</xm:sqref>
        </x14:conditionalFormatting>
        <x14:conditionalFormatting xmlns:xm="http://schemas.microsoft.com/office/excel/2006/main">
          <x14:cfRule type="iconSet" priority="4" id="{26668973-41DF-46B1-8DBB-9320371AACF3}">
            <x14:iconSet iconSet="3Triangles">
              <x14:cfvo type="percent">
                <xm:f>0</xm:f>
              </x14:cfvo>
              <x14:cfvo type="num">
                <xm:f>0</xm:f>
              </x14:cfvo>
              <x14:cfvo type="num" gte="0">
                <xm:f>0</xm:f>
              </x14:cfvo>
            </x14:iconSet>
          </x14:cfRule>
          <xm:sqref>L3</xm:sqref>
        </x14:conditionalFormatting>
        <x14:conditionalFormatting xmlns:xm="http://schemas.microsoft.com/office/excel/2006/main">
          <x14:cfRule type="iconSet" priority="3" id="{15E2462B-2B01-4756-BB54-ACBBE02EE1D6}">
            <x14:iconSet iconSet="3Triangles">
              <x14:cfvo type="percent">
                <xm:f>0</xm:f>
              </x14:cfvo>
              <x14:cfvo type="num">
                <xm:f>0</xm:f>
              </x14:cfvo>
              <x14:cfvo type="num" gte="0">
                <xm:f>0</xm:f>
              </x14:cfvo>
            </x14:iconSet>
          </x14:cfRule>
          <xm:sqref>M6:M10</xm:sqref>
        </x14:conditionalFormatting>
      </x14:conditionalFormattings>
    </ext>
    <ext xmlns:x14="http://schemas.microsoft.com/office/spreadsheetml/2009/9/main" uri="{05C60535-1F16-4fd2-B633-F4F36F0B64E0}">
      <x14:sparklineGroups xmlns:xm="http://schemas.microsoft.com/office/excel/2006/main">
        <x14:sparklineGroup displayEmptyCellsAs="gap" markers="1" xr2:uid="{8B9E6487-094B-4AF1-B32A-E4D5DA11B444}">
          <x14:colorSeries theme="7" tint="-0.249977111117893"/>
          <x14:colorNegative theme="8"/>
          <x14:colorAxis rgb="FF000000"/>
          <x14:colorMarkers rgb="FFE484A9"/>
          <x14:colorFirst theme="8" tint="-0.249977111117893"/>
          <x14:colorLast theme="8" tint="-0.249977111117893"/>
          <x14:colorHigh theme="8" tint="-0.249977111117893"/>
          <x14:colorLow theme="8" tint="-0.249977111117893"/>
          <x14:sparklines>
            <x14:sparkline>
              <xm:f>Dashboard!S6:JI6</xm:f>
              <xm:sqref>O6</xm:sqref>
            </x14:sparkline>
            <x14:sparkline>
              <xm:f>Dashboard!S7:JI7</xm:f>
              <xm:sqref>O7</xm:sqref>
            </x14:sparkline>
            <x14:sparkline>
              <xm:f>Dashboard!S8:JI8</xm:f>
              <xm:sqref>O8</xm:sqref>
            </x14:sparkline>
            <x14:sparkline>
              <xm:f>Dashboard!S9:JI9</xm:f>
              <xm:sqref>O9</xm:sqref>
            </x14:sparkline>
            <x14:sparkline>
              <xm:f>Dashboard!S10:JI10</xm:f>
              <xm:sqref>O10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EE8AC-B418-4479-A0D8-53C66CFC2802}">
  <sheetPr>
    <tabColor theme="5" tint="-0.249977111117893"/>
  </sheetPr>
  <dimension ref="A1:Q1771"/>
  <sheetViews>
    <sheetView zoomScale="50" zoomScaleNormal="50" workbookViewId="0">
      <selection activeCell="H28" sqref="H28"/>
    </sheetView>
  </sheetViews>
  <sheetFormatPr defaultRowHeight="15" x14ac:dyDescent="0.25"/>
  <cols>
    <col min="1" max="1" width="16.85546875" bestFit="1" customWidth="1"/>
    <col min="2" max="2" width="65" bestFit="1" customWidth="1"/>
    <col min="3" max="3" width="19" bestFit="1" customWidth="1"/>
    <col min="4" max="4" width="28.7109375" bestFit="1" customWidth="1"/>
    <col min="5" max="5" width="17.5703125" bestFit="1" customWidth="1"/>
    <col min="6" max="6" width="51.140625" bestFit="1" customWidth="1"/>
    <col min="7" max="7" width="43.7109375" bestFit="1" customWidth="1"/>
    <col min="8" max="8" width="22.85546875" bestFit="1" customWidth="1"/>
    <col min="9" max="9" width="27" customWidth="1"/>
    <col min="10" max="10" width="15.140625" customWidth="1"/>
    <col min="11" max="11" width="36" customWidth="1"/>
    <col min="12" max="12" width="14.28515625" customWidth="1"/>
    <col min="13" max="13" width="25.5703125" customWidth="1"/>
    <col min="14" max="14" width="14.85546875" customWidth="1"/>
    <col min="15" max="15" width="46.28515625" bestFit="1" customWidth="1"/>
    <col min="16" max="16" width="12.140625" bestFit="1" customWidth="1"/>
    <col min="17" max="17" width="40.140625" bestFit="1" customWidth="1"/>
  </cols>
  <sheetData>
    <row r="1" spans="1:17" ht="26.25" x14ac:dyDescent="0.4">
      <c r="A1" s="82" t="s">
        <v>0</v>
      </c>
      <c r="B1" s="82" t="s">
        <v>1</v>
      </c>
      <c r="C1" s="82" t="s">
        <v>2</v>
      </c>
      <c r="D1" s="82" t="s">
        <v>3</v>
      </c>
      <c r="E1" s="82" t="s">
        <v>4</v>
      </c>
      <c r="F1" s="82" t="s">
        <v>19</v>
      </c>
      <c r="G1" s="82" t="s">
        <v>5</v>
      </c>
      <c r="H1" s="82" t="s">
        <v>6</v>
      </c>
      <c r="I1" s="82" t="s">
        <v>20</v>
      </c>
      <c r="J1" s="83"/>
      <c r="K1" s="84" t="s">
        <v>15</v>
      </c>
      <c r="L1" s="84" t="s">
        <v>16</v>
      </c>
      <c r="M1" s="84" t="s">
        <v>20</v>
      </c>
      <c r="N1" s="83"/>
      <c r="O1" s="84" t="s">
        <v>18</v>
      </c>
      <c r="P1" s="84" t="s">
        <v>14</v>
      </c>
      <c r="Q1" s="84" t="s">
        <v>21</v>
      </c>
    </row>
    <row r="2" spans="1:17" ht="26.25" x14ac:dyDescent="0.4">
      <c r="A2" s="83" t="s">
        <v>9</v>
      </c>
      <c r="B2" s="83" t="e" vm="253">
        <v>#VALUE!</v>
      </c>
      <c r="C2" s="83" t="str" cm="1">
        <f t="array" ref="C2">_FV(B2,"Ticker symbol",TRUE)</f>
        <v>AAPL</v>
      </c>
      <c r="D2" s="83" t="s">
        <v>10</v>
      </c>
      <c r="E2" s="83">
        <v>4</v>
      </c>
      <c r="F2" s="85">
        <v>165.12</v>
      </c>
      <c r="G2" s="86">
        <f t="shared" ref="G2:G9" si="0">F2*E2</f>
        <v>660.48</v>
      </c>
      <c r="H2" s="83" t="str" cm="1">
        <f t="array" ref="H2">_FV(B2,"Currency")</f>
        <v>USD</v>
      </c>
      <c r="I2" s="87" cm="1">
        <f t="array" ref="I2">_FV(Stocks[[#This Row],[Company]],"Price")</f>
        <v>169.02</v>
      </c>
      <c r="J2" s="83"/>
      <c r="K2" s="83" t="str" cm="1">
        <f t="array" ref="K2:K6">_xlfn.UNIQUE(Stocks[Ticker])</f>
        <v>AAPL</v>
      </c>
      <c r="L2" s="83">
        <f>IF(K2="","",SUMIF(Stocks[Ticker],K2,Stocks[Units]))</f>
        <v>11</v>
      </c>
      <c r="M2" s="85">
        <f>IF(K2="","",_xlfn.XLOOKUP(K2,Stocks[Ticker],Stocks[Price Today]))</f>
        <v>169.02</v>
      </c>
      <c r="N2" s="83"/>
      <c r="O2" s="88">
        <f>SUMPRODUCT(M2:M1769,L2:L1769)</f>
        <v>9662.59</v>
      </c>
      <c r="P2" s="83" t="str" cm="1">
        <f t="array" ref="P2:P6">_xlfn.UNIQUE(Stocks[Ticker])</f>
        <v>AAPL</v>
      </c>
      <c r="Q2" s="89">
        <f>IFERROR(L2*M2/$O$2,"")</f>
        <v>0.19241424918163763</v>
      </c>
    </row>
    <row r="3" spans="1:17" ht="26.25" x14ac:dyDescent="0.4">
      <c r="A3" s="83" t="s">
        <v>9</v>
      </c>
      <c r="B3" s="83" t="e" vm="495">
        <v>#VALUE!</v>
      </c>
      <c r="C3" s="83" t="str" cm="1">
        <f t="array" ref="C3">_FV(B3,"Ticker symbol",TRUE)</f>
        <v>AMZN</v>
      </c>
      <c r="D3" s="83" t="s">
        <v>10</v>
      </c>
      <c r="E3" s="83">
        <v>5</v>
      </c>
      <c r="F3" s="85">
        <v>174.98</v>
      </c>
      <c r="G3" s="86">
        <f t="shared" si="0"/>
        <v>874.9</v>
      </c>
      <c r="H3" s="83" t="str" cm="1">
        <f t="array" ref="H3">_FV(B3,"Currency")</f>
        <v>USD</v>
      </c>
      <c r="I3" s="87" cm="1">
        <f t="array" ref="I3">_FV(Stocks[[#This Row],[Company]],"Price")</f>
        <v>176.59</v>
      </c>
      <c r="J3" s="83"/>
      <c r="K3" s="83" t="str">
        <v>AMZN</v>
      </c>
      <c r="L3" s="83">
        <f>IF(K3="","",SUMIF(Stocks[Ticker],K3,Stocks[Units]))</f>
        <v>5</v>
      </c>
      <c r="M3" s="85">
        <f>IF(K3="","",_xlfn.XLOOKUP(K3,Stocks[Ticker],Stocks[Price Today]))</f>
        <v>176.59</v>
      </c>
      <c r="N3" s="83"/>
      <c r="O3" s="83"/>
      <c r="P3" s="83" t="str">
        <v>AMZN</v>
      </c>
      <c r="Q3" s="89">
        <f t="shared" ref="Q3:Q66" si="1">IFERROR(L3*M3/$O$2,"")</f>
        <v>9.1378191561475752E-2</v>
      </c>
    </row>
    <row r="4" spans="1:17" ht="26.25" x14ac:dyDescent="0.4">
      <c r="A4" s="83" t="s">
        <v>9</v>
      </c>
      <c r="B4" s="83" t="e" vm="732">
        <v>#VALUE!</v>
      </c>
      <c r="C4" s="83" t="str" cm="1">
        <f t="array" ref="C4">_FV(B4,"Ticker symbol",TRUE)</f>
        <v>WMT</v>
      </c>
      <c r="D4" s="83" t="s">
        <v>10</v>
      </c>
      <c r="E4" s="83">
        <v>1</v>
      </c>
      <c r="F4" s="85">
        <v>59.24</v>
      </c>
      <c r="G4" s="86">
        <f t="shared" si="0"/>
        <v>59.24</v>
      </c>
      <c r="H4" s="83" t="str" cm="1">
        <f t="array" ref="H4">_FV(B4,"Currency")</f>
        <v>USD</v>
      </c>
      <c r="I4" s="87" cm="1">
        <f t="array" ref="I4">_FV(Stocks[[#This Row],[Company]],"Price")</f>
        <v>59.87</v>
      </c>
      <c r="J4" s="83"/>
      <c r="K4" s="83" t="str">
        <v>WMT</v>
      </c>
      <c r="L4" s="83">
        <f>IF(K4="","",SUMIF(Stocks[Ticker],K4,Stocks[Units]))</f>
        <v>1</v>
      </c>
      <c r="M4" s="85">
        <f>IF(K4="","",_xlfn.XLOOKUP(K4,Stocks[Ticker],Stocks[Price Today]))</f>
        <v>59.87</v>
      </c>
      <c r="N4" s="83"/>
      <c r="O4" s="83"/>
      <c r="P4" s="83" t="str">
        <v>WMT</v>
      </c>
      <c r="Q4" s="89">
        <f t="shared" si="1"/>
        <v>6.1960613044742662E-3</v>
      </c>
    </row>
    <row r="5" spans="1:17" ht="26.25" x14ac:dyDescent="0.4">
      <c r="A5" s="83" t="s">
        <v>9</v>
      </c>
      <c r="B5" s="83" t="e" vm="971">
        <v>#VALUE!</v>
      </c>
      <c r="C5" s="83" t="str" cm="1">
        <f t="array" ref="C5">_FV(B5,"Ticker symbol",TRUE)</f>
        <v>NVDA</v>
      </c>
      <c r="D5" s="83" t="s">
        <v>10</v>
      </c>
      <c r="E5" s="83">
        <v>3</v>
      </c>
      <c r="F5" s="85">
        <v>785.14</v>
      </c>
      <c r="G5" s="86">
        <f t="shared" si="0"/>
        <v>2355.42</v>
      </c>
      <c r="H5" s="83" t="str" cm="1">
        <f t="array" ref="H5">_FV(B5,"Currency")</f>
        <v>USD</v>
      </c>
      <c r="I5" s="87" cm="1">
        <f t="array" ref="I5">_FV(Stocks[[#This Row],[Company]],"Price")</f>
        <v>796.77</v>
      </c>
      <c r="J5" s="83"/>
      <c r="K5" s="83" t="str">
        <v>NVDA</v>
      </c>
      <c r="L5" s="83">
        <f>IF(K5="","",SUMIF(Stocks[Ticker],K5,Stocks[Units]))</f>
        <v>8</v>
      </c>
      <c r="M5" s="85">
        <f>IF(K5="","",_xlfn.XLOOKUP(K5,Stocks[Ticker],Stocks[Price Today]))</f>
        <v>796.77</v>
      </c>
      <c r="N5" s="83"/>
      <c r="O5" s="83"/>
      <c r="P5" s="83" t="str">
        <v>NVDA</v>
      </c>
      <c r="Q5" s="89">
        <f t="shared" si="1"/>
        <v>0.65967406254430749</v>
      </c>
    </row>
    <row r="6" spans="1:17" ht="26.25" x14ac:dyDescent="0.4">
      <c r="A6" s="83" t="s">
        <v>9</v>
      </c>
      <c r="B6" s="83" t="e" vm="1222">
        <v>#VALUE!</v>
      </c>
      <c r="C6" s="83" t="str" cm="1">
        <f t="array" ref="C6">_FV(B6,"Ticker symbol",TRUE)</f>
        <v>TSLA</v>
      </c>
      <c r="D6" s="83" t="s">
        <v>10</v>
      </c>
      <c r="E6" s="83">
        <v>3</v>
      </c>
      <c r="F6" s="85">
        <v>148.12</v>
      </c>
      <c r="G6" s="86">
        <f t="shared" si="0"/>
        <v>444.36</v>
      </c>
      <c r="H6" s="83" t="str" cm="1">
        <f t="array" ref="H6">_FV(B6,"Currency")</f>
        <v>USD</v>
      </c>
      <c r="I6" s="87" cm="1">
        <f t="array" ref="I6">_FV(Stocks[[#This Row],[Company]],"Price")</f>
        <v>162.13</v>
      </c>
      <c r="J6" s="83"/>
      <c r="K6" s="83" t="str">
        <v>TSLA</v>
      </c>
      <c r="L6" s="83">
        <f>IF(K6="","",SUMIF(Stocks[Ticker],K6,Stocks[Units]))</f>
        <v>3</v>
      </c>
      <c r="M6" s="85">
        <f>IF(K6="","",_xlfn.XLOOKUP(K6,Stocks[Ticker],Stocks[Price Today]))</f>
        <v>162.13</v>
      </c>
      <c r="N6" s="83"/>
      <c r="O6" s="83"/>
      <c r="P6" s="83" t="str">
        <v>TSLA</v>
      </c>
      <c r="Q6" s="89">
        <f t="shared" si="1"/>
        <v>5.0337435408104862E-2</v>
      </c>
    </row>
    <row r="7" spans="1:17" ht="26.25" x14ac:dyDescent="0.4">
      <c r="A7" s="83" t="s">
        <v>9</v>
      </c>
      <c r="B7" s="83" t="e" vm="253">
        <v>#VALUE!</v>
      </c>
      <c r="C7" s="83" t="str" cm="1">
        <f t="array" ref="C7">_FV(B7,"Ticker symbol",TRUE)</f>
        <v>AAPL</v>
      </c>
      <c r="D7" s="83" t="s">
        <v>17</v>
      </c>
      <c r="E7" s="83">
        <v>-3</v>
      </c>
      <c r="F7" s="85">
        <v>165.12</v>
      </c>
      <c r="G7" s="86">
        <f t="shared" si="0"/>
        <v>-495.36</v>
      </c>
      <c r="H7" s="83" t="str" cm="1">
        <f t="array" ref="H7">_FV(B7,"Currency")</f>
        <v>USD</v>
      </c>
      <c r="I7" s="87" cm="1">
        <f t="array" ref="I7">_FV(Stocks[[#This Row],[Company]],"Price")</f>
        <v>169.02</v>
      </c>
      <c r="J7" s="83"/>
      <c r="K7" s="83"/>
      <c r="L7" s="83" t="str">
        <f>IF(K7="","",SUMIF(Stocks[Ticker],K7,Stocks[Units]))</f>
        <v/>
      </c>
      <c r="M7" s="85" t="str">
        <f>IF(K7="","",_xlfn.XLOOKUP(K7,Stocks[Ticker],Stocks[Price Today]))</f>
        <v/>
      </c>
      <c r="N7" s="83"/>
      <c r="O7" s="83"/>
      <c r="P7" s="83"/>
      <c r="Q7" s="89" t="str">
        <f t="shared" si="1"/>
        <v/>
      </c>
    </row>
    <row r="8" spans="1:17" ht="26.25" x14ac:dyDescent="0.4">
      <c r="A8" s="83" t="s">
        <v>9</v>
      </c>
      <c r="B8" s="83" t="e" vm="971">
        <v>#VALUE!</v>
      </c>
      <c r="C8" s="83" t="str" cm="1">
        <f t="array" ref="C8">_FV(B8,"Ticker symbol",TRUE)</f>
        <v>NVDA</v>
      </c>
      <c r="D8" s="83" t="s">
        <v>10</v>
      </c>
      <c r="E8" s="83">
        <v>5</v>
      </c>
      <c r="F8" s="85">
        <v>785.14</v>
      </c>
      <c r="G8" s="86">
        <f t="shared" si="0"/>
        <v>3925.7</v>
      </c>
      <c r="H8" s="83" t="str" cm="1">
        <f t="array" ref="H8">_FV(B8,"Currency")</f>
        <v>USD</v>
      </c>
      <c r="I8" s="87" cm="1">
        <f t="array" ref="I8">_FV(Stocks[[#This Row],[Company]],"Price")</f>
        <v>796.77</v>
      </c>
      <c r="J8" s="83"/>
      <c r="K8" s="83"/>
      <c r="L8" s="83" t="str">
        <f>IF(K8="","",SUMIF(Stocks[Ticker],K8,Stocks[Units]))</f>
        <v/>
      </c>
      <c r="M8" s="85" t="str">
        <f>IF(K8="","",_xlfn.XLOOKUP(K8,Stocks[Ticker],Stocks[Price Today]))</f>
        <v/>
      </c>
      <c r="N8" s="83"/>
      <c r="O8" s="83"/>
      <c r="P8" s="83"/>
      <c r="Q8" s="89" t="str">
        <f t="shared" si="1"/>
        <v/>
      </c>
    </row>
    <row r="9" spans="1:17" ht="26.25" x14ac:dyDescent="0.4">
      <c r="A9" s="83" t="s">
        <v>9</v>
      </c>
      <c r="B9" s="83" t="e" vm="253">
        <v>#VALUE!</v>
      </c>
      <c r="C9" s="83" t="str" cm="1">
        <f t="array" ref="C9">_FV(B9,"Ticker symbol",TRUE)</f>
        <v>AAPL</v>
      </c>
      <c r="D9" s="83" t="s">
        <v>10</v>
      </c>
      <c r="E9" s="83">
        <v>10</v>
      </c>
      <c r="F9" s="85">
        <v>165.12</v>
      </c>
      <c r="G9" s="86">
        <f t="shared" si="0"/>
        <v>1651.2</v>
      </c>
      <c r="H9" s="83" t="str" cm="1">
        <f t="array" ref="H9">_FV(B9,"Currency")</f>
        <v>USD</v>
      </c>
      <c r="I9" s="87" cm="1">
        <f t="array" ref="I9">_FV(Stocks[[#This Row],[Company]],"Price")</f>
        <v>169.02</v>
      </c>
      <c r="J9" s="83"/>
      <c r="K9" s="83"/>
      <c r="L9" s="83" t="str">
        <f>IF(K9="","",SUMIF(Stocks[Ticker],K9,Stocks[Units]))</f>
        <v/>
      </c>
      <c r="M9" s="85" t="str">
        <f>IF(K9="","",_xlfn.XLOOKUP(K9,Stocks[Ticker],Stocks[Price Today]))</f>
        <v/>
      </c>
      <c r="N9" s="83"/>
      <c r="O9" s="83"/>
      <c r="P9" s="83"/>
      <c r="Q9" s="89" t="str">
        <f t="shared" si="1"/>
        <v/>
      </c>
    </row>
    <row r="10" spans="1:17" x14ac:dyDescent="0.25">
      <c r="F10" s="2"/>
      <c r="L10" t="str">
        <f>IF(K10="","",SUMIF(Stocks[Ticker],K10,Stocks[Units]))</f>
        <v/>
      </c>
      <c r="M10" s="2" t="str">
        <f>IF(K10="","",_xlfn.XLOOKUP(K10,Stocks[Ticker],Stocks[Price Today]))</f>
        <v/>
      </c>
      <c r="Q10" s="3" t="str">
        <f t="shared" si="1"/>
        <v/>
      </c>
    </row>
    <row r="11" spans="1:17" x14ac:dyDescent="0.25">
      <c r="F11" s="2"/>
      <c r="L11" t="str">
        <f>IF(K11="","",SUMIF(Stocks[Ticker],K11,Stocks[Units]))</f>
        <v/>
      </c>
      <c r="M11" s="2" t="str">
        <f>IF(K11="","",_xlfn.XLOOKUP(K11,Stocks[Ticker],Stocks[Price Today]))</f>
        <v/>
      </c>
      <c r="Q11" s="3" t="str">
        <f t="shared" si="1"/>
        <v/>
      </c>
    </row>
    <row r="12" spans="1:17" x14ac:dyDescent="0.25">
      <c r="F12" s="2"/>
      <c r="L12" t="str">
        <f>IF(K12="","",SUMIF(Stocks[Ticker],K12,Stocks[Units]))</f>
        <v/>
      </c>
      <c r="M12" s="2" t="str">
        <f>IF(K12="","",_xlfn.XLOOKUP(K12,Stocks[Ticker],Stocks[Price Today]))</f>
        <v/>
      </c>
      <c r="Q12" s="3" t="str">
        <f t="shared" si="1"/>
        <v/>
      </c>
    </row>
    <row r="13" spans="1:17" x14ac:dyDescent="0.25">
      <c r="F13" s="2"/>
      <c r="L13" t="str">
        <f>IF(K13="","",SUMIF(Stocks[Ticker],K13,Stocks[Units]))</f>
        <v/>
      </c>
      <c r="M13" s="2" t="str">
        <f>IF(K13="","",_xlfn.XLOOKUP(K13,Stocks[Ticker],Stocks[Price Today]))</f>
        <v/>
      </c>
      <c r="Q13" s="3" t="str">
        <f t="shared" si="1"/>
        <v/>
      </c>
    </row>
    <row r="14" spans="1:17" x14ac:dyDescent="0.25">
      <c r="F14" s="2"/>
      <c r="L14" t="str">
        <f>IF(K14="","",SUMIF(Stocks[Ticker],K14,Stocks[Units]))</f>
        <v/>
      </c>
      <c r="M14" s="2" t="str">
        <f>IF(K14="","",_xlfn.XLOOKUP(K14,Stocks[Ticker],Stocks[Price Today]))</f>
        <v/>
      </c>
      <c r="Q14" s="3" t="str">
        <f t="shared" si="1"/>
        <v/>
      </c>
    </row>
    <row r="15" spans="1:17" x14ac:dyDescent="0.25">
      <c r="F15" s="2"/>
      <c r="L15" t="str">
        <f>IF(K15="","",SUMIF(Stocks[Ticker],K15,Stocks[Units]))</f>
        <v/>
      </c>
      <c r="M15" s="2" t="str">
        <f>IF(K15="","",_xlfn.XLOOKUP(K15,Stocks[Ticker],Stocks[Price Today]))</f>
        <v/>
      </c>
      <c r="Q15" s="3" t="str">
        <f t="shared" si="1"/>
        <v/>
      </c>
    </row>
    <row r="16" spans="1:17" x14ac:dyDescent="0.25">
      <c r="F16" s="2"/>
      <c r="L16" t="str">
        <f>IF(K16="","",SUMIF(Stocks[Ticker],K16,Stocks[Units]))</f>
        <v/>
      </c>
      <c r="M16" s="2" t="str">
        <f>IF(K16="","",_xlfn.XLOOKUP(K16,Stocks[Ticker],Stocks[Price Today]))</f>
        <v/>
      </c>
      <c r="Q16" s="3" t="str">
        <f t="shared" si="1"/>
        <v/>
      </c>
    </row>
    <row r="17" spans="6:17" x14ac:dyDescent="0.25">
      <c r="F17" s="2"/>
      <c r="L17" t="str">
        <f>IF(K17="","",SUMIF(Stocks[Ticker],K17,Stocks[Units]))</f>
        <v/>
      </c>
      <c r="M17" s="2" t="str">
        <f>IF(K17="","",_xlfn.XLOOKUP(K17,Stocks[Ticker],Stocks[Price Today]))</f>
        <v/>
      </c>
      <c r="Q17" s="3" t="str">
        <f t="shared" si="1"/>
        <v/>
      </c>
    </row>
    <row r="18" spans="6:17" x14ac:dyDescent="0.25">
      <c r="F18" s="2"/>
      <c r="L18" t="str">
        <f>IF(K18="","",SUMIF(Stocks[Ticker],K18,Stocks[Units]))</f>
        <v/>
      </c>
      <c r="M18" s="2" t="str">
        <f>IF(K18="","",_xlfn.XLOOKUP(K18,Stocks[Ticker],Stocks[Price Today]))</f>
        <v/>
      </c>
      <c r="Q18" s="3" t="str">
        <f t="shared" si="1"/>
        <v/>
      </c>
    </row>
    <row r="19" spans="6:17" x14ac:dyDescent="0.25">
      <c r="F19" s="2"/>
      <c r="L19" t="str">
        <f>IF(K19="","",SUMIF(Stocks[Ticker],K19,Stocks[Units]))</f>
        <v/>
      </c>
      <c r="M19" s="2" t="str">
        <f>IF(K19="","",_xlfn.XLOOKUP(K19,Stocks[Ticker],Stocks[Price Today]))</f>
        <v/>
      </c>
      <c r="Q19" s="3" t="str">
        <f t="shared" si="1"/>
        <v/>
      </c>
    </row>
    <row r="20" spans="6:17" x14ac:dyDescent="0.25">
      <c r="F20" s="2"/>
      <c r="L20" t="str">
        <f>IF(K20="","",SUMIF(Stocks[Ticker],K20,Stocks[Units]))</f>
        <v/>
      </c>
      <c r="M20" s="2" t="str">
        <f>IF(K20="","",_xlfn.XLOOKUP(K20,Stocks[Ticker],Stocks[Price Today]))</f>
        <v/>
      </c>
      <c r="Q20" s="3" t="str">
        <f t="shared" si="1"/>
        <v/>
      </c>
    </row>
    <row r="21" spans="6:17" x14ac:dyDescent="0.25">
      <c r="F21" s="2"/>
      <c r="L21" t="str">
        <f>IF(K21="","",SUMIF(Stocks[Ticker],K21,Stocks[Units]))</f>
        <v/>
      </c>
      <c r="M21" s="2" t="str">
        <f>IF(K21="","",_xlfn.XLOOKUP(K21,Stocks[Ticker],Stocks[Price Today]))</f>
        <v/>
      </c>
      <c r="Q21" s="3" t="str">
        <f t="shared" si="1"/>
        <v/>
      </c>
    </row>
    <row r="22" spans="6:17" x14ac:dyDescent="0.25">
      <c r="F22" s="2"/>
      <c r="L22" t="str">
        <f>IF(K22="","",SUMIF(Stocks[Ticker],K22,Stocks[Units]))</f>
        <v/>
      </c>
      <c r="M22" s="2" t="str">
        <f>IF(K22="","",_xlfn.XLOOKUP(K22,Stocks[Ticker],Stocks[Price Today]))</f>
        <v/>
      </c>
      <c r="Q22" s="3" t="str">
        <f t="shared" si="1"/>
        <v/>
      </c>
    </row>
    <row r="23" spans="6:17" x14ac:dyDescent="0.25">
      <c r="F23" s="2"/>
      <c r="L23" t="str">
        <f>IF(K23="","",SUMIF(Stocks[Ticker],K23,Stocks[Units]))</f>
        <v/>
      </c>
      <c r="M23" s="2" t="str">
        <f>IF(K23="","",_xlfn.XLOOKUP(K23,Stocks[Ticker],Stocks[Price Today]))</f>
        <v/>
      </c>
      <c r="Q23" s="3" t="str">
        <f t="shared" si="1"/>
        <v/>
      </c>
    </row>
    <row r="24" spans="6:17" x14ac:dyDescent="0.25">
      <c r="F24" s="2"/>
      <c r="L24" t="str">
        <f>IF(K24="","",SUMIF(Stocks[Ticker],K24,Stocks[Units]))</f>
        <v/>
      </c>
      <c r="M24" s="2" t="str">
        <f>IF(K24="","",_xlfn.XLOOKUP(K24,Stocks[Ticker],Stocks[Price Today]))</f>
        <v/>
      </c>
      <c r="Q24" s="3" t="str">
        <f t="shared" si="1"/>
        <v/>
      </c>
    </row>
    <row r="25" spans="6:17" x14ac:dyDescent="0.25">
      <c r="F25" s="2"/>
      <c r="L25" t="str">
        <f>IF(K25="","",SUMIF(Stocks[Ticker],K25,Stocks[Units]))</f>
        <v/>
      </c>
      <c r="M25" s="2" t="str">
        <f>IF(K25="","",_xlfn.XLOOKUP(K25,Stocks[Ticker],Stocks[Price Today]))</f>
        <v/>
      </c>
      <c r="Q25" s="3" t="str">
        <f t="shared" si="1"/>
        <v/>
      </c>
    </row>
    <row r="26" spans="6:17" x14ac:dyDescent="0.25">
      <c r="F26" s="2"/>
      <c r="L26" t="str">
        <f>IF(K26="","",SUMIF(Stocks[Ticker],K26,Stocks[Units]))</f>
        <v/>
      </c>
      <c r="M26" s="2" t="str">
        <f>IF(K26="","",_xlfn.XLOOKUP(K26,Stocks[Ticker],Stocks[Price Today]))</f>
        <v/>
      </c>
      <c r="Q26" s="3" t="str">
        <f t="shared" si="1"/>
        <v/>
      </c>
    </row>
    <row r="27" spans="6:17" x14ac:dyDescent="0.25">
      <c r="F27" s="2"/>
      <c r="L27" t="str">
        <f>IF(K27="","",SUMIF(Stocks[Ticker],K27,Stocks[Units]))</f>
        <v/>
      </c>
      <c r="M27" s="2" t="str">
        <f>IF(K27="","",_xlfn.XLOOKUP(K27,Stocks[Ticker],Stocks[Price Today]))</f>
        <v/>
      </c>
      <c r="Q27" s="3" t="str">
        <f t="shared" si="1"/>
        <v/>
      </c>
    </row>
    <row r="28" spans="6:17" x14ac:dyDescent="0.25">
      <c r="F28" s="2"/>
      <c r="L28" t="str">
        <f>IF(K28="","",SUMIF(Stocks[Ticker],K28,Stocks[Units]))</f>
        <v/>
      </c>
      <c r="M28" s="2" t="str">
        <f>IF(K28="","",_xlfn.XLOOKUP(K28,Stocks[Ticker],Stocks[Price Today]))</f>
        <v/>
      </c>
      <c r="Q28" s="3" t="str">
        <f t="shared" si="1"/>
        <v/>
      </c>
    </row>
    <row r="29" spans="6:17" x14ac:dyDescent="0.25">
      <c r="F29" s="2"/>
      <c r="L29" t="str">
        <f>IF(K29="","",SUMIF(Stocks[Ticker],K29,Stocks[Units]))</f>
        <v/>
      </c>
      <c r="M29" s="2" t="str">
        <f>IF(K29="","",_xlfn.XLOOKUP(K29,Stocks[Ticker],Stocks[Price Today]))</f>
        <v/>
      </c>
      <c r="Q29" s="3" t="str">
        <f t="shared" si="1"/>
        <v/>
      </c>
    </row>
    <row r="30" spans="6:17" x14ac:dyDescent="0.25">
      <c r="F30" s="2"/>
      <c r="L30" t="str">
        <f>IF(K30="","",SUMIF(Stocks[Ticker],K30,Stocks[Units]))</f>
        <v/>
      </c>
      <c r="M30" s="2" t="str">
        <f>IF(K30="","",_xlfn.XLOOKUP(K30,Stocks[Ticker],Stocks[Price Today]))</f>
        <v/>
      </c>
      <c r="Q30" s="3" t="str">
        <f t="shared" si="1"/>
        <v/>
      </c>
    </row>
    <row r="31" spans="6:17" x14ac:dyDescent="0.25">
      <c r="F31" s="2"/>
      <c r="L31" t="str">
        <f>IF(K31="","",SUMIF(Stocks[Ticker],K31,Stocks[Units]))</f>
        <v/>
      </c>
      <c r="M31" s="2" t="str">
        <f>IF(K31="","",_xlfn.XLOOKUP(K31,Stocks[Ticker],Stocks[Price Today]))</f>
        <v/>
      </c>
      <c r="Q31" s="3" t="str">
        <f t="shared" si="1"/>
        <v/>
      </c>
    </row>
    <row r="32" spans="6:17" x14ac:dyDescent="0.25">
      <c r="F32" s="2"/>
      <c r="L32" t="str">
        <f>IF(K32="","",SUMIF(Stocks[Ticker],K32,Stocks[Units]))</f>
        <v/>
      </c>
      <c r="M32" s="2" t="str">
        <f>IF(K32="","",_xlfn.XLOOKUP(K32,Stocks[Ticker],Stocks[Price Today]))</f>
        <v/>
      </c>
      <c r="Q32" s="3" t="str">
        <f t="shared" si="1"/>
        <v/>
      </c>
    </row>
    <row r="33" spans="6:17" x14ac:dyDescent="0.25">
      <c r="F33" s="2"/>
      <c r="L33" t="str">
        <f>IF(K33="","",SUMIF(Stocks[Ticker],K33,Stocks[Units]))</f>
        <v/>
      </c>
      <c r="M33" s="2" t="str">
        <f>IF(K33="","",_xlfn.XLOOKUP(K33,Stocks[Ticker],Stocks[Price Today]))</f>
        <v/>
      </c>
      <c r="Q33" s="3" t="str">
        <f t="shared" si="1"/>
        <v/>
      </c>
    </row>
    <row r="34" spans="6:17" x14ac:dyDescent="0.25">
      <c r="F34" s="2"/>
      <c r="L34" t="str">
        <f>IF(K34="","",SUMIF(Stocks[Ticker],K34,Stocks[Units]))</f>
        <v/>
      </c>
      <c r="M34" s="2" t="str">
        <f>IF(K34="","",_xlfn.XLOOKUP(K34,Stocks[Ticker],Stocks[Price Today]))</f>
        <v/>
      </c>
      <c r="Q34" s="3" t="str">
        <f t="shared" si="1"/>
        <v/>
      </c>
    </row>
    <row r="35" spans="6:17" x14ac:dyDescent="0.25">
      <c r="F35" s="2"/>
      <c r="L35" t="str">
        <f>IF(K35="","",SUMIF(Stocks[Ticker],K35,Stocks[Units]))</f>
        <v/>
      </c>
      <c r="M35" s="2" t="str">
        <f>IF(K35="","",_xlfn.XLOOKUP(K35,Stocks[Ticker],Stocks[Price Today]))</f>
        <v/>
      </c>
      <c r="Q35" s="3" t="str">
        <f t="shared" si="1"/>
        <v/>
      </c>
    </row>
    <row r="36" spans="6:17" x14ac:dyDescent="0.25">
      <c r="F36" s="2"/>
      <c r="L36" t="str">
        <f>IF(K36="","",SUMIF(Stocks[Ticker],K36,Stocks[Units]))</f>
        <v/>
      </c>
      <c r="M36" s="2" t="str">
        <f>IF(K36="","",_xlfn.XLOOKUP(K36,Stocks[Ticker],Stocks[Price Today]))</f>
        <v/>
      </c>
      <c r="Q36" s="3" t="str">
        <f t="shared" si="1"/>
        <v/>
      </c>
    </row>
    <row r="37" spans="6:17" x14ac:dyDescent="0.25">
      <c r="F37" s="2"/>
      <c r="L37" t="str">
        <f>IF(K37="","",SUMIF(Stocks[Ticker],K37,Stocks[Units]))</f>
        <v/>
      </c>
      <c r="M37" s="2" t="str">
        <f>IF(K37="","",_xlfn.XLOOKUP(K37,Stocks[Ticker],Stocks[Price Today]))</f>
        <v/>
      </c>
      <c r="Q37" s="3" t="str">
        <f t="shared" si="1"/>
        <v/>
      </c>
    </row>
    <row r="38" spans="6:17" x14ac:dyDescent="0.25">
      <c r="F38" s="2"/>
      <c r="L38" t="str">
        <f>IF(K38="","",SUMIF(Stocks[Ticker],K38,Stocks[Units]))</f>
        <v/>
      </c>
      <c r="M38" s="2" t="str">
        <f>IF(K38="","",_xlfn.XLOOKUP(K38,Stocks[Ticker],Stocks[Price Today]))</f>
        <v/>
      </c>
      <c r="Q38" s="3" t="str">
        <f t="shared" si="1"/>
        <v/>
      </c>
    </row>
    <row r="39" spans="6:17" x14ac:dyDescent="0.25">
      <c r="F39" s="2"/>
      <c r="L39" t="str">
        <f>IF(K39="","",SUMIF(Stocks[Ticker],K39,Stocks[Units]))</f>
        <v/>
      </c>
      <c r="M39" s="2" t="str">
        <f>IF(K39="","",_xlfn.XLOOKUP(K39,Stocks[Ticker],Stocks[Price Today]))</f>
        <v/>
      </c>
      <c r="Q39" s="3" t="str">
        <f t="shared" si="1"/>
        <v/>
      </c>
    </row>
    <row r="40" spans="6:17" x14ac:dyDescent="0.25">
      <c r="F40" s="2"/>
      <c r="L40" t="str">
        <f>IF(K40="","",SUMIF(Stocks[Ticker],K40,Stocks[Units]))</f>
        <v/>
      </c>
      <c r="M40" s="2" t="str">
        <f>IF(K40="","",_xlfn.XLOOKUP(K40,Stocks[Ticker],Stocks[Price Today]))</f>
        <v/>
      </c>
      <c r="Q40" s="3" t="str">
        <f t="shared" si="1"/>
        <v/>
      </c>
    </row>
    <row r="41" spans="6:17" x14ac:dyDescent="0.25">
      <c r="F41" s="2"/>
      <c r="L41" t="str">
        <f>IF(K41="","",SUMIF(Stocks[Ticker],K41,Stocks[Units]))</f>
        <v/>
      </c>
      <c r="M41" s="2" t="str">
        <f>IF(K41="","",_xlfn.XLOOKUP(K41,Stocks[Ticker],Stocks[Price Today]))</f>
        <v/>
      </c>
      <c r="Q41" s="3" t="str">
        <f t="shared" si="1"/>
        <v/>
      </c>
    </row>
    <row r="42" spans="6:17" x14ac:dyDescent="0.25">
      <c r="F42" s="2"/>
      <c r="L42" t="str">
        <f>IF(K42="","",SUMIF(Stocks[Ticker],K42,Stocks[Units]))</f>
        <v/>
      </c>
      <c r="M42" s="2" t="str">
        <f>IF(K42="","",_xlfn.XLOOKUP(K42,Stocks[Ticker],Stocks[Price Today]))</f>
        <v/>
      </c>
      <c r="Q42" s="3" t="str">
        <f t="shared" si="1"/>
        <v/>
      </c>
    </row>
    <row r="43" spans="6:17" x14ac:dyDescent="0.25">
      <c r="F43" s="2"/>
      <c r="L43" t="str">
        <f>IF(K43="","",SUMIF(Stocks[Ticker],K43,Stocks[Units]))</f>
        <v/>
      </c>
      <c r="M43" s="2" t="str">
        <f>IF(K43="","",_xlfn.XLOOKUP(K43,Stocks[Ticker],Stocks[Price Today]))</f>
        <v/>
      </c>
      <c r="Q43" s="3" t="str">
        <f t="shared" si="1"/>
        <v/>
      </c>
    </row>
    <row r="44" spans="6:17" x14ac:dyDescent="0.25">
      <c r="F44" s="2"/>
      <c r="L44" t="str">
        <f>IF(K44="","",SUMIF(Stocks[Ticker],K44,Stocks[Units]))</f>
        <v/>
      </c>
      <c r="M44" s="2" t="str">
        <f>IF(K44="","",_xlfn.XLOOKUP(K44,Stocks[Ticker],Stocks[Price Today]))</f>
        <v/>
      </c>
      <c r="Q44" s="3" t="str">
        <f t="shared" si="1"/>
        <v/>
      </c>
    </row>
    <row r="45" spans="6:17" x14ac:dyDescent="0.25">
      <c r="F45" s="2"/>
      <c r="L45" t="str">
        <f>IF(K45="","",SUMIF(Stocks[Ticker],K45,Stocks[Units]))</f>
        <v/>
      </c>
      <c r="M45" s="2" t="str">
        <f>IF(K45="","",_xlfn.XLOOKUP(K45,Stocks[Ticker],Stocks[Price Today]))</f>
        <v/>
      </c>
      <c r="Q45" s="3" t="str">
        <f t="shared" si="1"/>
        <v/>
      </c>
    </row>
    <row r="46" spans="6:17" x14ac:dyDescent="0.25">
      <c r="F46" s="2"/>
      <c r="L46" t="str">
        <f>IF(K46="","",SUMIF(Stocks[Ticker],K46,Stocks[Units]))</f>
        <v/>
      </c>
      <c r="M46" s="2" t="str">
        <f>IF(K46="","",_xlfn.XLOOKUP(K46,Stocks[Ticker],Stocks[Price Today]))</f>
        <v/>
      </c>
      <c r="Q46" s="3" t="str">
        <f t="shared" si="1"/>
        <v/>
      </c>
    </row>
    <row r="47" spans="6:17" x14ac:dyDescent="0.25">
      <c r="F47" s="2"/>
      <c r="L47" t="str">
        <f>IF(K47="","",SUMIF(Stocks[Ticker],K47,Stocks[Units]))</f>
        <v/>
      </c>
      <c r="M47" s="2" t="str">
        <f>IF(K47="","",_xlfn.XLOOKUP(K47,Stocks[Ticker],Stocks[Price Today]))</f>
        <v/>
      </c>
      <c r="Q47" s="3" t="str">
        <f t="shared" si="1"/>
        <v/>
      </c>
    </row>
    <row r="48" spans="6:17" x14ac:dyDescent="0.25">
      <c r="F48" s="2"/>
      <c r="L48" t="str">
        <f>IF(K48="","",SUMIF(Stocks[Ticker],K48,Stocks[Units]))</f>
        <v/>
      </c>
      <c r="M48" s="2" t="str">
        <f>IF(K48="","",_xlfn.XLOOKUP(K48,Stocks[Ticker],Stocks[Price Today]))</f>
        <v/>
      </c>
      <c r="Q48" s="3" t="str">
        <f t="shared" si="1"/>
        <v/>
      </c>
    </row>
    <row r="49" spans="6:17" x14ac:dyDescent="0.25">
      <c r="F49" s="2"/>
      <c r="L49" t="str">
        <f>IF(K49="","",SUMIF(Stocks[Ticker],K49,Stocks[Units]))</f>
        <v/>
      </c>
      <c r="M49" s="2" t="str">
        <f>IF(K49="","",_xlfn.XLOOKUP(K49,Stocks[Ticker],Stocks[Price Today]))</f>
        <v/>
      </c>
      <c r="Q49" s="3" t="str">
        <f t="shared" si="1"/>
        <v/>
      </c>
    </row>
    <row r="50" spans="6:17" x14ac:dyDescent="0.25">
      <c r="F50" s="2"/>
      <c r="L50" t="str">
        <f>IF(K50="","",SUMIF(Stocks[Ticker],K50,Stocks[Units]))</f>
        <v/>
      </c>
      <c r="M50" s="2" t="str">
        <f>IF(K50="","",_xlfn.XLOOKUP(K50,Stocks[Ticker],Stocks[Price Today]))</f>
        <v/>
      </c>
      <c r="Q50" s="3" t="str">
        <f t="shared" si="1"/>
        <v/>
      </c>
    </row>
    <row r="51" spans="6:17" x14ac:dyDescent="0.25">
      <c r="F51" s="2"/>
      <c r="L51" t="str">
        <f>IF(K51="","",SUMIF(Stocks[Ticker],K51,Stocks[Units]))</f>
        <v/>
      </c>
      <c r="M51" s="2" t="str">
        <f>IF(K51="","",_xlfn.XLOOKUP(K51,Stocks[Ticker],Stocks[Price Today]))</f>
        <v/>
      </c>
      <c r="Q51" s="3" t="str">
        <f t="shared" si="1"/>
        <v/>
      </c>
    </row>
    <row r="52" spans="6:17" x14ac:dyDescent="0.25">
      <c r="F52" s="2"/>
      <c r="L52" t="str">
        <f>IF(K52="","",SUMIF(Stocks[Ticker],K52,Stocks[Units]))</f>
        <v/>
      </c>
      <c r="M52" s="2" t="str">
        <f>IF(K52="","",_xlfn.XLOOKUP(K52,Stocks[Ticker],Stocks[Price Today]))</f>
        <v/>
      </c>
      <c r="Q52" s="3" t="str">
        <f t="shared" si="1"/>
        <v/>
      </c>
    </row>
    <row r="53" spans="6:17" x14ac:dyDescent="0.25">
      <c r="F53" s="2"/>
      <c r="L53" t="str">
        <f>IF(K53="","",SUMIF(Stocks[Ticker],K53,Stocks[Units]))</f>
        <v/>
      </c>
      <c r="M53" s="2" t="str">
        <f>IF(K53="","",_xlfn.XLOOKUP(K53,Stocks[Ticker],Stocks[Price Today]))</f>
        <v/>
      </c>
      <c r="Q53" s="3" t="str">
        <f t="shared" si="1"/>
        <v/>
      </c>
    </row>
    <row r="54" spans="6:17" x14ac:dyDescent="0.25">
      <c r="F54" s="2"/>
      <c r="L54" t="str">
        <f>IF(K54="","",SUMIF(Stocks[Ticker],K54,Stocks[Units]))</f>
        <v/>
      </c>
      <c r="M54" s="2" t="str">
        <f>IF(K54="","",_xlfn.XLOOKUP(K54,Stocks[Ticker],Stocks[Price Today]))</f>
        <v/>
      </c>
      <c r="Q54" s="3" t="str">
        <f t="shared" si="1"/>
        <v/>
      </c>
    </row>
    <row r="55" spans="6:17" x14ac:dyDescent="0.25">
      <c r="F55" s="2"/>
      <c r="L55" t="str">
        <f>IF(K55="","",SUMIF(Stocks[Ticker],K55,Stocks[Units]))</f>
        <v/>
      </c>
      <c r="M55" s="2" t="str">
        <f>IF(K55="","",_xlfn.XLOOKUP(K55,Stocks[Ticker],Stocks[Price Today]))</f>
        <v/>
      </c>
      <c r="Q55" s="3" t="str">
        <f t="shared" si="1"/>
        <v/>
      </c>
    </row>
    <row r="56" spans="6:17" x14ac:dyDescent="0.25">
      <c r="F56" s="2"/>
      <c r="L56" t="str">
        <f>IF(K56="","",SUMIF(Stocks[Ticker],K56,Stocks[Units]))</f>
        <v/>
      </c>
      <c r="M56" s="2" t="str">
        <f>IF(K56="","",_xlfn.XLOOKUP(K56,Stocks[Ticker],Stocks[Price Today]))</f>
        <v/>
      </c>
      <c r="Q56" s="3" t="str">
        <f t="shared" si="1"/>
        <v/>
      </c>
    </row>
    <row r="57" spans="6:17" x14ac:dyDescent="0.25">
      <c r="F57" s="2"/>
      <c r="L57" t="str">
        <f>IF(K57="","",SUMIF(Stocks[Ticker],K57,Stocks[Units]))</f>
        <v/>
      </c>
      <c r="M57" s="2" t="str">
        <f>IF(K57="","",_xlfn.XLOOKUP(K57,Stocks[Ticker],Stocks[Price Today]))</f>
        <v/>
      </c>
      <c r="Q57" s="3" t="str">
        <f t="shared" si="1"/>
        <v/>
      </c>
    </row>
    <row r="58" spans="6:17" x14ac:dyDescent="0.25">
      <c r="F58" s="2"/>
      <c r="L58" t="str">
        <f>IF(K58="","",SUMIF(Stocks[Ticker],K58,Stocks[Units]))</f>
        <v/>
      </c>
      <c r="M58" s="2" t="str">
        <f>IF(K58="","",_xlfn.XLOOKUP(K58,Stocks[Ticker],Stocks[Price Today]))</f>
        <v/>
      </c>
      <c r="Q58" s="3" t="str">
        <f t="shared" si="1"/>
        <v/>
      </c>
    </row>
    <row r="59" spans="6:17" x14ac:dyDescent="0.25">
      <c r="F59" s="2"/>
      <c r="L59" t="str">
        <f>IF(K59="","",SUMIF(Stocks[Ticker],K59,Stocks[Units]))</f>
        <v/>
      </c>
      <c r="M59" s="2" t="str">
        <f>IF(K59="","",_xlfn.XLOOKUP(K59,Stocks[Ticker],Stocks[Price Today]))</f>
        <v/>
      </c>
      <c r="Q59" s="3" t="str">
        <f t="shared" si="1"/>
        <v/>
      </c>
    </row>
    <row r="60" spans="6:17" x14ac:dyDescent="0.25">
      <c r="F60" s="2"/>
      <c r="L60" t="str">
        <f>IF(K60="","",SUMIF(Stocks[Ticker],K60,Stocks[Units]))</f>
        <v/>
      </c>
      <c r="M60" s="2" t="str">
        <f>IF(K60="","",_xlfn.XLOOKUP(K60,Stocks[Ticker],Stocks[Price Today]))</f>
        <v/>
      </c>
      <c r="Q60" s="3" t="str">
        <f t="shared" si="1"/>
        <v/>
      </c>
    </row>
    <row r="61" spans="6:17" x14ac:dyDescent="0.25">
      <c r="F61" s="2"/>
      <c r="L61" t="str">
        <f>IF(K61="","",SUMIF(Stocks[Ticker],K61,Stocks[Units]))</f>
        <v/>
      </c>
      <c r="M61" s="2" t="str">
        <f>IF(K61="","",_xlfn.XLOOKUP(K61,Stocks[Ticker],Stocks[Price Today]))</f>
        <v/>
      </c>
      <c r="Q61" s="3" t="str">
        <f t="shared" si="1"/>
        <v/>
      </c>
    </row>
    <row r="62" spans="6:17" x14ac:dyDescent="0.25">
      <c r="F62" s="2"/>
      <c r="L62" t="str">
        <f>IF(K62="","",SUMIF(Stocks[Ticker],K62,Stocks[Units]))</f>
        <v/>
      </c>
      <c r="M62" s="2" t="str">
        <f>IF(K62="","",_xlfn.XLOOKUP(K62,Stocks[Ticker],Stocks[Price Today]))</f>
        <v/>
      </c>
      <c r="Q62" s="3" t="str">
        <f t="shared" si="1"/>
        <v/>
      </c>
    </row>
    <row r="63" spans="6:17" x14ac:dyDescent="0.25">
      <c r="F63" s="2"/>
      <c r="L63" t="str">
        <f>IF(K63="","",SUMIF(Stocks[Ticker],K63,Stocks[Units]))</f>
        <v/>
      </c>
      <c r="M63" s="2" t="str">
        <f>IF(K63="","",_xlfn.XLOOKUP(K63,Stocks[Ticker],Stocks[Price Today]))</f>
        <v/>
      </c>
      <c r="Q63" s="3" t="str">
        <f t="shared" si="1"/>
        <v/>
      </c>
    </row>
    <row r="64" spans="6:17" x14ac:dyDescent="0.25">
      <c r="F64" s="2"/>
      <c r="L64" t="str">
        <f>IF(K64="","",SUMIF(Stocks[Ticker],K64,Stocks[Units]))</f>
        <v/>
      </c>
      <c r="M64" s="2" t="str">
        <f>IF(K64="","",_xlfn.XLOOKUP(K64,Stocks[Ticker],Stocks[Price Today]))</f>
        <v/>
      </c>
      <c r="Q64" s="3" t="str">
        <f t="shared" si="1"/>
        <v/>
      </c>
    </row>
    <row r="65" spans="6:17" x14ac:dyDescent="0.25">
      <c r="F65" s="2"/>
      <c r="L65" t="str">
        <f>IF(K65="","",SUMIF(Stocks[Ticker],K65,Stocks[Units]))</f>
        <v/>
      </c>
      <c r="M65" s="2" t="str">
        <f>IF(K65="","",_xlfn.XLOOKUP(K65,Stocks[Ticker],Stocks[Price Today]))</f>
        <v/>
      </c>
      <c r="Q65" s="3" t="str">
        <f t="shared" si="1"/>
        <v/>
      </c>
    </row>
    <row r="66" spans="6:17" x14ac:dyDescent="0.25">
      <c r="F66" s="2"/>
      <c r="L66" t="str">
        <f>IF(K66="","",SUMIF(Stocks[Ticker],K66,Stocks[Units]))</f>
        <v/>
      </c>
      <c r="M66" s="2" t="str">
        <f>IF(K66="","",_xlfn.XLOOKUP(K66,Stocks[Ticker],Stocks[Price Today]))</f>
        <v/>
      </c>
      <c r="Q66" s="3" t="str">
        <f t="shared" si="1"/>
        <v/>
      </c>
    </row>
    <row r="67" spans="6:17" x14ac:dyDescent="0.25">
      <c r="F67" s="2"/>
      <c r="L67" t="str">
        <f>IF(K67="","",SUMIF(Stocks[Ticker],K67,Stocks[Units]))</f>
        <v/>
      </c>
      <c r="M67" s="2" t="str">
        <f>IF(K67="","",_xlfn.XLOOKUP(K67,Stocks[Ticker],Stocks[Price Today]))</f>
        <v/>
      </c>
      <c r="Q67" s="3" t="str">
        <f t="shared" ref="Q67:Q130" si="2">IFERROR(L67*M67/$O$2,"")</f>
        <v/>
      </c>
    </row>
    <row r="68" spans="6:17" x14ac:dyDescent="0.25">
      <c r="F68" s="2"/>
      <c r="L68" t="str">
        <f>IF(K68="","",SUMIF(Stocks[Ticker],K68,Stocks[Units]))</f>
        <v/>
      </c>
      <c r="M68" s="2" t="str">
        <f>IF(K68="","",_xlfn.XLOOKUP(K68,Stocks[Ticker],Stocks[Price Today]))</f>
        <v/>
      </c>
      <c r="Q68" s="3" t="str">
        <f t="shared" si="2"/>
        <v/>
      </c>
    </row>
    <row r="69" spans="6:17" x14ac:dyDescent="0.25">
      <c r="F69" s="2"/>
      <c r="L69" t="str">
        <f>IF(K69="","",SUMIF(Stocks[Ticker],K69,Stocks[Units]))</f>
        <v/>
      </c>
      <c r="M69" s="2" t="str">
        <f>IF(K69="","",_xlfn.XLOOKUP(K69,Stocks[Ticker],Stocks[Price Today]))</f>
        <v/>
      </c>
      <c r="Q69" s="3" t="str">
        <f t="shared" si="2"/>
        <v/>
      </c>
    </row>
    <row r="70" spans="6:17" x14ac:dyDescent="0.25">
      <c r="F70" s="2"/>
      <c r="L70" t="str">
        <f>IF(K70="","",SUMIF(Stocks[Ticker],K70,Stocks[Units]))</f>
        <v/>
      </c>
      <c r="M70" s="2" t="str">
        <f>IF(K70="","",_xlfn.XLOOKUP(K70,Stocks[Ticker],Stocks[Price Today]))</f>
        <v/>
      </c>
      <c r="Q70" s="3" t="str">
        <f t="shared" si="2"/>
        <v/>
      </c>
    </row>
    <row r="71" spans="6:17" x14ac:dyDescent="0.25">
      <c r="F71" s="2"/>
      <c r="L71" t="str">
        <f>IF(K71="","",SUMIF(Stocks[Ticker],K71,Stocks[Units]))</f>
        <v/>
      </c>
      <c r="M71" s="2" t="str">
        <f>IF(K71="","",_xlfn.XLOOKUP(K71,Stocks[Ticker],Stocks[Price Today]))</f>
        <v/>
      </c>
      <c r="Q71" s="3" t="str">
        <f t="shared" si="2"/>
        <v/>
      </c>
    </row>
    <row r="72" spans="6:17" x14ac:dyDescent="0.25">
      <c r="F72" s="2"/>
      <c r="L72" t="str">
        <f>IF(K72="","",SUMIF(Stocks[Ticker],K72,Stocks[Units]))</f>
        <v/>
      </c>
      <c r="M72" s="2" t="str">
        <f>IF(K72="","",_xlfn.XLOOKUP(K72,Stocks[Ticker],Stocks[Price Today]))</f>
        <v/>
      </c>
      <c r="Q72" s="3" t="str">
        <f t="shared" si="2"/>
        <v/>
      </c>
    </row>
    <row r="73" spans="6:17" x14ac:dyDescent="0.25">
      <c r="F73" s="2"/>
      <c r="L73" t="str">
        <f>IF(K73="","",SUMIF(Stocks[Ticker],K73,Stocks[Units]))</f>
        <v/>
      </c>
      <c r="M73" s="2" t="str">
        <f>IF(K73="","",_xlfn.XLOOKUP(K73,Stocks[Ticker],Stocks[Price Today]))</f>
        <v/>
      </c>
      <c r="Q73" s="3" t="str">
        <f t="shared" si="2"/>
        <v/>
      </c>
    </row>
    <row r="74" spans="6:17" x14ac:dyDescent="0.25">
      <c r="F74" s="2"/>
      <c r="L74" t="str">
        <f>IF(K74="","",SUMIF(Stocks[Ticker],K74,Stocks[Units]))</f>
        <v/>
      </c>
      <c r="M74" s="2" t="str">
        <f>IF(K74="","",_xlfn.XLOOKUP(K74,Stocks[Ticker],Stocks[Price Today]))</f>
        <v/>
      </c>
      <c r="Q74" s="3" t="str">
        <f t="shared" si="2"/>
        <v/>
      </c>
    </row>
    <row r="75" spans="6:17" x14ac:dyDescent="0.25">
      <c r="F75" s="2"/>
      <c r="L75" t="str">
        <f>IF(K75="","",SUMIF(Stocks[Ticker],K75,Stocks[Units]))</f>
        <v/>
      </c>
      <c r="M75" s="2" t="str">
        <f>IF(K75="","",_xlfn.XLOOKUP(K75,Stocks[Ticker],Stocks[Price Today]))</f>
        <v/>
      </c>
      <c r="Q75" s="3" t="str">
        <f t="shared" si="2"/>
        <v/>
      </c>
    </row>
    <row r="76" spans="6:17" x14ac:dyDescent="0.25">
      <c r="F76" s="2"/>
      <c r="L76" t="str">
        <f>IF(K76="","",SUMIF(Stocks[Ticker],K76,Stocks[Units]))</f>
        <v/>
      </c>
      <c r="M76" s="2" t="str">
        <f>IF(K76="","",_xlfn.XLOOKUP(K76,Stocks[Ticker],Stocks[Price Today]))</f>
        <v/>
      </c>
      <c r="Q76" s="3" t="str">
        <f t="shared" si="2"/>
        <v/>
      </c>
    </row>
    <row r="77" spans="6:17" x14ac:dyDescent="0.25">
      <c r="F77" s="2"/>
      <c r="L77" t="str">
        <f>IF(K77="","",SUMIF(Stocks[Ticker],K77,Stocks[Units]))</f>
        <v/>
      </c>
      <c r="M77" s="2" t="str">
        <f>IF(K77="","",_xlfn.XLOOKUP(K77,Stocks[Ticker],Stocks[Price Today]))</f>
        <v/>
      </c>
      <c r="Q77" s="3" t="str">
        <f t="shared" si="2"/>
        <v/>
      </c>
    </row>
    <row r="78" spans="6:17" x14ac:dyDescent="0.25">
      <c r="F78" s="2"/>
      <c r="L78" t="str">
        <f>IF(K78="","",SUMIF(Stocks[Ticker],K78,Stocks[Units]))</f>
        <v/>
      </c>
      <c r="M78" s="2" t="str">
        <f>IF(K78="","",_xlfn.XLOOKUP(K78,Stocks[Ticker],Stocks[Price Today]))</f>
        <v/>
      </c>
      <c r="Q78" s="3" t="str">
        <f t="shared" si="2"/>
        <v/>
      </c>
    </row>
    <row r="79" spans="6:17" x14ac:dyDescent="0.25">
      <c r="F79" s="2"/>
      <c r="L79" t="str">
        <f>IF(K79="","",SUMIF(Stocks[Ticker],K79,Stocks[Units]))</f>
        <v/>
      </c>
      <c r="M79" s="2" t="str">
        <f>IF(K79="","",_xlfn.XLOOKUP(K79,Stocks[Ticker],Stocks[Price Today]))</f>
        <v/>
      </c>
      <c r="Q79" s="3" t="str">
        <f t="shared" si="2"/>
        <v/>
      </c>
    </row>
    <row r="80" spans="6:17" x14ac:dyDescent="0.25">
      <c r="F80" s="2"/>
      <c r="L80" t="str">
        <f>IF(K80="","",SUMIF(Stocks[Ticker],K80,Stocks[Units]))</f>
        <v/>
      </c>
      <c r="M80" s="2" t="str">
        <f>IF(K80="","",_xlfn.XLOOKUP(K80,Stocks[Ticker],Stocks[Price Today]))</f>
        <v/>
      </c>
      <c r="Q80" s="3" t="str">
        <f t="shared" si="2"/>
        <v/>
      </c>
    </row>
    <row r="81" spans="6:17" x14ac:dyDescent="0.25">
      <c r="F81" s="2"/>
      <c r="L81" t="str">
        <f>IF(K81="","",SUMIF(Stocks[Ticker],K81,Stocks[Units]))</f>
        <v/>
      </c>
      <c r="M81" s="2" t="str">
        <f>IF(K81="","",_xlfn.XLOOKUP(K81,Stocks[Ticker],Stocks[Price Today]))</f>
        <v/>
      </c>
      <c r="Q81" s="3" t="str">
        <f t="shared" si="2"/>
        <v/>
      </c>
    </row>
    <row r="82" spans="6:17" x14ac:dyDescent="0.25">
      <c r="F82" s="2"/>
      <c r="L82" t="str">
        <f>IF(K82="","",SUMIF(Stocks[Ticker],K82,Stocks[Units]))</f>
        <v/>
      </c>
      <c r="M82" s="2" t="str">
        <f>IF(K82="","",_xlfn.XLOOKUP(K82,Stocks[Ticker],Stocks[Price Today]))</f>
        <v/>
      </c>
      <c r="Q82" s="3" t="str">
        <f t="shared" si="2"/>
        <v/>
      </c>
    </row>
    <row r="83" spans="6:17" x14ac:dyDescent="0.25">
      <c r="F83" s="2"/>
      <c r="L83" t="str">
        <f>IF(K83="","",SUMIF(Stocks[Ticker],K83,Stocks[Units]))</f>
        <v/>
      </c>
      <c r="M83" s="2" t="str">
        <f>IF(K83="","",_xlfn.XLOOKUP(K83,Stocks[Ticker],Stocks[Price Today]))</f>
        <v/>
      </c>
      <c r="Q83" s="3" t="str">
        <f t="shared" si="2"/>
        <v/>
      </c>
    </row>
    <row r="84" spans="6:17" x14ac:dyDescent="0.25">
      <c r="F84" s="2"/>
      <c r="L84" t="str">
        <f>IF(K84="","",SUMIF(Stocks[Ticker],K84,Stocks[Units]))</f>
        <v/>
      </c>
      <c r="M84" s="2" t="str">
        <f>IF(K84="","",_xlfn.XLOOKUP(K84,Stocks[Ticker],Stocks[Price Today]))</f>
        <v/>
      </c>
      <c r="Q84" s="3" t="str">
        <f t="shared" si="2"/>
        <v/>
      </c>
    </row>
    <row r="85" spans="6:17" x14ac:dyDescent="0.25">
      <c r="F85" s="2"/>
      <c r="L85" t="str">
        <f>IF(K85="","",SUMIF(Stocks[Ticker],K85,Stocks[Units]))</f>
        <v/>
      </c>
      <c r="M85" s="2" t="str">
        <f>IF(K85="","",_xlfn.XLOOKUP(K85,Stocks[Ticker],Stocks[Price Today]))</f>
        <v/>
      </c>
      <c r="Q85" s="3" t="str">
        <f t="shared" si="2"/>
        <v/>
      </c>
    </row>
    <row r="86" spans="6:17" x14ac:dyDescent="0.25">
      <c r="F86" s="2"/>
      <c r="L86" t="str">
        <f>IF(K86="","",SUMIF(Stocks[Ticker],K86,Stocks[Units]))</f>
        <v/>
      </c>
      <c r="M86" s="2" t="str">
        <f>IF(K86="","",_xlfn.XLOOKUP(K86,Stocks[Ticker],Stocks[Price Today]))</f>
        <v/>
      </c>
      <c r="Q86" s="3" t="str">
        <f t="shared" si="2"/>
        <v/>
      </c>
    </row>
    <row r="87" spans="6:17" x14ac:dyDescent="0.25">
      <c r="F87" s="2"/>
      <c r="L87" t="str">
        <f>IF(K87="","",SUMIF(Stocks[Ticker],K87,Stocks[Units]))</f>
        <v/>
      </c>
      <c r="M87" s="2" t="str">
        <f>IF(K87="","",_xlfn.XLOOKUP(K87,Stocks[Ticker],Stocks[Price Today]))</f>
        <v/>
      </c>
      <c r="Q87" s="3" t="str">
        <f t="shared" si="2"/>
        <v/>
      </c>
    </row>
    <row r="88" spans="6:17" x14ac:dyDescent="0.25">
      <c r="F88" s="2"/>
      <c r="L88" t="str">
        <f>IF(K88="","",SUMIF(Stocks[Ticker],K88,Stocks[Units]))</f>
        <v/>
      </c>
      <c r="M88" s="2" t="str">
        <f>IF(K88="","",_xlfn.XLOOKUP(K88,Stocks[Ticker],Stocks[Price Today]))</f>
        <v/>
      </c>
      <c r="Q88" s="3" t="str">
        <f t="shared" si="2"/>
        <v/>
      </c>
    </row>
    <row r="89" spans="6:17" x14ac:dyDescent="0.25">
      <c r="F89" s="2"/>
      <c r="L89" t="str">
        <f>IF(K89="","",SUMIF(Stocks[Ticker],K89,Stocks[Units]))</f>
        <v/>
      </c>
      <c r="M89" s="2" t="str">
        <f>IF(K89="","",_xlfn.XLOOKUP(K89,Stocks[Ticker],Stocks[Price Today]))</f>
        <v/>
      </c>
      <c r="Q89" s="3" t="str">
        <f t="shared" si="2"/>
        <v/>
      </c>
    </row>
    <row r="90" spans="6:17" x14ac:dyDescent="0.25">
      <c r="F90" s="2"/>
      <c r="L90" t="str">
        <f>IF(K90="","",SUMIF(Stocks[Ticker],K90,Stocks[Units]))</f>
        <v/>
      </c>
      <c r="M90" s="2" t="str">
        <f>IF(K90="","",_xlfn.XLOOKUP(K90,Stocks[Ticker],Stocks[Price Today]))</f>
        <v/>
      </c>
      <c r="Q90" s="3" t="str">
        <f t="shared" si="2"/>
        <v/>
      </c>
    </row>
    <row r="91" spans="6:17" x14ac:dyDescent="0.25">
      <c r="F91" s="2"/>
      <c r="L91" t="str">
        <f>IF(K91="","",SUMIF(Stocks[Ticker],K91,Stocks[Units]))</f>
        <v/>
      </c>
      <c r="M91" s="2" t="str">
        <f>IF(K91="","",_xlfn.XLOOKUP(K91,Stocks[Ticker],Stocks[Price Today]))</f>
        <v/>
      </c>
      <c r="Q91" s="3" t="str">
        <f t="shared" si="2"/>
        <v/>
      </c>
    </row>
    <row r="92" spans="6:17" x14ac:dyDescent="0.25">
      <c r="F92" s="2"/>
      <c r="L92" t="str">
        <f>IF(K92="","",SUMIF(Stocks[Ticker],K92,Stocks[Units]))</f>
        <v/>
      </c>
      <c r="M92" s="2" t="str">
        <f>IF(K92="","",_xlfn.XLOOKUP(K92,Stocks[Ticker],Stocks[Price Today]))</f>
        <v/>
      </c>
      <c r="Q92" s="3" t="str">
        <f t="shared" si="2"/>
        <v/>
      </c>
    </row>
    <row r="93" spans="6:17" x14ac:dyDescent="0.25">
      <c r="F93" s="2"/>
      <c r="L93" t="str">
        <f>IF(K93="","",SUMIF(Stocks[Ticker],K93,Stocks[Units]))</f>
        <v/>
      </c>
      <c r="M93" s="2" t="str">
        <f>IF(K93="","",_xlfn.XLOOKUP(K93,Stocks[Ticker],Stocks[Price Today]))</f>
        <v/>
      </c>
      <c r="Q93" s="3" t="str">
        <f t="shared" si="2"/>
        <v/>
      </c>
    </row>
    <row r="94" spans="6:17" x14ac:dyDescent="0.25">
      <c r="F94" s="2"/>
      <c r="L94" t="str">
        <f>IF(K94="","",SUMIF(Stocks[Ticker],K94,Stocks[Units]))</f>
        <v/>
      </c>
      <c r="M94" s="2" t="str">
        <f>IF(K94="","",_xlfn.XLOOKUP(K94,Stocks[Ticker],Stocks[Price Today]))</f>
        <v/>
      </c>
      <c r="Q94" s="3" t="str">
        <f t="shared" si="2"/>
        <v/>
      </c>
    </row>
    <row r="95" spans="6:17" x14ac:dyDescent="0.25">
      <c r="F95" s="2"/>
      <c r="L95" t="str">
        <f>IF(K95="","",SUMIF(Stocks[Ticker],K95,Stocks[Units]))</f>
        <v/>
      </c>
      <c r="M95" s="2" t="str">
        <f>IF(K95="","",_xlfn.XLOOKUP(K95,Stocks[Ticker],Stocks[Price Today]))</f>
        <v/>
      </c>
      <c r="Q95" s="3" t="str">
        <f t="shared" si="2"/>
        <v/>
      </c>
    </row>
    <row r="96" spans="6:17" x14ac:dyDescent="0.25">
      <c r="F96" s="2"/>
      <c r="L96" t="str">
        <f>IF(K96="","",SUMIF(Stocks[Ticker],K96,Stocks[Units]))</f>
        <v/>
      </c>
      <c r="M96" s="2" t="str">
        <f>IF(K96="","",_xlfn.XLOOKUP(K96,Stocks[Ticker],Stocks[Price Today]))</f>
        <v/>
      </c>
      <c r="Q96" s="3" t="str">
        <f t="shared" si="2"/>
        <v/>
      </c>
    </row>
    <row r="97" spans="6:17" x14ac:dyDescent="0.25">
      <c r="F97" s="2"/>
      <c r="L97" t="str">
        <f>IF(K97="","",SUMIF(Stocks[Ticker],K97,Stocks[Units]))</f>
        <v/>
      </c>
      <c r="M97" s="2" t="str">
        <f>IF(K97="","",_xlfn.XLOOKUP(K97,Stocks[Ticker],Stocks[Price Today]))</f>
        <v/>
      </c>
      <c r="Q97" s="3" t="str">
        <f t="shared" si="2"/>
        <v/>
      </c>
    </row>
    <row r="98" spans="6:17" x14ac:dyDescent="0.25">
      <c r="F98" s="2"/>
      <c r="L98" t="str">
        <f>IF(K98="","",SUMIF(Stocks[Ticker],K98,Stocks[Units]))</f>
        <v/>
      </c>
      <c r="M98" s="2" t="str">
        <f>IF(K98="","",_xlfn.XLOOKUP(K98,Stocks[Ticker],Stocks[Price Today]))</f>
        <v/>
      </c>
      <c r="Q98" s="3" t="str">
        <f t="shared" si="2"/>
        <v/>
      </c>
    </row>
    <row r="99" spans="6:17" x14ac:dyDescent="0.25">
      <c r="F99" s="2"/>
      <c r="L99" t="str">
        <f>IF(K99="","",SUMIF(Stocks[Ticker],K99,Stocks[Units]))</f>
        <v/>
      </c>
      <c r="M99" s="2" t="str">
        <f>IF(K99="","",_xlfn.XLOOKUP(K99,Stocks[Ticker],Stocks[Price Today]))</f>
        <v/>
      </c>
      <c r="Q99" s="3" t="str">
        <f t="shared" si="2"/>
        <v/>
      </c>
    </row>
    <row r="100" spans="6:17" x14ac:dyDescent="0.25">
      <c r="F100" s="2"/>
      <c r="L100" t="str">
        <f>IF(K100="","",SUMIF(Stocks[Ticker],K100,Stocks[Units]))</f>
        <v/>
      </c>
      <c r="M100" s="2" t="str">
        <f>IF(K100="","",_xlfn.XLOOKUP(K100,Stocks[Ticker],Stocks[Price Today]))</f>
        <v/>
      </c>
      <c r="Q100" s="3" t="str">
        <f t="shared" si="2"/>
        <v/>
      </c>
    </row>
    <row r="101" spans="6:17" x14ac:dyDescent="0.25">
      <c r="F101" s="2"/>
      <c r="L101" t="str">
        <f>IF(K101="","",SUMIF(Stocks[Ticker],K101,Stocks[Units]))</f>
        <v/>
      </c>
      <c r="M101" s="2" t="str">
        <f>IF(K101="","",_xlfn.XLOOKUP(K101,Stocks[Ticker],Stocks[Price Today]))</f>
        <v/>
      </c>
      <c r="Q101" s="3" t="str">
        <f t="shared" si="2"/>
        <v/>
      </c>
    </row>
    <row r="102" spans="6:17" x14ac:dyDescent="0.25">
      <c r="F102" s="2"/>
      <c r="L102" t="str">
        <f>IF(K102="","",SUMIF(Stocks[Ticker],K102,Stocks[Units]))</f>
        <v/>
      </c>
      <c r="M102" s="2" t="str">
        <f>IF(K102="","",_xlfn.XLOOKUP(K102,Stocks[Ticker],Stocks[Price Today]))</f>
        <v/>
      </c>
      <c r="Q102" s="3" t="str">
        <f t="shared" si="2"/>
        <v/>
      </c>
    </row>
    <row r="103" spans="6:17" x14ac:dyDescent="0.25">
      <c r="F103" s="2"/>
      <c r="L103" t="str">
        <f>IF(K103="","",SUMIF(Stocks[Ticker],K103,Stocks[Units]))</f>
        <v/>
      </c>
      <c r="M103" s="2" t="str">
        <f>IF(K103="","",_xlfn.XLOOKUP(K103,Stocks[Ticker],Stocks[Price Today]))</f>
        <v/>
      </c>
      <c r="Q103" s="3" t="str">
        <f t="shared" si="2"/>
        <v/>
      </c>
    </row>
    <row r="104" spans="6:17" x14ac:dyDescent="0.25">
      <c r="F104" s="2"/>
      <c r="L104" t="str">
        <f>IF(K104="","",SUMIF(Stocks[Ticker],K104,Stocks[Units]))</f>
        <v/>
      </c>
      <c r="M104" s="2" t="str">
        <f>IF(K104="","",_xlfn.XLOOKUP(K104,Stocks[Ticker],Stocks[Price Today]))</f>
        <v/>
      </c>
      <c r="Q104" s="3" t="str">
        <f t="shared" si="2"/>
        <v/>
      </c>
    </row>
    <row r="105" spans="6:17" x14ac:dyDescent="0.25">
      <c r="F105" s="2"/>
      <c r="L105" t="str">
        <f>IF(K105="","",SUMIF(Stocks[Ticker],K105,Stocks[Units]))</f>
        <v/>
      </c>
      <c r="M105" s="2" t="str">
        <f>IF(K105="","",_xlfn.XLOOKUP(K105,Stocks[Ticker],Stocks[Price Today]))</f>
        <v/>
      </c>
      <c r="Q105" s="3" t="str">
        <f t="shared" si="2"/>
        <v/>
      </c>
    </row>
    <row r="106" spans="6:17" x14ac:dyDescent="0.25">
      <c r="F106" s="2"/>
      <c r="L106" t="str">
        <f>IF(K106="","",SUMIF(Stocks[Ticker],K106,Stocks[Units]))</f>
        <v/>
      </c>
      <c r="M106" s="2" t="str">
        <f>IF(K106="","",_xlfn.XLOOKUP(K106,Stocks[Ticker],Stocks[Price Today]))</f>
        <v/>
      </c>
      <c r="Q106" s="3" t="str">
        <f t="shared" si="2"/>
        <v/>
      </c>
    </row>
    <row r="107" spans="6:17" x14ac:dyDescent="0.25">
      <c r="F107" s="2"/>
      <c r="L107" t="str">
        <f>IF(K107="","",SUMIF(Stocks[Ticker],K107,Stocks[Units]))</f>
        <v/>
      </c>
      <c r="M107" s="2" t="str">
        <f>IF(K107="","",_xlfn.XLOOKUP(K107,Stocks[Ticker],Stocks[Price Today]))</f>
        <v/>
      </c>
      <c r="Q107" s="3" t="str">
        <f t="shared" si="2"/>
        <v/>
      </c>
    </row>
    <row r="108" spans="6:17" x14ac:dyDescent="0.25">
      <c r="F108" s="2"/>
      <c r="L108" t="str">
        <f>IF(K108="","",SUMIF(Stocks[Ticker],K108,Stocks[Units]))</f>
        <v/>
      </c>
      <c r="M108" s="2" t="str">
        <f>IF(K108="","",_xlfn.XLOOKUP(K108,Stocks[Ticker],Stocks[Price Today]))</f>
        <v/>
      </c>
      <c r="Q108" s="3" t="str">
        <f t="shared" si="2"/>
        <v/>
      </c>
    </row>
    <row r="109" spans="6:17" x14ac:dyDescent="0.25">
      <c r="F109" s="2"/>
      <c r="L109" t="str">
        <f>IF(K109="","",SUMIF(Stocks[Ticker],K109,Stocks[Units]))</f>
        <v/>
      </c>
      <c r="M109" s="2" t="str">
        <f>IF(K109="","",_xlfn.XLOOKUP(K109,Stocks[Ticker],Stocks[Price Today]))</f>
        <v/>
      </c>
      <c r="Q109" s="3" t="str">
        <f t="shared" si="2"/>
        <v/>
      </c>
    </row>
    <row r="110" spans="6:17" x14ac:dyDescent="0.25">
      <c r="F110" s="2"/>
      <c r="L110" t="str">
        <f>IF(K110="","",SUMIF(Stocks[Ticker],K110,Stocks[Units]))</f>
        <v/>
      </c>
      <c r="M110" s="2" t="str">
        <f>IF(K110="","",_xlfn.XLOOKUP(K110,Stocks[Ticker],Stocks[Price Today]))</f>
        <v/>
      </c>
      <c r="Q110" s="3" t="str">
        <f t="shared" si="2"/>
        <v/>
      </c>
    </row>
    <row r="111" spans="6:17" x14ac:dyDescent="0.25">
      <c r="F111" s="2"/>
      <c r="L111" t="str">
        <f>IF(K111="","",SUMIF(Stocks[Ticker],K111,Stocks[Units]))</f>
        <v/>
      </c>
      <c r="M111" s="2" t="str">
        <f>IF(K111="","",_xlfn.XLOOKUP(K111,Stocks[Ticker],Stocks[Price Today]))</f>
        <v/>
      </c>
      <c r="Q111" s="3" t="str">
        <f t="shared" si="2"/>
        <v/>
      </c>
    </row>
    <row r="112" spans="6:17" x14ac:dyDescent="0.25">
      <c r="F112" s="2"/>
      <c r="L112" t="str">
        <f>IF(K112="","",SUMIF(Stocks[Ticker],K112,Stocks[Units]))</f>
        <v/>
      </c>
      <c r="M112" s="2" t="str">
        <f>IF(K112="","",_xlfn.XLOOKUP(K112,Stocks[Ticker],Stocks[Price Today]))</f>
        <v/>
      </c>
      <c r="Q112" s="3" t="str">
        <f t="shared" si="2"/>
        <v/>
      </c>
    </row>
    <row r="113" spans="6:17" x14ac:dyDescent="0.25">
      <c r="F113" s="2"/>
      <c r="L113" t="str">
        <f>IF(K113="","",SUMIF(Stocks[Ticker],K113,Stocks[Units]))</f>
        <v/>
      </c>
      <c r="M113" s="2" t="str">
        <f>IF(K113="","",_xlfn.XLOOKUP(K113,Stocks[Ticker],Stocks[Price Today]))</f>
        <v/>
      </c>
      <c r="Q113" s="3" t="str">
        <f t="shared" si="2"/>
        <v/>
      </c>
    </row>
    <row r="114" spans="6:17" x14ac:dyDescent="0.25">
      <c r="F114" s="2"/>
      <c r="L114" t="str">
        <f>IF(K114="","",SUMIF(Stocks[Ticker],K114,Stocks[Units]))</f>
        <v/>
      </c>
      <c r="M114" s="2" t="str">
        <f>IF(K114="","",_xlfn.XLOOKUP(K114,Stocks[Ticker],Stocks[Price Today]))</f>
        <v/>
      </c>
      <c r="Q114" s="3" t="str">
        <f t="shared" si="2"/>
        <v/>
      </c>
    </row>
    <row r="115" spans="6:17" x14ac:dyDescent="0.25">
      <c r="F115" s="2"/>
      <c r="L115" t="str">
        <f>IF(K115="","",SUMIF(Stocks[Ticker],K115,Stocks[Units]))</f>
        <v/>
      </c>
      <c r="M115" s="2" t="str">
        <f>IF(K115="","",_xlfn.XLOOKUP(K115,Stocks[Ticker],Stocks[Price Today]))</f>
        <v/>
      </c>
      <c r="Q115" s="3" t="str">
        <f t="shared" si="2"/>
        <v/>
      </c>
    </row>
    <row r="116" spans="6:17" x14ac:dyDescent="0.25">
      <c r="F116" s="2"/>
      <c r="L116" t="str">
        <f>IF(K116="","",SUMIF(Stocks[Ticker],K116,Stocks[Units]))</f>
        <v/>
      </c>
      <c r="M116" s="2" t="str">
        <f>IF(K116="","",_xlfn.XLOOKUP(K116,Stocks[Ticker],Stocks[Price Today]))</f>
        <v/>
      </c>
      <c r="Q116" s="3" t="str">
        <f t="shared" si="2"/>
        <v/>
      </c>
    </row>
    <row r="117" spans="6:17" x14ac:dyDescent="0.25">
      <c r="F117" s="2"/>
      <c r="L117" t="str">
        <f>IF(K117="","",SUMIF(Stocks[Ticker],K117,Stocks[Units]))</f>
        <v/>
      </c>
      <c r="M117" s="2" t="str">
        <f>IF(K117="","",_xlfn.XLOOKUP(K117,Stocks[Ticker],Stocks[Price Today]))</f>
        <v/>
      </c>
      <c r="Q117" s="3" t="str">
        <f t="shared" si="2"/>
        <v/>
      </c>
    </row>
    <row r="118" spans="6:17" x14ac:dyDescent="0.25">
      <c r="F118" s="2"/>
      <c r="L118" t="str">
        <f>IF(K118="","",SUMIF(Stocks[Ticker],K118,Stocks[Units]))</f>
        <v/>
      </c>
      <c r="M118" s="2" t="str">
        <f>IF(K118="","",_xlfn.XLOOKUP(K118,Stocks[Ticker],Stocks[Price Today]))</f>
        <v/>
      </c>
      <c r="Q118" s="3" t="str">
        <f t="shared" si="2"/>
        <v/>
      </c>
    </row>
    <row r="119" spans="6:17" x14ac:dyDescent="0.25">
      <c r="F119" s="2"/>
      <c r="L119" t="str">
        <f>IF(K119="","",SUMIF(Stocks[Ticker],K119,Stocks[Units]))</f>
        <v/>
      </c>
      <c r="M119" s="2" t="str">
        <f>IF(K119="","",_xlfn.XLOOKUP(K119,Stocks[Ticker],Stocks[Price Today]))</f>
        <v/>
      </c>
      <c r="Q119" s="3" t="str">
        <f t="shared" si="2"/>
        <v/>
      </c>
    </row>
    <row r="120" spans="6:17" x14ac:dyDescent="0.25">
      <c r="F120" s="2"/>
      <c r="L120" t="str">
        <f>IF(K120="","",SUMIF(Stocks[Ticker],K120,Stocks[Units]))</f>
        <v/>
      </c>
      <c r="M120" s="2" t="str">
        <f>IF(K120="","",_xlfn.XLOOKUP(K120,Stocks[Ticker],Stocks[Price Today]))</f>
        <v/>
      </c>
      <c r="Q120" s="3" t="str">
        <f t="shared" si="2"/>
        <v/>
      </c>
    </row>
    <row r="121" spans="6:17" x14ac:dyDescent="0.25">
      <c r="F121" s="2"/>
      <c r="L121" t="str">
        <f>IF(K121="","",SUMIF(Stocks[Ticker],K121,Stocks[Units]))</f>
        <v/>
      </c>
      <c r="M121" s="2" t="str">
        <f>IF(K121="","",_xlfn.XLOOKUP(K121,Stocks[Ticker],Stocks[Price Today]))</f>
        <v/>
      </c>
      <c r="Q121" s="3" t="str">
        <f t="shared" si="2"/>
        <v/>
      </c>
    </row>
    <row r="122" spans="6:17" x14ac:dyDescent="0.25">
      <c r="F122" s="2"/>
      <c r="L122" t="str">
        <f>IF(K122="","",SUMIF(Stocks[Ticker],K122,Stocks[Units]))</f>
        <v/>
      </c>
      <c r="M122" s="2" t="str">
        <f>IF(K122="","",_xlfn.XLOOKUP(K122,Stocks[Ticker],Stocks[Price Today]))</f>
        <v/>
      </c>
      <c r="Q122" s="3" t="str">
        <f t="shared" si="2"/>
        <v/>
      </c>
    </row>
    <row r="123" spans="6:17" x14ac:dyDescent="0.25">
      <c r="F123" s="2"/>
      <c r="L123" t="str">
        <f>IF(K123="","",SUMIF(Stocks[Ticker],K123,Stocks[Units]))</f>
        <v/>
      </c>
      <c r="M123" s="2" t="str">
        <f>IF(K123="","",_xlfn.XLOOKUP(K123,Stocks[Ticker],Stocks[Price Today]))</f>
        <v/>
      </c>
      <c r="Q123" s="3" t="str">
        <f t="shared" si="2"/>
        <v/>
      </c>
    </row>
    <row r="124" spans="6:17" x14ac:dyDescent="0.25">
      <c r="F124" s="2"/>
      <c r="L124" t="str">
        <f>IF(K124="","",SUMIF(Stocks[Ticker],K124,Stocks[Units]))</f>
        <v/>
      </c>
      <c r="M124" s="2" t="str">
        <f>IF(K124="","",_xlfn.XLOOKUP(K124,Stocks[Ticker],Stocks[Price Today]))</f>
        <v/>
      </c>
      <c r="Q124" s="3" t="str">
        <f t="shared" si="2"/>
        <v/>
      </c>
    </row>
    <row r="125" spans="6:17" x14ac:dyDescent="0.25">
      <c r="F125" s="2"/>
      <c r="L125" t="str">
        <f>IF(K125="","",SUMIF(Stocks[Ticker],K125,Stocks[Units]))</f>
        <v/>
      </c>
      <c r="M125" s="2" t="str">
        <f>IF(K125="","",_xlfn.XLOOKUP(K125,Stocks[Ticker],Stocks[Price Today]))</f>
        <v/>
      </c>
      <c r="Q125" s="3" t="str">
        <f t="shared" si="2"/>
        <v/>
      </c>
    </row>
    <row r="126" spans="6:17" x14ac:dyDescent="0.25">
      <c r="F126" s="2"/>
      <c r="L126" t="str">
        <f>IF(K126="","",SUMIF(Stocks[Ticker],K126,Stocks[Units]))</f>
        <v/>
      </c>
      <c r="M126" s="2" t="str">
        <f>IF(K126="","",_xlfn.XLOOKUP(K126,Stocks[Ticker],Stocks[Price Today]))</f>
        <v/>
      </c>
      <c r="Q126" s="3" t="str">
        <f t="shared" si="2"/>
        <v/>
      </c>
    </row>
    <row r="127" spans="6:17" x14ac:dyDescent="0.25">
      <c r="F127" s="2"/>
      <c r="L127" t="str">
        <f>IF(K127="","",SUMIF(Stocks[Ticker],K127,Stocks[Units]))</f>
        <v/>
      </c>
      <c r="M127" s="2" t="str">
        <f>IF(K127="","",_xlfn.XLOOKUP(K127,Stocks[Ticker],Stocks[Price Today]))</f>
        <v/>
      </c>
      <c r="Q127" s="3" t="str">
        <f t="shared" si="2"/>
        <v/>
      </c>
    </row>
    <row r="128" spans="6:17" x14ac:dyDescent="0.25">
      <c r="F128" s="2"/>
      <c r="L128" t="str">
        <f>IF(K128="","",SUMIF(Stocks[Ticker],K128,Stocks[Units]))</f>
        <v/>
      </c>
      <c r="M128" s="2" t="str">
        <f>IF(K128="","",_xlfn.XLOOKUP(K128,Stocks[Ticker],Stocks[Price Today]))</f>
        <v/>
      </c>
      <c r="Q128" s="3" t="str">
        <f t="shared" si="2"/>
        <v/>
      </c>
    </row>
    <row r="129" spans="6:17" x14ac:dyDescent="0.25">
      <c r="F129" s="2"/>
      <c r="L129" t="str">
        <f>IF(K129="","",SUMIF(Stocks[Ticker],K129,Stocks[Units]))</f>
        <v/>
      </c>
      <c r="M129" s="2" t="str">
        <f>IF(K129="","",_xlfn.XLOOKUP(K129,Stocks[Ticker],Stocks[Price Today]))</f>
        <v/>
      </c>
      <c r="Q129" s="3" t="str">
        <f t="shared" si="2"/>
        <v/>
      </c>
    </row>
    <row r="130" spans="6:17" x14ac:dyDescent="0.25">
      <c r="F130" s="2"/>
      <c r="L130" t="str">
        <f>IF(K130="","",SUMIF(Stocks[Ticker],K130,Stocks[Units]))</f>
        <v/>
      </c>
      <c r="M130" s="2" t="str">
        <f>IF(K130="","",_xlfn.XLOOKUP(K130,Stocks[Ticker],Stocks[Price Today]))</f>
        <v/>
      </c>
      <c r="Q130" s="3" t="str">
        <f t="shared" si="2"/>
        <v/>
      </c>
    </row>
    <row r="131" spans="6:17" x14ac:dyDescent="0.25">
      <c r="F131" s="2"/>
      <c r="L131" t="str">
        <f>IF(K131="","",SUMIF(Stocks[Ticker],K131,Stocks[Units]))</f>
        <v/>
      </c>
      <c r="M131" s="2" t="str">
        <f>IF(K131="","",_xlfn.XLOOKUP(K131,Stocks[Ticker],Stocks[Price Today]))</f>
        <v/>
      </c>
      <c r="Q131" s="3" t="str">
        <f t="shared" ref="Q131:Q194" si="3">IFERROR(L131*M131/$O$2,"")</f>
        <v/>
      </c>
    </row>
    <row r="132" spans="6:17" x14ac:dyDescent="0.25">
      <c r="F132" s="2"/>
      <c r="L132" t="str">
        <f>IF(K132="","",SUMIF(Stocks[Ticker],K132,Stocks[Units]))</f>
        <v/>
      </c>
      <c r="M132" s="2" t="str">
        <f>IF(K132="","",_xlfn.XLOOKUP(K132,Stocks[Ticker],Stocks[Price Today]))</f>
        <v/>
      </c>
      <c r="Q132" s="3" t="str">
        <f t="shared" si="3"/>
        <v/>
      </c>
    </row>
    <row r="133" spans="6:17" x14ac:dyDescent="0.25">
      <c r="F133" s="2"/>
      <c r="L133" t="str">
        <f>IF(K133="","",SUMIF(Stocks[Ticker],K133,Stocks[Units]))</f>
        <v/>
      </c>
      <c r="M133" s="2" t="str">
        <f>IF(K133="","",_xlfn.XLOOKUP(K133,Stocks[Ticker],Stocks[Price Today]))</f>
        <v/>
      </c>
      <c r="Q133" s="3" t="str">
        <f t="shared" si="3"/>
        <v/>
      </c>
    </row>
    <row r="134" spans="6:17" x14ac:dyDescent="0.25">
      <c r="F134" s="2"/>
      <c r="L134" t="str">
        <f>IF(K134="","",SUMIF(Stocks[Ticker],K134,Stocks[Units]))</f>
        <v/>
      </c>
      <c r="M134" s="2" t="str">
        <f>IF(K134="","",_xlfn.XLOOKUP(K134,Stocks[Ticker],Stocks[Price Today]))</f>
        <v/>
      </c>
      <c r="Q134" s="3" t="str">
        <f t="shared" si="3"/>
        <v/>
      </c>
    </row>
    <row r="135" spans="6:17" x14ac:dyDescent="0.25">
      <c r="F135" s="2"/>
      <c r="L135" t="str">
        <f>IF(K135="","",SUMIF(Stocks[Ticker],K135,Stocks[Units]))</f>
        <v/>
      </c>
      <c r="M135" s="2" t="str">
        <f>IF(K135="","",_xlfn.XLOOKUP(K135,Stocks[Ticker],Stocks[Price Today]))</f>
        <v/>
      </c>
      <c r="Q135" s="3" t="str">
        <f t="shared" si="3"/>
        <v/>
      </c>
    </row>
    <row r="136" spans="6:17" x14ac:dyDescent="0.25">
      <c r="F136" s="2"/>
      <c r="L136" t="str">
        <f>IF(K136="","",SUMIF(Stocks[Ticker],K136,Stocks[Units]))</f>
        <v/>
      </c>
      <c r="M136" s="2" t="str">
        <f>IF(K136="","",_xlfn.XLOOKUP(K136,Stocks[Ticker],Stocks[Price Today]))</f>
        <v/>
      </c>
      <c r="Q136" s="3" t="str">
        <f t="shared" si="3"/>
        <v/>
      </c>
    </row>
    <row r="137" spans="6:17" x14ac:dyDescent="0.25">
      <c r="F137" s="2"/>
      <c r="L137" t="str">
        <f>IF(K137="","",SUMIF(Stocks[Ticker],K137,Stocks[Units]))</f>
        <v/>
      </c>
      <c r="M137" s="2" t="str">
        <f>IF(K137="","",_xlfn.XLOOKUP(K137,Stocks[Ticker],Stocks[Price Today]))</f>
        <v/>
      </c>
      <c r="Q137" s="3" t="str">
        <f t="shared" si="3"/>
        <v/>
      </c>
    </row>
    <row r="138" spans="6:17" x14ac:dyDescent="0.25">
      <c r="F138" s="2"/>
      <c r="L138" t="str">
        <f>IF(K138="","",SUMIF(Stocks[Ticker],K138,Stocks[Units]))</f>
        <v/>
      </c>
      <c r="M138" s="2" t="str">
        <f>IF(K138="","",_xlfn.XLOOKUP(K138,Stocks[Ticker],Stocks[Price Today]))</f>
        <v/>
      </c>
      <c r="Q138" s="3" t="str">
        <f t="shared" si="3"/>
        <v/>
      </c>
    </row>
    <row r="139" spans="6:17" x14ac:dyDescent="0.25">
      <c r="F139" s="2"/>
      <c r="L139" t="str">
        <f>IF(K139="","",SUMIF(Stocks[Ticker],K139,Stocks[Units]))</f>
        <v/>
      </c>
      <c r="M139" s="2" t="str">
        <f>IF(K139="","",_xlfn.XLOOKUP(K139,Stocks[Ticker],Stocks[Price Today]))</f>
        <v/>
      </c>
      <c r="Q139" s="3" t="str">
        <f t="shared" si="3"/>
        <v/>
      </c>
    </row>
    <row r="140" spans="6:17" x14ac:dyDescent="0.25">
      <c r="F140" s="2"/>
      <c r="L140" t="str">
        <f>IF(K140="","",SUMIF(Stocks[Ticker],K140,Stocks[Units]))</f>
        <v/>
      </c>
      <c r="M140" s="2" t="str">
        <f>IF(K140="","",_xlfn.XLOOKUP(K140,Stocks[Ticker],Stocks[Price Today]))</f>
        <v/>
      </c>
      <c r="Q140" s="3" t="str">
        <f t="shared" si="3"/>
        <v/>
      </c>
    </row>
    <row r="141" spans="6:17" x14ac:dyDescent="0.25">
      <c r="F141" s="2"/>
      <c r="L141" t="str">
        <f>IF(K141="","",SUMIF(Stocks[Ticker],K141,Stocks[Units]))</f>
        <v/>
      </c>
      <c r="M141" s="2" t="str">
        <f>IF(K141="","",_xlfn.XLOOKUP(K141,Stocks[Ticker],Stocks[Price Today]))</f>
        <v/>
      </c>
      <c r="Q141" s="3" t="str">
        <f t="shared" si="3"/>
        <v/>
      </c>
    </row>
    <row r="142" spans="6:17" x14ac:dyDescent="0.25">
      <c r="F142" s="2"/>
      <c r="L142" t="str">
        <f>IF(K142="","",SUMIF(Stocks[Ticker],K142,Stocks[Units]))</f>
        <v/>
      </c>
      <c r="M142" s="2" t="str">
        <f>IF(K142="","",_xlfn.XLOOKUP(K142,Stocks[Ticker],Stocks[Price Today]))</f>
        <v/>
      </c>
      <c r="Q142" s="3" t="str">
        <f t="shared" si="3"/>
        <v/>
      </c>
    </row>
    <row r="143" spans="6:17" x14ac:dyDescent="0.25">
      <c r="F143" s="2"/>
      <c r="L143" t="str">
        <f>IF(K143="","",SUMIF(Stocks[Ticker],K143,Stocks[Units]))</f>
        <v/>
      </c>
      <c r="M143" s="2" t="str">
        <f>IF(K143="","",_xlfn.XLOOKUP(K143,Stocks[Ticker],Stocks[Price Today]))</f>
        <v/>
      </c>
      <c r="Q143" s="3" t="str">
        <f t="shared" si="3"/>
        <v/>
      </c>
    </row>
    <row r="144" spans="6:17" x14ac:dyDescent="0.25">
      <c r="F144" s="2"/>
      <c r="L144" t="str">
        <f>IF(K144="","",SUMIF(Stocks[Ticker],K144,Stocks[Units]))</f>
        <v/>
      </c>
      <c r="M144" s="2" t="str">
        <f>IF(K144="","",_xlfn.XLOOKUP(K144,Stocks[Ticker],Stocks[Price Today]))</f>
        <v/>
      </c>
      <c r="Q144" s="3" t="str">
        <f t="shared" si="3"/>
        <v/>
      </c>
    </row>
    <row r="145" spans="6:17" x14ac:dyDescent="0.25">
      <c r="F145" s="2"/>
      <c r="L145" t="str">
        <f>IF(K145="","",SUMIF(Stocks[Ticker],K145,Stocks[Units]))</f>
        <v/>
      </c>
      <c r="M145" s="2" t="str">
        <f>IF(K145="","",_xlfn.XLOOKUP(K145,Stocks[Ticker],Stocks[Price Today]))</f>
        <v/>
      </c>
      <c r="Q145" s="3" t="str">
        <f t="shared" si="3"/>
        <v/>
      </c>
    </row>
    <row r="146" spans="6:17" x14ac:dyDescent="0.25">
      <c r="F146" s="2"/>
      <c r="L146" t="str">
        <f>IF(K146="","",SUMIF(Stocks[Ticker],K146,Stocks[Units]))</f>
        <v/>
      </c>
      <c r="M146" s="2" t="str">
        <f>IF(K146="","",_xlfn.XLOOKUP(K146,Stocks[Ticker],Stocks[Price Today]))</f>
        <v/>
      </c>
      <c r="Q146" s="3" t="str">
        <f t="shared" si="3"/>
        <v/>
      </c>
    </row>
    <row r="147" spans="6:17" x14ac:dyDescent="0.25">
      <c r="F147" s="2"/>
      <c r="L147" t="str">
        <f>IF(K147="","",SUMIF(Stocks[Ticker],K147,Stocks[Units]))</f>
        <v/>
      </c>
      <c r="M147" s="2" t="str">
        <f>IF(K147="","",_xlfn.XLOOKUP(K147,Stocks[Ticker],Stocks[Price Today]))</f>
        <v/>
      </c>
      <c r="Q147" s="3" t="str">
        <f t="shared" si="3"/>
        <v/>
      </c>
    </row>
    <row r="148" spans="6:17" x14ac:dyDescent="0.25">
      <c r="F148" s="2"/>
      <c r="L148" t="str">
        <f>IF(K148="","",SUMIF(Stocks[Ticker],K148,Stocks[Units]))</f>
        <v/>
      </c>
      <c r="M148" s="2" t="str">
        <f>IF(K148="","",_xlfn.XLOOKUP(K148,Stocks[Ticker],Stocks[Price Today]))</f>
        <v/>
      </c>
      <c r="Q148" s="3" t="str">
        <f t="shared" si="3"/>
        <v/>
      </c>
    </row>
    <row r="149" spans="6:17" x14ac:dyDescent="0.25">
      <c r="F149" s="2"/>
      <c r="L149" t="str">
        <f>IF(K149="","",SUMIF(Stocks[Ticker],K149,Stocks[Units]))</f>
        <v/>
      </c>
      <c r="M149" s="2" t="str">
        <f>IF(K149="","",_xlfn.XLOOKUP(K149,Stocks[Ticker],Stocks[Price Today]))</f>
        <v/>
      </c>
      <c r="Q149" s="3" t="str">
        <f t="shared" si="3"/>
        <v/>
      </c>
    </row>
    <row r="150" spans="6:17" x14ac:dyDescent="0.25">
      <c r="F150" s="2"/>
      <c r="L150" t="str">
        <f>IF(K150="","",SUMIF(Stocks[Ticker],K150,Stocks[Units]))</f>
        <v/>
      </c>
      <c r="M150" s="2" t="str">
        <f>IF(K150="","",_xlfn.XLOOKUP(K150,Stocks[Ticker],Stocks[Price Today]))</f>
        <v/>
      </c>
      <c r="Q150" s="3" t="str">
        <f t="shared" si="3"/>
        <v/>
      </c>
    </row>
    <row r="151" spans="6:17" x14ac:dyDescent="0.25">
      <c r="F151" s="2"/>
      <c r="L151" t="str">
        <f>IF(K151="","",SUMIF(Stocks[Ticker],K151,Stocks[Units]))</f>
        <v/>
      </c>
      <c r="M151" s="2" t="str">
        <f>IF(K151="","",_xlfn.XLOOKUP(K151,Stocks[Ticker],Stocks[Price Today]))</f>
        <v/>
      </c>
      <c r="Q151" s="3" t="str">
        <f t="shared" si="3"/>
        <v/>
      </c>
    </row>
    <row r="152" spans="6:17" x14ac:dyDescent="0.25">
      <c r="F152" s="2"/>
      <c r="L152" t="str">
        <f>IF(K152="","",SUMIF(Stocks[Ticker],K152,Stocks[Units]))</f>
        <v/>
      </c>
      <c r="M152" s="2" t="str">
        <f>IF(K152="","",_xlfn.XLOOKUP(K152,Stocks[Ticker],Stocks[Price Today]))</f>
        <v/>
      </c>
      <c r="Q152" s="3" t="str">
        <f t="shared" si="3"/>
        <v/>
      </c>
    </row>
    <row r="153" spans="6:17" x14ac:dyDescent="0.25">
      <c r="F153" s="2"/>
      <c r="L153" t="str">
        <f>IF(K153="","",SUMIF(Stocks[Ticker],K153,Stocks[Units]))</f>
        <v/>
      </c>
      <c r="M153" s="2" t="str">
        <f>IF(K153="","",_xlfn.XLOOKUP(K153,Stocks[Ticker],Stocks[Price Today]))</f>
        <v/>
      </c>
      <c r="Q153" s="3" t="str">
        <f t="shared" si="3"/>
        <v/>
      </c>
    </row>
    <row r="154" spans="6:17" x14ac:dyDescent="0.25">
      <c r="F154" s="2"/>
      <c r="L154" t="str">
        <f>IF(K154="","",SUMIF(Stocks[Ticker],K154,Stocks[Units]))</f>
        <v/>
      </c>
      <c r="M154" s="2" t="str">
        <f>IF(K154="","",_xlfn.XLOOKUP(K154,Stocks[Ticker],Stocks[Price Today]))</f>
        <v/>
      </c>
      <c r="Q154" s="3" t="str">
        <f t="shared" si="3"/>
        <v/>
      </c>
    </row>
    <row r="155" spans="6:17" x14ac:dyDescent="0.25">
      <c r="F155" s="2"/>
      <c r="L155" t="str">
        <f>IF(K155="","",SUMIF(Stocks[Ticker],K155,Stocks[Units]))</f>
        <v/>
      </c>
      <c r="M155" s="2" t="str">
        <f>IF(K155="","",_xlfn.XLOOKUP(K155,Stocks[Ticker],Stocks[Price Today]))</f>
        <v/>
      </c>
      <c r="Q155" s="3" t="str">
        <f t="shared" si="3"/>
        <v/>
      </c>
    </row>
    <row r="156" spans="6:17" x14ac:dyDescent="0.25">
      <c r="F156" s="2"/>
      <c r="L156" t="str">
        <f>IF(K156="","",SUMIF(Stocks[Ticker],K156,Stocks[Units]))</f>
        <v/>
      </c>
      <c r="M156" s="2" t="str">
        <f>IF(K156="","",_xlfn.XLOOKUP(K156,Stocks[Ticker],Stocks[Price Today]))</f>
        <v/>
      </c>
      <c r="Q156" s="3" t="str">
        <f t="shared" si="3"/>
        <v/>
      </c>
    </row>
    <row r="157" spans="6:17" x14ac:dyDescent="0.25">
      <c r="F157" s="2"/>
      <c r="L157" t="str">
        <f>IF(K157="","",SUMIF(Stocks[Ticker],K157,Stocks[Units]))</f>
        <v/>
      </c>
      <c r="M157" s="2" t="str">
        <f>IF(K157="","",_xlfn.XLOOKUP(K157,Stocks[Ticker],Stocks[Price Today]))</f>
        <v/>
      </c>
      <c r="Q157" s="3" t="str">
        <f t="shared" si="3"/>
        <v/>
      </c>
    </row>
    <row r="158" spans="6:17" x14ac:dyDescent="0.25">
      <c r="F158" s="2"/>
      <c r="L158" t="str">
        <f>IF(K158="","",SUMIF(Stocks[Ticker],K158,Stocks[Units]))</f>
        <v/>
      </c>
      <c r="M158" s="2" t="str">
        <f>IF(K158="","",_xlfn.XLOOKUP(K158,Stocks[Ticker],Stocks[Price Today]))</f>
        <v/>
      </c>
      <c r="Q158" s="3" t="str">
        <f t="shared" si="3"/>
        <v/>
      </c>
    </row>
    <row r="159" spans="6:17" x14ac:dyDescent="0.25">
      <c r="F159" s="2"/>
      <c r="L159" t="str">
        <f>IF(K159="","",SUMIF(Stocks[Ticker],K159,Stocks[Units]))</f>
        <v/>
      </c>
      <c r="M159" s="2" t="str">
        <f>IF(K159="","",_xlfn.XLOOKUP(K159,Stocks[Ticker],Stocks[Price Today]))</f>
        <v/>
      </c>
      <c r="Q159" s="3" t="str">
        <f t="shared" si="3"/>
        <v/>
      </c>
    </row>
    <row r="160" spans="6:17" x14ac:dyDescent="0.25">
      <c r="F160" s="2"/>
      <c r="L160" t="str">
        <f>IF(K160="","",SUMIF(Stocks[Ticker],K160,Stocks[Units]))</f>
        <v/>
      </c>
      <c r="M160" s="2" t="str">
        <f>IF(K160="","",_xlfn.XLOOKUP(K160,Stocks[Ticker],Stocks[Price Today]))</f>
        <v/>
      </c>
      <c r="Q160" s="3" t="str">
        <f t="shared" si="3"/>
        <v/>
      </c>
    </row>
    <row r="161" spans="6:17" x14ac:dyDescent="0.25">
      <c r="F161" s="2"/>
      <c r="L161" t="str">
        <f>IF(K161="","",SUMIF(Stocks[Ticker],K161,Stocks[Units]))</f>
        <v/>
      </c>
      <c r="M161" s="2" t="str">
        <f>IF(K161="","",_xlfn.XLOOKUP(K161,Stocks[Ticker],Stocks[Price Today]))</f>
        <v/>
      </c>
      <c r="Q161" s="3" t="str">
        <f t="shared" si="3"/>
        <v/>
      </c>
    </row>
    <row r="162" spans="6:17" x14ac:dyDescent="0.25">
      <c r="F162" s="2"/>
      <c r="L162" t="str">
        <f>IF(K162="","",SUMIF(Stocks[Ticker],K162,Stocks[Units]))</f>
        <v/>
      </c>
      <c r="M162" s="2" t="str">
        <f>IF(K162="","",_xlfn.XLOOKUP(K162,Stocks[Ticker],Stocks[Price Today]))</f>
        <v/>
      </c>
      <c r="Q162" s="3" t="str">
        <f t="shared" si="3"/>
        <v/>
      </c>
    </row>
    <row r="163" spans="6:17" x14ac:dyDescent="0.25">
      <c r="F163" s="2"/>
      <c r="L163" t="str">
        <f>IF(K163="","",SUMIF(Stocks[Ticker],K163,Stocks[Units]))</f>
        <v/>
      </c>
      <c r="M163" s="2" t="str">
        <f>IF(K163="","",_xlfn.XLOOKUP(K163,Stocks[Ticker],Stocks[Price Today]))</f>
        <v/>
      </c>
      <c r="Q163" s="3" t="str">
        <f t="shared" si="3"/>
        <v/>
      </c>
    </row>
    <row r="164" spans="6:17" x14ac:dyDescent="0.25">
      <c r="F164" s="2"/>
      <c r="L164" t="str">
        <f>IF(K164="","",SUMIF(Stocks[Ticker],K164,Stocks[Units]))</f>
        <v/>
      </c>
      <c r="M164" s="2" t="str">
        <f>IF(K164="","",_xlfn.XLOOKUP(K164,Stocks[Ticker],Stocks[Price Today]))</f>
        <v/>
      </c>
      <c r="Q164" s="3" t="str">
        <f t="shared" si="3"/>
        <v/>
      </c>
    </row>
    <row r="165" spans="6:17" x14ac:dyDescent="0.25">
      <c r="F165" s="2"/>
      <c r="L165" t="str">
        <f>IF(K165="","",SUMIF(Stocks[Ticker],K165,Stocks[Units]))</f>
        <v/>
      </c>
      <c r="M165" s="2" t="str">
        <f>IF(K165="","",_xlfn.XLOOKUP(K165,Stocks[Ticker],Stocks[Price Today]))</f>
        <v/>
      </c>
      <c r="Q165" s="3" t="str">
        <f t="shared" si="3"/>
        <v/>
      </c>
    </row>
    <row r="166" spans="6:17" x14ac:dyDescent="0.25">
      <c r="F166" s="2"/>
      <c r="L166" t="str">
        <f>IF(K166="","",SUMIF(Stocks[Ticker],K166,Stocks[Units]))</f>
        <v/>
      </c>
      <c r="M166" s="2" t="str">
        <f>IF(K166="","",_xlfn.XLOOKUP(K166,Stocks[Ticker],Stocks[Price Today]))</f>
        <v/>
      </c>
      <c r="Q166" s="3" t="str">
        <f t="shared" si="3"/>
        <v/>
      </c>
    </row>
    <row r="167" spans="6:17" x14ac:dyDescent="0.25">
      <c r="F167" s="2"/>
      <c r="L167" t="str">
        <f>IF(K167="","",SUMIF(Stocks[Ticker],K167,Stocks[Units]))</f>
        <v/>
      </c>
      <c r="M167" s="2" t="str">
        <f>IF(K167="","",_xlfn.XLOOKUP(K167,Stocks[Ticker],Stocks[Price Today]))</f>
        <v/>
      </c>
      <c r="Q167" s="3" t="str">
        <f t="shared" si="3"/>
        <v/>
      </c>
    </row>
    <row r="168" spans="6:17" x14ac:dyDescent="0.25">
      <c r="F168" s="2"/>
      <c r="L168" t="str">
        <f>IF(K168="","",SUMIF(Stocks[Ticker],K168,Stocks[Units]))</f>
        <v/>
      </c>
      <c r="M168" s="2" t="str">
        <f>IF(K168="","",_xlfn.XLOOKUP(K168,Stocks[Ticker],Stocks[Price Today]))</f>
        <v/>
      </c>
      <c r="Q168" s="3" t="str">
        <f t="shared" si="3"/>
        <v/>
      </c>
    </row>
    <row r="169" spans="6:17" x14ac:dyDescent="0.25">
      <c r="F169" s="2"/>
      <c r="L169" t="str">
        <f>IF(K169="","",SUMIF(Stocks[Ticker],K169,Stocks[Units]))</f>
        <v/>
      </c>
      <c r="M169" s="2" t="str">
        <f>IF(K169="","",_xlfn.XLOOKUP(K169,Stocks[Ticker],Stocks[Price Today]))</f>
        <v/>
      </c>
      <c r="Q169" s="3" t="str">
        <f t="shared" si="3"/>
        <v/>
      </c>
    </row>
    <row r="170" spans="6:17" x14ac:dyDescent="0.25">
      <c r="F170" s="2"/>
      <c r="L170" t="str">
        <f>IF(K170="","",SUMIF(Stocks[Ticker],K170,Stocks[Units]))</f>
        <v/>
      </c>
      <c r="M170" s="2" t="str">
        <f>IF(K170="","",_xlfn.XLOOKUP(K170,Stocks[Ticker],Stocks[Price Today]))</f>
        <v/>
      </c>
      <c r="Q170" s="3" t="str">
        <f t="shared" si="3"/>
        <v/>
      </c>
    </row>
    <row r="171" spans="6:17" x14ac:dyDescent="0.25">
      <c r="F171" s="2"/>
      <c r="L171" t="str">
        <f>IF(K171="","",SUMIF(Stocks[Ticker],K171,Stocks[Units]))</f>
        <v/>
      </c>
      <c r="M171" s="2" t="str">
        <f>IF(K171="","",_xlfn.XLOOKUP(K171,Stocks[Ticker],Stocks[Price Today]))</f>
        <v/>
      </c>
      <c r="Q171" s="3" t="str">
        <f t="shared" si="3"/>
        <v/>
      </c>
    </row>
    <row r="172" spans="6:17" x14ac:dyDescent="0.25">
      <c r="F172" s="2"/>
      <c r="L172" t="str">
        <f>IF(K172="","",SUMIF(Stocks[Ticker],K172,Stocks[Units]))</f>
        <v/>
      </c>
      <c r="M172" s="2" t="str">
        <f>IF(K172="","",_xlfn.XLOOKUP(K172,Stocks[Ticker],Stocks[Price Today]))</f>
        <v/>
      </c>
      <c r="Q172" s="3" t="str">
        <f t="shared" si="3"/>
        <v/>
      </c>
    </row>
    <row r="173" spans="6:17" x14ac:dyDescent="0.25">
      <c r="F173" s="2"/>
      <c r="L173" t="str">
        <f>IF(K173="","",SUMIF(Stocks[Ticker],K173,Stocks[Units]))</f>
        <v/>
      </c>
      <c r="M173" s="2" t="str">
        <f>IF(K173="","",_xlfn.XLOOKUP(K173,Stocks[Ticker],Stocks[Price Today]))</f>
        <v/>
      </c>
      <c r="Q173" s="3" t="str">
        <f t="shared" si="3"/>
        <v/>
      </c>
    </row>
    <row r="174" spans="6:17" x14ac:dyDescent="0.25">
      <c r="F174" s="2"/>
      <c r="L174" t="str">
        <f>IF(K174="","",SUMIF(Stocks[Ticker],K174,Stocks[Units]))</f>
        <v/>
      </c>
      <c r="M174" s="2" t="str">
        <f>IF(K174="","",_xlfn.XLOOKUP(K174,Stocks[Ticker],Stocks[Price Today]))</f>
        <v/>
      </c>
      <c r="Q174" s="3" t="str">
        <f t="shared" si="3"/>
        <v/>
      </c>
    </row>
    <row r="175" spans="6:17" x14ac:dyDescent="0.25">
      <c r="F175" s="2"/>
      <c r="L175" t="str">
        <f>IF(K175="","",SUMIF(Stocks[Ticker],K175,Stocks[Units]))</f>
        <v/>
      </c>
      <c r="M175" s="2" t="str">
        <f>IF(K175="","",_xlfn.XLOOKUP(K175,Stocks[Ticker],Stocks[Price Today]))</f>
        <v/>
      </c>
      <c r="Q175" s="3" t="str">
        <f t="shared" si="3"/>
        <v/>
      </c>
    </row>
    <row r="176" spans="6:17" x14ac:dyDescent="0.25">
      <c r="F176" s="2"/>
      <c r="L176" t="str">
        <f>IF(K176="","",SUMIF(Stocks[Ticker],K176,Stocks[Units]))</f>
        <v/>
      </c>
      <c r="M176" s="2" t="str">
        <f>IF(K176="","",_xlfn.XLOOKUP(K176,Stocks[Ticker],Stocks[Price Today]))</f>
        <v/>
      </c>
      <c r="Q176" s="3" t="str">
        <f t="shared" si="3"/>
        <v/>
      </c>
    </row>
    <row r="177" spans="6:17" x14ac:dyDescent="0.25">
      <c r="F177" s="2"/>
      <c r="L177" t="str">
        <f>IF(K177="","",SUMIF(Stocks[Ticker],K177,Stocks[Units]))</f>
        <v/>
      </c>
      <c r="M177" s="2" t="str">
        <f>IF(K177="","",_xlfn.XLOOKUP(K177,Stocks[Ticker],Stocks[Price Today]))</f>
        <v/>
      </c>
      <c r="Q177" s="3" t="str">
        <f t="shared" si="3"/>
        <v/>
      </c>
    </row>
    <row r="178" spans="6:17" x14ac:dyDescent="0.25">
      <c r="F178" s="2"/>
      <c r="L178" t="str">
        <f>IF(K178="","",SUMIF(Stocks[Ticker],K178,Stocks[Units]))</f>
        <v/>
      </c>
      <c r="M178" s="2" t="str">
        <f>IF(K178="","",_xlfn.XLOOKUP(K178,Stocks[Ticker],Stocks[Price Today]))</f>
        <v/>
      </c>
      <c r="Q178" s="3" t="str">
        <f t="shared" si="3"/>
        <v/>
      </c>
    </row>
    <row r="179" spans="6:17" x14ac:dyDescent="0.25">
      <c r="F179" s="2"/>
      <c r="L179" t="str">
        <f>IF(K179="","",SUMIF(Stocks[Ticker],K179,Stocks[Units]))</f>
        <v/>
      </c>
      <c r="M179" s="2" t="str">
        <f>IF(K179="","",_xlfn.XLOOKUP(K179,Stocks[Ticker],Stocks[Price Today]))</f>
        <v/>
      </c>
      <c r="Q179" s="3" t="str">
        <f t="shared" si="3"/>
        <v/>
      </c>
    </row>
    <row r="180" spans="6:17" x14ac:dyDescent="0.25">
      <c r="F180" s="2"/>
      <c r="L180" t="str">
        <f>IF(K180="","",SUMIF(Stocks[Ticker],K180,Stocks[Units]))</f>
        <v/>
      </c>
      <c r="M180" s="2" t="str">
        <f>IF(K180="","",_xlfn.XLOOKUP(K180,Stocks[Ticker],Stocks[Price Today]))</f>
        <v/>
      </c>
      <c r="Q180" s="3" t="str">
        <f t="shared" si="3"/>
        <v/>
      </c>
    </row>
    <row r="181" spans="6:17" x14ac:dyDescent="0.25">
      <c r="F181" s="2"/>
      <c r="L181" t="str">
        <f>IF(K181="","",SUMIF(Stocks[Ticker],K181,Stocks[Units]))</f>
        <v/>
      </c>
      <c r="M181" s="2" t="str">
        <f>IF(K181="","",_xlfn.XLOOKUP(K181,Stocks[Ticker],Stocks[Price Today]))</f>
        <v/>
      </c>
      <c r="Q181" s="3" t="str">
        <f t="shared" si="3"/>
        <v/>
      </c>
    </row>
    <row r="182" spans="6:17" x14ac:dyDescent="0.25">
      <c r="F182" s="2"/>
      <c r="L182" t="str">
        <f>IF(K182="","",SUMIF(Stocks[Ticker],K182,Stocks[Units]))</f>
        <v/>
      </c>
      <c r="M182" s="2" t="str">
        <f>IF(K182="","",_xlfn.XLOOKUP(K182,Stocks[Ticker],Stocks[Price Today]))</f>
        <v/>
      </c>
      <c r="Q182" s="3" t="str">
        <f t="shared" si="3"/>
        <v/>
      </c>
    </row>
    <row r="183" spans="6:17" x14ac:dyDescent="0.25">
      <c r="F183" s="2"/>
      <c r="L183" t="str">
        <f>IF(K183="","",SUMIF(Stocks[Ticker],K183,Stocks[Units]))</f>
        <v/>
      </c>
      <c r="M183" s="2" t="str">
        <f>IF(K183="","",_xlfn.XLOOKUP(K183,Stocks[Ticker],Stocks[Price Today]))</f>
        <v/>
      </c>
      <c r="Q183" s="3" t="str">
        <f t="shared" si="3"/>
        <v/>
      </c>
    </row>
    <row r="184" spans="6:17" x14ac:dyDescent="0.25">
      <c r="F184" s="2"/>
      <c r="L184" t="str">
        <f>IF(K184="","",SUMIF(Stocks[Ticker],K184,Stocks[Units]))</f>
        <v/>
      </c>
      <c r="M184" s="2" t="str">
        <f>IF(K184="","",_xlfn.XLOOKUP(K184,Stocks[Ticker],Stocks[Price Today]))</f>
        <v/>
      </c>
      <c r="Q184" s="3" t="str">
        <f t="shared" si="3"/>
        <v/>
      </c>
    </row>
    <row r="185" spans="6:17" x14ac:dyDescent="0.25">
      <c r="F185" s="2"/>
      <c r="L185" t="str">
        <f>IF(K185="","",SUMIF(Stocks[Ticker],K185,Stocks[Units]))</f>
        <v/>
      </c>
      <c r="M185" s="2" t="str">
        <f>IF(K185="","",_xlfn.XLOOKUP(K185,Stocks[Ticker],Stocks[Price Today]))</f>
        <v/>
      </c>
      <c r="Q185" s="3" t="str">
        <f t="shared" si="3"/>
        <v/>
      </c>
    </row>
    <row r="186" spans="6:17" x14ac:dyDescent="0.25">
      <c r="F186" s="2"/>
      <c r="L186" t="str">
        <f>IF(K186="","",SUMIF(Stocks[Ticker],K186,Stocks[Units]))</f>
        <v/>
      </c>
      <c r="M186" s="2" t="str">
        <f>IF(K186="","",_xlfn.XLOOKUP(K186,Stocks[Ticker],Stocks[Price Today]))</f>
        <v/>
      </c>
      <c r="Q186" s="3" t="str">
        <f t="shared" si="3"/>
        <v/>
      </c>
    </row>
    <row r="187" spans="6:17" x14ac:dyDescent="0.25">
      <c r="F187" s="2"/>
      <c r="L187" t="str">
        <f>IF(K187="","",SUMIF(Stocks[Ticker],K187,Stocks[Units]))</f>
        <v/>
      </c>
      <c r="M187" s="2" t="str">
        <f>IF(K187="","",_xlfn.XLOOKUP(K187,Stocks[Ticker],Stocks[Price Today]))</f>
        <v/>
      </c>
      <c r="Q187" s="3" t="str">
        <f t="shared" si="3"/>
        <v/>
      </c>
    </row>
    <row r="188" spans="6:17" x14ac:dyDescent="0.25">
      <c r="F188" s="2"/>
      <c r="L188" t="str">
        <f>IF(K188="","",SUMIF(Stocks[Ticker],K188,Stocks[Units]))</f>
        <v/>
      </c>
      <c r="M188" s="2" t="str">
        <f>IF(K188="","",_xlfn.XLOOKUP(K188,Stocks[Ticker],Stocks[Price Today]))</f>
        <v/>
      </c>
      <c r="Q188" s="3" t="str">
        <f t="shared" si="3"/>
        <v/>
      </c>
    </row>
    <row r="189" spans="6:17" x14ac:dyDescent="0.25">
      <c r="F189" s="2"/>
      <c r="L189" t="str">
        <f>IF(K189="","",SUMIF(Stocks[Ticker],K189,Stocks[Units]))</f>
        <v/>
      </c>
      <c r="M189" s="2" t="str">
        <f>IF(K189="","",_xlfn.XLOOKUP(K189,Stocks[Ticker],Stocks[Price Today]))</f>
        <v/>
      </c>
      <c r="Q189" s="3" t="str">
        <f t="shared" si="3"/>
        <v/>
      </c>
    </row>
    <row r="190" spans="6:17" x14ac:dyDescent="0.25">
      <c r="F190" s="2"/>
      <c r="L190" t="str">
        <f>IF(K190="","",SUMIF(Stocks[Ticker],K190,Stocks[Units]))</f>
        <v/>
      </c>
      <c r="M190" s="2" t="str">
        <f>IF(K190="","",_xlfn.XLOOKUP(K190,Stocks[Ticker],Stocks[Price Today]))</f>
        <v/>
      </c>
      <c r="Q190" s="3" t="str">
        <f t="shared" si="3"/>
        <v/>
      </c>
    </row>
    <row r="191" spans="6:17" x14ac:dyDescent="0.25">
      <c r="F191" s="2"/>
      <c r="L191" t="str">
        <f>IF(K191="","",SUMIF(Stocks[Ticker],K191,Stocks[Units]))</f>
        <v/>
      </c>
      <c r="M191" s="2" t="str">
        <f>IF(K191="","",_xlfn.XLOOKUP(K191,Stocks[Ticker],Stocks[Price Today]))</f>
        <v/>
      </c>
      <c r="Q191" s="3" t="str">
        <f t="shared" si="3"/>
        <v/>
      </c>
    </row>
    <row r="192" spans="6:17" x14ac:dyDescent="0.25">
      <c r="F192" s="2"/>
      <c r="L192" t="str">
        <f>IF(K192="","",SUMIF(Stocks[Ticker],K192,Stocks[Units]))</f>
        <v/>
      </c>
      <c r="M192" s="2" t="str">
        <f>IF(K192="","",_xlfn.XLOOKUP(K192,Stocks[Ticker],Stocks[Price Today]))</f>
        <v/>
      </c>
      <c r="Q192" s="3" t="str">
        <f t="shared" si="3"/>
        <v/>
      </c>
    </row>
    <row r="193" spans="6:17" x14ac:dyDescent="0.25">
      <c r="F193" s="2"/>
      <c r="L193" t="str">
        <f>IF(K193="","",SUMIF(Stocks[Ticker],K193,Stocks[Units]))</f>
        <v/>
      </c>
      <c r="M193" s="2" t="str">
        <f>IF(K193="","",_xlfn.XLOOKUP(K193,Stocks[Ticker],Stocks[Price Today]))</f>
        <v/>
      </c>
      <c r="Q193" s="3" t="str">
        <f t="shared" si="3"/>
        <v/>
      </c>
    </row>
    <row r="194" spans="6:17" x14ac:dyDescent="0.25">
      <c r="F194" s="2"/>
      <c r="L194" t="str">
        <f>IF(K194="","",SUMIF(Stocks[Ticker],K194,Stocks[Units]))</f>
        <v/>
      </c>
      <c r="M194" s="2" t="str">
        <f>IF(K194="","",_xlfn.XLOOKUP(K194,Stocks[Ticker],Stocks[Price Today]))</f>
        <v/>
      </c>
      <c r="Q194" s="3" t="str">
        <f t="shared" si="3"/>
        <v/>
      </c>
    </row>
    <row r="195" spans="6:17" x14ac:dyDescent="0.25">
      <c r="F195" s="2"/>
      <c r="L195" t="str">
        <f>IF(K195="","",SUMIF(Stocks[Ticker],K195,Stocks[Units]))</f>
        <v/>
      </c>
      <c r="M195" s="2" t="str">
        <f>IF(K195="","",_xlfn.XLOOKUP(K195,Stocks[Ticker],Stocks[Price Today]))</f>
        <v/>
      </c>
      <c r="Q195" s="3" t="str">
        <f t="shared" ref="Q195:Q258" si="4">IFERROR(L195*M195/$O$2,"")</f>
        <v/>
      </c>
    </row>
    <row r="196" spans="6:17" x14ac:dyDescent="0.25">
      <c r="F196" s="2"/>
      <c r="L196" t="str">
        <f>IF(K196="","",SUMIF(Stocks[Ticker],K196,Stocks[Units]))</f>
        <v/>
      </c>
      <c r="M196" s="2" t="str">
        <f>IF(K196="","",_xlfn.XLOOKUP(K196,Stocks[Ticker],Stocks[Price Today]))</f>
        <v/>
      </c>
      <c r="Q196" s="3" t="str">
        <f t="shared" si="4"/>
        <v/>
      </c>
    </row>
    <row r="197" spans="6:17" x14ac:dyDescent="0.25">
      <c r="F197" s="2"/>
      <c r="L197" t="str">
        <f>IF(K197="","",SUMIF(Stocks[Ticker],K197,Stocks[Units]))</f>
        <v/>
      </c>
      <c r="M197" s="2" t="str">
        <f>IF(K197="","",_xlfn.XLOOKUP(K197,Stocks[Ticker],Stocks[Price Today]))</f>
        <v/>
      </c>
      <c r="Q197" s="3" t="str">
        <f t="shared" si="4"/>
        <v/>
      </c>
    </row>
    <row r="198" spans="6:17" x14ac:dyDescent="0.25">
      <c r="F198" s="2"/>
      <c r="L198" t="str">
        <f>IF(K198="","",SUMIF(Stocks[Ticker],K198,Stocks[Units]))</f>
        <v/>
      </c>
      <c r="M198" s="2" t="str">
        <f>IF(K198="","",_xlfn.XLOOKUP(K198,Stocks[Ticker],Stocks[Price Today]))</f>
        <v/>
      </c>
      <c r="Q198" s="3" t="str">
        <f t="shared" si="4"/>
        <v/>
      </c>
    </row>
    <row r="199" spans="6:17" x14ac:dyDescent="0.25">
      <c r="F199" s="2"/>
      <c r="L199" t="str">
        <f>IF(K199="","",SUMIF(Stocks[Ticker],K199,Stocks[Units]))</f>
        <v/>
      </c>
      <c r="M199" s="2" t="str">
        <f>IF(K199="","",_xlfn.XLOOKUP(K199,Stocks[Ticker],Stocks[Price Today]))</f>
        <v/>
      </c>
      <c r="Q199" s="3" t="str">
        <f t="shared" si="4"/>
        <v/>
      </c>
    </row>
    <row r="200" spans="6:17" x14ac:dyDescent="0.25">
      <c r="F200" s="2"/>
      <c r="L200" t="str">
        <f>IF(K200="","",SUMIF(Stocks[Ticker],K200,Stocks[Units]))</f>
        <v/>
      </c>
      <c r="M200" s="2" t="str">
        <f>IF(K200="","",_xlfn.XLOOKUP(K200,Stocks[Ticker],Stocks[Price Today]))</f>
        <v/>
      </c>
      <c r="Q200" s="3" t="str">
        <f t="shared" si="4"/>
        <v/>
      </c>
    </row>
    <row r="201" spans="6:17" x14ac:dyDescent="0.25">
      <c r="F201" s="2"/>
      <c r="L201" t="str">
        <f>IF(K201="","",SUMIF(Stocks[Ticker],K201,Stocks[Units]))</f>
        <v/>
      </c>
      <c r="M201" s="2" t="str">
        <f>IF(K201="","",_xlfn.XLOOKUP(K201,Stocks[Ticker],Stocks[Price Today]))</f>
        <v/>
      </c>
      <c r="Q201" s="3" t="str">
        <f t="shared" si="4"/>
        <v/>
      </c>
    </row>
    <row r="202" spans="6:17" x14ac:dyDescent="0.25">
      <c r="F202" s="2"/>
      <c r="L202" t="str">
        <f>IF(K202="","",SUMIF(Stocks[Ticker],K202,Stocks[Units]))</f>
        <v/>
      </c>
      <c r="M202" s="2" t="str">
        <f>IF(K202="","",_xlfn.XLOOKUP(K202,Stocks[Ticker],Stocks[Price Today]))</f>
        <v/>
      </c>
      <c r="Q202" s="3" t="str">
        <f t="shared" si="4"/>
        <v/>
      </c>
    </row>
    <row r="203" spans="6:17" x14ac:dyDescent="0.25">
      <c r="F203" s="2"/>
      <c r="L203" t="str">
        <f>IF(K203="","",SUMIF(Stocks[Ticker],K203,Stocks[Units]))</f>
        <v/>
      </c>
      <c r="M203" s="2" t="str">
        <f>IF(K203="","",_xlfn.XLOOKUP(K203,Stocks[Ticker],Stocks[Price Today]))</f>
        <v/>
      </c>
      <c r="Q203" s="3" t="str">
        <f t="shared" si="4"/>
        <v/>
      </c>
    </row>
    <row r="204" spans="6:17" x14ac:dyDescent="0.25">
      <c r="F204" s="2"/>
      <c r="L204" t="str">
        <f>IF(K204="","",SUMIF(Stocks[Ticker],K204,Stocks[Units]))</f>
        <v/>
      </c>
      <c r="M204" s="2" t="str">
        <f>IF(K204="","",_xlfn.XLOOKUP(K204,Stocks[Ticker],Stocks[Price Today]))</f>
        <v/>
      </c>
      <c r="Q204" s="3" t="str">
        <f t="shared" si="4"/>
        <v/>
      </c>
    </row>
    <row r="205" spans="6:17" x14ac:dyDescent="0.25">
      <c r="F205" s="2"/>
      <c r="L205" t="str">
        <f>IF(K205="","",SUMIF(Stocks[Ticker],K205,Stocks[Units]))</f>
        <v/>
      </c>
      <c r="M205" s="2" t="str">
        <f>IF(K205="","",_xlfn.XLOOKUP(K205,Stocks[Ticker],Stocks[Price Today]))</f>
        <v/>
      </c>
      <c r="Q205" s="3" t="str">
        <f t="shared" si="4"/>
        <v/>
      </c>
    </row>
    <row r="206" spans="6:17" x14ac:dyDescent="0.25">
      <c r="F206" s="2"/>
      <c r="L206" t="str">
        <f>IF(K206="","",SUMIF(Stocks[Ticker],K206,Stocks[Units]))</f>
        <v/>
      </c>
      <c r="M206" s="2" t="str">
        <f>IF(K206="","",_xlfn.XLOOKUP(K206,Stocks[Ticker],Stocks[Price Today]))</f>
        <v/>
      </c>
      <c r="Q206" s="3" t="str">
        <f t="shared" si="4"/>
        <v/>
      </c>
    </row>
    <row r="207" spans="6:17" x14ac:dyDescent="0.25">
      <c r="F207" s="2"/>
      <c r="L207" t="str">
        <f>IF(K207="","",SUMIF(Stocks[Ticker],K207,Stocks[Units]))</f>
        <v/>
      </c>
      <c r="M207" s="2" t="str">
        <f>IF(K207="","",_xlfn.XLOOKUP(K207,Stocks[Ticker],Stocks[Price Today]))</f>
        <v/>
      </c>
      <c r="Q207" s="3" t="str">
        <f t="shared" si="4"/>
        <v/>
      </c>
    </row>
    <row r="208" spans="6:17" x14ac:dyDescent="0.25">
      <c r="F208" s="2"/>
      <c r="L208" t="str">
        <f>IF(K208="","",SUMIF(Stocks[Ticker],K208,Stocks[Units]))</f>
        <v/>
      </c>
      <c r="M208" s="2" t="str">
        <f>IF(K208="","",_xlfn.XLOOKUP(K208,Stocks[Ticker],Stocks[Price Today]))</f>
        <v/>
      </c>
      <c r="Q208" s="3" t="str">
        <f t="shared" si="4"/>
        <v/>
      </c>
    </row>
    <row r="209" spans="6:17" x14ac:dyDescent="0.25">
      <c r="F209" s="2"/>
      <c r="L209" t="str">
        <f>IF(K209="","",SUMIF(Stocks[Ticker],K209,Stocks[Units]))</f>
        <v/>
      </c>
      <c r="M209" s="2" t="str">
        <f>IF(K209="","",_xlfn.XLOOKUP(K209,Stocks[Ticker],Stocks[Price Today]))</f>
        <v/>
      </c>
      <c r="Q209" s="3" t="str">
        <f t="shared" si="4"/>
        <v/>
      </c>
    </row>
    <row r="210" spans="6:17" x14ac:dyDescent="0.25">
      <c r="F210" s="2"/>
      <c r="L210" t="str">
        <f>IF(K210="","",SUMIF(Stocks[Ticker],K210,Stocks[Units]))</f>
        <v/>
      </c>
      <c r="M210" s="2" t="str">
        <f>IF(K210="","",_xlfn.XLOOKUP(K210,Stocks[Ticker],Stocks[Price Today]))</f>
        <v/>
      </c>
      <c r="Q210" s="3" t="str">
        <f t="shared" si="4"/>
        <v/>
      </c>
    </row>
    <row r="211" spans="6:17" x14ac:dyDescent="0.25">
      <c r="F211" s="2"/>
      <c r="L211" t="str">
        <f>IF(K211="","",SUMIF(Stocks[Ticker],K211,Stocks[Units]))</f>
        <v/>
      </c>
      <c r="M211" s="2" t="str">
        <f>IF(K211="","",_xlfn.XLOOKUP(K211,Stocks[Ticker],Stocks[Price Today]))</f>
        <v/>
      </c>
      <c r="Q211" s="3" t="str">
        <f t="shared" si="4"/>
        <v/>
      </c>
    </row>
    <row r="212" spans="6:17" x14ac:dyDescent="0.25">
      <c r="F212" s="2"/>
      <c r="L212" t="str">
        <f>IF(K212="","",SUMIF(Stocks[Ticker],K212,Stocks[Units]))</f>
        <v/>
      </c>
      <c r="M212" s="2" t="str">
        <f>IF(K212="","",_xlfn.XLOOKUP(K212,Stocks[Ticker],Stocks[Price Today]))</f>
        <v/>
      </c>
      <c r="Q212" s="3" t="str">
        <f t="shared" si="4"/>
        <v/>
      </c>
    </row>
    <row r="213" spans="6:17" x14ac:dyDescent="0.25">
      <c r="F213" s="2"/>
      <c r="L213" t="str">
        <f>IF(K213="","",SUMIF(Stocks[Ticker],K213,Stocks[Units]))</f>
        <v/>
      </c>
      <c r="M213" s="2" t="str">
        <f>IF(K213="","",_xlfn.XLOOKUP(K213,Stocks[Ticker],Stocks[Price Today]))</f>
        <v/>
      </c>
      <c r="Q213" s="3" t="str">
        <f t="shared" si="4"/>
        <v/>
      </c>
    </row>
    <row r="214" spans="6:17" x14ac:dyDescent="0.25">
      <c r="F214" s="2"/>
      <c r="L214" t="str">
        <f>IF(K214="","",SUMIF(Stocks[Ticker],K214,Stocks[Units]))</f>
        <v/>
      </c>
      <c r="M214" s="2" t="str">
        <f>IF(K214="","",_xlfn.XLOOKUP(K214,Stocks[Ticker],Stocks[Price Today]))</f>
        <v/>
      </c>
      <c r="Q214" s="3" t="str">
        <f t="shared" si="4"/>
        <v/>
      </c>
    </row>
    <row r="215" spans="6:17" x14ac:dyDescent="0.25">
      <c r="F215" s="2"/>
      <c r="L215" t="str">
        <f>IF(K215="","",SUMIF(Stocks[Ticker],K215,Stocks[Units]))</f>
        <v/>
      </c>
      <c r="M215" s="2" t="str">
        <f>IF(K215="","",_xlfn.XLOOKUP(K215,Stocks[Ticker],Stocks[Price Today]))</f>
        <v/>
      </c>
      <c r="Q215" s="3" t="str">
        <f t="shared" si="4"/>
        <v/>
      </c>
    </row>
    <row r="216" spans="6:17" x14ac:dyDescent="0.25">
      <c r="F216" s="2"/>
      <c r="L216" t="str">
        <f>IF(K216="","",SUMIF(Stocks[Ticker],K216,Stocks[Units]))</f>
        <v/>
      </c>
      <c r="M216" s="2" t="str">
        <f>IF(K216="","",_xlfn.XLOOKUP(K216,Stocks[Ticker],Stocks[Price Today]))</f>
        <v/>
      </c>
      <c r="Q216" s="3" t="str">
        <f t="shared" si="4"/>
        <v/>
      </c>
    </row>
    <row r="217" spans="6:17" x14ac:dyDescent="0.25">
      <c r="F217" s="2"/>
      <c r="L217" t="str">
        <f>IF(K217="","",SUMIF(Stocks[Ticker],K217,Stocks[Units]))</f>
        <v/>
      </c>
      <c r="M217" s="2" t="str">
        <f>IF(K217="","",_xlfn.XLOOKUP(K217,Stocks[Ticker],Stocks[Price Today]))</f>
        <v/>
      </c>
      <c r="Q217" s="3" t="str">
        <f t="shared" si="4"/>
        <v/>
      </c>
    </row>
    <row r="218" spans="6:17" x14ac:dyDescent="0.25">
      <c r="F218" s="2"/>
      <c r="L218" t="str">
        <f>IF(K218="","",SUMIF(Stocks[Ticker],K218,Stocks[Units]))</f>
        <v/>
      </c>
      <c r="M218" s="2" t="str">
        <f>IF(K218="","",_xlfn.XLOOKUP(K218,Stocks[Ticker],Stocks[Price Today]))</f>
        <v/>
      </c>
      <c r="Q218" s="3" t="str">
        <f t="shared" si="4"/>
        <v/>
      </c>
    </row>
    <row r="219" spans="6:17" x14ac:dyDescent="0.25">
      <c r="F219" s="2"/>
      <c r="L219" t="str">
        <f>IF(K219="","",SUMIF(Stocks[Ticker],K219,Stocks[Units]))</f>
        <v/>
      </c>
      <c r="M219" s="2" t="str">
        <f>IF(K219="","",_xlfn.XLOOKUP(K219,Stocks[Ticker],Stocks[Price Today]))</f>
        <v/>
      </c>
      <c r="Q219" s="3" t="str">
        <f t="shared" si="4"/>
        <v/>
      </c>
    </row>
    <row r="220" spans="6:17" x14ac:dyDescent="0.25">
      <c r="F220" s="2"/>
      <c r="L220" t="str">
        <f>IF(K220="","",SUMIF(Stocks[Ticker],K220,Stocks[Units]))</f>
        <v/>
      </c>
      <c r="M220" s="2" t="str">
        <f>IF(K220="","",_xlfn.XLOOKUP(K220,Stocks[Ticker],Stocks[Price Today]))</f>
        <v/>
      </c>
      <c r="Q220" s="3" t="str">
        <f t="shared" si="4"/>
        <v/>
      </c>
    </row>
    <row r="221" spans="6:17" x14ac:dyDescent="0.25">
      <c r="F221" s="2"/>
      <c r="L221" t="str">
        <f>IF(K221="","",SUMIF(Stocks[Ticker],K221,Stocks[Units]))</f>
        <v/>
      </c>
      <c r="M221" s="2" t="str">
        <f>IF(K221="","",_xlfn.XLOOKUP(K221,Stocks[Ticker],Stocks[Price Today]))</f>
        <v/>
      </c>
      <c r="Q221" s="3" t="str">
        <f t="shared" si="4"/>
        <v/>
      </c>
    </row>
    <row r="222" spans="6:17" x14ac:dyDescent="0.25">
      <c r="F222" s="2"/>
      <c r="L222" t="str">
        <f>IF(K222="","",SUMIF(Stocks[Ticker],K222,Stocks[Units]))</f>
        <v/>
      </c>
      <c r="M222" s="2" t="str">
        <f>IF(K222="","",_xlfn.XLOOKUP(K222,Stocks[Ticker],Stocks[Price Today]))</f>
        <v/>
      </c>
      <c r="Q222" s="3" t="str">
        <f t="shared" si="4"/>
        <v/>
      </c>
    </row>
    <row r="223" spans="6:17" x14ac:dyDescent="0.25">
      <c r="F223" s="2"/>
      <c r="L223" t="str">
        <f>IF(K223="","",SUMIF(Stocks[Ticker],K223,Stocks[Units]))</f>
        <v/>
      </c>
      <c r="M223" s="2" t="str">
        <f>IF(K223="","",_xlfn.XLOOKUP(K223,Stocks[Ticker],Stocks[Price Today]))</f>
        <v/>
      </c>
      <c r="Q223" s="3" t="str">
        <f t="shared" si="4"/>
        <v/>
      </c>
    </row>
    <row r="224" spans="6:17" x14ac:dyDescent="0.25">
      <c r="F224" s="2"/>
      <c r="L224" t="str">
        <f>IF(K224="","",SUMIF(Stocks[Ticker],K224,Stocks[Units]))</f>
        <v/>
      </c>
      <c r="M224" s="2" t="str">
        <f>IF(K224="","",_xlfn.XLOOKUP(K224,Stocks[Ticker],Stocks[Price Today]))</f>
        <v/>
      </c>
      <c r="Q224" s="3" t="str">
        <f t="shared" si="4"/>
        <v/>
      </c>
    </row>
    <row r="225" spans="6:17" x14ac:dyDescent="0.25">
      <c r="F225" s="2"/>
      <c r="L225" t="str">
        <f>IF(K225="","",SUMIF(Stocks[Ticker],K225,Stocks[Units]))</f>
        <v/>
      </c>
      <c r="M225" s="2" t="str">
        <f>IF(K225="","",_xlfn.XLOOKUP(K225,Stocks[Ticker],Stocks[Price Today]))</f>
        <v/>
      </c>
      <c r="Q225" s="3" t="str">
        <f t="shared" si="4"/>
        <v/>
      </c>
    </row>
    <row r="226" spans="6:17" x14ac:dyDescent="0.25">
      <c r="F226" s="2"/>
      <c r="L226" t="str">
        <f>IF(K226="","",SUMIF(Stocks[Ticker],K226,Stocks[Units]))</f>
        <v/>
      </c>
      <c r="M226" s="2" t="str">
        <f>IF(K226="","",_xlfn.XLOOKUP(K226,Stocks[Ticker],Stocks[Price Today]))</f>
        <v/>
      </c>
      <c r="Q226" s="3" t="str">
        <f t="shared" si="4"/>
        <v/>
      </c>
    </row>
    <row r="227" spans="6:17" x14ac:dyDescent="0.25">
      <c r="F227" s="2"/>
      <c r="L227" t="str">
        <f>IF(K227="","",SUMIF(Stocks[Ticker],K227,Stocks[Units]))</f>
        <v/>
      </c>
      <c r="M227" s="2" t="str">
        <f>IF(K227="","",_xlfn.XLOOKUP(K227,Stocks[Ticker],Stocks[Price Today]))</f>
        <v/>
      </c>
      <c r="Q227" s="3" t="str">
        <f t="shared" si="4"/>
        <v/>
      </c>
    </row>
    <row r="228" spans="6:17" x14ac:dyDescent="0.25">
      <c r="F228" s="2"/>
      <c r="L228" t="str">
        <f>IF(K228="","",SUMIF(Stocks[Ticker],K228,Stocks[Units]))</f>
        <v/>
      </c>
      <c r="M228" s="2" t="str">
        <f>IF(K228="","",_xlfn.XLOOKUP(K228,Stocks[Ticker],Stocks[Price Today]))</f>
        <v/>
      </c>
      <c r="Q228" s="3" t="str">
        <f t="shared" si="4"/>
        <v/>
      </c>
    </row>
    <row r="229" spans="6:17" x14ac:dyDescent="0.25">
      <c r="F229" s="2"/>
      <c r="L229" t="str">
        <f>IF(K229="","",SUMIF(Stocks[Ticker],K229,Stocks[Units]))</f>
        <v/>
      </c>
      <c r="M229" s="2" t="str">
        <f>IF(K229="","",_xlfn.XLOOKUP(K229,Stocks[Ticker],Stocks[Price Today]))</f>
        <v/>
      </c>
      <c r="Q229" s="3" t="str">
        <f t="shared" si="4"/>
        <v/>
      </c>
    </row>
    <row r="230" spans="6:17" x14ac:dyDescent="0.25">
      <c r="F230" s="2"/>
      <c r="L230" t="str">
        <f>IF(K230="","",SUMIF(Stocks[Ticker],K230,Stocks[Units]))</f>
        <v/>
      </c>
      <c r="M230" s="2" t="str">
        <f>IF(K230="","",_xlfn.XLOOKUP(K230,Stocks[Ticker],Stocks[Price Today]))</f>
        <v/>
      </c>
      <c r="Q230" s="3" t="str">
        <f t="shared" si="4"/>
        <v/>
      </c>
    </row>
    <row r="231" spans="6:17" x14ac:dyDescent="0.25">
      <c r="F231" s="2"/>
      <c r="L231" t="str">
        <f>IF(K231="","",SUMIF(Stocks[Ticker],K231,Stocks[Units]))</f>
        <v/>
      </c>
      <c r="M231" s="2" t="str">
        <f>IF(K231="","",_xlfn.XLOOKUP(K231,Stocks[Ticker],Stocks[Price Today]))</f>
        <v/>
      </c>
      <c r="Q231" s="3" t="str">
        <f t="shared" si="4"/>
        <v/>
      </c>
    </row>
    <row r="232" spans="6:17" x14ac:dyDescent="0.25">
      <c r="F232" s="2"/>
      <c r="L232" t="str">
        <f>IF(K232="","",SUMIF(Stocks[Ticker],K232,Stocks[Units]))</f>
        <v/>
      </c>
      <c r="M232" s="2" t="str">
        <f>IF(K232="","",_xlfn.XLOOKUP(K232,Stocks[Ticker],Stocks[Price Today]))</f>
        <v/>
      </c>
      <c r="Q232" s="3" t="str">
        <f t="shared" si="4"/>
        <v/>
      </c>
    </row>
    <row r="233" spans="6:17" x14ac:dyDescent="0.25">
      <c r="F233" s="2"/>
      <c r="L233" t="str">
        <f>IF(K233="","",SUMIF(Stocks[Ticker],K233,Stocks[Units]))</f>
        <v/>
      </c>
      <c r="M233" s="2" t="str">
        <f>IF(K233="","",_xlfn.XLOOKUP(K233,Stocks[Ticker],Stocks[Price Today]))</f>
        <v/>
      </c>
      <c r="Q233" s="3" t="str">
        <f t="shared" si="4"/>
        <v/>
      </c>
    </row>
    <row r="234" spans="6:17" x14ac:dyDescent="0.25">
      <c r="F234" s="2"/>
      <c r="L234" t="str">
        <f>IF(K234="","",SUMIF(Stocks[Ticker],K234,Stocks[Units]))</f>
        <v/>
      </c>
      <c r="M234" s="2" t="str">
        <f>IF(K234="","",_xlfn.XLOOKUP(K234,Stocks[Ticker],Stocks[Price Today]))</f>
        <v/>
      </c>
      <c r="Q234" s="3" t="str">
        <f t="shared" si="4"/>
        <v/>
      </c>
    </row>
    <row r="235" spans="6:17" x14ac:dyDescent="0.25">
      <c r="F235" s="2"/>
      <c r="L235" t="str">
        <f>IF(K235="","",SUMIF(Stocks[Ticker],K235,Stocks[Units]))</f>
        <v/>
      </c>
      <c r="M235" s="2" t="str">
        <f>IF(K235="","",_xlfn.XLOOKUP(K235,Stocks[Ticker],Stocks[Price Today]))</f>
        <v/>
      </c>
      <c r="Q235" s="3" t="str">
        <f t="shared" si="4"/>
        <v/>
      </c>
    </row>
    <row r="236" spans="6:17" x14ac:dyDescent="0.25">
      <c r="F236" s="2"/>
      <c r="L236" t="str">
        <f>IF(K236="","",SUMIF(Stocks[Ticker],K236,Stocks[Units]))</f>
        <v/>
      </c>
      <c r="M236" s="2" t="str">
        <f>IF(K236="","",_xlfn.XLOOKUP(K236,Stocks[Ticker],Stocks[Price Today]))</f>
        <v/>
      </c>
      <c r="Q236" s="3" t="str">
        <f t="shared" si="4"/>
        <v/>
      </c>
    </row>
    <row r="237" spans="6:17" x14ac:dyDescent="0.25">
      <c r="F237" s="2"/>
      <c r="L237" t="str">
        <f>IF(K237="","",SUMIF(Stocks[Ticker],K237,Stocks[Units]))</f>
        <v/>
      </c>
      <c r="M237" s="2" t="str">
        <f>IF(K237="","",_xlfn.XLOOKUP(K237,Stocks[Ticker],Stocks[Price Today]))</f>
        <v/>
      </c>
      <c r="Q237" s="3" t="str">
        <f t="shared" si="4"/>
        <v/>
      </c>
    </row>
    <row r="238" spans="6:17" x14ac:dyDescent="0.25">
      <c r="F238" s="2"/>
      <c r="L238" t="str">
        <f>IF(K238="","",SUMIF(Stocks[Ticker],K238,Stocks[Units]))</f>
        <v/>
      </c>
      <c r="M238" s="2" t="str">
        <f>IF(K238="","",_xlfn.XLOOKUP(K238,Stocks[Ticker],Stocks[Price Today]))</f>
        <v/>
      </c>
      <c r="Q238" s="3" t="str">
        <f t="shared" si="4"/>
        <v/>
      </c>
    </row>
    <row r="239" spans="6:17" x14ac:dyDescent="0.25">
      <c r="F239" s="2"/>
      <c r="L239" t="str">
        <f>IF(K239="","",SUMIF(Stocks[Ticker],K239,Stocks[Units]))</f>
        <v/>
      </c>
      <c r="M239" s="2" t="str">
        <f>IF(K239="","",_xlfn.XLOOKUP(K239,Stocks[Ticker],Stocks[Price Today]))</f>
        <v/>
      </c>
      <c r="Q239" s="3" t="str">
        <f t="shared" si="4"/>
        <v/>
      </c>
    </row>
    <row r="240" spans="6:17" x14ac:dyDescent="0.25">
      <c r="F240" s="2"/>
      <c r="L240" t="str">
        <f>IF(K240="","",SUMIF(Stocks[Ticker],K240,Stocks[Units]))</f>
        <v/>
      </c>
      <c r="M240" s="2" t="str">
        <f>IF(K240="","",_xlfn.XLOOKUP(K240,Stocks[Ticker],Stocks[Price Today]))</f>
        <v/>
      </c>
      <c r="Q240" s="3" t="str">
        <f t="shared" si="4"/>
        <v/>
      </c>
    </row>
    <row r="241" spans="6:17" x14ac:dyDescent="0.25">
      <c r="F241" s="2"/>
      <c r="L241" t="str">
        <f>IF(K241="","",SUMIF(Stocks[Ticker],K241,Stocks[Units]))</f>
        <v/>
      </c>
      <c r="M241" s="2" t="str">
        <f>IF(K241="","",_xlfn.XLOOKUP(K241,Stocks[Ticker],Stocks[Price Today]))</f>
        <v/>
      </c>
      <c r="Q241" s="3" t="str">
        <f t="shared" si="4"/>
        <v/>
      </c>
    </row>
    <row r="242" spans="6:17" x14ac:dyDescent="0.25">
      <c r="F242" s="2"/>
      <c r="L242" t="str">
        <f>IF(K242="","",SUMIF(Stocks[Ticker],K242,Stocks[Units]))</f>
        <v/>
      </c>
      <c r="M242" s="2" t="str">
        <f>IF(K242="","",_xlfn.XLOOKUP(K242,Stocks[Ticker],Stocks[Price Today]))</f>
        <v/>
      </c>
      <c r="Q242" s="3" t="str">
        <f t="shared" si="4"/>
        <v/>
      </c>
    </row>
    <row r="243" spans="6:17" x14ac:dyDescent="0.25">
      <c r="F243" s="2"/>
      <c r="L243" t="str">
        <f>IF(K243="","",SUMIF(Stocks[Ticker],K243,Stocks[Units]))</f>
        <v/>
      </c>
      <c r="M243" s="2" t="str">
        <f>IF(K243="","",_xlfn.XLOOKUP(K243,Stocks[Ticker],Stocks[Price Today]))</f>
        <v/>
      </c>
      <c r="Q243" s="3" t="str">
        <f t="shared" si="4"/>
        <v/>
      </c>
    </row>
    <row r="244" spans="6:17" x14ac:dyDescent="0.25">
      <c r="F244" s="2"/>
      <c r="L244" t="str">
        <f>IF(K244="","",SUMIF(Stocks[Ticker],K244,Stocks[Units]))</f>
        <v/>
      </c>
      <c r="M244" s="2" t="str">
        <f>IF(K244="","",_xlfn.XLOOKUP(K244,Stocks[Ticker],Stocks[Price Today]))</f>
        <v/>
      </c>
      <c r="Q244" s="3" t="str">
        <f t="shared" si="4"/>
        <v/>
      </c>
    </row>
    <row r="245" spans="6:17" x14ac:dyDescent="0.25">
      <c r="F245" s="2"/>
      <c r="L245" t="str">
        <f>IF(K245="","",SUMIF(Stocks[Ticker],K245,Stocks[Units]))</f>
        <v/>
      </c>
      <c r="M245" s="2" t="str">
        <f>IF(K245="","",_xlfn.XLOOKUP(K245,Stocks[Ticker],Stocks[Price Today]))</f>
        <v/>
      </c>
      <c r="Q245" s="3" t="str">
        <f t="shared" si="4"/>
        <v/>
      </c>
    </row>
    <row r="246" spans="6:17" x14ac:dyDescent="0.25">
      <c r="F246" s="2"/>
      <c r="L246" t="str">
        <f>IF(K246="","",SUMIF(Stocks[Ticker],K246,Stocks[Units]))</f>
        <v/>
      </c>
      <c r="M246" s="2" t="str">
        <f>IF(K246="","",_xlfn.XLOOKUP(K246,Stocks[Ticker],Stocks[Price Today]))</f>
        <v/>
      </c>
      <c r="Q246" s="3" t="str">
        <f t="shared" si="4"/>
        <v/>
      </c>
    </row>
    <row r="247" spans="6:17" x14ac:dyDescent="0.25">
      <c r="F247" s="2"/>
      <c r="L247" t="str">
        <f>IF(K247="","",SUMIF(Stocks[Ticker],K247,Stocks[Units]))</f>
        <v/>
      </c>
      <c r="M247" s="2" t="str">
        <f>IF(K247="","",_xlfn.XLOOKUP(K247,Stocks[Ticker],Stocks[Price Today]))</f>
        <v/>
      </c>
      <c r="Q247" s="3" t="str">
        <f t="shared" si="4"/>
        <v/>
      </c>
    </row>
    <row r="248" spans="6:17" x14ac:dyDescent="0.25">
      <c r="F248" s="2"/>
      <c r="L248" t="str">
        <f>IF(K248="","",SUMIF(Stocks[Ticker],K248,Stocks[Units]))</f>
        <v/>
      </c>
      <c r="M248" s="2" t="str">
        <f>IF(K248="","",_xlfn.XLOOKUP(K248,Stocks[Ticker],Stocks[Price Today]))</f>
        <v/>
      </c>
      <c r="Q248" s="3" t="str">
        <f t="shared" si="4"/>
        <v/>
      </c>
    </row>
    <row r="249" spans="6:17" x14ac:dyDescent="0.25">
      <c r="F249" s="2"/>
      <c r="L249" t="str">
        <f>IF(K249="","",SUMIF(Stocks[Ticker],K249,Stocks[Units]))</f>
        <v/>
      </c>
      <c r="M249" s="2" t="str">
        <f>IF(K249="","",_xlfn.XLOOKUP(K249,Stocks[Ticker],Stocks[Price Today]))</f>
        <v/>
      </c>
      <c r="Q249" s="3" t="str">
        <f t="shared" si="4"/>
        <v/>
      </c>
    </row>
    <row r="250" spans="6:17" x14ac:dyDescent="0.25">
      <c r="F250" s="2"/>
      <c r="L250" t="str">
        <f>IF(K250="","",SUMIF(Stocks[Ticker],K250,Stocks[Units]))</f>
        <v/>
      </c>
      <c r="M250" s="2" t="str">
        <f>IF(K250="","",_xlfn.XLOOKUP(K250,Stocks[Ticker],Stocks[Price Today]))</f>
        <v/>
      </c>
      <c r="Q250" s="3" t="str">
        <f t="shared" si="4"/>
        <v/>
      </c>
    </row>
    <row r="251" spans="6:17" x14ac:dyDescent="0.25">
      <c r="F251" s="2"/>
      <c r="L251" t="str">
        <f>IF(K251="","",SUMIF(Stocks[Ticker],K251,Stocks[Units]))</f>
        <v/>
      </c>
      <c r="M251" s="2" t="str">
        <f>IF(K251="","",_xlfn.XLOOKUP(K251,Stocks[Ticker],Stocks[Price Today]))</f>
        <v/>
      </c>
      <c r="Q251" s="3" t="str">
        <f t="shared" si="4"/>
        <v/>
      </c>
    </row>
    <row r="252" spans="6:17" x14ac:dyDescent="0.25">
      <c r="F252" s="2"/>
      <c r="L252" t="str">
        <f>IF(K252="","",SUMIF(Stocks[Ticker],K252,Stocks[Units]))</f>
        <v/>
      </c>
      <c r="M252" s="2" t="str">
        <f>IF(K252="","",_xlfn.XLOOKUP(K252,Stocks[Ticker],Stocks[Price Today]))</f>
        <v/>
      </c>
      <c r="Q252" s="3" t="str">
        <f t="shared" si="4"/>
        <v/>
      </c>
    </row>
    <row r="253" spans="6:17" x14ac:dyDescent="0.25">
      <c r="F253" s="2"/>
      <c r="L253" t="str">
        <f>IF(K253="","",SUMIF(Stocks[Ticker],K253,Stocks[Units]))</f>
        <v/>
      </c>
      <c r="M253" s="2" t="str">
        <f>IF(K253="","",_xlfn.XLOOKUP(K253,Stocks[Ticker],Stocks[Price Today]))</f>
        <v/>
      </c>
      <c r="Q253" s="3" t="str">
        <f t="shared" si="4"/>
        <v/>
      </c>
    </row>
    <row r="254" spans="6:17" x14ac:dyDescent="0.25">
      <c r="F254" s="2"/>
      <c r="L254" t="str">
        <f>IF(K254="","",SUMIF(Stocks[Ticker],K254,Stocks[Units]))</f>
        <v/>
      </c>
      <c r="M254" s="2" t="str">
        <f>IF(K254="","",_xlfn.XLOOKUP(K254,Stocks[Ticker],Stocks[Price Today]))</f>
        <v/>
      </c>
      <c r="Q254" s="3" t="str">
        <f t="shared" si="4"/>
        <v/>
      </c>
    </row>
    <row r="255" spans="6:17" x14ac:dyDescent="0.25">
      <c r="F255" s="2"/>
      <c r="L255" t="str">
        <f>IF(K255="","",SUMIF(Stocks[Ticker],K255,Stocks[Units]))</f>
        <v/>
      </c>
      <c r="M255" s="2" t="str">
        <f>IF(K255="","",_xlfn.XLOOKUP(K255,Stocks[Ticker],Stocks[Price Today]))</f>
        <v/>
      </c>
      <c r="Q255" s="3" t="str">
        <f t="shared" si="4"/>
        <v/>
      </c>
    </row>
    <row r="256" spans="6:17" x14ac:dyDescent="0.25">
      <c r="F256" s="2"/>
      <c r="L256" t="str">
        <f>IF(K256="","",SUMIF(Stocks[Ticker],K256,Stocks[Units]))</f>
        <v/>
      </c>
      <c r="M256" s="2" t="str">
        <f>IF(K256="","",_xlfn.XLOOKUP(K256,Stocks[Ticker],Stocks[Price Today]))</f>
        <v/>
      </c>
      <c r="Q256" s="3" t="str">
        <f t="shared" si="4"/>
        <v/>
      </c>
    </row>
    <row r="257" spans="6:17" x14ac:dyDescent="0.25">
      <c r="F257" s="2"/>
      <c r="L257" t="str">
        <f>IF(K257="","",SUMIF(Stocks[Ticker],K257,Stocks[Units]))</f>
        <v/>
      </c>
      <c r="M257" s="2" t="str">
        <f>IF(K257="","",_xlfn.XLOOKUP(K257,Stocks[Ticker],Stocks[Price Today]))</f>
        <v/>
      </c>
      <c r="Q257" s="3" t="str">
        <f t="shared" si="4"/>
        <v/>
      </c>
    </row>
    <row r="258" spans="6:17" x14ac:dyDescent="0.25">
      <c r="F258" s="2"/>
      <c r="L258" t="str">
        <f>IF(K258="","",SUMIF(Stocks[Ticker],K258,Stocks[Units]))</f>
        <v/>
      </c>
      <c r="M258" s="2" t="str">
        <f>IF(K258="","",_xlfn.XLOOKUP(K258,Stocks[Ticker],Stocks[Price Today]))</f>
        <v/>
      </c>
      <c r="Q258" s="3" t="str">
        <f t="shared" si="4"/>
        <v/>
      </c>
    </row>
    <row r="259" spans="6:17" x14ac:dyDescent="0.25">
      <c r="F259" s="2"/>
      <c r="L259" t="str">
        <f>IF(K259="","",SUMIF(Stocks[Ticker],K259,Stocks[Units]))</f>
        <v/>
      </c>
      <c r="M259" s="2" t="str">
        <f>IF(K259="","",_xlfn.XLOOKUP(K259,Stocks[Ticker],Stocks[Price Today]))</f>
        <v/>
      </c>
      <c r="Q259" s="3" t="str">
        <f t="shared" ref="Q259:Q322" si="5">IFERROR(L259*M259/$O$2,"")</f>
        <v/>
      </c>
    </row>
    <row r="260" spans="6:17" x14ac:dyDescent="0.25">
      <c r="F260" s="2"/>
      <c r="L260" t="str">
        <f>IF(K260="","",SUMIF(Stocks[Ticker],K260,Stocks[Units]))</f>
        <v/>
      </c>
      <c r="M260" s="2" t="str">
        <f>IF(K260="","",_xlfn.XLOOKUP(K260,Stocks[Ticker],Stocks[Price Today]))</f>
        <v/>
      </c>
      <c r="Q260" s="3" t="str">
        <f t="shared" si="5"/>
        <v/>
      </c>
    </row>
    <row r="261" spans="6:17" x14ac:dyDescent="0.25">
      <c r="F261" s="2"/>
      <c r="L261" t="str">
        <f>IF(K261="","",SUMIF(Stocks[Ticker],K261,Stocks[Units]))</f>
        <v/>
      </c>
      <c r="M261" s="2" t="str">
        <f>IF(K261="","",_xlfn.XLOOKUP(K261,Stocks[Ticker],Stocks[Price Today]))</f>
        <v/>
      </c>
      <c r="Q261" s="3" t="str">
        <f t="shared" si="5"/>
        <v/>
      </c>
    </row>
    <row r="262" spans="6:17" x14ac:dyDescent="0.25">
      <c r="F262" s="2"/>
      <c r="L262" t="str">
        <f>IF(K262="","",SUMIF(Stocks[Ticker],K262,Stocks[Units]))</f>
        <v/>
      </c>
      <c r="M262" s="2" t="str">
        <f>IF(K262="","",_xlfn.XLOOKUP(K262,Stocks[Ticker],Stocks[Price Today]))</f>
        <v/>
      </c>
      <c r="Q262" s="3" t="str">
        <f t="shared" si="5"/>
        <v/>
      </c>
    </row>
    <row r="263" spans="6:17" x14ac:dyDescent="0.25">
      <c r="F263" s="2"/>
      <c r="L263" t="str">
        <f>IF(K263="","",SUMIF(Stocks[Ticker],K263,Stocks[Units]))</f>
        <v/>
      </c>
      <c r="M263" s="2" t="str">
        <f>IF(K263="","",_xlfn.XLOOKUP(K263,Stocks[Ticker],Stocks[Price Today]))</f>
        <v/>
      </c>
      <c r="Q263" s="3" t="str">
        <f t="shared" si="5"/>
        <v/>
      </c>
    </row>
    <row r="264" spans="6:17" x14ac:dyDescent="0.25">
      <c r="F264" s="2"/>
      <c r="L264" t="str">
        <f>IF(K264="","",SUMIF(Stocks[Ticker],K264,Stocks[Units]))</f>
        <v/>
      </c>
      <c r="M264" s="2" t="str">
        <f>IF(K264="","",_xlfn.XLOOKUP(K264,Stocks[Ticker],Stocks[Price Today]))</f>
        <v/>
      </c>
      <c r="Q264" s="3" t="str">
        <f t="shared" si="5"/>
        <v/>
      </c>
    </row>
    <row r="265" spans="6:17" x14ac:dyDescent="0.25">
      <c r="F265" s="2"/>
      <c r="L265" t="str">
        <f>IF(K265="","",SUMIF(Stocks[Ticker],K265,Stocks[Units]))</f>
        <v/>
      </c>
      <c r="M265" s="2" t="str">
        <f>IF(K265="","",_xlfn.XLOOKUP(K265,Stocks[Ticker],Stocks[Price Today]))</f>
        <v/>
      </c>
      <c r="Q265" s="3" t="str">
        <f t="shared" si="5"/>
        <v/>
      </c>
    </row>
    <row r="266" spans="6:17" x14ac:dyDescent="0.25">
      <c r="F266" s="2"/>
      <c r="L266" t="str">
        <f>IF(K266="","",SUMIF(Stocks[Ticker],K266,Stocks[Units]))</f>
        <v/>
      </c>
      <c r="M266" s="2" t="str">
        <f>IF(K266="","",_xlfn.XLOOKUP(K266,Stocks[Ticker],Stocks[Price Today]))</f>
        <v/>
      </c>
      <c r="Q266" s="3" t="str">
        <f t="shared" si="5"/>
        <v/>
      </c>
    </row>
    <row r="267" spans="6:17" x14ac:dyDescent="0.25">
      <c r="F267" s="2"/>
      <c r="L267" t="str">
        <f>IF(K267="","",SUMIF(Stocks[Ticker],K267,Stocks[Units]))</f>
        <v/>
      </c>
      <c r="M267" s="2" t="str">
        <f>IF(K267="","",_xlfn.XLOOKUP(K267,Stocks[Ticker],Stocks[Price Today]))</f>
        <v/>
      </c>
      <c r="Q267" s="3" t="str">
        <f t="shared" si="5"/>
        <v/>
      </c>
    </row>
    <row r="268" spans="6:17" x14ac:dyDescent="0.25">
      <c r="F268" s="2"/>
      <c r="L268" t="str">
        <f>IF(K268="","",SUMIF(Stocks[Ticker],K268,Stocks[Units]))</f>
        <v/>
      </c>
      <c r="M268" s="2" t="str">
        <f>IF(K268="","",_xlfn.XLOOKUP(K268,Stocks[Ticker],Stocks[Price Today]))</f>
        <v/>
      </c>
      <c r="Q268" s="3" t="str">
        <f t="shared" si="5"/>
        <v/>
      </c>
    </row>
    <row r="269" spans="6:17" x14ac:dyDescent="0.25">
      <c r="F269" s="2"/>
      <c r="L269" t="str">
        <f>IF(K269="","",SUMIF(Stocks[Ticker],K269,Stocks[Units]))</f>
        <v/>
      </c>
      <c r="M269" s="2" t="str">
        <f>IF(K269="","",_xlfn.XLOOKUP(K269,Stocks[Ticker],Stocks[Price Today]))</f>
        <v/>
      </c>
      <c r="Q269" s="3" t="str">
        <f t="shared" si="5"/>
        <v/>
      </c>
    </row>
    <row r="270" spans="6:17" x14ac:dyDescent="0.25">
      <c r="F270" s="2"/>
      <c r="L270" t="str">
        <f>IF(K270="","",SUMIF(Stocks[Ticker],K270,Stocks[Units]))</f>
        <v/>
      </c>
      <c r="M270" s="2" t="str">
        <f>IF(K270="","",_xlfn.XLOOKUP(K270,Stocks[Ticker],Stocks[Price Today]))</f>
        <v/>
      </c>
      <c r="Q270" s="3" t="str">
        <f t="shared" si="5"/>
        <v/>
      </c>
    </row>
    <row r="271" spans="6:17" x14ac:dyDescent="0.25">
      <c r="F271" s="2"/>
      <c r="L271" t="str">
        <f>IF(K271="","",SUMIF(Stocks[Ticker],K271,Stocks[Units]))</f>
        <v/>
      </c>
      <c r="M271" s="2" t="str">
        <f>IF(K271="","",_xlfn.XLOOKUP(K271,Stocks[Ticker],Stocks[Price Today]))</f>
        <v/>
      </c>
      <c r="Q271" s="3" t="str">
        <f t="shared" si="5"/>
        <v/>
      </c>
    </row>
    <row r="272" spans="6:17" x14ac:dyDescent="0.25">
      <c r="F272" s="2"/>
      <c r="L272" t="str">
        <f>IF(K272="","",SUMIF(Stocks[Ticker],K272,Stocks[Units]))</f>
        <v/>
      </c>
      <c r="M272" s="2" t="str">
        <f>IF(K272="","",_xlfn.XLOOKUP(K272,Stocks[Ticker],Stocks[Price Today]))</f>
        <v/>
      </c>
      <c r="Q272" s="3" t="str">
        <f t="shared" si="5"/>
        <v/>
      </c>
    </row>
    <row r="273" spans="6:17" x14ac:dyDescent="0.25">
      <c r="F273" s="2"/>
      <c r="L273" t="str">
        <f>IF(K273="","",SUMIF(Stocks[Ticker],K273,Stocks[Units]))</f>
        <v/>
      </c>
      <c r="M273" s="2" t="str">
        <f>IF(K273="","",_xlfn.XLOOKUP(K273,Stocks[Ticker],Stocks[Price Today]))</f>
        <v/>
      </c>
      <c r="Q273" s="3" t="str">
        <f t="shared" si="5"/>
        <v/>
      </c>
    </row>
    <row r="274" spans="6:17" x14ac:dyDescent="0.25">
      <c r="F274" s="2"/>
      <c r="L274" t="str">
        <f>IF(K274="","",SUMIF(Stocks[Ticker],K274,Stocks[Units]))</f>
        <v/>
      </c>
      <c r="M274" s="2" t="str">
        <f>IF(K274="","",_xlfn.XLOOKUP(K274,Stocks[Ticker],Stocks[Price Today]))</f>
        <v/>
      </c>
      <c r="Q274" s="3" t="str">
        <f t="shared" si="5"/>
        <v/>
      </c>
    </row>
    <row r="275" spans="6:17" x14ac:dyDescent="0.25">
      <c r="F275" s="2"/>
      <c r="L275" t="str">
        <f>IF(K275="","",SUMIF(Stocks[Ticker],K275,Stocks[Units]))</f>
        <v/>
      </c>
      <c r="M275" s="2" t="str">
        <f>IF(K275="","",_xlfn.XLOOKUP(K275,Stocks[Ticker],Stocks[Price Today]))</f>
        <v/>
      </c>
      <c r="Q275" s="3" t="str">
        <f t="shared" si="5"/>
        <v/>
      </c>
    </row>
    <row r="276" spans="6:17" x14ac:dyDescent="0.25">
      <c r="F276" s="2"/>
      <c r="L276" t="str">
        <f>IF(K276="","",SUMIF(Stocks[Ticker],K276,Stocks[Units]))</f>
        <v/>
      </c>
      <c r="M276" s="2" t="str">
        <f>IF(K276="","",_xlfn.XLOOKUP(K276,Stocks[Ticker],Stocks[Price Today]))</f>
        <v/>
      </c>
      <c r="Q276" s="3" t="str">
        <f t="shared" si="5"/>
        <v/>
      </c>
    </row>
    <row r="277" spans="6:17" x14ac:dyDescent="0.25">
      <c r="F277" s="2"/>
      <c r="L277" t="str">
        <f>IF(K277="","",SUMIF(Stocks[Ticker],K277,Stocks[Units]))</f>
        <v/>
      </c>
      <c r="M277" s="2" t="str">
        <f>IF(K277="","",_xlfn.XLOOKUP(K277,Stocks[Ticker],Stocks[Price Today]))</f>
        <v/>
      </c>
      <c r="Q277" s="3" t="str">
        <f t="shared" si="5"/>
        <v/>
      </c>
    </row>
    <row r="278" spans="6:17" x14ac:dyDescent="0.25">
      <c r="F278" s="2"/>
      <c r="L278" t="str">
        <f>IF(K278="","",SUMIF(Stocks[Ticker],K278,Stocks[Units]))</f>
        <v/>
      </c>
      <c r="M278" s="2" t="str">
        <f>IF(K278="","",_xlfn.XLOOKUP(K278,Stocks[Ticker],Stocks[Price Today]))</f>
        <v/>
      </c>
      <c r="Q278" s="3" t="str">
        <f t="shared" si="5"/>
        <v/>
      </c>
    </row>
    <row r="279" spans="6:17" x14ac:dyDescent="0.25">
      <c r="F279" s="2"/>
      <c r="L279" t="str">
        <f>IF(K279="","",SUMIF(Stocks[Ticker],K279,Stocks[Units]))</f>
        <v/>
      </c>
      <c r="M279" s="2" t="str">
        <f>IF(K279="","",_xlfn.XLOOKUP(K279,Stocks[Ticker],Stocks[Price Today]))</f>
        <v/>
      </c>
      <c r="Q279" s="3" t="str">
        <f t="shared" si="5"/>
        <v/>
      </c>
    </row>
    <row r="280" spans="6:17" x14ac:dyDescent="0.25">
      <c r="F280" s="2"/>
      <c r="L280" t="str">
        <f>IF(K280="","",SUMIF(Stocks[Ticker],K280,Stocks[Units]))</f>
        <v/>
      </c>
      <c r="M280" s="2" t="str">
        <f>IF(K280="","",_xlfn.XLOOKUP(K280,Stocks[Ticker],Stocks[Price Today]))</f>
        <v/>
      </c>
      <c r="Q280" s="3" t="str">
        <f t="shared" si="5"/>
        <v/>
      </c>
    </row>
    <row r="281" spans="6:17" x14ac:dyDescent="0.25">
      <c r="F281" s="2"/>
      <c r="L281" t="str">
        <f>IF(K281="","",SUMIF(Stocks[Ticker],K281,Stocks[Units]))</f>
        <v/>
      </c>
      <c r="M281" s="2" t="str">
        <f>IF(K281="","",_xlfn.XLOOKUP(K281,Stocks[Ticker],Stocks[Price Today]))</f>
        <v/>
      </c>
      <c r="Q281" s="3" t="str">
        <f t="shared" si="5"/>
        <v/>
      </c>
    </row>
    <row r="282" spans="6:17" x14ac:dyDescent="0.25">
      <c r="F282" s="2"/>
      <c r="L282" t="str">
        <f>IF(K282="","",SUMIF(Stocks[Ticker],K282,Stocks[Units]))</f>
        <v/>
      </c>
      <c r="M282" s="2" t="str">
        <f>IF(K282="","",_xlfn.XLOOKUP(K282,Stocks[Ticker],Stocks[Price Today]))</f>
        <v/>
      </c>
      <c r="Q282" s="3" t="str">
        <f t="shared" si="5"/>
        <v/>
      </c>
    </row>
    <row r="283" spans="6:17" x14ac:dyDescent="0.25">
      <c r="F283" s="2"/>
      <c r="L283" t="str">
        <f>IF(K283="","",SUMIF(Stocks[Ticker],K283,Stocks[Units]))</f>
        <v/>
      </c>
      <c r="M283" s="2" t="str">
        <f>IF(K283="","",_xlfn.XLOOKUP(K283,Stocks[Ticker],Stocks[Price Today]))</f>
        <v/>
      </c>
      <c r="Q283" s="3" t="str">
        <f t="shared" si="5"/>
        <v/>
      </c>
    </row>
    <row r="284" spans="6:17" x14ac:dyDescent="0.25">
      <c r="F284" s="2"/>
      <c r="L284" t="str">
        <f>IF(K284="","",SUMIF(Stocks[Ticker],K284,Stocks[Units]))</f>
        <v/>
      </c>
      <c r="M284" s="2" t="str">
        <f>IF(K284="","",_xlfn.XLOOKUP(K284,Stocks[Ticker],Stocks[Price Today]))</f>
        <v/>
      </c>
      <c r="Q284" s="3" t="str">
        <f t="shared" si="5"/>
        <v/>
      </c>
    </row>
    <row r="285" spans="6:17" x14ac:dyDescent="0.25">
      <c r="F285" s="2"/>
      <c r="L285" t="str">
        <f>IF(K285="","",SUMIF(Stocks[Ticker],K285,Stocks[Units]))</f>
        <v/>
      </c>
      <c r="M285" s="2" t="str">
        <f>IF(K285="","",_xlfn.XLOOKUP(K285,Stocks[Ticker],Stocks[Price Today]))</f>
        <v/>
      </c>
      <c r="Q285" s="3" t="str">
        <f t="shared" si="5"/>
        <v/>
      </c>
    </row>
    <row r="286" spans="6:17" x14ac:dyDescent="0.25">
      <c r="F286" s="2"/>
      <c r="L286" t="str">
        <f>IF(K286="","",SUMIF(Stocks[Ticker],K286,Stocks[Units]))</f>
        <v/>
      </c>
      <c r="M286" s="2" t="str">
        <f>IF(K286="","",_xlfn.XLOOKUP(K286,Stocks[Ticker],Stocks[Price Today]))</f>
        <v/>
      </c>
      <c r="Q286" s="3" t="str">
        <f t="shared" si="5"/>
        <v/>
      </c>
    </row>
    <row r="287" spans="6:17" x14ac:dyDescent="0.25">
      <c r="F287" s="2"/>
      <c r="L287" t="str">
        <f>IF(K287="","",SUMIF(Stocks[Ticker],K287,Stocks[Units]))</f>
        <v/>
      </c>
      <c r="M287" s="2" t="str">
        <f>IF(K287="","",_xlfn.XLOOKUP(K287,Stocks[Ticker],Stocks[Price Today]))</f>
        <v/>
      </c>
      <c r="Q287" s="3" t="str">
        <f t="shared" si="5"/>
        <v/>
      </c>
    </row>
    <row r="288" spans="6:17" x14ac:dyDescent="0.25">
      <c r="F288" s="2"/>
      <c r="L288" t="str">
        <f>IF(K288="","",SUMIF(Stocks[Ticker],K288,Stocks[Units]))</f>
        <v/>
      </c>
      <c r="M288" s="2" t="str">
        <f>IF(K288="","",_xlfn.XLOOKUP(K288,Stocks[Ticker],Stocks[Price Today]))</f>
        <v/>
      </c>
      <c r="Q288" s="3" t="str">
        <f t="shared" si="5"/>
        <v/>
      </c>
    </row>
    <row r="289" spans="6:17" x14ac:dyDescent="0.25">
      <c r="F289" s="2"/>
      <c r="L289" t="str">
        <f>IF(K289="","",SUMIF(Stocks[Ticker],K289,Stocks[Units]))</f>
        <v/>
      </c>
      <c r="M289" s="2" t="str">
        <f>IF(K289="","",_xlfn.XLOOKUP(K289,Stocks[Ticker],Stocks[Price Today]))</f>
        <v/>
      </c>
      <c r="Q289" s="3" t="str">
        <f t="shared" si="5"/>
        <v/>
      </c>
    </row>
    <row r="290" spans="6:17" x14ac:dyDescent="0.25">
      <c r="F290" s="2"/>
      <c r="L290" t="str">
        <f>IF(K290="","",SUMIF(Stocks[Ticker],K290,Stocks[Units]))</f>
        <v/>
      </c>
      <c r="M290" s="2" t="str">
        <f>IF(K290="","",_xlfn.XLOOKUP(K290,Stocks[Ticker],Stocks[Price Today]))</f>
        <v/>
      </c>
      <c r="Q290" s="3" t="str">
        <f t="shared" si="5"/>
        <v/>
      </c>
    </row>
    <row r="291" spans="6:17" x14ac:dyDescent="0.25">
      <c r="F291" s="2"/>
      <c r="L291" t="str">
        <f>IF(K291="","",SUMIF(Stocks[Ticker],K291,Stocks[Units]))</f>
        <v/>
      </c>
      <c r="M291" s="2" t="str">
        <f>IF(K291="","",_xlfn.XLOOKUP(K291,Stocks[Ticker],Stocks[Price Today]))</f>
        <v/>
      </c>
      <c r="Q291" s="3" t="str">
        <f t="shared" si="5"/>
        <v/>
      </c>
    </row>
    <row r="292" spans="6:17" x14ac:dyDescent="0.25">
      <c r="F292" s="2"/>
      <c r="L292" t="str">
        <f>IF(K292="","",SUMIF(Stocks[Ticker],K292,Stocks[Units]))</f>
        <v/>
      </c>
      <c r="M292" s="2" t="str">
        <f>IF(K292="","",_xlfn.XLOOKUP(K292,Stocks[Ticker],Stocks[Price Today]))</f>
        <v/>
      </c>
      <c r="Q292" s="3" t="str">
        <f t="shared" si="5"/>
        <v/>
      </c>
    </row>
    <row r="293" spans="6:17" x14ac:dyDescent="0.25">
      <c r="F293" s="2"/>
      <c r="L293" t="str">
        <f>IF(K293="","",SUMIF(Stocks[Ticker],K293,Stocks[Units]))</f>
        <v/>
      </c>
      <c r="M293" s="2" t="str">
        <f>IF(K293="","",_xlfn.XLOOKUP(K293,Stocks[Ticker],Stocks[Price Today]))</f>
        <v/>
      </c>
      <c r="Q293" s="3" t="str">
        <f t="shared" si="5"/>
        <v/>
      </c>
    </row>
    <row r="294" spans="6:17" x14ac:dyDescent="0.25">
      <c r="F294" s="2"/>
      <c r="L294" t="str">
        <f>IF(K294="","",SUMIF(Stocks[Ticker],K294,Stocks[Units]))</f>
        <v/>
      </c>
      <c r="M294" s="2" t="str">
        <f>IF(K294="","",_xlfn.XLOOKUP(K294,Stocks[Ticker],Stocks[Price Today]))</f>
        <v/>
      </c>
      <c r="Q294" s="3" t="str">
        <f t="shared" si="5"/>
        <v/>
      </c>
    </row>
    <row r="295" spans="6:17" x14ac:dyDescent="0.25">
      <c r="F295" s="2"/>
      <c r="L295" t="str">
        <f>IF(K295="","",SUMIF(Stocks[Ticker],K295,Stocks[Units]))</f>
        <v/>
      </c>
      <c r="M295" s="2" t="str">
        <f>IF(K295="","",_xlfn.XLOOKUP(K295,Stocks[Ticker],Stocks[Price Today]))</f>
        <v/>
      </c>
      <c r="Q295" s="3" t="str">
        <f t="shared" si="5"/>
        <v/>
      </c>
    </row>
    <row r="296" spans="6:17" x14ac:dyDescent="0.25">
      <c r="F296" s="2"/>
      <c r="L296" t="str">
        <f>IF(K296="","",SUMIF(Stocks[Ticker],K296,Stocks[Units]))</f>
        <v/>
      </c>
      <c r="M296" s="2" t="str">
        <f>IF(K296="","",_xlfn.XLOOKUP(K296,Stocks[Ticker],Stocks[Price Today]))</f>
        <v/>
      </c>
      <c r="Q296" s="3" t="str">
        <f t="shared" si="5"/>
        <v/>
      </c>
    </row>
    <row r="297" spans="6:17" x14ac:dyDescent="0.25">
      <c r="F297" s="2"/>
      <c r="L297" t="str">
        <f>IF(K297="","",SUMIF(Stocks[Ticker],K297,Stocks[Units]))</f>
        <v/>
      </c>
      <c r="M297" s="2" t="str">
        <f>IF(K297="","",_xlfn.XLOOKUP(K297,Stocks[Ticker],Stocks[Price Today]))</f>
        <v/>
      </c>
      <c r="Q297" s="3" t="str">
        <f t="shared" si="5"/>
        <v/>
      </c>
    </row>
    <row r="298" spans="6:17" x14ac:dyDescent="0.25">
      <c r="F298" s="2"/>
      <c r="L298" t="str">
        <f>IF(K298="","",SUMIF(Stocks[Ticker],K298,Stocks[Units]))</f>
        <v/>
      </c>
      <c r="M298" s="2" t="str">
        <f>IF(K298="","",_xlfn.XLOOKUP(K298,Stocks[Ticker],Stocks[Price Today]))</f>
        <v/>
      </c>
      <c r="Q298" s="3" t="str">
        <f t="shared" si="5"/>
        <v/>
      </c>
    </row>
    <row r="299" spans="6:17" x14ac:dyDescent="0.25">
      <c r="F299" s="2"/>
      <c r="L299" t="str">
        <f>IF(K299="","",SUMIF(Stocks[Ticker],K299,Stocks[Units]))</f>
        <v/>
      </c>
      <c r="M299" s="2" t="str">
        <f>IF(K299="","",_xlfn.XLOOKUP(K299,Stocks[Ticker],Stocks[Price Today]))</f>
        <v/>
      </c>
      <c r="Q299" s="3" t="str">
        <f t="shared" si="5"/>
        <v/>
      </c>
    </row>
    <row r="300" spans="6:17" x14ac:dyDescent="0.25">
      <c r="F300" s="2"/>
      <c r="L300" t="str">
        <f>IF(K300="","",SUMIF(Stocks[Ticker],K300,Stocks[Units]))</f>
        <v/>
      </c>
      <c r="M300" s="2" t="str">
        <f>IF(K300="","",_xlfn.XLOOKUP(K300,Stocks[Ticker],Stocks[Price Today]))</f>
        <v/>
      </c>
      <c r="Q300" s="3" t="str">
        <f t="shared" si="5"/>
        <v/>
      </c>
    </row>
    <row r="301" spans="6:17" x14ac:dyDescent="0.25">
      <c r="F301" s="2"/>
      <c r="L301" t="str">
        <f>IF(K301="","",SUMIF(Stocks[Ticker],K301,Stocks[Units]))</f>
        <v/>
      </c>
      <c r="M301" s="2" t="str">
        <f>IF(K301="","",_xlfn.XLOOKUP(K301,Stocks[Ticker],Stocks[Price Today]))</f>
        <v/>
      </c>
      <c r="Q301" s="3" t="str">
        <f t="shared" si="5"/>
        <v/>
      </c>
    </row>
    <row r="302" spans="6:17" x14ac:dyDescent="0.25">
      <c r="F302" s="2"/>
      <c r="L302" t="str">
        <f>IF(K302="","",SUMIF(Stocks[Ticker],K302,Stocks[Units]))</f>
        <v/>
      </c>
      <c r="M302" s="2" t="str">
        <f>IF(K302="","",_xlfn.XLOOKUP(K302,Stocks[Ticker],Stocks[Price Today]))</f>
        <v/>
      </c>
      <c r="Q302" s="3" t="str">
        <f t="shared" si="5"/>
        <v/>
      </c>
    </row>
    <row r="303" spans="6:17" x14ac:dyDescent="0.25">
      <c r="F303" s="2"/>
      <c r="L303" t="str">
        <f>IF(K303="","",SUMIF(Stocks[Ticker],K303,Stocks[Units]))</f>
        <v/>
      </c>
      <c r="M303" s="2" t="str">
        <f>IF(K303="","",_xlfn.XLOOKUP(K303,Stocks[Ticker],Stocks[Price Today]))</f>
        <v/>
      </c>
      <c r="Q303" s="3" t="str">
        <f t="shared" si="5"/>
        <v/>
      </c>
    </row>
    <row r="304" spans="6:17" x14ac:dyDescent="0.25">
      <c r="F304" s="2"/>
      <c r="L304" t="str">
        <f>IF(K304="","",SUMIF(Stocks[Ticker],K304,Stocks[Units]))</f>
        <v/>
      </c>
      <c r="M304" s="2" t="str">
        <f>IF(K304="","",_xlfn.XLOOKUP(K304,Stocks[Ticker],Stocks[Price Today]))</f>
        <v/>
      </c>
      <c r="Q304" s="3" t="str">
        <f t="shared" si="5"/>
        <v/>
      </c>
    </row>
    <row r="305" spans="6:17" x14ac:dyDescent="0.25">
      <c r="F305" s="2"/>
      <c r="L305" t="str">
        <f>IF(K305="","",SUMIF(Stocks[Ticker],K305,Stocks[Units]))</f>
        <v/>
      </c>
      <c r="M305" s="2" t="str">
        <f>IF(K305="","",_xlfn.XLOOKUP(K305,Stocks[Ticker],Stocks[Price Today]))</f>
        <v/>
      </c>
      <c r="Q305" s="3" t="str">
        <f t="shared" si="5"/>
        <v/>
      </c>
    </row>
    <row r="306" spans="6:17" x14ac:dyDescent="0.25">
      <c r="F306" s="2"/>
      <c r="L306" t="str">
        <f>IF(K306="","",SUMIF(Stocks[Ticker],K306,Stocks[Units]))</f>
        <v/>
      </c>
      <c r="M306" s="2" t="str">
        <f>IF(K306="","",_xlfn.XLOOKUP(K306,Stocks[Ticker],Stocks[Price Today]))</f>
        <v/>
      </c>
      <c r="Q306" s="3" t="str">
        <f t="shared" si="5"/>
        <v/>
      </c>
    </row>
    <row r="307" spans="6:17" x14ac:dyDescent="0.25">
      <c r="F307" s="2"/>
      <c r="L307" t="str">
        <f>IF(K307="","",SUMIF(Stocks[Ticker],K307,Stocks[Units]))</f>
        <v/>
      </c>
      <c r="M307" s="2" t="str">
        <f>IF(K307="","",_xlfn.XLOOKUP(K307,Stocks[Ticker],Stocks[Price Today]))</f>
        <v/>
      </c>
      <c r="Q307" s="3" t="str">
        <f t="shared" si="5"/>
        <v/>
      </c>
    </row>
    <row r="308" spans="6:17" x14ac:dyDescent="0.25">
      <c r="F308" s="2"/>
      <c r="L308" t="str">
        <f>IF(K308="","",SUMIF(Stocks[Ticker],K308,Stocks[Units]))</f>
        <v/>
      </c>
      <c r="M308" s="2" t="str">
        <f>IF(K308="","",_xlfn.XLOOKUP(K308,Stocks[Ticker],Stocks[Price Today]))</f>
        <v/>
      </c>
      <c r="Q308" s="3" t="str">
        <f t="shared" si="5"/>
        <v/>
      </c>
    </row>
    <row r="309" spans="6:17" x14ac:dyDescent="0.25">
      <c r="F309" s="2"/>
      <c r="L309" t="str">
        <f>IF(K309="","",SUMIF(Stocks[Ticker],K309,Stocks[Units]))</f>
        <v/>
      </c>
      <c r="M309" s="2" t="str">
        <f>IF(K309="","",_xlfn.XLOOKUP(K309,Stocks[Ticker],Stocks[Price Today]))</f>
        <v/>
      </c>
      <c r="Q309" s="3" t="str">
        <f t="shared" si="5"/>
        <v/>
      </c>
    </row>
    <row r="310" spans="6:17" x14ac:dyDescent="0.25">
      <c r="F310" s="2"/>
      <c r="L310" t="str">
        <f>IF(K310="","",SUMIF(Stocks[Ticker],K310,Stocks[Units]))</f>
        <v/>
      </c>
      <c r="M310" s="2" t="str">
        <f>IF(K310="","",_xlfn.XLOOKUP(K310,Stocks[Ticker],Stocks[Price Today]))</f>
        <v/>
      </c>
      <c r="Q310" s="3" t="str">
        <f t="shared" si="5"/>
        <v/>
      </c>
    </row>
    <row r="311" spans="6:17" x14ac:dyDescent="0.25">
      <c r="F311" s="2"/>
      <c r="L311" t="str">
        <f>IF(K311="","",SUMIF(Stocks[Ticker],K311,Stocks[Units]))</f>
        <v/>
      </c>
      <c r="M311" s="2" t="str">
        <f>IF(K311="","",_xlfn.XLOOKUP(K311,Stocks[Ticker],Stocks[Price Today]))</f>
        <v/>
      </c>
      <c r="Q311" s="3" t="str">
        <f t="shared" si="5"/>
        <v/>
      </c>
    </row>
    <row r="312" spans="6:17" x14ac:dyDescent="0.25">
      <c r="F312" s="2"/>
      <c r="L312" t="str">
        <f>IF(K312="","",SUMIF(Stocks[Ticker],K312,Stocks[Units]))</f>
        <v/>
      </c>
      <c r="M312" s="2" t="str">
        <f>IF(K312="","",_xlfn.XLOOKUP(K312,Stocks[Ticker],Stocks[Price Today]))</f>
        <v/>
      </c>
      <c r="Q312" s="3" t="str">
        <f t="shared" si="5"/>
        <v/>
      </c>
    </row>
    <row r="313" spans="6:17" x14ac:dyDescent="0.25">
      <c r="F313" s="2"/>
      <c r="L313" t="str">
        <f>IF(K313="","",SUMIF(Stocks[Ticker],K313,Stocks[Units]))</f>
        <v/>
      </c>
      <c r="M313" s="2" t="str">
        <f>IF(K313="","",_xlfn.XLOOKUP(K313,Stocks[Ticker],Stocks[Price Today]))</f>
        <v/>
      </c>
      <c r="Q313" s="3" t="str">
        <f t="shared" si="5"/>
        <v/>
      </c>
    </row>
    <row r="314" spans="6:17" x14ac:dyDescent="0.25">
      <c r="F314" s="2"/>
      <c r="L314" t="str">
        <f>IF(K314="","",SUMIF(Stocks[Ticker],K314,Stocks[Units]))</f>
        <v/>
      </c>
      <c r="M314" s="2" t="str">
        <f>IF(K314="","",_xlfn.XLOOKUP(K314,Stocks[Ticker],Stocks[Price Today]))</f>
        <v/>
      </c>
      <c r="Q314" s="3" t="str">
        <f t="shared" si="5"/>
        <v/>
      </c>
    </row>
    <row r="315" spans="6:17" x14ac:dyDescent="0.25">
      <c r="F315" s="2"/>
      <c r="L315" t="str">
        <f>IF(K315="","",SUMIF(Stocks[Ticker],K315,Stocks[Units]))</f>
        <v/>
      </c>
      <c r="M315" s="2" t="str">
        <f>IF(K315="","",_xlfn.XLOOKUP(K315,Stocks[Ticker],Stocks[Price Today]))</f>
        <v/>
      </c>
      <c r="Q315" s="3" t="str">
        <f t="shared" si="5"/>
        <v/>
      </c>
    </row>
    <row r="316" spans="6:17" x14ac:dyDescent="0.25">
      <c r="F316" s="2"/>
      <c r="L316" t="str">
        <f>IF(K316="","",SUMIF(Stocks[Ticker],K316,Stocks[Units]))</f>
        <v/>
      </c>
      <c r="M316" s="2" t="str">
        <f>IF(K316="","",_xlfn.XLOOKUP(K316,Stocks[Ticker],Stocks[Price Today]))</f>
        <v/>
      </c>
      <c r="Q316" s="3" t="str">
        <f t="shared" si="5"/>
        <v/>
      </c>
    </row>
    <row r="317" spans="6:17" x14ac:dyDescent="0.25">
      <c r="F317" s="2"/>
      <c r="L317" t="str">
        <f>IF(K317="","",SUMIF(Stocks[Ticker],K317,Stocks[Units]))</f>
        <v/>
      </c>
      <c r="M317" s="2" t="str">
        <f>IF(K317="","",_xlfn.XLOOKUP(K317,Stocks[Ticker],Stocks[Price Today]))</f>
        <v/>
      </c>
      <c r="Q317" s="3" t="str">
        <f t="shared" si="5"/>
        <v/>
      </c>
    </row>
    <row r="318" spans="6:17" x14ac:dyDescent="0.25">
      <c r="F318" s="2"/>
      <c r="L318" t="str">
        <f>IF(K318="","",SUMIF(Stocks[Ticker],K318,Stocks[Units]))</f>
        <v/>
      </c>
      <c r="M318" s="2" t="str">
        <f>IF(K318="","",_xlfn.XLOOKUP(K318,Stocks[Ticker],Stocks[Price Today]))</f>
        <v/>
      </c>
      <c r="Q318" s="3" t="str">
        <f t="shared" si="5"/>
        <v/>
      </c>
    </row>
    <row r="319" spans="6:17" x14ac:dyDescent="0.25">
      <c r="F319" s="2"/>
      <c r="L319" t="str">
        <f>IF(K319="","",SUMIF(Stocks[Ticker],K319,Stocks[Units]))</f>
        <v/>
      </c>
      <c r="M319" s="2" t="str">
        <f>IF(K319="","",_xlfn.XLOOKUP(K319,Stocks[Ticker],Stocks[Price Today]))</f>
        <v/>
      </c>
      <c r="Q319" s="3" t="str">
        <f t="shared" si="5"/>
        <v/>
      </c>
    </row>
    <row r="320" spans="6:17" x14ac:dyDescent="0.25">
      <c r="F320" s="2"/>
      <c r="L320" t="str">
        <f>IF(K320="","",SUMIF(Stocks[Ticker],K320,Stocks[Units]))</f>
        <v/>
      </c>
      <c r="M320" s="2" t="str">
        <f>IF(K320="","",_xlfn.XLOOKUP(K320,Stocks[Ticker],Stocks[Price Today]))</f>
        <v/>
      </c>
      <c r="Q320" s="3" t="str">
        <f t="shared" si="5"/>
        <v/>
      </c>
    </row>
    <row r="321" spans="6:17" x14ac:dyDescent="0.25">
      <c r="F321" s="2"/>
      <c r="L321" t="str">
        <f>IF(K321="","",SUMIF(Stocks[Ticker],K321,Stocks[Units]))</f>
        <v/>
      </c>
      <c r="M321" s="2" t="str">
        <f>IF(K321="","",_xlfn.XLOOKUP(K321,Stocks[Ticker],Stocks[Price Today]))</f>
        <v/>
      </c>
      <c r="Q321" s="3" t="str">
        <f t="shared" si="5"/>
        <v/>
      </c>
    </row>
    <row r="322" spans="6:17" x14ac:dyDescent="0.25">
      <c r="F322" s="2"/>
      <c r="L322" t="str">
        <f>IF(K322="","",SUMIF(Stocks[Ticker],K322,Stocks[Units]))</f>
        <v/>
      </c>
      <c r="M322" s="2" t="str">
        <f>IF(K322="","",_xlfn.XLOOKUP(K322,Stocks[Ticker],Stocks[Price Today]))</f>
        <v/>
      </c>
      <c r="Q322" s="3" t="str">
        <f t="shared" si="5"/>
        <v/>
      </c>
    </row>
    <row r="323" spans="6:17" x14ac:dyDescent="0.25">
      <c r="F323" s="2"/>
      <c r="L323" t="str">
        <f>IF(K323="","",SUMIF(Stocks[Ticker],K323,Stocks[Units]))</f>
        <v/>
      </c>
      <c r="M323" s="2" t="str">
        <f>IF(K323="","",_xlfn.XLOOKUP(K323,Stocks[Ticker],Stocks[Price Today]))</f>
        <v/>
      </c>
      <c r="Q323" s="3" t="str">
        <f t="shared" ref="Q323:Q386" si="6">IFERROR(L323*M323/$O$2,"")</f>
        <v/>
      </c>
    </row>
    <row r="324" spans="6:17" x14ac:dyDescent="0.25">
      <c r="F324" s="2"/>
      <c r="L324" t="str">
        <f>IF(K324="","",SUMIF(Stocks[Ticker],K324,Stocks[Units]))</f>
        <v/>
      </c>
      <c r="M324" s="2" t="str">
        <f>IF(K324="","",_xlfn.XLOOKUP(K324,Stocks[Ticker],Stocks[Price Today]))</f>
        <v/>
      </c>
      <c r="Q324" s="3" t="str">
        <f t="shared" si="6"/>
        <v/>
      </c>
    </row>
    <row r="325" spans="6:17" x14ac:dyDescent="0.25">
      <c r="F325" s="2"/>
      <c r="L325" t="str">
        <f>IF(K325="","",SUMIF(Stocks[Ticker],K325,Stocks[Units]))</f>
        <v/>
      </c>
      <c r="M325" s="2" t="str">
        <f>IF(K325="","",_xlfn.XLOOKUP(K325,Stocks[Ticker],Stocks[Price Today]))</f>
        <v/>
      </c>
      <c r="Q325" s="3" t="str">
        <f t="shared" si="6"/>
        <v/>
      </c>
    </row>
    <row r="326" spans="6:17" x14ac:dyDescent="0.25">
      <c r="F326" s="2"/>
      <c r="L326" t="str">
        <f>IF(K326="","",SUMIF(Stocks[Ticker],K326,Stocks[Units]))</f>
        <v/>
      </c>
      <c r="M326" s="2" t="str">
        <f>IF(K326="","",_xlfn.XLOOKUP(K326,Stocks[Ticker],Stocks[Price Today]))</f>
        <v/>
      </c>
      <c r="Q326" s="3" t="str">
        <f t="shared" si="6"/>
        <v/>
      </c>
    </row>
    <row r="327" spans="6:17" x14ac:dyDescent="0.25">
      <c r="F327" s="2"/>
      <c r="L327" t="str">
        <f>IF(K327="","",SUMIF(Stocks[Ticker],K327,Stocks[Units]))</f>
        <v/>
      </c>
      <c r="M327" s="2" t="str">
        <f>IF(K327="","",_xlfn.XLOOKUP(K327,Stocks[Ticker],Stocks[Price Today]))</f>
        <v/>
      </c>
      <c r="Q327" s="3" t="str">
        <f t="shared" si="6"/>
        <v/>
      </c>
    </row>
    <row r="328" spans="6:17" x14ac:dyDescent="0.25">
      <c r="F328" s="2"/>
      <c r="L328" t="str">
        <f>IF(K328="","",SUMIF(Stocks[Ticker],K328,Stocks[Units]))</f>
        <v/>
      </c>
      <c r="M328" s="2" t="str">
        <f>IF(K328="","",_xlfn.XLOOKUP(K328,Stocks[Ticker],Stocks[Price Today]))</f>
        <v/>
      </c>
      <c r="Q328" s="3" t="str">
        <f t="shared" si="6"/>
        <v/>
      </c>
    </row>
    <row r="329" spans="6:17" x14ac:dyDescent="0.25">
      <c r="F329" s="2"/>
      <c r="L329" t="str">
        <f>IF(K329="","",SUMIF(Stocks[Ticker],K329,Stocks[Units]))</f>
        <v/>
      </c>
      <c r="M329" s="2" t="str">
        <f>IF(K329="","",_xlfn.XLOOKUP(K329,Stocks[Ticker],Stocks[Price Today]))</f>
        <v/>
      </c>
      <c r="Q329" s="3" t="str">
        <f t="shared" si="6"/>
        <v/>
      </c>
    </row>
    <row r="330" spans="6:17" x14ac:dyDescent="0.25">
      <c r="F330" s="2"/>
      <c r="L330" t="str">
        <f>IF(K330="","",SUMIF(Stocks[Ticker],K330,Stocks[Units]))</f>
        <v/>
      </c>
      <c r="M330" s="2" t="str">
        <f>IF(K330="","",_xlfn.XLOOKUP(K330,Stocks[Ticker],Stocks[Price Today]))</f>
        <v/>
      </c>
      <c r="Q330" s="3" t="str">
        <f t="shared" si="6"/>
        <v/>
      </c>
    </row>
    <row r="331" spans="6:17" x14ac:dyDescent="0.25">
      <c r="F331" s="2"/>
      <c r="L331" t="str">
        <f>IF(K331="","",SUMIF(Stocks[Ticker],K331,Stocks[Units]))</f>
        <v/>
      </c>
      <c r="M331" s="2" t="str">
        <f>IF(K331="","",_xlfn.XLOOKUP(K331,Stocks[Ticker],Stocks[Price Today]))</f>
        <v/>
      </c>
      <c r="Q331" s="3" t="str">
        <f t="shared" si="6"/>
        <v/>
      </c>
    </row>
    <row r="332" spans="6:17" x14ac:dyDescent="0.25">
      <c r="F332" s="2"/>
      <c r="L332" t="str">
        <f>IF(K332="","",SUMIF(Stocks[Ticker],K332,Stocks[Units]))</f>
        <v/>
      </c>
      <c r="M332" s="2" t="str">
        <f>IF(K332="","",_xlfn.XLOOKUP(K332,Stocks[Ticker],Stocks[Price Today]))</f>
        <v/>
      </c>
      <c r="Q332" s="3" t="str">
        <f t="shared" si="6"/>
        <v/>
      </c>
    </row>
    <row r="333" spans="6:17" x14ac:dyDescent="0.25">
      <c r="F333" s="2"/>
      <c r="L333" t="str">
        <f>IF(K333="","",SUMIF(Stocks[Ticker],K333,Stocks[Units]))</f>
        <v/>
      </c>
      <c r="M333" s="2" t="str">
        <f>IF(K333="","",_xlfn.XLOOKUP(K333,Stocks[Ticker],Stocks[Price Today]))</f>
        <v/>
      </c>
      <c r="Q333" s="3" t="str">
        <f t="shared" si="6"/>
        <v/>
      </c>
    </row>
    <row r="334" spans="6:17" x14ac:dyDescent="0.25">
      <c r="F334" s="2"/>
      <c r="L334" t="str">
        <f>IF(K334="","",SUMIF(Stocks[Ticker],K334,Stocks[Units]))</f>
        <v/>
      </c>
      <c r="M334" s="2" t="str">
        <f>IF(K334="","",_xlfn.XLOOKUP(K334,Stocks[Ticker],Stocks[Price Today]))</f>
        <v/>
      </c>
      <c r="Q334" s="3" t="str">
        <f t="shared" si="6"/>
        <v/>
      </c>
    </row>
    <row r="335" spans="6:17" x14ac:dyDescent="0.25">
      <c r="F335" s="2"/>
      <c r="L335" t="str">
        <f>IF(K335="","",SUMIF(Stocks[Ticker],K335,Stocks[Units]))</f>
        <v/>
      </c>
      <c r="M335" s="2" t="str">
        <f>IF(K335="","",_xlfn.XLOOKUP(K335,Stocks[Ticker],Stocks[Price Today]))</f>
        <v/>
      </c>
      <c r="Q335" s="3" t="str">
        <f t="shared" si="6"/>
        <v/>
      </c>
    </row>
    <row r="336" spans="6:17" x14ac:dyDescent="0.25">
      <c r="F336" s="2"/>
      <c r="L336" t="str">
        <f>IF(K336="","",SUMIF(Stocks[Ticker],K336,Stocks[Units]))</f>
        <v/>
      </c>
      <c r="M336" s="2" t="str">
        <f>IF(K336="","",_xlfn.XLOOKUP(K336,Stocks[Ticker],Stocks[Price Today]))</f>
        <v/>
      </c>
      <c r="Q336" s="3" t="str">
        <f t="shared" si="6"/>
        <v/>
      </c>
    </row>
    <row r="337" spans="6:17" x14ac:dyDescent="0.25">
      <c r="F337" s="2"/>
      <c r="L337" t="str">
        <f>IF(K337="","",SUMIF(Stocks[Ticker],K337,Stocks[Units]))</f>
        <v/>
      </c>
      <c r="M337" s="2" t="str">
        <f>IF(K337="","",_xlfn.XLOOKUP(K337,Stocks[Ticker],Stocks[Price Today]))</f>
        <v/>
      </c>
      <c r="Q337" s="3" t="str">
        <f t="shared" si="6"/>
        <v/>
      </c>
    </row>
    <row r="338" spans="6:17" x14ac:dyDescent="0.25">
      <c r="F338" s="2"/>
      <c r="L338" t="str">
        <f>IF(K338="","",SUMIF(Stocks[Ticker],K338,Stocks[Units]))</f>
        <v/>
      </c>
      <c r="M338" s="2" t="str">
        <f>IF(K338="","",_xlfn.XLOOKUP(K338,Stocks[Ticker],Stocks[Price Today]))</f>
        <v/>
      </c>
      <c r="Q338" s="3" t="str">
        <f t="shared" si="6"/>
        <v/>
      </c>
    </row>
    <row r="339" spans="6:17" x14ac:dyDescent="0.25">
      <c r="F339" s="2"/>
      <c r="L339" t="str">
        <f>IF(K339="","",SUMIF(Stocks[Ticker],K339,Stocks[Units]))</f>
        <v/>
      </c>
      <c r="M339" s="2" t="str">
        <f>IF(K339="","",_xlfn.XLOOKUP(K339,Stocks[Ticker],Stocks[Price Today]))</f>
        <v/>
      </c>
      <c r="Q339" s="3" t="str">
        <f t="shared" si="6"/>
        <v/>
      </c>
    </row>
    <row r="340" spans="6:17" x14ac:dyDescent="0.25">
      <c r="F340" s="2"/>
      <c r="L340" t="str">
        <f>IF(K340="","",SUMIF(Stocks[Ticker],K340,Stocks[Units]))</f>
        <v/>
      </c>
      <c r="M340" s="2" t="str">
        <f>IF(K340="","",_xlfn.XLOOKUP(K340,Stocks[Ticker],Stocks[Price Today]))</f>
        <v/>
      </c>
      <c r="Q340" s="3" t="str">
        <f t="shared" si="6"/>
        <v/>
      </c>
    </row>
    <row r="341" spans="6:17" x14ac:dyDescent="0.25">
      <c r="F341" s="2"/>
      <c r="L341" t="str">
        <f>IF(K341="","",SUMIF(Stocks[Ticker],K341,Stocks[Units]))</f>
        <v/>
      </c>
      <c r="M341" s="2" t="str">
        <f>IF(K341="","",_xlfn.XLOOKUP(K341,Stocks[Ticker],Stocks[Price Today]))</f>
        <v/>
      </c>
      <c r="Q341" s="3" t="str">
        <f t="shared" si="6"/>
        <v/>
      </c>
    </row>
    <row r="342" spans="6:17" x14ac:dyDescent="0.25">
      <c r="F342" s="2"/>
      <c r="L342" t="str">
        <f>IF(K342="","",SUMIF(Stocks[Ticker],K342,Stocks[Units]))</f>
        <v/>
      </c>
      <c r="M342" s="2" t="str">
        <f>IF(K342="","",_xlfn.XLOOKUP(K342,Stocks[Ticker],Stocks[Price Today]))</f>
        <v/>
      </c>
      <c r="Q342" s="3" t="str">
        <f t="shared" si="6"/>
        <v/>
      </c>
    </row>
    <row r="343" spans="6:17" x14ac:dyDescent="0.25">
      <c r="F343" s="2"/>
      <c r="L343" t="str">
        <f>IF(K343="","",SUMIF(Stocks[Ticker],K343,Stocks[Units]))</f>
        <v/>
      </c>
      <c r="M343" s="2" t="str">
        <f>IF(K343="","",_xlfn.XLOOKUP(K343,Stocks[Ticker],Stocks[Price Today]))</f>
        <v/>
      </c>
      <c r="Q343" s="3" t="str">
        <f t="shared" si="6"/>
        <v/>
      </c>
    </row>
    <row r="344" spans="6:17" x14ac:dyDescent="0.25">
      <c r="F344" s="2"/>
      <c r="L344" t="str">
        <f>IF(K344="","",SUMIF(Stocks[Ticker],K344,Stocks[Units]))</f>
        <v/>
      </c>
      <c r="M344" s="2" t="str">
        <f>IF(K344="","",_xlfn.XLOOKUP(K344,Stocks[Ticker],Stocks[Price Today]))</f>
        <v/>
      </c>
      <c r="Q344" s="3" t="str">
        <f t="shared" si="6"/>
        <v/>
      </c>
    </row>
    <row r="345" spans="6:17" x14ac:dyDescent="0.25">
      <c r="F345" s="2"/>
      <c r="L345" t="str">
        <f>IF(K345="","",SUMIF(Stocks[Ticker],K345,Stocks[Units]))</f>
        <v/>
      </c>
      <c r="M345" s="2" t="str">
        <f>IF(K345="","",_xlfn.XLOOKUP(K345,Stocks[Ticker],Stocks[Price Today]))</f>
        <v/>
      </c>
      <c r="Q345" s="3" t="str">
        <f t="shared" si="6"/>
        <v/>
      </c>
    </row>
    <row r="346" spans="6:17" x14ac:dyDescent="0.25">
      <c r="F346" s="2"/>
      <c r="L346" t="str">
        <f>IF(K346="","",SUMIF(Stocks[Ticker],K346,Stocks[Units]))</f>
        <v/>
      </c>
      <c r="M346" s="2" t="str">
        <f>IF(K346="","",_xlfn.XLOOKUP(K346,Stocks[Ticker],Stocks[Price Today]))</f>
        <v/>
      </c>
      <c r="Q346" s="3" t="str">
        <f t="shared" si="6"/>
        <v/>
      </c>
    </row>
    <row r="347" spans="6:17" x14ac:dyDescent="0.25">
      <c r="F347" s="2"/>
      <c r="L347" t="str">
        <f>IF(K347="","",SUMIF(Stocks[Ticker],K347,Stocks[Units]))</f>
        <v/>
      </c>
      <c r="M347" s="2" t="str">
        <f>IF(K347="","",_xlfn.XLOOKUP(K347,Stocks[Ticker],Stocks[Price Today]))</f>
        <v/>
      </c>
      <c r="Q347" s="3" t="str">
        <f t="shared" si="6"/>
        <v/>
      </c>
    </row>
    <row r="348" spans="6:17" x14ac:dyDescent="0.25">
      <c r="F348" s="2"/>
      <c r="L348" t="str">
        <f>IF(K348="","",SUMIF(Stocks[Ticker],K348,Stocks[Units]))</f>
        <v/>
      </c>
      <c r="M348" s="2" t="str">
        <f>IF(K348="","",_xlfn.XLOOKUP(K348,Stocks[Ticker],Stocks[Price Today]))</f>
        <v/>
      </c>
      <c r="Q348" s="3" t="str">
        <f t="shared" si="6"/>
        <v/>
      </c>
    </row>
    <row r="349" spans="6:17" x14ac:dyDescent="0.25">
      <c r="F349" s="2"/>
      <c r="L349" t="str">
        <f>IF(K349="","",SUMIF(Stocks[Ticker],K349,Stocks[Units]))</f>
        <v/>
      </c>
      <c r="M349" s="2" t="str">
        <f>IF(K349="","",_xlfn.XLOOKUP(K349,Stocks[Ticker],Stocks[Price Today]))</f>
        <v/>
      </c>
      <c r="Q349" s="3" t="str">
        <f t="shared" si="6"/>
        <v/>
      </c>
    </row>
    <row r="350" spans="6:17" x14ac:dyDescent="0.25">
      <c r="F350" s="2"/>
      <c r="L350" t="str">
        <f>IF(K350="","",SUMIF(Stocks[Ticker],K350,Stocks[Units]))</f>
        <v/>
      </c>
      <c r="M350" s="2" t="str">
        <f>IF(K350="","",_xlfn.XLOOKUP(K350,Stocks[Ticker],Stocks[Price Today]))</f>
        <v/>
      </c>
      <c r="Q350" s="3" t="str">
        <f t="shared" si="6"/>
        <v/>
      </c>
    </row>
    <row r="351" spans="6:17" x14ac:dyDescent="0.25">
      <c r="F351" s="2"/>
      <c r="L351" t="str">
        <f>IF(K351="","",SUMIF(Stocks[Ticker],K351,Stocks[Units]))</f>
        <v/>
      </c>
      <c r="M351" s="2" t="str">
        <f>IF(K351="","",_xlfn.XLOOKUP(K351,Stocks[Ticker],Stocks[Price Today]))</f>
        <v/>
      </c>
      <c r="Q351" s="3" t="str">
        <f t="shared" si="6"/>
        <v/>
      </c>
    </row>
    <row r="352" spans="6:17" x14ac:dyDescent="0.25">
      <c r="F352" s="2"/>
      <c r="L352" t="str">
        <f>IF(K352="","",SUMIF(Stocks[Ticker],K352,Stocks[Units]))</f>
        <v/>
      </c>
      <c r="M352" s="2" t="str">
        <f>IF(K352="","",_xlfn.XLOOKUP(K352,Stocks[Ticker],Stocks[Price Today]))</f>
        <v/>
      </c>
      <c r="Q352" s="3" t="str">
        <f t="shared" si="6"/>
        <v/>
      </c>
    </row>
    <row r="353" spans="6:17" x14ac:dyDescent="0.25">
      <c r="F353" s="2"/>
      <c r="L353" t="str">
        <f>IF(K353="","",SUMIF(Stocks[Ticker],K353,Stocks[Units]))</f>
        <v/>
      </c>
      <c r="M353" s="2" t="str">
        <f>IF(K353="","",_xlfn.XLOOKUP(K353,Stocks[Ticker],Stocks[Price Today]))</f>
        <v/>
      </c>
      <c r="Q353" s="3" t="str">
        <f t="shared" si="6"/>
        <v/>
      </c>
    </row>
    <row r="354" spans="6:17" x14ac:dyDescent="0.25">
      <c r="F354" s="2"/>
      <c r="L354" t="str">
        <f>IF(K354="","",SUMIF(Stocks[Ticker],K354,Stocks[Units]))</f>
        <v/>
      </c>
      <c r="M354" s="2" t="str">
        <f>IF(K354="","",_xlfn.XLOOKUP(K354,Stocks[Ticker],Stocks[Price Today]))</f>
        <v/>
      </c>
      <c r="Q354" s="3" t="str">
        <f t="shared" si="6"/>
        <v/>
      </c>
    </row>
    <row r="355" spans="6:17" x14ac:dyDescent="0.25">
      <c r="F355" s="2"/>
      <c r="L355" t="str">
        <f>IF(K355="","",SUMIF(Stocks[Ticker],K355,Stocks[Units]))</f>
        <v/>
      </c>
      <c r="M355" s="2" t="str">
        <f>IF(K355="","",_xlfn.XLOOKUP(K355,Stocks[Ticker],Stocks[Price Today]))</f>
        <v/>
      </c>
      <c r="Q355" s="3" t="str">
        <f t="shared" si="6"/>
        <v/>
      </c>
    </row>
    <row r="356" spans="6:17" x14ac:dyDescent="0.25">
      <c r="F356" s="2"/>
      <c r="L356" t="str">
        <f>IF(K356="","",SUMIF(Stocks[Ticker],K356,Stocks[Units]))</f>
        <v/>
      </c>
      <c r="M356" s="2" t="str">
        <f>IF(K356="","",_xlfn.XLOOKUP(K356,Stocks[Ticker],Stocks[Price Today]))</f>
        <v/>
      </c>
      <c r="Q356" s="3" t="str">
        <f t="shared" si="6"/>
        <v/>
      </c>
    </row>
    <row r="357" spans="6:17" x14ac:dyDescent="0.25">
      <c r="F357" s="2"/>
      <c r="L357" t="str">
        <f>IF(K357="","",SUMIF(Stocks[Ticker],K357,Stocks[Units]))</f>
        <v/>
      </c>
      <c r="M357" s="2" t="str">
        <f>IF(K357="","",_xlfn.XLOOKUP(K357,Stocks[Ticker],Stocks[Price Today]))</f>
        <v/>
      </c>
      <c r="Q357" s="3" t="str">
        <f t="shared" si="6"/>
        <v/>
      </c>
    </row>
    <row r="358" spans="6:17" x14ac:dyDescent="0.25">
      <c r="F358" s="2"/>
      <c r="L358" t="str">
        <f>IF(K358="","",SUMIF(Stocks[Ticker],K358,Stocks[Units]))</f>
        <v/>
      </c>
      <c r="M358" s="2" t="str">
        <f>IF(K358="","",_xlfn.XLOOKUP(K358,Stocks[Ticker],Stocks[Price Today]))</f>
        <v/>
      </c>
      <c r="Q358" s="3" t="str">
        <f t="shared" si="6"/>
        <v/>
      </c>
    </row>
    <row r="359" spans="6:17" x14ac:dyDescent="0.25">
      <c r="F359" s="2"/>
      <c r="L359" t="str">
        <f>IF(K359="","",SUMIF(Stocks[Ticker],K359,Stocks[Units]))</f>
        <v/>
      </c>
      <c r="M359" s="2" t="str">
        <f>IF(K359="","",_xlfn.XLOOKUP(K359,Stocks[Ticker],Stocks[Price Today]))</f>
        <v/>
      </c>
      <c r="Q359" s="3" t="str">
        <f t="shared" si="6"/>
        <v/>
      </c>
    </row>
    <row r="360" spans="6:17" x14ac:dyDescent="0.25">
      <c r="F360" s="2"/>
      <c r="L360" t="str">
        <f>IF(K360="","",SUMIF(Stocks[Ticker],K360,Stocks[Units]))</f>
        <v/>
      </c>
      <c r="M360" s="2" t="str">
        <f>IF(K360="","",_xlfn.XLOOKUP(K360,Stocks[Ticker],Stocks[Price Today]))</f>
        <v/>
      </c>
      <c r="Q360" s="3" t="str">
        <f t="shared" si="6"/>
        <v/>
      </c>
    </row>
    <row r="361" spans="6:17" x14ac:dyDescent="0.25">
      <c r="F361" s="2"/>
      <c r="L361" t="str">
        <f>IF(K361="","",SUMIF(Stocks[Ticker],K361,Stocks[Units]))</f>
        <v/>
      </c>
      <c r="M361" s="2" t="str">
        <f>IF(K361="","",_xlfn.XLOOKUP(K361,Stocks[Ticker],Stocks[Price Today]))</f>
        <v/>
      </c>
      <c r="Q361" s="3" t="str">
        <f t="shared" si="6"/>
        <v/>
      </c>
    </row>
    <row r="362" spans="6:17" x14ac:dyDescent="0.25">
      <c r="F362" s="2"/>
      <c r="L362" t="str">
        <f>IF(K362="","",SUMIF(Stocks[Ticker],K362,Stocks[Units]))</f>
        <v/>
      </c>
      <c r="M362" s="2" t="str">
        <f>IF(K362="","",_xlfn.XLOOKUP(K362,Stocks[Ticker],Stocks[Price Today]))</f>
        <v/>
      </c>
      <c r="Q362" s="3" t="str">
        <f t="shared" si="6"/>
        <v/>
      </c>
    </row>
    <row r="363" spans="6:17" x14ac:dyDescent="0.25">
      <c r="F363" s="2"/>
      <c r="L363" t="str">
        <f>IF(K363="","",SUMIF(Stocks[Ticker],K363,Stocks[Units]))</f>
        <v/>
      </c>
      <c r="M363" s="2" t="str">
        <f>IF(K363="","",_xlfn.XLOOKUP(K363,Stocks[Ticker],Stocks[Price Today]))</f>
        <v/>
      </c>
      <c r="Q363" s="3" t="str">
        <f t="shared" si="6"/>
        <v/>
      </c>
    </row>
    <row r="364" spans="6:17" x14ac:dyDescent="0.25">
      <c r="F364" s="2"/>
      <c r="L364" t="str">
        <f>IF(K364="","",SUMIF(Stocks[Ticker],K364,Stocks[Units]))</f>
        <v/>
      </c>
      <c r="M364" s="2" t="str">
        <f>IF(K364="","",_xlfn.XLOOKUP(K364,Stocks[Ticker],Stocks[Price Today]))</f>
        <v/>
      </c>
      <c r="Q364" s="3" t="str">
        <f t="shared" si="6"/>
        <v/>
      </c>
    </row>
    <row r="365" spans="6:17" x14ac:dyDescent="0.25">
      <c r="F365" s="2"/>
      <c r="L365" t="str">
        <f>IF(K365="","",SUMIF(Stocks[Ticker],K365,Stocks[Units]))</f>
        <v/>
      </c>
      <c r="M365" s="2" t="str">
        <f>IF(K365="","",_xlfn.XLOOKUP(K365,Stocks[Ticker],Stocks[Price Today]))</f>
        <v/>
      </c>
      <c r="Q365" s="3" t="str">
        <f t="shared" si="6"/>
        <v/>
      </c>
    </row>
    <row r="366" spans="6:17" x14ac:dyDescent="0.25">
      <c r="F366" s="2"/>
      <c r="L366" t="str">
        <f>IF(K366="","",SUMIF(Stocks[Ticker],K366,Stocks[Units]))</f>
        <v/>
      </c>
      <c r="M366" s="2" t="str">
        <f>IF(K366="","",_xlfn.XLOOKUP(K366,Stocks[Ticker],Stocks[Price Today]))</f>
        <v/>
      </c>
      <c r="Q366" s="3" t="str">
        <f t="shared" si="6"/>
        <v/>
      </c>
    </row>
    <row r="367" spans="6:17" x14ac:dyDescent="0.25">
      <c r="F367" s="2"/>
      <c r="L367" t="str">
        <f>IF(K367="","",SUMIF(Stocks[Ticker],K367,Stocks[Units]))</f>
        <v/>
      </c>
      <c r="M367" s="2" t="str">
        <f>IF(K367="","",_xlfn.XLOOKUP(K367,Stocks[Ticker],Stocks[Price Today]))</f>
        <v/>
      </c>
      <c r="Q367" s="3" t="str">
        <f t="shared" si="6"/>
        <v/>
      </c>
    </row>
    <row r="368" spans="6:17" x14ac:dyDescent="0.25">
      <c r="F368" s="2"/>
      <c r="L368" t="str">
        <f>IF(K368="","",SUMIF(Stocks[Ticker],K368,Stocks[Units]))</f>
        <v/>
      </c>
      <c r="M368" s="2" t="str">
        <f>IF(K368="","",_xlfn.XLOOKUP(K368,Stocks[Ticker],Stocks[Price Today]))</f>
        <v/>
      </c>
      <c r="Q368" s="3" t="str">
        <f t="shared" si="6"/>
        <v/>
      </c>
    </row>
    <row r="369" spans="6:17" x14ac:dyDescent="0.25">
      <c r="F369" s="2"/>
      <c r="L369" t="str">
        <f>IF(K369="","",SUMIF(Stocks[Ticker],K369,Stocks[Units]))</f>
        <v/>
      </c>
      <c r="M369" s="2" t="str">
        <f>IF(K369="","",_xlfn.XLOOKUP(K369,Stocks[Ticker],Stocks[Price Today]))</f>
        <v/>
      </c>
      <c r="Q369" s="3" t="str">
        <f t="shared" si="6"/>
        <v/>
      </c>
    </row>
    <row r="370" spans="6:17" x14ac:dyDescent="0.25">
      <c r="F370" s="2"/>
      <c r="L370" t="str">
        <f>IF(K370="","",SUMIF(Stocks[Ticker],K370,Stocks[Units]))</f>
        <v/>
      </c>
      <c r="M370" s="2" t="str">
        <f>IF(K370="","",_xlfn.XLOOKUP(K370,Stocks[Ticker],Stocks[Price Today]))</f>
        <v/>
      </c>
      <c r="Q370" s="3" t="str">
        <f t="shared" si="6"/>
        <v/>
      </c>
    </row>
    <row r="371" spans="6:17" x14ac:dyDescent="0.25">
      <c r="F371" s="2"/>
      <c r="L371" t="str">
        <f>IF(K371="","",SUMIF(Stocks[Ticker],K371,Stocks[Units]))</f>
        <v/>
      </c>
      <c r="M371" s="2" t="str">
        <f>IF(K371="","",_xlfn.XLOOKUP(K371,Stocks[Ticker],Stocks[Price Today]))</f>
        <v/>
      </c>
      <c r="Q371" s="3" t="str">
        <f t="shared" si="6"/>
        <v/>
      </c>
    </row>
    <row r="372" spans="6:17" x14ac:dyDescent="0.25">
      <c r="F372" s="2"/>
      <c r="L372" t="str">
        <f>IF(K372="","",SUMIF(Stocks[Ticker],K372,Stocks[Units]))</f>
        <v/>
      </c>
      <c r="M372" s="2" t="str">
        <f>IF(K372="","",_xlfn.XLOOKUP(K372,Stocks[Ticker],Stocks[Price Today]))</f>
        <v/>
      </c>
      <c r="Q372" s="3" t="str">
        <f t="shared" si="6"/>
        <v/>
      </c>
    </row>
    <row r="373" spans="6:17" x14ac:dyDescent="0.25">
      <c r="F373" s="2"/>
      <c r="L373" t="str">
        <f>IF(K373="","",SUMIF(Stocks[Ticker],K373,Stocks[Units]))</f>
        <v/>
      </c>
      <c r="M373" s="2" t="str">
        <f>IF(K373="","",_xlfn.XLOOKUP(K373,Stocks[Ticker],Stocks[Price Today]))</f>
        <v/>
      </c>
      <c r="Q373" s="3" t="str">
        <f t="shared" si="6"/>
        <v/>
      </c>
    </row>
    <row r="374" spans="6:17" x14ac:dyDescent="0.25">
      <c r="F374" s="2"/>
      <c r="L374" t="str">
        <f>IF(K374="","",SUMIF(Stocks[Ticker],K374,Stocks[Units]))</f>
        <v/>
      </c>
      <c r="M374" s="2" t="str">
        <f>IF(K374="","",_xlfn.XLOOKUP(K374,Stocks[Ticker],Stocks[Price Today]))</f>
        <v/>
      </c>
      <c r="Q374" s="3" t="str">
        <f t="shared" si="6"/>
        <v/>
      </c>
    </row>
    <row r="375" spans="6:17" x14ac:dyDescent="0.25">
      <c r="F375" s="2"/>
      <c r="L375" t="str">
        <f>IF(K375="","",SUMIF(Stocks[Ticker],K375,Stocks[Units]))</f>
        <v/>
      </c>
      <c r="M375" s="2" t="str">
        <f>IF(K375="","",_xlfn.XLOOKUP(K375,Stocks[Ticker],Stocks[Price Today]))</f>
        <v/>
      </c>
      <c r="Q375" s="3" t="str">
        <f t="shared" si="6"/>
        <v/>
      </c>
    </row>
    <row r="376" spans="6:17" x14ac:dyDescent="0.25">
      <c r="F376" s="2"/>
      <c r="L376" t="str">
        <f>IF(K376="","",SUMIF(Stocks[Ticker],K376,Stocks[Units]))</f>
        <v/>
      </c>
      <c r="M376" s="2" t="str">
        <f>IF(K376="","",_xlfn.XLOOKUP(K376,Stocks[Ticker],Stocks[Price Today]))</f>
        <v/>
      </c>
      <c r="Q376" s="3" t="str">
        <f t="shared" si="6"/>
        <v/>
      </c>
    </row>
    <row r="377" spans="6:17" x14ac:dyDescent="0.25">
      <c r="F377" s="2"/>
      <c r="L377" t="str">
        <f>IF(K377="","",SUMIF(Stocks[Ticker],K377,Stocks[Units]))</f>
        <v/>
      </c>
      <c r="M377" s="2" t="str">
        <f>IF(K377="","",_xlfn.XLOOKUP(K377,Stocks[Ticker],Stocks[Price Today]))</f>
        <v/>
      </c>
      <c r="Q377" s="3" t="str">
        <f t="shared" si="6"/>
        <v/>
      </c>
    </row>
    <row r="378" spans="6:17" x14ac:dyDescent="0.25">
      <c r="F378" s="2"/>
      <c r="L378" t="str">
        <f>IF(K378="","",SUMIF(Stocks[Ticker],K378,Stocks[Units]))</f>
        <v/>
      </c>
      <c r="M378" s="2" t="str">
        <f>IF(K378="","",_xlfn.XLOOKUP(K378,Stocks[Ticker],Stocks[Price Today]))</f>
        <v/>
      </c>
      <c r="Q378" s="3" t="str">
        <f t="shared" si="6"/>
        <v/>
      </c>
    </row>
    <row r="379" spans="6:17" x14ac:dyDescent="0.25">
      <c r="F379" s="2"/>
      <c r="L379" t="str">
        <f>IF(K379="","",SUMIF(Stocks[Ticker],K379,Stocks[Units]))</f>
        <v/>
      </c>
      <c r="M379" s="2" t="str">
        <f>IF(K379="","",_xlfn.XLOOKUP(K379,Stocks[Ticker],Stocks[Price Today]))</f>
        <v/>
      </c>
      <c r="Q379" s="3" t="str">
        <f t="shared" si="6"/>
        <v/>
      </c>
    </row>
    <row r="380" spans="6:17" x14ac:dyDescent="0.25">
      <c r="F380" s="2"/>
      <c r="L380" t="str">
        <f>IF(K380="","",SUMIF(Stocks[Ticker],K380,Stocks[Units]))</f>
        <v/>
      </c>
      <c r="M380" s="2" t="str">
        <f>IF(K380="","",_xlfn.XLOOKUP(K380,Stocks[Ticker],Stocks[Price Today]))</f>
        <v/>
      </c>
      <c r="Q380" s="3" t="str">
        <f t="shared" si="6"/>
        <v/>
      </c>
    </row>
    <row r="381" spans="6:17" x14ac:dyDescent="0.25">
      <c r="F381" s="2"/>
      <c r="L381" t="str">
        <f>IF(K381="","",SUMIF(Stocks[Ticker],K381,Stocks[Units]))</f>
        <v/>
      </c>
      <c r="M381" s="2" t="str">
        <f>IF(K381="","",_xlfn.XLOOKUP(K381,Stocks[Ticker],Stocks[Price Today]))</f>
        <v/>
      </c>
      <c r="Q381" s="3" t="str">
        <f t="shared" si="6"/>
        <v/>
      </c>
    </row>
    <row r="382" spans="6:17" x14ac:dyDescent="0.25">
      <c r="F382" s="2"/>
      <c r="L382" t="str">
        <f>IF(K382="","",SUMIF(Stocks[Ticker],K382,Stocks[Units]))</f>
        <v/>
      </c>
      <c r="M382" s="2" t="str">
        <f>IF(K382="","",_xlfn.XLOOKUP(K382,Stocks[Ticker],Stocks[Price Today]))</f>
        <v/>
      </c>
      <c r="Q382" s="3" t="str">
        <f t="shared" si="6"/>
        <v/>
      </c>
    </row>
    <row r="383" spans="6:17" x14ac:dyDescent="0.25">
      <c r="F383" s="2"/>
      <c r="L383" t="str">
        <f>IF(K383="","",SUMIF(Stocks[Ticker],K383,Stocks[Units]))</f>
        <v/>
      </c>
      <c r="M383" s="2" t="str">
        <f>IF(K383="","",_xlfn.XLOOKUP(K383,Stocks[Ticker],Stocks[Price Today]))</f>
        <v/>
      </c>
      <c r="Q383" s="3" t="str">
        <f t="shared" si="6"/>
        <v/>
      </c>
    </row>
    <row r="384" spans="6:17" x14ac:dyDescent="0.25">
      <c r="F384" s="2"/>
      <c r="L384" t="str">
        <f>IF(K384="","",SUMIF(Stocks[Ticker],K384,Stocks[Units]))</f>
        <v/>
      </c>
      <c r="M384" s="2" t="str">
        <f>IF(K384="","",_xlfn.XLOOKUP(K384,Stocks[Ticker],Stocks[Price Today]))</f>
        <v/>
      </c>
      <c r="Q384" s="3" t="str">
        <f t="shared" si="6"/>
        <v/>
      </c>
    </row>
    <row r="385" spans="6:17" x14ac:dyDescent="0.25">
      <c r="F385" s="2"/>
      <c r="L385" t="str">
        <f>IF(K385="","",SUMIF(Stocks[Ticker],K385,Stocks[Units]))</f>
        <v/>
      </c>
      <c r="M385" s="2" t="str">
        <f>IF(K385="","",_xlfn.XLOOKUP(K385,Stocks[Ticker],Stocks[Price Today]))</f>
        <v/>
      </c>
      <c r="Q385" s="3" t="str">
        <f t="shared" si="6"/>
        <v/>
      </c>
    </row>
    <row r="386" spans="6:17" x14ac:dyDescent="0.25">
      <c r="F386" s="2"/>
      <c r="L386" t="str">
        <f>IF(K386="","",SUMIF(Stocks[Ticker],K386,Stocks[Units]))</f>
        <v/>
      </c>
      <c r="M386" s="2" t="str">
        <f>IF(K386="","",_xlfn.XLOOKUP(K386,Stocks[Ticker],Stocks[Price Today]))</f>
        <v/>
      </c>
      <c r="Q386" s="3" t="str">
        <f t="shared" si="6"/>
        <v/>
      </c>
    </row>
    <row r="387" spans="6:17" x14ac:dyDescent="0.25">
      <c r="F387" s="2"/>
      <c r="L387" t="str">
        <f>IF(K387="","",SUMIF(Stocks[Ticker],K387,Stocks[Units]))</f>
        <v/>
      </c>
      <c r="M387" s="2" t="str">
        <f>IF(K387="","",_xlfn.XLOOKUP(K387,Stocks[Ticker],Stocks[Price Today]))</f>
        <v/>
      </c>
      <c r="Q387" s="3" t="str">
        <f t="shared" ref="Q387:Q450" si="7">IFERROR(L387*M387/$O$2,"")</f>
        <v/>
      </c>
    </row>
    <row r="388" spans="6:17" x14ac:dyDescent="0.25">
      <c r="F388" s="2"/>
      <c r="L388" t="str">
        <f>IF(K388="","",SUMIF(Stocks[Ticker],K388,Stocks[Units]))</f>
        <v/>
      </c>
      <c r="M388" s="2" t="str">
        <f>IF(K388="","",_xlfn.XLOOKUP(K388,Stocks[Ticker],Stocks[Price Today]))</f>
        <v/>
      </c>
      <c r="Q388" s="3" t="str">
        <f t="shared" si="7"/>
        <v/>
      </c>
    </row>
    <row r="389" spans="6:17" x14ac:dyDescent="0.25">
      <c r="F389" s="2"/>
      <c r="L389" t="str">
        <f>IF(K389="","",SUMIF(Stocks[Ticker],K389,Stocks[Units]))</f>
        <v/>
      </c>
      <c r="M389" s="2" t="str">
        <f>IF(K389="","",_xlfn.XLOOKUP(K389,Stocks[Ticker],Stocks[Price Today]))</f>
        <v/>
      </c>
      <c r="Q389" s="3" t="str">
        <f t="shared" si="7"/>
        <v/>
      </c>
    </row>
    <row r="390" spans="6:17" x14ac:dyDescent="0.25">
      <c r="F390" s="2"/>
      <c r="L390" t="str">
        <f>IF(K390="","",SUMIF(Stocks[Ticker],K390,Stocks[Units]))</f>
        <v/>
      </c>
      <c r="M390" s="2" t="str">
        <f>IF(K390="","",_xlfn.XLOOKUP(K390,Stocks[Ticker],Stocks[Price Today]))</f>
        <v/>
      </c>
      <c r="Q390" s="3" t="str">
        <f t="shared" si="7"/>
        <v/>
      </c>
    </row>
    <row r="391" spans="6:17" x14ac:dyDescent="0.25">
      <c r="F391" s="2"/>
      <c r="L391" t="str">
        <f>IF(K391="","",SUMIF(Stocks[Ticker],K391,Stocks[Units]))</f>
        <v/>
      </c>
      <c r="M391" s="2" t="str">
        <f>IF(K391="","",_xlfn.XLOOKUP(K391,Stocks[Ticker],Stocks[Price Today]))</f>
        <v/>
      </c>
      <c r="Q391" s="3" t="str">
        <f t="shared" si="7"/>
        <v/>
      </c>
    </row>
    <row r="392" spans="6:17" x14ac:dyDescent="0.25">
      <c r="F392" s="2"/>
      <c r="L392" t="str">
        <f>IF(K392="","",SUMIF(Stocks[Ticker],K392,Stocks[Units]))</f>
        <v/>
      </c>
      <c r="M392" s="2" t="str">
        <f>IF(K392="","",_xlfn.XLOOKUP(K392,Stocks[Ticker],Stocks[Price Today]))</f>
        <v/>
      </c>
      <c r="Q392" s="3" t="str">
        <f t="shared" si="7"/>
        <v/>
      </c>
    </row>
    <row r="393" spans="6:17" x14ac:dyDescent="0.25">
      <c r="F393" s="2"/>
      <c r="L393" t="str">
        <f>IF(K393="","",SUMIF(Stocks[Ticker],K393,Stocks[Units]))</f>
        <v/>
      </c>
      <c r="M393" s="2" t="str">
        <f>IF(K393="","",_xlfn.XLOOKUP(K393,Stocks[Ticker],Stocks[Price Today]))</f>
        <v/>
      </c>
      <c r="Q393" s="3" t="str">
        <f t="shared" si="7"/>
        <v/>
      </c>
    </row>
    <row r="394" spans="6:17" x14ac:dyDescent="0.25">
      <c r="F394" s="2"/>
      <c r="L394" t="str">
        <f>IF(K394="","",SUMIF(Stocks[Ticker],K394,Stocks[Units]))</f>
        <v/>
      </c>
      <c r="M394" s="2" t="str">
        <f>IF(K394="","",_xlfn.XLOOKUP(K394,Stocks[Ticker],Stocks[Price Today]))</f>
        <v/>
      </c>
      <c r="Q394" s="3" t="str">
        <f t="shared" si="7"/>
        <v/>
      </c>
    </row>
    <row r="395" spans="6:17" x14ac:dyDescent="0.25">
      <c r="F395" s="2"/>
      <c r="L395" t="str">
        <f>IF(K395="","",SUMIF(Stocks[Ticker],K395,Stocks[Units]))</f>
        <v/>
      </c>
      <c r="M395" s="2" t="str">
        <f>IF(K395="","",_xlfn.XLOOKUP(K395,Stocks[Ticker],Stocks[Price Today]))</f>
        <v/>
      </c>
      <c r="Q395" s="3" t="str">
        <f t="shared" si="7"/>
        <v/>
      </c>
    </row>
    <row r="396" spans="6:17" x14ac:dyDescent="0.25">
      <c r="F396" s="2"/>
      <c r="L396" t="str">
        <f>IF(K396="","",SUMIF(Stocks[Ticker],K396,Stocks[Units]))</f>
        <v/>
      </c>
      <c r="M396" s="2" t="str">
        <f>IF(K396="","",_xlfn.XLOOKUP(K396,Stocks[Ticker],Stocks[Price Today]))</f>
        <v/>
      </c>
      <c r="Q396" s="3" t="str">
        <f t="shared" si="7"/>
        <v/>
      </c>
    </row>
    <row r="397" spans="6:17" x14ac:dyDescent="0.25">
      <c r="F397" s="2"/>
      <c r="L397" t="str">
        <f>IF(K397="","",SUMIF(Stocks[Ticker],K397,Stocks[Units]))</f>
        <v/>
      </c>
      <c r="M397" s="2" t="str">
        <f>IF(K397="","",_xlfn.XLOOKUP(K397,Stocks[Ticker],Stocks[Price Today]))</f>
        <v/>
      </c>
      <c r="Q397" s="3" t="str">
        <f t="shared" si="7"/>
        <v/>
      </c>
    </row>
    <row r="398" spans="6:17" x14ac:dyDescent="0.25">
      <c r="F398" s="2"/>
      <c r="L398" t="str">
        <f>IF(K398="","",SUMIF(Stocks[Ticker],K398,Stocks[Units]))</f>
        <v/>
      </c>
      <c r="M398" s="2" t="str">
        <f>IF(K398="","",_xlfn.XLOOKUP(K398,Stocks[Ticker],Stocks[Price Today]))</f>
        <v/>
      </c>
      <c r="Q398" s="3" t="str">
        <f t="shared" si="7"/>
        <v/>
      </c>
    </row>
    <row r="399" spans="6:17" x14ac:dyDescent="0.25">
      <c r="F399" s="2"/>
      <c r="L399" t="str">
        <f>IF(K399="","",SUMIF(Stocks[Ticker],K399,Stocks[Units]))</f>
        <v/>
      </c>
      <c r="M399" s="2" t="str">
        <f>IF(K399="","",_xlfn.XLOOKUP(K399,Stocks[Ticker],Stocks[Price Today]))</f>
        <v/>
      </c>
      <c r="Q399" s="3" t="str">
        <f t="shared" si="7"/>
        <v/>
      </c>
    </row>
    <row r="400" spans="6:17" x14ac:dyDescent="0.25">
      <c r="F400" s="2"/>
      <c r="L400" t="str">
        <f>IF(K400="","",SUMIF(Stocks[Ticker],K400,Stocks[Units]))</f>
        <v/>
      </c>
      <c r="M400" s="2" t="str">
        <f>IF(K400="","",_xlfn.XLOOKUP(K400,Stocks[Ticker],Stocks[Price Today]))</f>
        <v/>
      </c>
      <c r="Q400" s="3" t="str">
        <f t="shared" si="7"/>
        <v/>
      </c>
    </row>
    <row r="401" spans="6:17" x14ac:dyDescent="0.25">
      <c r="F401" s="2"/>
      <c r="L401" t="str">
        <f>IF(K401="","",SUMIF(Stocks[Ticker],K401,Stocks[Units]))</f>
        <v/>
      </c>
      <c r="M401" s="2" t="str">
        <f>IF(K401="","",_xlfn.XLOOKUP(K401,Stocks[Ticker],Stocks[Price Today]))</f>
        <v/>
      </c>
      <c r="Q401" s="3" t="str">
        <f t="shared" si="7"/>
        <v/>
      </c>
    </row>
    <row r="402" spans="6:17" x14ac:dyDescent="0.25">
      <c r="F402" s="2"/>
      <c r="L402" t="str">
        <f>IF(K402="","",SUMIF(Stocks[Ticker],K402,Stocks[Units]))</f>
        <v/>
      </c>
      <c r="M402" s="2" t="str">
        <f>IF(K402="","",_xlfn.XLOOKUP(K402,Stocks[Ticker],Stocks[Price Today]))</f>
        <v/>
      </c>
      <c r="Q402" s="3" t="str">
        <f t="shared" si="7"/>
        <v/>
      </c>
    </row>
    <row r="403" spans="6:17" x14ac:dyDescent="0.25">
      <c r="F403" s="2"/>
      <c r="L403" t="str">
        <f>IF(K403="","",SUMIF(Stocks[Ticker],K403,Stocks[Units]))</f>
        <v/>
      </c>
      <c r="M403" s="2" t="str">
        <f>IF(K403="","",_xlfn.XLOOKUP(K403,Stocks[Ticker],Stocks[Price Today]))</f>
        <v/>
      </c>
      <c r="Q403" s="3" t="str">
        <f t="shared" si="7"/>
        <v/>
      </c>
    </row>
    <row r="404" spans="6:17" x14ac:dyDescent="0.25">
      <c r="F404" s="2"/>
      <c r="L404" t="str">
        <f>IF(K404="","",SUMIF(Stocks[Ticker],K404,Stocks[Units]))</f>
        <v/>
      </c>
      <c r="M404" s="2" t="str">
        <f>IF(K404="","",_xlfn.XLOOKUP(K404,Stocks[Ticker],Stocks[Price Today]))</f>
        <v/>
      </c>
      <c r="Q404" s="3" t="str">
        <f t="shared" si="7"/>
        <v/>
      </c>
    </row>
    <row r="405" spans="6:17" x14ac:dyDescent="0.25">
      <c r="F405" s="2"/>
      <c r="L405" t="str">
        <f>IF(K405="","",SUMIF(Stocks[Ticker],K405,Stocks[Units]))</f>
        <v/>
      </c>
      <c r="M405" s="2" t="str">
        <f>IF(K405="","",_xlfn.XLOOKUP(K405,Stocks[Ticker],Stocks[Price Today]))</f>
        <v/>
      </c>
      <c r="Q405" s="3" t="str">
        <f t="shared" si="7"/>
        <v/>
      </c>
    </row>
    <row r="406" spans="6:17" x14ac:dyDescent="0.25">
      <c r="F406" s="2"/>
      <c r="L406" t="str">
        <f>IF(K406="","",SUMIF(Stocks[Ticker],K406,Stocks[Units]))</f>
        <v/>
      </c>
      <c r="M406" s="2" t="str">
        <f>IF(K406="","",_xlfn.XLOOKUP(K406,Stocks[Ticker],Stocks[Price Today]))</f>
        <v/>
      </c>
      <c r="Q406" s="3" t="str">
        <f t="shared" si="7"/>
        <v/>
      </c>
    </row>
    <row r="407" spans="6:17" x14ac:dyDescent="0.25">
      <c r="F407" s="2"/>
      <c r="L407" t="str">
        <f>IF(K407="","",SUMIF(Stocks[Ticker],K407,Stocks[Units]))</f>
        <v/>
      </c>
      <c r="M407" s="2" t="str">
        <f>IF(K407="","",_xlfn.XLOOKUP(K407,Stocks[Ticker],Stocks[Price Today]))</f>
        <v/>
      </c>
      <c r="Q407" s="3" t="str">
        <f t="shared" si="7"/>
        <v/>
      </c>
    </row>
    <row r="408" spans="6:17" x14ac:dyDescent="0.25">
      <c r="F408" s="2"/>
      <c r="L408" t="str">
        <f>IF(K408="","",SUMIF(Stocks[Ticker],K408,Stocks[Units]))</f>
        <v/>
      </c>
      <c r="M408" s="2" t="str">
        <f>IF(K408="","",_xlfn.XLOOKUP(K408,Stocks[Ticker],Stocks[Price Today]))</f>
        <v/>
      </c>
      <c r="Q408" s="3" t="str">
        <f t="shared" si="7"/>
        <v/>
      </c>
    </row>
    <row r="409" spans="6:17" x14ac:dyDescent="0.25">
      <c r="F409" s="2"/>
      <c r="L409" t="str">
        <f>IF(K409="","",SUMIF(Stocks[Ticker],K409,Stocks[Units]))</f>
        <v/>
      </c>
      <c r="M409" s="2" t="str">
        <f>IF(K409="","",_xlfn.XLOOKUP(K409,Stocks[Ticker],Stocks[Price Today]))</f>
        <v/>
      </c>
      <c r="Q409" s="3" t="str">
        <f t="shared" si="7"/>
        <v/>
      </c>
    </row>
    <row r="410" spans="6:17" x14ac:dyDescent="0.25">
      <c r="F410" s="2"/>
      <c r="L410" t="str">
        <f>IF(K410="","",SUMIF(Stocks[Ticker],K410,Stocks[Units]))</f>
        <v/>
      </c>
      <c r="M410" s="2" t="str">
        <f>IF(K410="","",_xlfn.XLOOKUP(K410,Stocks[Ticker],Stocks[Price Today]))</f>
        <v/>
      </c>
      <c r="Q410" s="3" t="str">
        <f t="shared" si="7"/>
        <v/>
      </c>
    </row>
    <row r="411" spans="6:17" x14ac:dyDescent="0.25">
      <c r="F411" s="2"/>
      <c r="L411" t="str">
        <f>IF(K411="","",SUMIF(Stocks[Ticker],K411,Stocks[Units]))</f>
        <v/>
      </c>
      <c r="M411" s="2" t="str">
        <f>IF(K411="","",_xlfn.XLOOKUP(K411,Stocks[Ticker],Stocks[Price Today]))</f>
        <v/>
      </c>
      <c r="Q411" s="3" t="str">
        <f t="shared" si="7"/>
        <v/>
      </c>
    </row>
    <row r="412" spans="6:17" x14ac:dyDescent="0.25">
      <c r="F412" s="2"/>
      <c r="L412" t="str">
        <f>IF(K412="","",SUMIF(Stocks[Ticker],K412,Stocks[Units]))</f>
        <v/>
      </c>
      <c r="M412" s="2" t="str">
        <f>IF(K412="","",_xlfn.XLOOKUP(K412,Stocks[Ticker],Stocks[Price Today]))</f>
        <v/>
      </c>
      <c r="Q412" s="3" t="str">
        <f t="shared" si="7"/>
        <v/>
      </c>
    </row>
    <row r="413" spans="6:17" x14ac:dyDescent="0.25">
      <c r="F413" s="2"/>
      <c r="L413" t="str">
        <f>IF(K413="","",SUMIF(Stocks[Ticker],K413,Stocks[Units]))</f>
        <v/>
      </c>
      <c r="M413" s="2" t="str">
        <f>IF(K413="","",_xlfn.XLOOKUP(K413,Stocks[Ticker],Stocks[Price Today]))</f>
        <v/>
      </c>
      <c r="Q413" s="3" t="str">
        <f t="shared" si="7"/>
        <v/>
      </c>
    </row>
    <row r="414" spans="6:17" x14ac:dyDescent="0.25">
      <c r="F414" s="2"/>
      <c r="L414" t="str">
        <f>IF(K414="","",SUMIF(Stocks[Ticker],K414,Stocks[Units]))</f>
        <v/>
      </c>
      <c r="M414" s="2" t="str">
        <f>IF(K414="","",_xlfn.XLOOKUP(K414,Stocks[Ticker],Stocks[Price Today]))</f>
        <v/>
      </c>
      <c r="Q414" s="3" t="str">
        <f t="shared" si="7"/>
        <v/>
      </c>
    </row>
    <row r="415" spans="6:17" x14ac:dyDescent="0.25">
      <c r="F415" s="2"/>
      <c r="L415" t="str">
        <f>IF(K415="","",SUMIF(Stocks[Ticker],K415,Stocks[Units]))</f>
        <v/>
      </c>
      <c r="M415" s="2" t="str">
        <f>IF(K415="","",_xlfn.XLOOKUP(K415,Stocks[Ticker],Stocks[Price Today]))</f>
        <v/>
      </c>
      <c r="Q415" s="3" t="str">
        <f t="shared" si="7"/>
        <v/>
      </c>
    </row>
    <row r="416" spans="6:17" x14ac:dyDescent="0.25">
      <c r="F416" s="2"/>
      <c r="L416" t="str">
        <f>IF(K416="","",SUMIF(Stocks[Ticker],K416,Stocks[Units]))</f>
        <v/>
      </c>
      <c r="M416" s="2" t="str">
        <f>IF(K416="","",_xlfn.XLOOKUP(K416,Stocks[Ticker],Stocks[Price Today]))</f>
        <v/>
      </c>
      <c r="Q416" s="3" t="str">
        <f t="shared" si="7"/>
        <v/>
      </c>
    </row>
    <row r="417" spans="6:17" x14ac:dyDescent="0.25">
      <c r="F417" s="2"/>
      <c r="L417" t="str">
        <f>IF(K417="","",SUMIF(Stocks[Ticker],K417,Stocks[Units]))</f>
        <v/>
      </c>
      <c r="M417" s="2" t="str">
        <f>IF(K417="","",_xlfn.XLOOKUP(K417,Stocks[Ticker],Stocks[Price Today]))</f>
        <v/>
      </c>
      <c r="Q417" s="3" t="str">
        <f t="shared" si="7"/>
        <v/>
      </c>
    </row>
    <row r="418" spans="6:17" x14ac:dyDescent="0.25">
      <c r="F418" s="2"/>
      <c r="L418" t="str">
        <f>IF(K418="","",SUMIF(Stocks[Ticker],K418,Stocks[Units]))</f>
        <v/>
      </c>
      <c r="M418" s="2" t="str">
        <f>IF(K418="","",_xlfn.XLOOKUP(K418,Stocks[Ticker],Stocks[Price Today]))</f>
        <v/>
      </c>
      <c r="Q418" s="3" t="str">
        <f t="shared" si="7"/>
        <v/>
      </c>
    </row>
    <row r="419" spans="6:17" x14ac:dyDescent="0.25">
      <c r="F419" s="2"/>
      <c r="L419" t="str">
        <f>IF(K419="","",SUMIF(Stocks[Ticker],K419,Stocks[Units]))</f>
        <v/>
      </c>
      <c r="M419" s="2" t="str">
        <f>IF(K419="","",_xlfn.XLOOKUP(K419,Stocks[Ticker],Stocks[Price Today]))</f>
        <v/>
      </c>
      <c r="Q419" s="3" t="str">
        <f t="shared" si="7"/>
        <v/>
      </c>
    </row>
    <row r="420" spans="6:17" x14ac:dyDescent="0.25">
      <c r="F420" s="2"/>
      <c r="L420" t="str">
        <f>IF(K420="","",SUMIF(Stocks[Ticker],K420,Stocks[Units]))</f>
        <v/>
      </c>
      <c r="M420" s="2" t="str">
        <f>IF(K420="","",_xlfn.XLOOKUP(K420,Stocks[Ticker],Stocks[Price Today]))</f>
        <v/>
      </c>
      <c r="Q420" s="3" t="str">
        <f t="shared" si="7"/>
        <v/>
      </c>
    </row>
    <row r="421" spans="6:17" x14ac:dyDescent="0.25">
      <c r="F421" s="2"/>
      <c r="L421" t="str">
        <f>IF(K421="","",SUMIF(Stocks[Ticker],K421,Stocks[Units]))</f>
        <v/>
      </c>
      <c r="M421" s="2" t="str">
        <f>IF(K421="","",_xlfn.XLOOKUP(K421,Stocks[Ticker],Stocks[Price Today]))</f>
        <v/>
      </c>
      <c r="Q421" s="3" t="str">
        <f t="shared" si="7"/>
        <v/>
      </c>
    </row>
    <row r="422" spans="6:17" x14ac:dyDescent="0.25">
      <c r="F422" s="2"/>
      <c r="L422" t="str">
        <f>IF(K422="","",SUMIF(Stocks[Ticker],K422,Stocks[Units]))</f>
        <v/>
      </c>
      <c r="M422" s="2" t="str">
        <f>IF(K422="","",_xlfn.XLOOKUP(K422,Stocks[Ticker],Stocks[Price Today]))</f>
        <v/>
      </c>
      <c r="Q422" s="3" t="str">
        <f t="shared" si="7"/>
        <v/>
      </c>
    </row>
    <row r="423" spans="6:17" x14ac:dyDescent="0.25">
      <c r="F423" s="2"/>
      <c r="L423" t="str">
        <f>IF(K423="","",SUMIF(Stocks[Ticker],K423,Stocks[Units]))</f>
        <v/>
      </c>
      <c r="M423" s="2" t="str">
        <f>IF(K423="","",_xlfn.XLOOKUP(K423,Stocks[Ticker],Stocks[Price Today]))</f>
        <v/>
      </c>
      <c r="Q423" s="3" t="str">
        <f t="shared" si="7"/>
        <v/>
      </c>
    </row>
    <row r="424" spans="6:17" x14ac:dyDescent="0.25">
      <c r="F424" s="2"/>
      <c r="L424" t="str">
        <f>IF(K424="","",SUMIF(Stocks[Ticker],K424,Stocks[Units]))</f>
        <v/>
      </c>
      <c r="M424" s="2" t="str">
        <f>IF(K424="","",_xlfn.XLOOKUP(K424,Stocks[Ticker],Stocks[Price Today]))</f>
        <v/>
      </c>
      <c r="Q424" s="3" t="str">
        <f t="shared" si="7"/>
        <v/>
      </c>
    </row>
    <row r="425" spans="6:17" x14ac:dyDescent="0.25">
      <c r="F425" s="2"/>
      <c r="L425" t="str">
        <f>IF(K425="","",SUMIF(Stocks[Ticker],K425,Stocks[Units]))</f>
        <v/>
      </c>
      <c r="M425" s="2" t="str">
        <f>IF(K425="","",_xlfn.XLOOKUP(K425,Stocks[Ticker],Stocks[Price Today]))</f>
        <v/>
      </c>
      <c r="Q425" s="3" t="str">
        <f t="shared" si="7"/>
        <v/>
      </c>
    </row>
    <row r="426" spans="6:17" x14ac:dyDescent="0.25">
      <c r="F426" s="2"/>
      <c r="L426" t="str">
        <f>IF(K426="","",SUMIF(Stocks[Ticker],K426,Stocks[Units]))</f>
        <v/>
      </c>
      <c r="M426" s="2" t="str">
        <f>IF(K426="","",_xlfn.XLOOKUP(K426,Stocks[Ticker],Stocks[Price Today]))</f>
        <v/>
      </c>
      <c r="Q426" s="3" t="str">
        <f t="shared" si="7"/>
        <v/>
      </c>
    </row>
    <row r="427" spans="6:17" x14ac:dyDescent="0.25">
      <c r="F427" s="2"/>
      <c r="L427" t="str">
        <f>IF(K427="","",SUMIF(Stocks[Ticker],K427,Stocks[Units]))</f>
        <v/>
      </c>
      <c r="M427" s="2" t="str">
        <f>IF(K427="","",_xlfn.XLOOKUP(K427,Stocks[Ticker],Stocks[Price Today]))</f>
        <v/>
      </c>
      <c r="Q427" s="3" t="str">
        <f t="shared" si="7"/>
        <v/>
      </c>
    </row>
    <row r="428" spans="6:17" x14ac:dyDescent="0.25">
      <c r="F428" s="2"/>
      <c r="L428" t="str">
        <f>IF(K428="","",SUMIF(Stocks[Ticker],K428,Stocks[Units]))</f>
        <v/>
      </c>
      <c r="M428" s="2" t="str">
        <f>IF(K428="","",_xlfn.XLOOKUP(K428,Stocks[Ticker],Stocks[Price Today]))</f>
        <v/>
      </c>
      <c r="Q428" s="3" t="str">
        <f t="shared" si="7"/>
        <v/>
      </c>
    </row>
    <row r="429" spans="6:17" x14ac:dyDescent="0.25">
      <c r="F429" s="2"/>
      <c r="L429" t="str">
        <f>IF(K429="","",SUMIF(Stocks[Ticker],K429,Stocks[Units]))</f>
        <v/>
      </c>
      <c r="M429" s="2" t="str">
        <f>IF(K429="","",_xlfn.XLOOKUP(K429,Stocks[Ticker],Stocks[Price Today]))</f>
        <v/>
      </c>
      <c r="Q429" s="3" t="str">
        <f t="shared" si="7"/>
        <v/>
      </c>
    </row>
    <row r="430" spans="6:17" x14ac:dyDescent="0.25">
      <c r="F430" s="2"/>
      <c r="L430" t="str">
        <f>IF(K430="","",SUMIF(Stocks[Ticker],K430,Stocks[Units]))</f>
        <v/>
      </c>
      <c r="M430" s="2" t="str">
        <f>IF(K430="","",_xlfn.XLOOKUP(K430,Stocks[Ticker],Stocks[Price Today]))</f>
        <v/>
      </c>
      <c r="Q430" s="3" t="str">
        <f t="shared" si="7"/>
        <v/>
      </c>
    </row>
    <row r="431" spans="6:17" x14ac:dyDescent="0.25">
      <c r="F431" s="2"/>
      <c r="L431" t="str">
        <f>IF(K431="","",SUMIF(Stocks[Ticker],K431,Stocks[Units]))</f>
        <v/>
      </c>
      <c r="M431" s="2" t="str">
        <f>IF(K431="","",_xlfn.XLOOKUP(K431,Stocks[Ticker],Stocks[Price Today]))</f>
        <v/>
      </c>
      <c r="Q431" s="3" t="str">
        <f t="shared" si="7"/>
        <v/>
      </c>
    </row>
    <row r="432" spans="6:17" x14ac:dyDescent="0.25">
      <c r="F432" s="2"/>
      <c r="L432" t="str">
        <f>IF(K432="","",SUMIF(Stocks[Ticker],K432,Stocks[Units]))</f>
        <v/>
      </c>
      <c r="M432" s="2" t="str">
        <f>IF(K432="","",_xlfn.XLOOKUP(K432,Stocks[Ticker],Stocks[Price Today]))</f>
        <v/>
      </c>
      <c r="Q432" s="3" t="str">
        <f t="shared" si="7"/>
        <v/>
      </c>
    </row>
    <row r="433" spans="6:17" x14ac:dyDescent="0.25">
      <c r="F433" s="2"/>
      <c r="L433" t="str">
        <f>IF(K433="","",SUMIF(Stocks[Ticker],K433,Stocks[Units]))</f>
        <v/>
      </c>
      <c r="M433" s="2" t="str">
        <f>IF(K433="","",_xlfn.XLOOKUP(K433,Stocks[Ticker],Stocks[Price Today]))</f>
        <v/>
      </c>
      <c r="Q433" s="3" t="str">
        <f t="shared" si="7"/>
        <v/>
      </c>
    </row>
    <row r="434" spans="6:17" x14ac:dyDescent="0.25">
      <c r="F434" s="2"/>
      <c r="L434" t="str">
        <f>IF(K434="","",SUMIF(Stocks[Ticker],K434,Stocks[Units]))</f>
        <v/>
      </c>
      <c r="M434" s="2" t="str">
        <f>IF(K434="","",_xlfn.XLOOKUP(K434,Stocks[Ticker],Stocks[Price Today]))</f>
        <v/>
      </c>
      <c r="Q434" s="3" t="str">
        <f t="shared" si="7"/>
        <v/>
      </c>
    </row>
    <row r="435" spans="6:17" x14ac:dyDescent="0.25">
      <c r="F435" s="2"/>
      <c r="L435" t="str">
        <f>IF(K435="","",SUMIF(Stocks[Ticker],K435,Stocks[Units]))</f>
        <v/>
      </c>
      <c r="M435" s="2" t="str">
        <f>IF(K435="","",_xlfn.XLOOKUP(K435,Stocks[Ticker],Stocks[Price Today]))</f>
        <v/>
      </c>
      <c r="Q435" s="3" t="str">
        <f t="shared" si="7"/>
        <v/>
      </c>
    </row>
    <row r="436" spans="6:17" x14ac:dyDescent="0.25">
      <c r="F436" s="2"/>
      <c r="L436" t="str">
        <f>IF(K436="","",SUMIF(Stocks[Ticker],K436,Stocks[Units]))</f>
        <v/>
      </c>
      <c r="M436" s="2" t="str">
        <f>IF(K436="","",_xlfn.XLOOKUP(K436,Stocks[Ticker],Stocks[Price Today]))</f>
        <v/>
      </c>
      <c r="Q436" s="3" t="str">
        <f t="shared" si="7"/>
        <v/>
      </c>
    </row>
    <row r="437" spans="6:17" x14ac:dyDescent="0.25">
      <c r="F437" s="2"/>
      <c r="L437" t="str">
        <f>IF(K437="","",SUMIF(Stocks[Ticker],K437,Stocks[Units]))</f>
        <v/>
      </c>
      <c r="M437" s="2" t="str">
        <f>IF(K437="","",_xlfn.XLOOKUP(K437,Stocks[Ticker],Stocks[Price Today]))</f>
        <v/>
      </c>
      <c r="Q437" s="3" t="str">
        <f t="shared" si="7"/>
        <v/>
      </c>
    </row>
    <row r="438" spans="6:17" x14ac:dyDescent="0.25">
      <c r="F438" s="2"/>
      <c r="L438" t="str">
        <f>IF(K438="","",SUMIF(Stocks[Ticker],K438,Stocks[Units]))</f>
        <v/>
      </c>
      <c r="M438" s="2" t="str">
        <f>IF(K438="","",_xlfn.XLOOKUP(K438,Stocks[Ticker],Stocks[Price Today]))</f>
        <v/>
      </c>
      <c r="Q438" s="3" t="str">
        <f t="shared" si="7"/>
        <v/>
      </c>
    </row>
    <row r="439" spans="6:17" x14ac:dyDescent="0.25">
      <c r="F439" s="2"/>
      <c r="L439" t="str">
        <f>IF(K439="","",SUMIF(Stocks[Ticker],K439,Stocks[Units]))</f>
        <v/>
      </c>
      <c r="M439" s="2" t="str">
        <f>IF(K439="","",_xlfn.XLOOKUP(K439,Stocks[Ticker],Stocks[Price Today]))</f>
        <v/>
      </c>
      <c r="Q439" s="3" t="str">
        <f t="shared" si="7"/>
        <v/>
      </c>
    </row>
    <row r="440" spans="6:17" x14ac:dyDescent="0.25">
      <c r="F440" s="2"/>
      <c r="L440" t="str">
        <f>IF(K440="","",SUMIF(Stocks[Ticker],K440,Stocks[Units]))</f>
        <v/>
      </c>
      <c r="M440" s="2" t="str">
        <f>IF(K440="","",_xlfn.XLOOKUP(K440,Stocks[Ticker],Stocks[Price Today]))</f>
        <v/>
      </c>
      <c r="Q440" s="3" t="str">
        <f t="shared" si="7"/>
        <v/>
      </c>
    </row>
    <row r="441" spans="6:17" x14ac:dyDescent="0.25">
      <c r="F441" s="2"/>
      <c r="L441" t="str">
        <f>IF(K441="","",SUMIF(Stocks[Ticker],K441,Stocks[Units]))</f>
        <v/>
      </c>
      <c r="M441" s="2" t="str">
        <f>IF(K441="","",_xlfn.XLOOKUP(K441,Stocks[Ticker],Stocks[Price Today]))</f>
        <v/>
      </c>
      <c r="Q441" s="3" t="str">
        <f t="shared" si="7"/>
        <v/>
      </c>
    </row>
    <row r="442" spans="6:17" x14ac:dyDescent="0.25">
      <c r="F442" s="2"/>
      <c r="L442" t="str">
        <f>IF(K442="","",SUMIF(Stocks[Ticker],K442,Stocks[Units]))</f>
        <v/>
      </c>
      <c r="M442" s="2" t="str">
        <f>IF(K442="","",_xlfn.XLOOKUP(K442,Stocks[Ticker],Stocks[Price Today]))</f>
        <v/>
      </c>
      <c r="Q442" s="3" t="str">
        <f t="shared" si="7"/>
        <v/>
      </c>
    </row>
    <row r="443" spans="6:17" x14ac:dyDescent="0.25">
      <c r="F443" s="2"/>
      <c r="L443" t="str">
        <f>IF(K443="","",SUMIF(Stocks[Ticker],K443,Stocks[Units]))</f>
        <v/>
      </c>
      <c r="M443" s="2" t="str">
        <f>IF(K443="","",_xlfn.XLOOKUP(K443,Stocks[Ticker],Stocks[Price Today]))</f>
        <v/>
      </c>
      <c r="Q443" s="3" t="str">
        <f t="shared" si="7"/>
        <v/>
      </c>
    </row>
    <row r="444" spans="6:17" x14ac:dyDescent="0.25">
      <c r="F444" s="2"/>
      <c r="L444" t="str">
        <f>IF(K444="","",SUMIF(Stocks[Ticker],K444,Stocks[Units]))</f>
        <v/>
      </c>
      <c r="M444" s="2" t="str">
        <f>IF(K444="","",_xlfn.XLOOKUP(K444,Stocks[Ticker],Stocks[Price Today]))</f>
        <v/>
      </c>
      <c r="Q444" s="3" t="str">
        <f t="shared" si="7"/>
        <v/>
      </c>
    </row>
    <row r="445" spans="6:17" x14ac:dyDescent="0.25">
      <c r="F445" s="2"/>
      <c r="L445" t="str">
        <f>IF(K445="","",SUMIF(Stocks[Ticker],K445,Stocks[Units]))</f>
        <v/>
      </c>
      <c r="M445" s="2" t="str">
        <f>IF(K445="","",_xlfn.XLOOKUP(K445,Stocks[Ticker],Stocks[Price Today]))</f>
        <v/>
      </c>
      <c r="Q445" s="3" t="str">
        <f t="shared" si="7"/>
        <v/>
      </c>
    </row>
    <row r="446" spans="6:17" x14ac:dyDescent="0.25">
      <c r="F446" s="2"/>
      <c r="L446" t="str">
        <f>IF(K446="","",SUMIF(Stocks[Ticker],K446,Stocks[Units]))</f>
        <v/>
      </c>
      <c r="M446" s="2" t="str">
        <f>IF(K446="","",_xlfn.XLOOKUP(K446,Stocks[Ticker],Stocks[Price Today]))</f>
        <v/>
      </c>
      <c r="Q446" s="3" t="str">
        <f t="shared" si="7"/>
        <v/>
      </c>
    </row>
    <row r="447" spans="6:17" x14ac:dyDescent="0.25">
      <c r="F447" s="2"/>
      <c r="L447" t="str">
        <f>IF(K447="","",SUMIF(Stocks[Ticker],K447,Stocks[Units]))</f>
        <v/>
      </c>
      <c r="M447" s="2" t="str">
        <f>IF(K447="","",_xlfn.XLOOKUP(K447,Stocks[Ticker],Stocks[Price Today]))</f>
        <v/>
      </c>
      <c r="Q447" s="3" t="str">
        <f t="shared" si="7"/>
        <v/>
      </c>
    </row>
    <row r="448" spans="6:17" x14ac:dyDescent="0.25">
      <c r="F448" s="2"/>
      <c r="L448" t="str">
        <f>IF(K448="","",SUMIF(Stocks[Ticker],K448,Stocks[Units]))</f>
        <v/>
      </c>
      <c r="M448" s="2" t="str">
        <f>IF(K448="","",_xlfn.XLOOKUP(K448,Stocks[Ticker],Stocks[Price Today]))</f>
        <v/>
      </c>
      <c r="Q448" s="3" t="str">
        <f t="shared" si="7"/>
        <v/>
      </c>
    </row>
    <row r="449" spans="6:17" x14ac:dyDescent="0.25">
      <c r="F449" s="2"/>
      <c r="L449" t="str">
        <f>IF(K449="","",SUMIF(Stocks[Ticker],K449,Stocks[Units]))</f>
        <v/>
      </c>
      <c r="M449" s="2" t="str">
        <f>IF(K449="","",_xlfn.XLOOKUP(K449,Stocks[Ticker],Stocks[Price Today]))</f>
        <v/>
      </c>
      <c r="Q449" s="3" t="str">
        <f t="shared" si="7"/>
        <v/>
      </c>
    </row>
    <row r="450" spans="6:17" x14ac:dyDescent="0.25">
      <c r="F450" s="2"/>
      <c r="L450" t="str">
        <f>IF(K450="","",SUMIF(Stocks[Ticker],K450,Stocks[Units]))</f>
        <v/>
      </c>
      <c r="M450" s="2" t="str">
        <f>IF(K450="","",_xlfn.XLOOKUP(K450,Stocks[Ticker],Stocks[Price Today]))</f>
        <v/>
      </c>
      <c r="Q450" s="3" t="str">
        <f t="shared" si="7"/>
        <v/>
      </c>
    </row>
    <row r="451" spans="6:17" x14ac:dyDescent="0.25">
      <c r="F451" s="2"/>
      <c r="L451" t="str">
        <f>IF(K451="","",SUMIF(Stocks[Ticker],K451,Stocks[Units]))</f>
        <v/>
      </c>
      <c r="M451" s="2" t="str">
        <f>IF(K451="","",_xlfn.XLOOKUP(K451,Stocks[Ticker],Stocks[Price Today]))</f>
        <v/>
      </c>
      <c r="Q451" s="3" t="str">
        <f t="shared" ref="Q451:Q514" si="8">IFERROR(L451*M451/$O$2,"")</f>
        <v/>
      </c>
    </row>
    <row r="452" spans="6:17" x14ac:dyDescent="0.25">
      <c r="F452" s="2"/>
      <c r="L452" t="str">
        <f>IF(K452="","",SUMIF(Stocks[Ticker],K452,Stocks[Units]))</f>
        <v/>
      </c>
      <c r="M452" s="2" t="str">
        <f>IF(K452="","",_xlfn.XLOOKUP(K452,Stocks[Ticker],Stocks[Price Today]))</f>
        <v/>
      </c>
      <c r="Q452" s="3" t="str">
        <f t="shared" si="8"/>
        <v/>
      </c>
    </row>
    <row r="453" spans="6:17" x14ac:dyDescent="0.25">
      <c r="F453" s="2"/>
      <c r="L453" t="str">
        <f>IF(K453="","",SUMIF(Stocks[Ticker],K453,Stocks[Units]))</f>
        <v/>
      </c>
      <c r="M453" s="2" t="str">
        <f>IF(K453="","",_xlfn.XLOOKUP(K453,Stocks[Ticker],Stocks[Price Today]))</f>
        <v/>
      </c>
      <c r="Q453" s="3" t="str">
        <f t="shared" si="8"/>
        <v/>
      </c>
    </row>
    <row r="454" spans="6:17" x14ac:dyDescent="0.25">
      <c r="F454" s="2"/>
      <c r="L454" t="str">
        <f>IF(K454="","",SUMIF(Stocks[Ticker],K454,Stocks[Units]))</f>
        <v/>
      </c>
      <c r="M454" s="2" t="str">
        <f>IF(K454="","",_xlfn.XLOOKUP(K454,Stocks[Ticker],Stocks[Price Today]))</f>
        <v/>
      </c>
      <c r="Q454" s="3" t="str">
        <f t="shared" si="8"/>
        <v/>
      </c>
    </row>
    <row r="455" spans="6:17" x14ac:dyDescent="0.25">
      <c r="F455" s="2"/>
      <c r="L455" t="str">
        <f>IF(K455="","",SUMIF(Stocks[Ticker],K455,Stocks[Units]))</f>
        <v/>
      </c>
      <c r="M455" s="2" t="str">
        <f>IF(K455="","",_xlfn.XLOOKUP(K455,Stocks[Ticker],Stocks[Price Today]))</f>
        <v/>
      </c>
      <c r="Q455" s="3" t="str">
        <f t="shared" si="8"/>
        <v/>
      </c>
    </row>
    <row r="456" spans="6:17" x14ac:dyDescent="0.25">
      <c r="F456" s="2"/>
      <c r="L456" t="str">
        <f>IF(K456="","",SUMIF(Stocks[Ticker],K456,Stocks[Units]))</f>
        <v/>
      </c>
      <c r="M456" s="2" t="str">
        <f>IF(K456="","",_xlfn.XLOOKUP(K456,Stocks[Ticker],Stocks[Price Today]))</f>
        <v/>
      </c>
      <c r="Q456" s="3" t="str">
        <f t="shared" si="8"/>
        <v/>
      </c>
    </row>
    <row r="457" spans="6:17" x14ac:dyDescent="0.25">
      <c r="F457" s="2"/>
      <c r="L457" t="str">
        <f>IF(K457="","",SUMIF(Stocks[Ticker],K457,Stocks[Units]))</f>
        <v/>
      </c>
      <c r="M457" s="2" t="str">
        <f>IF(K457="","",_xlfn.XLOOKUP(K457,Stocks[Ticker],Stocks[Price Today]))</f>
        <v/>
      </c>
      <c r="Q457" s="3" t="str">
        <f t="shared" si="8"/>
        <v/>
      </c>
    </row>
    <row r="458" spans="6:17" x14ac:dyDescent="0.25">
      <c r="F458" s="2"/>
      <c r="L458" t="str">
        <f>IF(K458="","",SUMIF(Stocks[Ticker],K458,Stocks[Units]))</f>
        <v/>
      </c>
      <c r="M458" s="2" t="str">
        <f>IF(K458="","",_xlfn.XLOOKUP(K458,Stocks[Ticker],Stocks[Price Today]))</f>
        <v/>
      </c>
      <c r="Q458" s="3" t="str">
        <f t="shared" si="8"/>
        <v/>
      </c>
    </row>
    <row r="459" spans="6:17" x14ac:dyDescent="0.25">
      <c r="F459" s="2"/>
      <c r="L459" t="str">
        <f>IF(K459="","",SUMIF(Stocks[Ticker],K459,Stocks[Units]))</f>
        <v/>
      </c>
      <c r="M459" s="2" t="str">
        <f>IF(K459="","",_xlfn.XLOOKUP(K459,Stocks[Ticker],Stocks[Price Today]))</f>
        <v/>
      </c>
      <c r="Q459" s="3" t="str">
        <f t="shared" si="8"/>
        <v/>
      </c>
    </row>
    <row r="460" spans="6:17" x14ac:dyDescent="0.25">
      <c r="F460" s="2"/>
      <c r="L460" t="str">
        <f>IF(K460="","",SUMIF(Stocks[Ticker],K460,Stocks[Units]))</f>
        <v/>
      </c>
      <c r="M460" s="2" t="str">
        <f>IF(K460="","",_xlfn.XLOOKUP(K460,Stocks[Ticker],Stocks[Price Today]))</f>
        <v/>
      </c>
      <c r="Q460" s="3" t="str">
        <f t="shared" si="8"/>
        <v/>
      </c>
    </row>
    <row r="461" spans="6:17" x14ac:dyDescent="0.25">
      <c r="F461" s="2"/>
      <c r="L461" t="str">
        <f>IF(K461="","",SUMIF(Stocks[Ticker],K461,Stocks[Units]))</f>
        <v/>
      </c>
      <c r="M461" s="2" t="str">
        <f>IF(K461="","",_xlfn.XLOOKUP(K461,Stocks[Ticker],Stocks[Price Today]))</f>
        <v/>
      </c>
      <c r="Q461" s="3" t="str">
        <f t="shared" si="8"/>
        <v/>
      </c>
    </row>
    <row r="462" spans="6:17" x14ac:dyDescent="0.25">
      <c r="F462" s="2"/>
      <c r="L462" t="str">
        <f>IF(K462="","",SUMIF(Stocks[Ticker],K462,Stocks[Units]))</f>
        <v/>
      </c>
      <c r="M462" s="2" t="str">
        <f>IF(K462="","",_xlfn.XLOOKUP(K462,Stocks[Ticker],Stocks[Price Today]))</f>
        <v/>
      </c>
      <c r="Q462" s="3" t="str">
        <f t="shared" si="8"/>
        <v/>
      </c>
    </row>
    <row r="463" spans="6:17" x14ac:dyDescent="0.25">
      <c r="F463" s="2"/>
      <c r="L463" t="str">
        <f>IF(K463="","",SUMIF(Stocks[Ticker],K463,Stocks[Units]))</f>
        <v/>
      </c>
      <c r="M463" s="2" t="str">
        <f>IF(K463="","",_xlfn.XLOOKUP(K463,Stocks[Ticker],Stocks[Price Today]))</f>
        <v/>
      </c>
      <c r="Q463" s="3" t="str">
        <f t="shared" si="8"/>
        <v/>
      </c>
    </row>
    <row r="464" spans="6:17" x14ac:dyDescent="0.25">
      <c r="F464" s="2"/>
      <c r="L464" t="str">
        <f>IF(K464="","",SUMIF(Stocks[Ticker],K464,Stocks[Units]))</f>
        <v/>
      </c>
      <c r="M464" s="2" t="str">
        <f>IF(K464="","",_xlfn.XLOOKUP(K464,Stocks[Ticker],Stocks[Price Today]))</f>
        <v/>
      </c>
      <c r="Q464" s="3" t="str">
        <f t="shared" si="8"/>
        <v/>
      </c>
    </row>
    <row r="465" spans="6:17" x14ac:dyDescent="0.25">
      <c r="F465" s="2"/>
      <c r="L465" t="str">
        <f>IF(K465="","",SUMIF(Stocks[Ticker],K465,Stocks[Units]))</f>
        <v/>
      </c>
      <c r="M465" s="2" t="str">
        <f>IF(K465="","",_xlfn.XLOOKUP(K465,Stocks[Ticker],Stocks[Price Today]))</f>
        <v/>
      </c>
      <c r="Q465" s="3" t="str">
        <f t="shared" si="8"/>
        <v/>
      </c>
    </row>
    <row r="466" spans="6:17" x14ac:dyDescent="0.25">
      <c r="F466" s="2"/>
      <c r="L466" t="str">
        <f>IF(K466="","",SUMIF(Stocks[Ticker],K466,Stocks[Units]))</f>
        <v/>
      </c>
      <c r="M466" s="2" t="str">
        <f>IF(K466="","",_xlfn.XLOOKUP(K466,Stocks[Ticker],Stocks[Price Today]))</f>
        <v/>
      </c>
      <c r="Q466" s="3" t="str">
        <f t="shared" si="8"/>
        <v/>
      </c>
    </row>
    <row r="467" spans="6:17" x14ac:dyDescent="0.25">
      <c r="F467" s="2"/>
      <c r="L467" t="str">
        <f>IF(K467="","",SUMIF(Stocks[Ticker],K467,Stocks[Units]))</f>
        <v/>
      </c>
      <c r="M467" s="2" t="str">
        <f>IF(K467="","",_xlfn.XLOOKUP(K467,Stocks[Ticker],Stocks[Price Today]))</f>
        <v/>
      </c>
      <c r="Q467" s="3" t="str">
        <f t="shared" si="8"/>
        <v/>
      </c>
    </row>
    <row r="468" spans="6:17" x14ac:dyDescent="0.25">
      <c r="F468" s="2"/>
      <c r="L468" t="str">
        <f>IF(K468="","",SUMIF(Stocks[Ticker],K468,Stocks[Units]))</f>
        <v/>
      </c>
      <c r="M468" s="2" t="str">
        <f>IF(K468="","",_xlfn.XLOOKUP(K468,Stocks[Ticker],Stocks[Price Today]))</f>
        <v/>
      </c>
      <c r="Q468" s="3" t="str">
        <f t="shared" si="8"/>
        <v/>
      </c>
    </row>
    <row r="469" spans="6:17" x14ac:dyDescent="0.25">
      <c r="F469" s="2"/>
      <c r="L469" t="str">
        <f>IF(K469="","",SUMIF(Stocks[Ticker],K469,Stocks[Units]))</f>
        <v/>
      </c>
      <c r="M469" s="2" t="str">
        <f>IF(K469="","",_xlfn.XLOOKUP(K469,Stocks[Ticker],Stocks[Price Today]))</f>
        <v/>
      </c>
      <c r="Q469" s="3" t="str">
        <f t="shared" si="8"/>
        <v/>
      </c>
    </row>
    <row r="470" spans="6:17" x14ac:dyDescent="0.25">
      <c r="F470" s="2"/>
      <c r="L470" t="str">
        <f>IF(K470="","",SUMIF(Stocks[Ticker],K470,Stocks[Units]))</f>
        <v/>
      </c>
      <c r="M470" s="2" t="str">
        <f>IF(K470="","",_xlfn.XLOOKUP(K470,Stocks[Ticker],Stocks[Price Today]))</f>
        <v/>
      </c>
      <c r="Q470" s="3" t="str">
        <f t="shared" si="8"/>
        <v/>
      </c>
    </row>
    <row r="471" spans="6:17" x14ac:dyDescent="0.25">
      <c r="F471" s="2"/>
      <c r="L471" t="str">
        <f>IF(K471="","",SUMIF(Stocks[Ticker],K471,Stocks[Units]))</f>
        <v/>
      </c>
      <c r="M471" s="2" t="str">
        <f>IF(K471="","",_xlfn.XLOOKUP(K471,Stocks[Ticker],Stocks[Price Today]))</f>
        <v/>
      </c>
      <c r="Q471" s="3" t="str">
        <f t="shared" si="8"/>
        <v/>
      </c>
    </row>
    <row r="472" spans="6:17" x14ac:dyDescent="0.25">
      <c r="F472" s="2"/>
      <c r="L472" t="str">
        <f>IF(K472="","",SUMIF(Stocks[Ticker],K472,Stocks[Units]))</f>
        <v/>
      </c>
      <c r="M472" s="2" t="str">
        <f>IF(K472="","",_xlfn.XLOOKUP(K472,Stocks[Ticker],Stocks[Price Today]))</f>
        <v/>
      </c>
      <c r="Q472" s="3" t="str">
        <f t="shared" si="8"/>
        <v/>
      </c>
    </row>
    <row r="473" spans="6:17" x14ac:dyDescent="0.25">
      <c r="F473" s="2"/>
      <c r="L473" t="str">
        <f>IF(K473="","",SUMIF(Stocks[Ticker],K473,Stocks[Units]))</f>
        <v/>
      </c>
      <c r="M473" s="2" t="str">
        <f>IF(K473="","",_xlfn.XLOOKUP(K473,Stocks[Ticker],Stocks[Price Today]))</f>
        <v/>
      </c>
      <c r="Q473" s="3" t="str">
        <f t="shared" si="8"/>
        <v/>
      </c>
    </row>
    <row r="474" spans="6:17" x14ac:dyDescent="0.25">
      <c r="F474" s="2"/>
      <c r="L474" t="str">
        <f>IF(K474="","",SUMIF(Stocks[Ticker],K474,Stocks[Units]))</f>
        <v/>
      </c>
      <c r="M474" s="2" t="str">
        <f>IF(K474="","",_xlfn.XLOOKUP(K474,Stocks[Ticker],Stocks[Price Today]))</f>
        <v/>
      </c>
      <c r="Q474" s="3" t="str">
        <f t="shared" si="8"/>
        <v/>
      </c>
    </row>
    <row r="475" spans="6:17" x14ac:dyDescent="0.25">
      <c r="F475" s="2"/>
      <c r="L475" t="str">
        <f>IF(K475="","",SUMIF(Stocks[Ticker],K475,Stocks[Units]))</f>
        <v/>
      </c>
      <c r="M475" s="2" t="str">
        <f>IF(K475="","",_xlfn.XLOOKUP(K475,Stocks[Ticker],Stocks[Price Today]))</f>
        <v/>
      </c>
      <c r="Q475" s="3" t="str">
        <f t="shared" si="8"/>
        <v/>
      </c>
    </row>
    <row r="476" spans="6:17" x14ac:dyDescent="0.25">
      <c r="F476" s="2"/>
      <c r="L476" t="str">
        <f>IF(K476="","",SUMIF(Stocks[Ticker],K476,Stocks[Units]))</f>
        <v/>
      </c>
      <c r="M476" s="2" t="str">
        <f>IF(K476="","",_xlfn.XLOOKUP(K476,Stocks[Ticker],Stocks[Price Today]))</f>
        <v/>
      </c>
      <c r="Q476" s="3" t="str">
        <f t="shared" si="8"/>
        <v/>
      </c>
    </row>
    <row r="477" spans="6:17" x14ac:dyDescent="0.25">
      <c r="F477" s="2"/>
      <c r="L477" t="str">
        <f>IF(K477="","",SUMIF(Stocks[Ticker],K477,Stocks[Units]))</f>
        <v/>
      </c>
      <c r="M477" s="2" t="str">
        <f>IF(K477="","",_xlfn.XLOOKUP(K477,Stocks[Ticker],Stocks[Price Today]))</f>
        <v/>
      </c>
      <c r="Q477" s="3" t="str">
        <f t="shared" si="8"/>
        <v/>
      </c>
    </row>
    <row r="478" spans="6:17" x14ac:dyDescent="0.25">
      <c r="F478" s="2"/>
      <c r="L478" t="str">
        <f>IF(K478="","",SUMIF(Stocks[Ticker],K478,Stocks[Units]))</f>
        <v/>
      </c>
      <c r="M478" s="2" t="str">
        <f>IF(K478="","",_xlfn.XLOOKUP(K478,Stocks[Ticker],Stocks[Price Today]))</f>
        <v/>
      </c>
      <c r="Q478" s="3" t="str">
        <f t="shared" si="8"/>
        <v/>
      </c>
    </row>
    <row r="479" spans="6:17" x14ac:dyDescent="0.25">
      <c r="F479" s="2"/>
      <c r="L479" t="str">
        <f>IF(K479="","",SUMIF(Stocks[Ticker],K479,Stocks[Units]))</f>
        <v/>
      </c>
      <c r="M479" s="2" t="str">
        <f>IF(K479="","",_xlfn.XLOOKUP(K479,Stocks[Ticker],Stocks[Price Today]))</f>
        <v/>
      </c>
      <c r="Q479" s="3" t="str">
        <f t="shared" si="8"/>
        <v/>
      </c>
    </row>
    <row r="480" spans="6:17" x14ac:dyDescent="0.25">
      <c r="F480" s="2"/>
      <c r="L480" t="str">
        <f>IF(K480="","",SUMIF(Stocks[Ticker],K480,Stocks[Units]))</f>
        <v/>
      </c>
      <c r="M480" s="2" t="str">
        <f>IF(K480="","",_xlfn.XLOOKUP(K480,Stocks[Ticker],Stocks[Price Today]))</f>
        <v/>
      </c>
      <c r="Q480" s="3" t="str">
        <f t="shared" si="8"/>
        <v/>
      </c>
    </row>
    <row r="481" spans="6:17" x14ac:dyDescent="0.25">
      <c r="F481" s="2"/>
      <c r="L481" t="str">
        <f>IF(K481="","",SUMIF(Stocks[Ticker],K481,Stocks[Units]))</f>
        <v/>
      </c>
      <c r="M481" s="2" t="str">
        <f>IF(K481="","",_xlfn.XLOOKUP(K481,Stocks[Ticker],Stocks[Price Today]))</f>
        <v/>
      </c>
      <c r="Q481" s="3" t="str">
        <f t="shared" si="8"/>
        <v/>
      </c>
    </row>
    <row r="482" spans="6:17" x14ac:dyDescent="0.25">
      <c r="F482" s="2"/>
      <c r="L482" t="str">
        <f>IF(K482="","",SUMIF(Stocks[Ticker],K482,Stocks[Units]))</f>
        <v/>
      </c>
      <c r="M482" s="2" t="str">
        <f>IF(K482="","",_xlfn.XLOOKUP(K482,Stocks[Ticker],Stocks[Price Today]))</f>
        <v/>
      </c>
      <c r="Q482" s="3" t="str">
        <f t="shared" si="8"/>
        <v/>
      </c>
    </row>
    <row r="483" spans="6:17" x14ac:dyDescent="0.25">
      <c r="F483" s="2"/>
      <c r="L483" t="str">
        <f>IF(K483="","",SUMIF(Stocks[Ticker],K483,Stocks[Units]))</f>
        <v/>
      </c>
      <c r="M483" s="2" t="str">
        <f>IF(K483="","",_xlfn.XLOOKUP(K483,Stocks[Ticker],Stocks[Price Today]))</f>
        <v/>
      </c>
      <c r="Q483" s="3" t="str">
        <f t="shared" si="8"/>
        <v/>
      </c>
    </row>
    <row r="484" spans="6:17" x14ac:dyDescent="0.25">
      <c r="F484" s="2"/>
      <c r="L484" t="str">
        <f>IF(K484="","",SUMIF(Stocks[Ticker],K484,Stocks[Units]))</f>
        <v/>
      </c>
      <c r="M484" s="2" t="str">
        <f>IF(K484="","",_xlfn.XLOOKUP(K484,Stocks[Ticker],Stocks[Price Today]))</f>
        <v/>
      </c>
      <c r="Q484" s="3" t="str">
        <f t="shared" si="8"/>
        <v/>
      </c>
    </row>
    <row r="485" spans="6:17" x14ac:dyDescent="0.25">
      <c r="F485" s="2"/>
      <c r="L485" t="str">
        <f>IF(K485="","",SUMIF(Stocks[Ticker],K485,Stocks[Units]))</f>
        <v/>
      </c>
      <c r="M485" s="2" t="str">
        <f>IF(K485="","",_xlfn.XLOOKUP(K485,Stocks[Ticker],Stocks[Price Today]))</f>
        <v/>
      </c>
      <c r="Q485" s="3" t="str">
        <f t="shared" si="8"/>
        <v/>
      </c>
    </row>
    <row r="486" spans="6:17" x14ac:dyDescent="0.25">
      <c r="F486" s="2"/>
      <c r="L486" t="str">
        <f>IF(K486="","",SUMIF(Stocks[Ticker],K486,Stocks[Units]))</f>
        <v/>
      </c>
      <c r="M486" s="2" t="str">
        <f>IF(K486="","",_xlfn.XLOOKUP(K486,Stocks[Ticker],Stocks[Price Today]))</f>
        <v/>
      </c>
      <c r="Q486" s="3" t="str">
        <f t="shared" si="8"/>
        <v/>
      </c>
    </row>
    <row r="487" spans="6:17" x14ac:dyDescent="0.25">
      <c r="F487" s="2"/>
      <c r="L487" t="str">
        <f>IF(K487="","",SUMIF(Stocks[Ticker],K487,Stocks[Units]))</f>
        <v/>
      </c>
      <c r="M487" s="2" t="str">
        <f>IF(K487="","",_xlfn.XLOOKUP(K487,Stocks[Ticker],Stocks[Price Today]))</f>
        <v/>
      </c>
      <c r="Q487" s="3" t="str">
        <f t="shared" si="8"/>
        <v/>
      </c>
    </row>
    <row r="488" spans="6:17" x14ac:dyDescent="0.25">
      <c r="F488" s="2"/>
      <c r="L488" t="str">
        <f>IF(K488="","",SUMIF(Stocks[Ticker],K488,Stocks[Units]))</f>
        <v/>
      </c>
      <c r="M488" s="2" t="str">
        <f>IF(K488="","",_xlfn.XLOOKUP(K488,Stocks[Ticker],Stocks[Price Today]))</f>
        <v/>
      </c>
      <c r="Q488" s="3" t="str">
        <f t="shared" si="8"/>
        <v/>
      </c>
    </row>
    <row r="489" spans="6:17" x14ac:dyDescent="0.25">
      <c r="F489" s="2"/>
      <c r="L489" t="str">
        <f>IF(K489="","",SUMIF(Stocks[Ticker],K489,Stocks[Units]))</f>
        <v/>
      </c>
      <c r="M489" s="2" t="str">
        <f>IF(K489="","",_xlfn.XLOOKUP(K489,Stocks[Ticker],Stocks[Price Today]))</f>
        <v/>
      </c>
      <c r="Q489" s="3" t="str">
        <f t="shared" si="8"/>
        <v/>
      </c>
    </row>
    <row r="490" spans="6:17" x14ac:dyDescent="0.25">
      <c r="F490" s="2"/>
      <c r="L490" t="str">
        <f>IF(K490="","",SUMIF(Stocks[Ticker],K490,Stocks[Units]))</f>
        <v/>
      </c>
      <c r="M490" s="2" t="str">
        <f>IF(K490="","",_xlfn.XLOOKUP(K490,Stocks[Ticker],Stocks[Price Today]))</f>
        <v/>
      </c>
      <c r="Q490" s="3" t="str">
        <f t="shared" si="8"/>
        <v/>
      </c>
    </row>
    <row r="491" spans="6:17" x14ac:dyDescent="0.25">
      <c r="F491" s="2"/>
      <c r="L491" t="str">
        <f>IF(K491="","",SUMIF(Stocks[Ticker],K491,Stocks[Units]))</f>
        <v/>
      </c>
      <c r="M491" s="2" t="str">
        <f>IF(K491="","",_xlfn.XLOOKUP(K491,Stocks[Ticker],Stocks[Price Today]))</f>
        <v/>
      </c>
      <c r="Q491" s="3" t="str">
        <f t="shared" si="8"/>
        <v/>
      </c>
    </row>
    <row r="492" spans="6:17" x14ac:dyDescent="0.25">
      <c r="F492" s="2"/>
      <c r="L492" t="str">
        <f>IF(K492="","",SUMIF(Stocks[Ticker],K492,Stocks[Units]))</f>
        <v/>
      </c>
      <c r="M492" s="2" t="str">
        <f>IF(K492="","",_xlfn.XLOOKUP(K492,Stocks[Ticker],Stocks[Price Today]))</f>
        <v/>
      </c>
      <c r="Q492" s="3" t="str">
        <f t="shared" si="8"/>
        <v/>
      </c>
    </row>
    <row r="493" spans="6:17" x14ac:dyDescent="0.25">
      <c r="F493" s="2"/>
      <c r="L493" t="str">
        <f>IF(K493="","",SUMIF(Stocks[Ticker],K493,Stocks[Units]))</f>
        <v/>
      </c>
      <c r="M493" s="2" t="str">
        <f>IF(K493="","",_xlfn.XLOOKUP(K493,Stocks[Ticker],Stocks[Price Today]))</f>
        <v/>
      </c>
      <c r="Q493" s="3" t="str">
        <f t="shared" si="8"/>
        <v/>
      </c>
    </row>
    <row r="494" spans="6:17" x14ac:dyDescent="0.25">
      <c r="F494" s="2"/>
      <c r="L494" t="str">
        <f>IF(K494="","",SUMIF(Stocks[Ticker],K494,Stocks[Units]))</f>
        <v/>
      </c>
      <c r="M494" s="2" t="str">
        <f>IF(K494="","",_xlfn.XLOOKUP(K494,Stocks[Ticker],Stocks[Price Today]))</f>
        <v/>
      </c>
      <c r="Q494" s="3" t="str">
        <f t="shared" si="8"/>
        <v/>
      </c>
    </row>
    <row r="495" spans="6:17" x14ac:dyDescent="0.25">
      <c r="F495" s="2"/>
      <c r="L495" t="str">
        <f>IF(K495="","",SUMIF(Stocks[Ticker],K495,Stocks[Units]))</f>
        <v/>
      </c>
      <c r="M495" s="2" t="str">
        <f>IF(K495="","",_xlfn.XLOOKUP(K495,Stocks[Ticker],Stocks[Price Today]))</f>
        <v/>
      </c>
      <c r="Q495" s="3" t="str">
        <f t="shared" si="8"/>
        <v/>
      </c>
    </row>
    <row r="496" spans="6:17" x14ac:dyDescent="0.25">
      <c r="F496" s="2"/>
      <c r="L496" t="str">
        <f>IF(K496="","",SUMIF(Stocks[Ticker],K496,Stocks[Units]))</f>
        <v/>
      </c>
      <c r="M496" s="2" t="str">
        <f>IF(K496="","",_xlfn.XLOOKUP(K496,Stocks[Ticker],Stocks[Price Today]))</f>
        <v/>
      </c>
      <c r="Q496" s="3" t="str">
        <f t="shared" si="8"/>
        <v/>
      </c>
    </row>
    <row r="497" spans="6:17" x14ac:dyDescent="0.25">
      <c r="F497" s="2"/>
      <c r="L497" t="str">
        <f>IF(K497="","",SUMIF(Stocks[Ticker],K497,Stocks[Units]))</f>
        <v/>
      </c>
      <c r="M497" s="2" t="str">
        <f>IF(K497="","",_xlfn.XLOOKUP(K497,Stocks[Ticker],Stocks[Price Today]))</f>
        <v/>
      </c>
      <c r="Q497" s="3" t="str">
        <f t="shared" si="8"/>
        <v/>
      </c>
    </row>
    <row r="498" spans="6:17" x14ac:dyDescent="0.25">
      <c r="F498" s="2"/>
      <c r="L498" t="str">
        <f>IF(K498="","",SUMIF(Stocks[Ticker],K498,Stocks[Units]))</f>
        <v/>
      </c>
      <c r="M498" s="2" t="str">
        <f>IF(K498="","",_xlfn.XLOOKUP(K498,Stocks[Ticker],Stocks[Price Today]))</f>
        <v/>
      </c>
      <c r="Q498" s="3" t="str">
        <f t="shared" si="8"/>
        <v/>
      </c>
    </row>
    <row r="499" spans="6:17" x14ac:dyDescent="0.25">
      <c r="F499" s="2"/>
      <c r="L499" t="str">
        <f>IF(K499="","",SUMIF(Stocks[Ticker],K499,Stocks[Units]))</f>
        <v/>
      </c>
      <c r="M499" s="2" t="str">
        <f>IF(K499="","",_xlfn.XLOOKUP(K499,Stocks[Ticker],Stocks[Price Today]))</f>
        <v/>
      </c>
      <c r="Q499" s="3" t="str">
        <f t="shared" si="8"/>
        <v/>
      </c>
    </row>
    <row r="500" spans="6:17" x14ac:dyDescent="0.25">
      <c r="F500" s="2"/>
      <c r="L500" t="str">
        <f>IF(K500="","",SUMIF(Stocks[Ticker],K500,Stocks[Units]))</f>
        <v/>
      </c>
      <c r="M500" s="2" t="str">
        <f>IF(K500="","",_xlfn.XLOOKUP(K500,Stocks[Ticker],Stocks[Price Today]))</f>
        <v/>
      </c>
      <c r="Q500" s="3" t="str">
        <f t="shared" si="8"/>
        <v/>
      </c>
    </row>
    <row r="501" spans="6:17" x14ac:dyDescent="0.25">
      <c r="F501" s="2"/>
      <c r="L501" t="str">
        <f>IF(K501="","",SUMIF(Stocks[Ticker],K501,Stocks[Units]))</f>
        <v/>
      </c>
      <c r="M501" s="2" t="str">
        <f>IF(K501="","",_xlfn.XLOOKUP(K501,Stocks[Ticker],Stocks[Price Today]))</f>
        <v/>
      </c>
      <c r="Q501" s="3" t="str">
        <f t="shared" si="8"/>
        <v/>
      </c>
    </row>
    <row r="502" spans="6:17" x14ac:dyDescent="0.25">
      <c r="F502" s="2"/>
      <c r="L502" t="str">
        <f>IF(K502="","",SUMIF(Stocks[Ticker],K502,Stocks[Units]))</f>
        <v/>
      </c>
      <c r="M502" s="2" t="str">
        <f>IF(K502="","",_xlfn.XLOOKUP(K502,Stocks[Ticker],Stocks[Price Today]))</f>
        <v/>
      </c>
      <c r="Q502" s="3" t="str">
        <f t="shared" si="8"/>
        <v/>
      </c>
    </row>
    <row r="503" spans="6:17" x14ac:dyDescent="0.25">
      <c r="F503" s="2"/>
      <c r="L503" t="str">
        <f>IF(K503="","",SUMIF(Stocks[Ticker],K503,Stocks[Units]))</f>
        <v/>
      </c>
      <c r="M503" s="2" t="str">
        <f>IF(K503="","",_xlfn.XLOOKUP(K503,Stocks[Ticker],Stocks[Price Today]))</f>
        <v/>
      </c>
      <c r="Q503" s="3" t="str">
        <f t="shared" si="8"/>
        <v/>
      </c>
    </row>
    <row r="504" spans="6:17" x14ac:dyDescent="0.25">
      <c r="F504" s="2"/>
      <c r="L504" t="str">
        <f>IF(K504="","",SUMIF(Stocks[Ticker],K504,Stocks[Units]))</f>
        <v/>
      </c>
      <c r="M504" s="2" t="str">
        <f>IF(K504="","",_xlfn.XLOOKUP(K504,Stocks[Ticker],Stocks[Price Today]))</f>
        <v/>
      </c>
      <c r="Q504" s="3" t="str">
        <f t="shared" si="8"/>
        <v/>
      </c>
    </row>
    <row r="505" spans="6:17" x14ac:dyDescent="0.25">
      <c r="F505" s="2"/>
      <c r="L505" t="str">
        <f>IF(K505="","",SUMIF(Stocks[Ticker],K505,Stocks[Units]))</f>
        <v/>
      </c>
      <c r="M505" s="2" t="str">
        <f>IF(K505="","",_xlfn.XLOOKUP(K505,Stocks[Ticker],Stocks[Price Today]))</f>
        <v/>
      </c>
      <c r="Q505" s="3" t="str">
        <f t="shared" si="8"/>
        <v/>
      </c>
    </row>
    <row r="506" spans="6:17" x14ac:dyDescent="0.25">
      <c r="F506" s="2"/>
      <c r="L506" t="str">
        <f>IF(K506="","",SUMIF(Stocks[Ticker],K506,Stocks[Units]))</f>
        <v/>
      </c>
      <c r="M506" s="2" t="str">
        <f>IF(K506="","",_xlfn.XLOOKUP(K506,Stocks[Ticker],Stocks[Price Today]))</f>
        <v/>
      </c>
      <c r="Q506" s="3" t="str">
        <f t="shared" si="8"/>
        <v/>
      </c>
    </row>
    <row r="507" spans="6:17" x14ac:dyDescent="0.25">
      <c r="F507" s="2"/>
      <c r="L507" t="str">
        <f>IF(K507="","",SUMIF(Stocks[Ticker],K507,Stocks[Units]))</f>
        <v/>
      </c>
      <c r="M507" s="2" t="str">
        <f>IF(K507="","",_xlfn.XLOOKUP(K507,Stocks[Ticker],Stocks[Price Today]))</f>
        <v/>
      </c>
      <c r="Q507" s="3" t="str">
        <f t="shared" si="8"/>
        <v/>
      </c>
    </row>
    <row r="508" spans="6:17" x14ac:dyDescent="0.25">
      <c r="F508" s="2"/>
      <c r="L508" t="str">
        <f>IF(K508="","",SUMIF(Stocks[Ticker],K508,Stocks[Units]))</f>
        <v/>
      </c>
      <c r="M508" s="2" t="str">
        <f>IF(K508="","",_xlfn.XLOOKUP(K508,Stocks[Ticker],Stocks[Price Today]))</f>
        <v/>
      </c>
      <c r="Q508" s="3" t="str">
        <f t="shared" si="8"/>
        <v/>
      </c>
    </row>
    <row r="509" spans="6:17" x14ac:dyDescent="0.25">
      <c r="F509" s="2"/>
      <c r="L509" t="str">
        <f>IF(K509="","",SUMIF(Stocks[Ticker],K509,Stocks[Units]))</f>
        <v/>
      </c>
      <c r="M509" s="2" t="str">
        <f>IF(K509="","",_xlfn.XLOOKUP(K509,Stocks[Ticker],Stocks[Price Today]))</f>
        <v/>
      </c>
      <c r="Q509" s="3" t="str">
        <f t="shared" si="8"/>
        <v/>
      </c>
    </row>
    <row r="510" spans="6:17" x14ac:dyDescent="0.25">
      <c r="F510" s="2"/>
      <c r="L510" t="str">
        <f>IF(K510="","",SUMIF(Stocks[Ticker],K510,Stocks[Units]))</f>
        <v/>
      </c>
      <c r="M510" s="2" t="str">
        <f>IF(K510="","",_xlfn.XLOOKUP(K510,Stocks[Ticker],Stocks[Price Today]))</f>
        <v/>
      </c>
      <c r="Q510" s="3" t="str">
        <f t="shared" si="8"/>
        <v/>
      </c>
    </row>
    <row r="511" spans="6:17" x14ac:dyDescent="0.25">
      <c r="F511" s="2"/>
      <c r="L511" t="str">
        <f>IF(K511="","",SUMIF(Stocks[Ticker],K511,Stocks[Units]))</f>
        <v/>
      </c>
      <c r="M511" s="2" t="str">
        <f>IF(K511="","",_xlfn.XLOOKUP(K511,Stocks[Ticker],Stocks[Price Today]))</f>
        <v/>
      </c>
      <c r="Q511" s="3" t="str">
        <f t="shared" si="8"/>
        <v/>
      </c>
    </row>
    <row r="512" spans="6:17" x14ac:dyDescent="0.25">
      <c r="F512" s="2"/>
      <c r="L512" t="str">
        <f>IF(K512="","",SUMIF(Stocks[Ticker],K512,Stocks[Units]))</f>
        <v/>
      </c>
      <c r="M512" s="2" t="str">
        <f>IF(K512="","",_xlfn.XLOOKUP(K512,Stocks[Ticker],Stocks[Price Today]))</f>
        <v/>
      </c>
      <c r="Q512" s="3" t="str">
        <f t="shared" si="8"/>
        <v/>
      </c>
    </row>
    <row r="513" spans="6:17" x14ac:dyDescent="0.25">
      <c r="F513" s="2"/>
      <c r="L513" t="str">
        <f>IF(K513="","",SUMIF(Stocks[Ticker],K513,Stocks[Units]))</f>
        <v/>
      </c>
      <c r="M513" s="2" t="str">
        <f>IF(K513="","",_xlfn.XLOOKUP(K513,Stocks[Ticker],Stocks[Price Today]))</f>
        <v/>
      </c>
      <c r="Q513" s="3" t="str">
        <f t="shared" si="8"/>
        <v/>
      </c>
    </row>
    <row r="514" spans="6:17" x14ac:dyDescent="0.25">
      <c r="F514" s="2"/>
      <c r="L514" t="str">
        <f>IF(K514="","",SUMIF(Stocks[Ticker],K514,Stocks[Units]))</f>
        <v/>
      </c>
      <c r="M514" s="2" t="str">
        <f>IF(K514="","",_xlfn.XLOOKUP(K514,Stocks[Ticker],Stocks[Price Today]))</f>
        <v/>
      </c>
      <c r="Q514" s="3" t="str">
        <f t="shared" si="8"/>
        <v/>
      </c>
    </row>
    <row r="515" spans="6:17" x14ac:dyDescent="0.25">
      <c r="F515" s="2"/>
      <c r="L515" t="str">
        <f>IF(K515="","",SUMIF(Stocks[Ticker],K515,Stocks[Units]))</f>
        <v/>
      </c>
      <c r="M515" s="2" t="str">
        <f>IF(K515="","",_xlfn.XLOOKUP(K515,Stocks[Ticker],Stocks[Price Today]))</f>
        <v/>
      </c>
      <c r="Q515" s="3" t="str">
        <f t="shared" ref="Q515:Q578" si="9">IFERROR(L515*M515/$O$2,"")</f>
        <v/>
      </c>
    </row>
    <row r="516" spans="6:17" x14ac:dyDescent="0.25">
      <c r="F516" s="2"/>
      <c r="L516" t="str">
        <f>IF(K516="","",SUMIF(Stocks[Ticker],K516,Stocks[Units]))</f>
        <v/>
      </c>
      <c r="M516" s="2" t="str">
        <f>IF(K516="","",_xlfn.XLOOKUP(K516,Stocks[Ticker],Stocks[Price Today]))</f>
        <v/>
      </c>
      <c r="Q516" s="3" t="str">
        <f t="shared" si="9"/>
        <v/>
      </c>
    </row>
    <row r="517" spans="6:17" x14ac:dyDescent="0.25">
      <c r="F517" s="2"/>
      <c r="L517" t="str">
        <f>IF(K517="","",SUMIF(Stocks[Ticker],K517,Stocks[Units]))</f>
        <v/>
      </c>
      <c r="M517" s="2" t="str">
        <f>IF(K517="","",_xlfn.XLOOKUP(K517,Stocks[Ticker],Stocks[Price Today]))</f>
        <v/>
      </c>
      <c r="Q517" s="3" t="str">
        <f t="shared" si="9"/>
        <v/>
      </c>
    </row>
    <row r="518" spans="6:17" x14ac:dyDescent="0.25">
      <c r="F518" s="2"/>
      <c r="L518" t="str">
        <f>IF(K518="","",SUMIF(Stocks[Ticker],K518,Stocks[Units]))</f>
        <v/>
      </c>
      <c r="M518" s="2" t="str">
        <f>IF(K518="","",_xlfn.XLOOKUP(K518,Stocks[Ticker],Stocks[Price Today]))</f>
        <v/>
      </c>
      <c r="Q518" s="3" t="str">
        <f t="shared" si="9"/>
        <v/>
      </c>
    </row>
    <row r="519" spans="6:17" x14ac:dyDescent="0.25">
      <c r="F519" s="2"/>
      <c r="L519" t="str">
        <f>IF(K519="","",SUMIF(Stocks[Ticker],K519,Stocks[Units]))</f>
        <v/>
      </c>
      <c r="M519" s="2" t="str">
        <f>IF(K519="","",_xlfn.XLOOKUP(K519,Stocks[Ticker],Stocks[Price Today]))</f>
        <v/>
      </c>
      <c r="Q519" s="3" t="str">
        <f t="shared" si="9"/>
        <v/>
      </c>
    </row>
    <row r="520" spans="6:17" x14ac:dyDescent="0.25">
      <c r="F520" s="2"/>
      <c r="L520" t="str">
        <f>IF(K520="","",SUMIF(Stocks[Ticker],K520,Stocks[Units]))</f>
        <v/>
      </c>
      <c r="M520" s="2" t="str">
        <f>IF(K520="","",_xlfn.XLOOKUP(K520,Stocks[Ticker],Stocks[Price Today]))</f>
        <v/>
      </c>
      <c r="Q520" s="3" t="str">
        <f t="shared" si="9"/>
        <v/>
      </c>
    </row>
    <row r="521" spans="6:17" x14ac:dyDescent="0.25">
      <c r="F521" s="2"/>
      <c r="L521" t="str">
        <f>IF(K521="","",SUMIF(Stocks[Ticker],K521,Stocks[Units]))</f>
        <v/>
      </c>
      <c r="M521" s="2" t="str">
        <f>IF(K521="","",_xlfn.XLOOKUP(K521,Stocks[Ticker],Stocks[Price Today]))</f>
        <v/>
      </c>
      <c r="Q521" s="3" t="str">
        <f t="shared" si="9"/>
        <v/>
      </c>
    </row>
    <row r="522" spans="6:17" x14ac:dyDescent="0.25">
      <c r="F522" s="2"/>
      <c r="L522" t="str">
        <f>IF(K522="","",SUMIF(Stocks[Ticker],K522,Stocks[Units]))</f>
        <v/>
      </c>
      <c r="M522" s="2" t="str">
        <f>IF(K522="","",_xlfn.XLOOKUP(K522,Stocks[Ticker],Stocks[Price Today]))</f>
        <v/>
      </c>
      <c r="Q522" s="3" t="str">
        <f t="shared" si="9"/>
        <v/>
      </c>
    </row>
    <row r="523" spans="6:17" x14ac:dyDescent="0.25">
      <c r="F523" s="2"/>
      <c r="L523" t="str">
        <f>IF(K523="","",SUMIF(Stocks[Ticker],K523,Stocks[Units]))</f>
        <v/>
      </c>
      <c r="M523" s="2" t="str">
        <f>IF(K523="","",_xlfn.XLOOKUP(K523,Stocks[Ticker],Stocks[Price Today]))</f>
        <v/>
      </c>
      <c r="Q523" s="3" t="str">
        <f t="shared" si="9"/>
        <v/>
      </c>
    </row>
    <row r="524" spans="6:17" x14ac:dyDescent="0.25">
      <c r="F524" s="2"/>
      <c r="L524" t="str">
        <f>IF(K524="","",SUMIF(Stocks[Ticker],K524,Stocks[Units]))</f>
        <v/>
      </c>
      <c r="M524" s="2" t="str">
        <f>IF(K524="","",_xlfn.XLOOKUP(K524,Stocks[Ticker],Stocks[Price Today]))</f>
        <v/>
      </c>
      <c r="Q524" s="3" t="str">
        <f t="shared" si="9"/>
        <v/>
      </c>
    </row>
    <row r="525" spans="6:17" x14ac:dyDescent="0.25">
      <c r="F525" s="2"/>
      <c r="L525" t="str">
        <f>IF(K525="","",SUMIF(Stocks[Ticker],K525,Stocks[Units]))</f>
        <v/>
      </c>
      <c r="M525" s="2" t="str">
        <f>IF(K525="","",_xlfn.XLOOKUP(K525,Stocks[Ticker],Stocks[Price Today]))</f>
        <v/>
      </c>
      <c r="Q525" s="3" t="str">
        <f t="shared" si="9"/>
        <v/>
      </c>
    </row>
    <row r="526" spans="6:17" x14ac:dyDescent="0.25">
      <c r="F526" s="2"/>
      <c r="L526" t="str">
        <f>IF(K526="","",SUMIF(Stocks[Ticker],K526,Stocks[Units]))</f>
        <v/>
      </c>
      <c r="M526" s="2" t="str">
        <f>IF(K526="","",_xlfn.XLOOKUP(K526,Stocks[Ticker],Stocks[Price Today]))</f>
        <v/>
      </c>
      <c r="Q526" s="3" t="str">
        <f t="shared" si="9"/>
        <v/>
      </c>
    </row>
    <row r="527" spans="6:17" x14ac:dyDescent="0.25">
      <c r="F527" s="2"/>
      <c r="L527" t="str">
        <f>IF(K527="","",SUMIF(Stocks[Ticker],K527,Stocks[Units]))</f>
        <v/>
      </c>
      <c r="M527" s="2" t="str">
        <f>IF(K527="","",_xlfn.XLOOKUP(K527,Stocks[Ticker],Stocks[Price Today]))</f>
        <v/>
      </c>
      <c r="Q527" s="3" t="str">
        <f t="shared" si="9"/>
        <v/>
      </c>
    </row>
    <row r="528" spans="6:17" x14ac:dyDescent="0.25">
      <c r="F528" s="2"/>
      <c r="L528" t="str">
        <f>IF(K528="","",SUMIF(Stocks[Ticker],K528,Stocks[Units]))</f>
        <v/>
      </c>
      <c r="M528" s="2" t="str">
        <f>IF(K528="","",_xlfn.XLOOKUP(K528,Stocks[Ticker],Stocks[Price Today]))</f>
        <v/>
      </c>
      <c r="Q528" s="3" t="str">
        <f t="shared" si="9"/>
        <v/>
      </c>
    </row>
    <row r="529" spans="6:17" x14ac:dyDescent="0.25">
      <c r="F529" s="2"/>
      <c r="L529" t="str">
        <f>IF(K529="","",SUMIF(Stocks[Ticker],K529,Stocks[Units]))</f>
        <v/>
      </c>
      <c r="M529" s="2" t="str">
        <f>IF(K529="","",_xlfn.XLOOKUP(K529,Stocks[Ticker],Stocks[Price Today]))</f>
        <v/>
      </c>
      <c r="Q529" s="3" t="str">
        <f t="shared" si="9"/>
        <v/>
      </c>
    </row>
    <row r="530" spans="6:17" x14ac:dyDescent="0.25">
      <c r="F530" s="2"/>
      <c r="L530" t="str">
        <f>IF(K530="","",SUMIF(Stocks[Ticker],K530,Stocks[Units]))</f>
        <v/>
      </c>
      <c r="M530" s="2" t="str">
        <f>IF(K530="","",_xlfn.XLOOKUP(K530,Stocks[Ticker],Stocks[Price Today]))</f>
        <v/>
      </c>
      <c r="Q530" s="3" t="str">
        <f t="shared" si="9"/>
        <v/>
      </c>
    </row>
    <row r="531" spans="6:17" x14ac:dyDescent="0.25">
      <c r="F531" s="2"/>
      <c r="L531" t="str">
        <f>IF(K531="","",SUMIF(Stocks[Ticker],K531,Stocks[Units]))</f>
        <v/>
      </c>
      <c r="M531" s="2" t="str">
        <f>IF(K531="","",_xlfn.XLOOKUP(K531,Stocks[Ticker],Stocks[Price Today]))</f>
        <v/>
      </c>
      <c r="Q531" s="3" t="str">
        <f t="shared" si="9"/>
        <v/>
      </c>
    </row>
    <row r="532" spans="6:17" x14ac:dyDescent="0.25">
      <c r="F532" s="2"/>
      <c r="L532" t="str">
        <f>IF(K532="","",SUMIF(Stocks[Ticker],K532,Stocks[Units]))</f>
        <v/>
      </c>
      <c r="M532" s="2" t="str">
        <f>IF(K532="","",_xlfn.XLOOKUP(K532,Stocks[Ticker],Stocks[Price Today]))</f>
        <v/>
      </c>
      <c r="Q532" s="3" t="str">
        <f t="shared" si="9"/>
        <v/>
      </c>
    </row>
    <row r="533" spans="6:17" x14ac:dyDescent="0.25">
      <c r="F533" s="2"/>
      <c r="L533" t="str">
        <f>IF(K533="","",SUMIF(Stocks[Ticker],K533,Stocks[Units]))</f>
        <v/>
      </c>
      <c r="M533" s="2" t="str">
        <f>IF(K533="","",_xlfn.XLOOKUP(K533,Stocks[Ticker],Stocks[Price Today]))</f>
        <v/>
      </c>
      <c r="Q533" s="3" t="str">
        <f t="shared" si="9"/>
        <v/>
      </c>
    </row>
    <row r="534" spans="6:17" x14ac:dyDescent="0.25">
      <c r="F534" s="2"/>
      <c r="L534" t="str">
        <f>IF(K534="","",SUMIF(Stocks[Ticker],K534,Stocks[Units]))</f>
        <v/>
      </c>
      <c r="M534" s="2" t="str">
        <f>IF(K534="","",_xlfn.XLOOKUP(K534,Stocks[Ticker],Stocks[Price Today]))</f>
        <v/>
      </c>
      <c r="Q534" s="3" t="str">
        <f t="shared" si="9"/>
        <v/>
      </c>
    </row>
    <row r="535" spans="6:17" x14ac:dyDescent="0.25">
      <c r="F535" s="2"/>
      <c r="L535" t="str">
        <f>IF(K535="","",SUMIF(Stocks[Ticker],K535,Stocks[Units]))</f>
        <v/>
      </c>
      <c r="M535" s="2" t="str">
        <f>IF(K535="","",_xlfn.XLOOKUP(K535,Stocks[Ticker],Stocks[Price Today]))</f>
        <v/>
      </c>
      <c r="Q535" s="3" t="str">
        <f t="shared" si="9"/>
        <v/>
      </c>
    </row>
    <row r="536" spans="6:17" x14ac:dyDescent="0.25">
      <c r="F536" s="2"/>
      <c r="L536" t="str">
        <f>IF(K536="","",SUMIF(Stocks[Ticker],K536,Stocks[Units]))</f>
        <v/>
      </c>
      <c r="M536" s="2" t="str">
        <f>IF(K536="","",_xlfn.XLOOKUP(K536,Stocks[Ticker],Stocks[Price Today]))</f>
        <v/>
      </c>
      <c r="Q536" s="3" t="str">
        <f t="shared" si="9"/>
        <v/>
      </c>
    </row>
    <row r="537" spans="6:17" x14ac:dyDescent="0.25">
      <c r="F537" s="2"/>
      <c r="L537" t="str">
        <f>IF(K537="","",SUMIF(Stocks[Ticker],K537,Stocks[Units]))</f>
        <v/>
      </c>
      <c r="M537" s="2" t="str">
        <f>IF(K537="","",_xlfn.XLOOKUP(K537,Stocks[Ticker],Stocks[Price Today]))</f>
        <v/>
      </c>
      <c r="Q537" s="3" t="str">
        <f t="shared" si="9"/>
        <v/>
      </c>
    </row>
    <row r="538" spans="6:17" x14ac:dyDescent="0.25">
      <c r="F538" s="2"/>
      <c r="L538" t="str">
        <f>IF(K538="","",SUMIF(Stocks[Ticker],K538,Stocks[Units]))</f>
        <v/>
      </c>
      <c r="M538" s="2" t="str">
        <f>IF(K538="","",_xlfn.XLOOKUP(K538,Stocks[Ticker],Stocks[Price Today]))</f>
        <v/>
      </c>
      <c r="Q538" s="3" t="str">
        <f t="shared" si="9"/>
        <v/>
      </c>
    </row>
    <row r="539" spans="6:17" x14ac:dyDescent="0.25">
      <c r="F539" s="2"/>
      <c r="L539" t="str">
        <f>IF(K539="","",SUMIF(Stocks[Ticker],K539,Stocks[Units]))</f>
        <v/>
      </c>
      <c r="M539" s="2" t="str">
        <f>IF(K539="","",_xlfn.XLOOKUP(K539,Stocks[Ticker],Stocks[Price Today]))</f>
        <v/>
      </c>
      <c r="Q539" s="3" t="str">
        <f t="shared" si="9"/>
        <v/>
      </c>
    </row>
    <row r="540" spans="6:17" x14ac:dyDescent="0.25">
      <c r="F540" s="2"/>
      <c r="L540" t="str">
        <f>IF(K540="","",SUMIF(Stocks[Ticker],K540,Stocks[Units]))</f>
        <v/>
      </c>
      <c r="M540" s="2" t="str">
        <f>IF(K540="","",_xlfn.XLOOKUP(K540,Stocks[Ticker],Stocks[Price Today]))</f>
        <v/>
      </c>
      <c r="Q540" s="3" t="str">
        <f t="shared" si="9"/>
        <v/>
      </c>
    </row>
    <row r="541" spans="6:17" x14ac:dyDescent="0.25">
      <c r="F541" s="2"/>
      <c r="L541" t="str">
        <f>IF(K541="","",SUMIF(Stocks[Ticker],K541,Stocks[Units]))</f>
        <v/>
      </c>
      <c r="M541" s="2" t="str">
        <f>IF(K541="","",_xlfn.XLOOKUP(K541,Stocks[Ticker],Stocks[Price Today]))</f>
        <v/>
      </c>
      <c r="Q541" s="3" t="str">
        <f t="shared" si="9"/>
        <v/>
      </c>
    </row>
    <row r="542" spans="6:17" x14ac:dyDescent="0.25">
      <c r="F542" s="2"/>
      <c r="L542" t="str">
        <f>IF(K542="","",SUMIF(Stocks[Ticker],K542,Stocks[Units]))</f>
        <v/>
      </c>
      <c r="M542" s="2" t="str">
        <f>IF(K542="","",_xlfn.XLOOKUP(K542,Stocks[Ticker],Stocks[Price Today]))</f>
        <v/>
      </c>
      <c r="Q542" s="3" t="str">
        <f t="shared" si="9"/>
        <v/>
      </c>
    </row>
    <row r="543" spans="6:17" x14ac:dyDescent="0.25">
      <c r="F543" s="2"/>
      <c r="L543" t="str">
        <f>IF(K543="","",SUMIF(Stocks[Ticker],K543,Stocks[Units]))</f>
        <v/>
      </c>
      <c r="M543" s="2" t="str">
        <f>IF(K543="","",_xlfn.XLOOKUP(K543,Stocks[Ticker],Stocks[Price Today]))</f>
        <v/>
      </c>
      <c r="Q543" s="3" t="str">
        <f t="shared" si="9"/>
        <v/>
      </c>
    </row>
    <row r="544" spans="6:17" x14ac:dyDescent="0.25">
      <c r="F544" s="2"/>
      <c r="L544" t="str">
        <f>IF(K544="","",SUMIF(Stocks[Ticker],K544,Stocks[Units]))</f>
        <v/>
      </c>
      <c r="M544" s="2" t="str">
        <f>IF(K544="","",_xlfn.XLOOKUP(K544,Stocks[Ticker],Stocks[Price Today]))</f>
        <v/>
      </c>
      <c r="Q544" s="3" t="str">
        <f t="shared" si="9"/>
        <v/>
      </c>
    </row>
    <row r="545" spans="6:17" x14ac:dyDescent="0.25">
      <c r="F545" s="2"/>
      <c r="L545" t="str">
        <f>IF(K545="","",SUMIF(Stocks[Ticker],K545,Stocks[Units]))</f>
        <v/>
      </c>
      <c r="M545" s="2" t="str">
        <f>IF(K545="","",_xlfn.XLOOKUP(K545,Stocks[Ticker],Stocks[Price Today]))</f>
        <v/>
      </c>
      <c r="Q545" s="3" t="str">
        <f t="shared" si="9"/>
        <v/>
      </c>
    </row>
    <row r="546" spans="6:17" x14ac:dyDescent="0.25">
      <c r="F546" s="2"/>
      <c r="L546" t="str">
        <f>IF(K546="","",SUMIF(Stocks[Ticker],K546,Stocks[Units]))</f>
        <v/>
      </c>
      <c r="M546" s="2" t="str">
        <f>IF(K546="","",_xlfn.XLOOKUP(K546,Stocks[Ticker],Stocks[Price Today]))</f>
        <v/>
      </c>
      <c r="Q546" s="3" t="str">
        <f t="shared" si="9"/>
        <v/>
      </c>
    </row>
    <row r="547" spans="6:17" x14ac:dyDescent="0.25">
      <c r="F547" s="2"/>
      <c r="L547" t="str">
        <f>IF(K547="","",SUMIF(Stocks[Ticker],K547,Stocks[Units]))</f>
        <v/>
      </c>
      <c r="M547" s="2" t="str">
        <f>IF(K547="","",_xlfn.XLOOKUP(K547,Stocks[Ticker],Stocks[Price Today]))</f>
        <v/>
      </c>
      <c r="Q547" s="3" t="str">
        <f t="shared" si="9"/>
        <v/>
      </c>
    </row>
    <row r="548" spans="6:17" x14ac:dyDescent="0.25">
      <c r="F548" s="2"/>
      <c r="L548" t="str">
        <f>IF(K548="","",SUMIF(Stocks[Ticker],K548,Stocks[Units]))</f>
        <v/>
      </c>
      <c r="M548" s="2" t="str">
        <f>IF(K548="","",_xlfn.XLOOKUP(K548,Stocks[Ticker],Stocks[Price Today]))</f>
        <v/>
      </c>
      <c r="Q548" s="3" t="str">
        <f t="shared" si="9"/>
        <v/>
      </c>
    </row>
    <row r="549" spans="6:17" x14ac:dyDescent="0.25">
      <c r="F549" s="2"/>
      <c r="L549" t="str">
        <f>IF(K549="","",SUMIF(Stocks[Ticker],K549,Stocks[Units]))</f>
        <v/>
      </c>
      <c r="M549" s="2" t="str">
        <f>IF(K549="","",_xlfn.XLOOKUP(K549,Stocks[Ticker],Stocks[Price Today]))</f>
        <v/>
      </c>
      <c r="Q549" s="3" t="str">
        <f t="shared" si="9"/>
        <v/>
      </c>
    </row>
    <row r="550" spans="6:17" x14ac:dyDescent="0.25">
      <c r="F550" s="2"/>
      <c r="L550" t="str">
        <f>IF(K550="","",SUMIF(Stocks[Ticker],K550,Stocks[Units]))</f>
        <v/>
      </c>
      <c r="M550" s="2" t="str">
        <f>IF(K550="","",_xlfn.XLOOKUP(K550,Stocks[Ticker],Stocks[Price Today]))</f>
        <v/>
      </c>
      <c r="Q550" s="3" t="str">
        <f t="shared" si="9"/>
        <v/>
      </c>
    </row>
    <row r="551" spans="6:17" x14ac:dyDescent="0.25">
      <c r="F551" s="2"/>
      <c r="L551" t="str">
        <f>IF(K551="","",SUMIF(Stocks[Ticker],K551,Stocks[Units]))</f>
        <v/>
      </c>
      <c r="M551" s="2" t="str">
        <f>IF(K551="","",_xlfn.XLOOKUP(K551,Stocks[Ticker],Stocks[Price Today]))</f>
        <v/>
      </c>
      <c r="Q551" s="3" t="str">
        <f t="shared" si="9"/>
        <v/>
      </c>
    </row>
    <row r="552" spans="6:17" x14ac:dyDescent="0.25">
      <c r="F552" s="2"/>
      <c r="L552" t="str">
        <f>IF(K552="","",SUMIF(Stocks[Ticker],K552,Stocks[Units]))</f>
        <v/>
      </c>
      <c r="M552" s="2" t="str">
        <f>IF(K552="","",_xlfn.XLOOKUP(K552,Stocks[Ticker],Stocks[Price Today]))</f>
        <v/>
      </c>
      <c r="Q552" s="3" t="str">
        <f t="shared" si="9"/>
        <v/>
      </c>
    </row>
    <row r="553" spans="6:17" x14ac:dyDescent="0.25">
      <c r="F553" s="2"/>
      <c r="L553" t="str">
        <f>IF(K553="","",SUMIF(Stocks[Ticker],K553,Stocks[Units]))</f>
        <v/>
      </c>
      <c r="M553" s="2" t="str">
        <f>IF(K553="","",_xlfn.XLOOKUP(K553,Stocks[Ticker],Stocks[Price Today]))</f>
        <v/>
      </c>
      <c r="Q553" s="3" t="str">
        <f t="shared" si="9"/>
        <v/>
      </c>
    </row>
    <row r="554" spans="6:17" x14ac:dyDescent="0.25">
      <c r="F554" s="2"/>
      <c r="L554" t="str">
        <f>IF(K554="","",SUMIF(Stocks[Ticker],K554,Stocks[Units]))</f>
        <v/>
      </c>
      <c r="M554" s="2" t="str">
        <f>IF(K554="","",_xlfn.XLOOKUP(K554,Stocks[Ticker],Stocks[Price Today]))</f>
        <v/>
      </c>
      <c r="Q554" s="3" t="str">
        <f t="shared" si="9"/>
        <v/>
      </c>
    </row>
    <row r="555" spans="6:17" x14ac:dyDescent="0.25">
      <c r="F555" s="2"/>
      <c r="L555" t="str">
        <f>IF(K555="","",SUMIF(Stocks[Ticker],K555,Stocks[Units]))</f>
        <v/>
      </c>
      <c r="M555" s="2" t="str">
        <f>IF(K555="","",_xlfn.XLOOKUP(K555,Stocks[Ticker],Stocks[Price Today]))</f>
        <v/>
      </c>
      <c r="Q555" s="3" t="str">
        <f t="shared" si="9"/>
        <v/>
      </c>
    </row>
    <row r="556" spans="6:17" x14ac:dyDescent="0.25">
      <c r="F556" s="2"/>
      <c r="L556" t="str">
        <f>IF(K556="","",SUMIF(Stocks[Ticker],K556,Stocks[Units]))</f>
        <v/>
      </c>
      <c r="M556" s="2" t="str">
        <f>IF(K556="","",_xlfn.XLOOKUP(K556,Stocks[Ticker],Stocks[Price Today]))</f>
        <v/>
      </c>
      <c r="Q556" s="3" t="str">
        <f t="shared" si="9"/>
        <v/>
      </c>
    </row>
    <row r="557" spans="6:17" x14ac:dyDescent="0.25">
      <c r="F557" s="2"/>
      <c r="L557" t="str">
        <f>IF(K557="","",SUMIF(Stocks[Ticker],K557,Stocks[Units]))</f>
        <v/>
      </c>
      <c r="M557" s="2" t="str">
        <f>IF(K557="","",_xlfn.XLOOKUP(K557,Stocks[Ticker],Stocks[Price Today]))</f>
        <v/>
      </c>
      <c r="Q557" s="3" t="str">
        <f t="shared" si="9"/>
        <v/>
      </c>
    </row>
    <row r="558" spans="6:17" x14ac:dyDescent="0.25">
      <c r="F558" s="2"/>
      <c r="L558" t="str">
        <f>IF(K558="","",SUMIF(Stocks[Ticker],K558,Stocks[Units]))</f>
        <v/>
      </c>
      <c r="M558" s="2" t="str">
        <f>IF(K558="","",_xlfn.XLOOKUP(K558,Stocks[Ticker],Stocks[Price Today]))</f>
        <v/>
      </c>
      <c r="Q558" s="3" t="str">
        <f t="shared" si="9"/>
        <v/>
      </c>
    </row>
    <row r="559" spans="6:17" x14ac:dyDescent="0.25">
      <c r="F559" s="2"/>
      <c r="L559" t="str">
        <f>IF(K559="","",SUMIF(Stocks[Ticker],K559,Stocks[Units]))</f>
        <v/>
      </c>
      <c r="M559" s="2" t="str">
        <f>IF(K559="","",_xlfn.XLOOKUP(K559,Stocks[Ticker],Stocks[Price Today]))</f>
        <v/>
      </c>
      <c r="Q559" s="3" t="str">
        <f t="shared" si="9"/>
        <v/>
      </c>
    </row>
    <row r="560" spans="6:17" x14ac:dyDescent="0.25">
      <c r="F560" s="2"/>
      <c r="L560" t="str">
        <f>IF(K560="","",SUMIF(Stocks[Ticker],K560,Stocks[Units]))</f>
        <v/>
      </c>
      <c r="M560" s="2" t="str">
        <f>IF(K560="","",_xlfn.XLOOKUP(K560,Stocks[Ticker],Stocks[Price Today]))</f>
        <v/>
      </c>
      <c r="Q560" s="3" t="str">
        <f t="shared" si="9"/>
        <v/>
      </c>
    </row>
    <row r="561" spans="6:17" x14ac:dyDescent="0.25">
      <c r="F561" s="2"/>
      <c r="L561" t="str">
        <f>IF(K561="","",SUMIF(Stocks[Ticker],K561,Stocks[Units]))</f>
        <v/>
      </c>
      <c r="M561" s="2" t="str">
        <f>IF(K561="","",_xlfn.XLOOKUP(K561,Stocks[Ticker],Stocks[Price Today]))</f>
        <v/>
      </c>
      <c r="Q561" s="3" t="str">
        <f t="shared" si="9"/>
        <v/>
      </c>
    </row>
    <row r="562" spans="6:17" x14ac:dyDescent="0.25">
      <c r="F562" s="2"/>
      <c r="L562" t="str">
        <f>IF(K562="","",SUMIF(Stocks[Ticker],K562,Stocks[Units]))</f>
        <v/>
      </c>
      <c r="M562" s="2" t="str">
        <f>IF(K562="","",_xlfn.XLOOKUP(K562,Stocks[Ticker],Stocks[Price Today]))</f>
        <v/>
      </c>
      <c r="Q562" s="3" t="str">
        <f t="shared" si="9"/>
        <v/>
      </c>
    </row>
    <row r="563" spans="6:17" x14ac:dyDescent="0.25">
      <c r="F563" s="2"/>
      <c r="L563" t="str">
        <f>IF(K563="","",SUMIF(Stocks[Ticker],K563,Stocks[Units]))</f>
        <v/>
      </c>
      <c r="M563" s="2" t="str">
        <f>IF(K563="","",_xlfn.XLOOKUP(K563,Stocks[Ticker],Stocks[Price Today]))</f>
        <v/>
      </c>
      <c r="Q563" s="3" t="str">
        <f t="shared" si="9"/>
        <v/>
      </c>
    </row>
    <row r="564" spans="6:17" x14ac:dyDescent="0.25">
      <c r="F564" s="2"/>
      <c r="L564" t="str">
        <f>IF(K564="","",SUMIF(Stocks[Ticker],K564,Stocks[Units]))</f>
        <v/>
      </c>
      <c r="M564" s="2" t="str">
        <f>IF(K564="","",_xlfn.XLOOKUP(K564,Stocks[Ticker],Stocks[Price Today]))</f>
        <v/>
      </c>
      <c r="Q564" s="3" t="str">
        <f t="shared" si="9"/>
        <v/>
      </c>
    </row>
    <row r="565" spans="6:17" x14ac:dyDescent="0.25">
      <c r="F565" s="2"/>
      <c r="L565" t="str">
        <f>IF(K565="","",SUMIF(Stocks[Ticker],K565,Stocks[Units]))</f>
        <v/>
      </c>
      <c r="M565" s="2" t="str">
        <f>IF(K565="","",_xlfn.XLOOKUP(K565,Stocks[Ticker],Stocks[Price Today]))</f>
        <v/>
      </c>
      <c r="Q565" s="3" t="str">
        <f t="shared" si="9"/>
        <v/>
      </c>
    </row>
    <row r="566" spans="6:17" x14ac:dyDescent="0.25">
      <c r="F566" s="2"/>
      <c r="L566" t="str">
        <f>IF(K566="","",SUMIF(Stocks[Ticker],K566,Stocks[Units]))</f>
        <v/>
      </c>
      <c r="M566" s="2" t="str">
        <f>IF(K566="","",_xlfn.XLOOKUP(K566,Stocks[Ticker],Stocks[Price Today]))</f>
        <v/>
      </c>
      <c r="Q566" s="3" t="str">
        <f t="shared" si="9"/>
        <v/>
      </c>
    </row>
    <row r="567" spans="6:17" x14ac:dyDescent="0.25">
      <c r="F567" s="2"/>
      <c r="L567" t="str">
        <f>IF(K567="","",SUMIF(Stocks[Ticker],K567,Stocks[Units]))</f>
        <v/>
      </c>
      <c r="M567" s="2" t="str">
        <f>IF(K567="","",_xlfn.XLOOKUP(K567,Stocks[Ticker],Stocks[Price Today]))</f>
        <v/>
      </c>
      <c r="Q567" s="3" t="str">
        <f t="shared" si="9"/>
        <v/>
      </c>
    </row>
    <row r="568" spans="6:17" x14ac:dyDescent="0.25">
      <c r="F568" s="2"/>
      <c r="L568" t="str">
        <f>IF(K568="","",SUMIF(Stocks[Ticker],K568,Stocks[Units]))</f>
        <v/>
      </c>
      <c r="M568" s="2" t="str">
        <f>IF(K568="","",_xlfn.XLOOKUP(K568,Stocks[Ticker],Stocks[Price Today]))</f>
        <v/>
      </c>
      <c r="Q568" s="3" t="str">
        <f t="shared" si="9"/>
        <v/>
      </c>
    </row>
    <row r="569" spans="6:17" x14ac:dyDescent="0.25">
      <c r="F569" s="2"/>
      <c r="L569" t="str">
        <f>IF(K569="","",SUMIF(Stocks[Ticker],K569,Stocks[Units]))</f>
        <v/>
      </c>
      <c r="M569" s="2" t="str">
        <f>IF(K569="","",_xlfn.XLOOKUP(K569,Stocks[Ticker],Stocks[Price Today]))</f>
        <v/>
      </c>
      <c r="Q569" s="3" t="str">
        <f t="shared" si="9"/>
        <v/>
      </c>
    </row>
    <row r="570" spans="6:17" x14ac:dyDescent="0.25">
      <c r="F570" s="2"/>
      <c r="L570" t="str">
        <f>IF(K570="","",SUMIF(Stocks[Ticker],K570,Stocks[Units]))</f>
        <v/>
      </c>
      <c r="M570" s="2" t="str">
        <f>IF(K570="","",_xlfn.XLOOKUP(K570,Stocks[Ticker],Stocks[Price Today]))</f>
        <v/>
      </c>
      <c r="Q570" s="3" t="str">
        <f t="shared" si="9"/>
        <v/>
      </c>
    </row>
    <row r="571" spans="6:17" x14ac:dyDescent="0.25">
      <c r="F571" s="2"/>
      <c r="L571" t="str">
        <f>IF(K571="","",SUMIF(Stocks[Ticker],K571,Stocks[Units]))</f>
        <v/>
      </c>
      <c r="M571" s="2" t="str">
        <f>IF(K571="","",_xlfn.XLOOKUP(K571,Stocks[Ticker],Stocks[Price Today]))</f>
        <v/>
      </c>
      <c r="Q571" s="3" t="str">
        <f t="shared" si="9"/>
        <v/>
      </c>
    </row>
    <row r="572" spans="6:17" x14ac:dyDescent="0.25">
      <c r="F572" s="2"/>
      <c r="L572" t="str">
        <f>IF(K572="","",SUMIF(Stocks[Ticker],K572,Stocks[Units]))</f>
        <v/>
      </c>
      <c r="M572" s="2" t="str">
        <f>IF(K572="","",_xlfn.XLOOKUP(K572,Stocks[Ticker],Stocks[Price Today]))</f>
        <v/>
      </c>
      <c r="Q572" s="3" t="str">
        <f t="shared" si="9"/>
        <v/>
      </c>
    </row>
    <row r="573" spans="6:17" x14ac:dyDescent="0.25">
      <c r="F573" s="2"/>
      <c r="L573" t="str">
        <f>IF(K573="","",SUMIF(Stocks[Ticker],K573,Stocks[Units]))</f>
        <v/>
      </c>
      <c r="M573" s="2" t="str">
        <f>IF(K573="","",_xlfn.XLOOKUP(K573,Stocks[Ticker],Stocks[Price Today]))</f>
        <v/>
      </c>
      <c r="Q573" s="3" t="str">
        <f t="shared" si="9"/>
        <v/>
      </c>
    </row>
    <row r="574" spans="6:17" x14ac:dyDescent="0.25">
      <c r="F574" s="2"/>
      <c r="L574" t="str">
        <f>IF(K574="","",SUMIF(Stocks[Ticker],K574,Stocks[Units]))</f>
        <v/>
      </c>
      <c r="M574" s="2" t="str">
        <f>IF(K574="","",_xlfn.XLOOKUP(K574,Stocks[Ticker],Stocks[Price Today]))</f>
        <v/>
      </c>
      <c r="Q574" s="3" t="str">
        <f t="shared" si="9"/>
        <v/>
      </c>
    </row>
    <row r="575" spans="6:17" x14ac:dyDescent="0.25">
      <c r="F575" s="2"/>
      <c r="L575" t="str">
        <f>IF(K575="","",SUMIF(Stocks[Ticker],K575,Stocks[Units]))</f>
        <v/>
      </c>
      <c r="M575" s="2" t="str">
        <f>IF(K575="","",_xlfn.XLOOKUP(K575,Stocks[Ticker],Stocks[Price Today]))</f>
        <v/>
      </c>
      <c r="Q575" s="3" t="str">
        <f t="shared" si="9"/>
        <v/>
      </c>
    </row>
    <row r="576" spans="6:17" x14ac:dyDescent="0.25">
      <c r="F576" s="2"/>
      <c r="L576" t="str">
        <f>IF(K576="","",SUMIF(Stocks[Ticker],K576,Stocks[Units]))</f>
        <v/>
      </c>
      <c r="M576" s="2" t="str">
        <f>IF(K576="","",_xlfn.XLOOKUP(K576,Stocks[Ticker],Stocks[Price Today]))</f>
        <v/>
      </c>
      <c r="Q576" s="3" t="str">
        <f t="shared" si="9"/>
        <v/>
      </c>
    </row>
    <row r="577" spans="6:17" x14ac:dyDescent="0.25">
      <c r="F577" s="2"/>
      <c r="L577" t="str">
        <f>IF(K577="","",SUMIF(Stocks[Ticker],K577,Stocks[Units]))</f>
        <v/>
      </c>
      <c r="M577" s="2" t="str">
        <f>IF(K577="","",_xlfn.XLOOKUP(K577,Stocks[Ticker],Stocks[Price Today]))</f>
        <v/>
      </c>
      <c r="Q577" s="3" t="str">
        <f t="shared" si="9"/>
        <v/>
      </c>
    </row>
    <row r="578" spans="6:17" x14ac:dyDescent="0.25">
      <c r="F578" s="2"/>
      <c r="L578" t="str">
        <f>IF(K578="","",SUMIF(Stocks[Ticker],K578,Stocks[Units]))</f>
        <v/>
      </c>
      <c r="M578" s="2" t="str">
        <f>IF(K578="","",_xlfn.XLOOKUP(K578,Stocks[Ticker],Stocks[Price Today]))</f>
        <v/>
      </c>
      <c r="Q578" s="3" t="str">
        <f t="shared" si="9"/>
        <v/>
      </c>
    </row>
    <row r="579" spans="6:17" x14ac:dyDescent="0.25">
      <c r="F579" s="2"/>
      <c r="L579" t="str">
        <f>IF(K579="","",SUMIF(Stocks[Ticker],K579,Stocks[Units]))</f>
        <v/>
      </c>
      <c r="M579" s="2" t="str">
        <f>IF(K579="","",_xlfn.XLOOKUP(K579,Stocks[Ticker],Stocks[Price Today]))</f>
        <v/>
      </c>
      <c r="Q579" s="3" t="str">
        <f t="shared" ref="Q579:Q642" si="10">IFERROR(L579*M579/$O$2,"")</f>
        <v/>
      </c>
    </row>
    <row r="580" spans="6:17" x14ac:dyDescent="0.25">
      <c r="F580" s="2"/>
      <c r="L580" t="str">
        <f>IF(K580="","",SUMIF(Stocks[Ticker],K580,Stocks[Units]))</f>
        <v/>
      </c>
      <c r="M580" s="2" t="str">
        <f>IF(K580="","",_xlfn.XLOOKUP(K580,Stocks[Ticker],Stocks[Price Today]))</f>
        <v/>
      </c>
      <c r="Q580" s="3" t="str">
        <f t="shared" si="10"/>
        <v/>
      </c>
    </row>
    <row r="581" spans="6:17" x14ac:dyDescent="0.25">
      <c r="F581" s="2"/>
      <c r="L581" t="str">
        <f>IF(K581="","",SUMIF(Stocks[Ticker],K581,Stocks[Units]))</f>
        <v/>
      </c>
      <c r="M581" s="2" t="str">
        <f>IF(K581="","",_xlfn.XLOOKUP(K581,Stocks[Ticker],Stocks[Price Today]))</f>
        <v/>
      </c>
      <c r="Q581" s="3" t="str">
        <f t="shared" si="10"/>
        <v/>
      </c>
    </row>
    <row r="582" spans="6:17" x14ac:dyDescent="0.25">
      <c r="F582" s="2"/>
      <c r="L582" t="str">
        <f>IF(K582="","",SUMIF(Stocks[Ticker],K582,Stocks[Units]))</f>
        <v/>
      </c>
      <c r="M582" s="2" t="str">
        <f>IF(K582="","",_xlfn.XLOOKUP(K582,Stocks[Ticker],Stocks[Price Today]))</f>
        <v/>
      </c>
      <c r="Q582" s="3" t="str">
        <f t="shared" si="10"/>
        <v/>
      </c>
    </row>
    <row r="583" spans="6:17" x14ac:dyDescent="0.25">
      <c r="F583" s="2"/>
      <c r="L583" t="str">
        <f>IF(K583="","",SUMIF(Stocks[Ticker],K583,Stocks[Units]))</f>
        <v/>
      </c>
      <c r="M583" s="2" t="str">
        <f>IF(K583="","",_xlfn.XLOOKUP(K583,Stocks[Ticker],Stocks[Price Today]))</f>
        <v/>
      </c>
      <c r="Q583" s="3" t="str">
        <f t="shared" si="10"/>
        <v/>
      </c>
    </row>
    <row r="584" spans="6:17" x14ac:dyDescent="0.25">
      <c r="F584" s="2"/>
      <c r="L584" t="str">
        <f>IF(K584="","",SUMIF(Stocks[Ticker],K584,Stocks[Units]))</f>
        <v/>
      </c>
      <c r="M584" s="2" t="str">
        <f>IF(K584="","",_xlfn.XLOOKUP(K584,Stocks[Ticker],Stocks[Price Today]))</f>
        <v/>
      </c>
      <c r="Q584" s="3" t="str">
        <f t="shared" si="10"/>
        <v/>
      </c>
    </row>
    <row r="585" spans="6:17" x14ac:dyDescent="0.25">
      <c r="F585" s="2"/>
      <c r="L585" t="str">
        <f>IF(K585="","",SUMIF(Stocks[Ticker],K585,Stocks[Units]))</f>
        <v/>
      </c>
      <c r="M585" s="2" t="str">
        <f>IF(K585="","",_xlfn.XLOOKUP(K585,Stocks[Ticker],Stocks[Price Today]))</f>
        <v/>
      </c>
      <c r="Q585" s="3" t="str">
        <f t="shared" si="10"/>
        <v/>
      </c>
    </row>
    <row r="586" spans="6:17" x14ac:dyDescent="0.25">
      <c r="F586" s="2"/>
      <c r="L586" t="str">
        <f>IF(K586="","",SUMIF(Stocks[Ticker],K586,Stocks[Units]))</f>
        <v/>
      </c>
      <c r="M586" s="2" t="str">
        <f>IF(K586="","",_xlfn.XLOOKUP(K586,Stocks[Ticker],Stocks[Price Today]))</f>
        <v/>
      </c>
      <c r="Q586" s="3" t="str">
        <f t="shared" si="10"/>
        <v/>
      </c>
    </row>
    <row r="587" spans="6:17" x14ac:dyDescent="0.25">
      <c r="F587" s="2"/>
      <c r="L587" t="str">
        <f>IF(K587="","",SUMIF(Stocks[Ticker],K587,Stocks[Units]))</f>
        <v/>
      </c>
      <c r="M587" s="2" t="str">
        <f>IF(K587="","",_xlfn.XLOOKUP(K587,Stocks[Ticker],Stocks[Price Today]))</f>
        <v/>
      </c>
      <c r="Q587" s="3" t="str">
        <f t="shared" si="10"/>
        <v/>
      </c>
    </row>
    <row r="588" spans="6:17" x14ac:dyDescent="0.25">
      <c r="F588" s="2"/>
      <c r="L588" t="str">
        <f>IF(K588="","",SUMIF(Stocks[Ticker],K588,Stocks[Units]))</f>
        <v/>
      </c>
      <c r="M588" s="2" t="str">
        <f>IF(K588="","",_xlfn.XLOOKUP(K588,Stocks[Ticker],Stocks[Price Today]))</f>
        <v/>
      </c>
      <c r="Q588" s="3" t="str">
        <f t="shared" si="10"/>
        <v/>
      </c>
    </row>
    <row r="589" spans="6:17" x14ac:dyDescent="0.25">
      <c r="F589" s="2"/>
      <c r="L589" t="str">
        <f>IF(K589="","",SUMIF(Stocks[Ticker],K589,Stocks[Units]))</f>
        <v/>
      </c>
      <c r="M589" s="2" t="str">
        <f>IF(K589="","",_xlfn.XLOOKUP(K589,Stocks[Ticker],Stocks[Price Today]))</f>
        <v/>
      </c>
      <c r="Q589" s="3" t="str">
        <f t="shared" si="10"/>
        <v/>
      </c>
    </row>
    <row r="590" spans="6:17" x14ac:dyDescent="0.25">
      <c r="F590" s="2"/>
      <c r="L590" t="str">
        <f>IF(K590="","",SUMIF(Stocks[Ticker],K590,Stocks[Units]))</f>
        <v/>
      </c>
      <c r="M590" s="2" t="str">
        <f>IF(K590="","",_xlfn.XLOOKUP(K590,Stocks[Ticker],Stocks[Price Today]))</f>
        <v/>
      </c>
      <c r="Q590" s="3" t="str">
        <f t="shared" si="10"/>
        <v/>
      </c>
    </row>
    <row r="591" spans="6:17" x14ac:dyDescent="0.25">
      <c r="F591" s="2"/>
      <c r="L591" t="str">
        <f>IF(K591="","",SUMIF(Stocks[Ticker],K591,Stocks[Units]))</f>
        <v/>
      </c>
      <c r="M591" s="2" t="str">
        <f>IF(K591="","",_xlfn.XLOOKUP(K591,Stocks[Ticker],Stocks[Price Today]))</f>
        <v/>
      </c>
      <c r="Q591" s="3" t="str">
        <f t="shared" si="10"/>
        <v/>
      </c>
    </row>
    <row r="592" spans="6:17" x14ac:dyDescent="0.25">
      <c r="F592" s="2"/>
      <c r="L592" t="str">
        <f>IF(K592="","",SUMIF(Stocks[Ticker],K592,Stocks[Units]))</f>
        <v/>
      </c>
      <c r="M592" s="2" t="str">
        <f>IF(K592="","",_xlfn.XLOOKUP(K592,Stocks[Ticker],Stocks[Price Today]))</f>
        <v/>
      </c>
      <c r="Q592" s="3" t="str">
        <f t="shared" si="10"/>
        <v/>
      </c>
    </row>
    <row r="593" spans="6:17" x14ac:dyDescent="0.25">
      <c r="F593" s="2"/>
      <c r="L593" t="str">
        <f>IF(K593="","",SUMIF(Stocks[Ticker],K593,Stocks[Units]))</f>
        <v/>
      </c>
      <c r="M593" s="2" t="str">
        <f>IF(K593="","",_xlfn.XLOOKUP(K593,Stocks[Ticker],Stocks[Price Today]))</f>
        <v/>
      </c>
      <c r="Q593" s="3" t="str">
        <f t="shared" si="10"/>
        <v/>
      </c>
    </row>
    <row r="594" spans="6:17" x14ac:dyDescent="0.25">
      <c r="F594" s="2"/>
      <c r="L594" t="str">
        <f>IF(K594="","",SUMIF(Stocks[Ticker],K594,Stocks[Units]))</f>
        <v/>
      </c>
      <c r="M594" s="2" t="str">
        <f>IF(K594="","",_xlfn.XLOOKUP(K594,Stocks[Ticker],Stocks[Price Today]))</f>
        <v/>
      </c>
      <c r="Q594" s="3" t="str">
        <f t="shared" si="10"/>
        <v/>
      </c>
    </row>
    <row r="595" spans="6:17" x14ac:dyDescent="0.25">
      <c r="F595" s="2"/>
      <c r="L595" t="str">
        <f>IF(K595="","",SUMIF(Stocks[Ticker],K595,Stocks[Units]))</f>
        <v/>
      </c>
      <c r="M595" s="2" t="str">
        <f>IF(K595="","",_xlfn.XLOOKUP(K595,Stocks[Ticker],Stocks[Price Today]))</f>
        <v/>
      </c>
      <c r="Q595" s="3" t="str">
        <f t="shared" si="10"/>
        <v/>
      </c>
    </row>
    <row r="596" spans="6:17" x14ac:dyDescent="0.25">
      <c r="F596" s="2"/>
      <c r="L596" t="str">
        <f>IF(K596="","",SUMIF(Stocks[Ticker],K596,Stocks[Units]))</f>
        <v/>
      </c>
      <c r="M596" s="2" t="str">
        <f>IF(K596="","",_xlfn.XLOOKUP(K596,Stocks[Ticker],Stocks[Price Today]))</f>
        <v/>
      </c>
      <c r="Q596" s="3" t="str">
        <f t="shared" si="10"/>
        <v/>
      </c>
    </row>
    <row r="597" spans="6:17" x14ac:dyDescent="0.25">
      <c r="F597" s="2"/>
      <c r="L597" t="str">
        <f>IF(K597="","",SUMIF(Stocks[Ticker],K597,Stocks[Units]))</f>
        <v/>
      </c>
      <c r="M597" s="2" t="str">
        <f>IF(K597="","",_xlfn.XLOOKUP(K597,Stocks[Ticker],Stocks[Price Today]))</f>
        <v/>
      </c>
      <c r="Q597" s="3" t="str">
        <f t="shared" si="10"/>
        <v/>
      </c>
    </row>
    <row r="598" spans="6:17" x14ac:dyDescent="0.25">
      <c r="F598" s="2"/>
      <c r="L598" t="str">
        <f>IF(K598="","",SUMIF(Stocks[Ticker],K598,Stocks[Units]))</f>
        <v/>
      </c>
      <c r="M598" s="2" t="str">
        <f>IF(K598="","",_xlfn.XLOOKUP(K598,Stocks[Ticker],Stocks[Price Today]))</f>
        <v/>
      </c>
      <c r="Q598" s="3" t="str">
        <f t="shared" si="10"/>
        <v/>
      </c>
    </row>
    <row r="599" spans="6:17" x14ac:dyDescent="0.25">
      <c r="F599" s="2"/>
      <c r="L599" t="str">
        <f>IF(K599="","",SUMIF(Stocks[Ticker],K599,Stocks[Units]))</f>
        <v/>
      </c>
      <c r="M599" s="2" t="str">
        <f>IF(K599="","",_xlfn.XLOOKUP(K599,Stocks[Ticker],Stocks[Price Today]))</f>
        <v/>
      </c>
      <c r="Q599" s="3" t="str">
        <f t="shared" si="10"/>
        <v/>
      </c>
    </row>
    <row r="600" spans="6:17" x14ac:dyDescent="0.25">
      <c r="F600" s="2"/>
      <c r="L600" t="str">
        <f>IF(K600="","",SUMIF(Stocks[Ticker],K600,Stocks[Units]))</f>
        <v/>
      </c>
      <c r="M600" s="2" t="str">
        <f>IF(K600="","",_xlfn.XLOOKUP(K600,Stocks[Ticker],Stocks[Price Today]))</f>
        <v/>
      </c>
      <c r="Q600" s="3" t="str">
        <f t="shared" si="10"/>
        <v/>
      </c>
    </row>
    <row r="601" spans="6:17" x14ac:dyDescent="0.25">
      <c r="F601" s="2"/>
      <c r="L601" t="str">
        <f>IF(K601="","",SUMIF(Stocks[Ticker],K601,Stocks[Units]))</f>
        <v/>
      </c>
      <c r="M601" s="2" t="str">
        <f>IF(K601="","",_xlfn.XLOOKUP(K601,Stocks[Ticker],Stocks[Price Today]))</f>
        <v/>
      </c>
      <c r="Q601" s="3" t="str">
        <f t="shared" si="10"/>
        <v/>
      </c>
    </row>
    <row r="602" spans="6:17" x14ac:dyDescent="0.25">
      <c r="F602" s="2"/>
      <c r="L602" t="str">
        <f>IF(K602="","",SUMIF(Stocks[Ticker],K602,Stocks[Units]))</f>
        <v/>
      </c>
      <c r="M602" s="2" t="str">
        <f>IF(K602="","",_xlfn.XLOOKUP(K602,Stocks[Ticker],Stocks[Price Today]))</f>
        <v/>
      </c>
      <c r="Q602" s="3" t="str">
        <f t="shared" si="10"/>
        <v/>
      </c>
    </row>
    <row r="603" spans="6:17" x14ac:dyDescent="0.25">
      <c r="F603" s="2"/>
      <c r="L603" t="str">
        <f>IF(K603="","",SUMIF(Stocks[Ticker],K603,Stocks[Units]))</f>
        <v/>
      </c>
      <c r="M603" s="2" t="str">
        <f>IF(K603="","",_xlfn.XLOOKUP(K603,Stocks[Ticker],Stocks[Price Today]))</f>
        <v/>
      </c>
      <c r="Q603" s="3" t="str">
        <f t="shared" si="10"/>
        <v/>
      </c>
    </row>
    <row r="604" spans="6:17" x14ac:dyDescent="0.25">
      <c r="F604" s="2"/>
      <c r="L604" t="str">
        <f>IF(K604="","",SUMIF(Stocks[Ticker],K604,Stocks[Units]))</f>
        <v/>
      </c>
      <c r="M604" s="2" t="str">
        <f>IF(K604="","",_xlfn.XLOOKUP(K604,Stocks[Ticker],Stocks[Price Today]))</f>
        <v/>
      </c>
      <c r="Q604" s="3" t="str">
        <f t="shared" si="10"/>
        <v/>
      </c>
    </row>
    <row r="605" spans="6:17" x14ac:dyDescent="0.25">
      <c r="F605" s="2"/>
      <c r="L605" t="str">
        <f>IF(K605="","",SUMIF(Stocks[Ticker],K605,Stocks[Units]))</f>
        <v/>
      </c>
      <c r="M605" s="2" t="str">
        <f>IF(K605="","",_xlfn.XLOOKUP(K605,Stocks[Ticker],Stocks[Price Today]))</f>
        <v/>
      </c>
      <c r="Q605" s="3" t="str">
        <f t="shared" si="10"/>
        <v/>
      </c>
    </row>
    <row r="606" spans="6:17" x14ac:dyDescent="0.25">
      <c r="F606" s="2"/>
      <c r="L606" t="str">
        <f>IF(K606="","",SUMIF(Stocks[Ticker],K606,Stocks[Units]))</f>
        <v/>
      </c>
      <c r="M606" s="2" t="str">
        <f>IF(K606="","",_xlfn.XLOOKUP(K606,Stocks[Ticker],Stocks[Price Today]))</f>
        <v/>
      </c>
      <c r="Q606" s="3" t="str">
        <f t="shared" si="10"/>
        <v/>
      </c>
    </row>
    <row r="607" spans="6:17" x14ac:dyDescent="0.25">
      <c r="F607" s="2"/>
      <c r="L607" t="str">
        <f>IF(K607="","",SUMIF(Stocks[Ticker],K607,Stocks[Units]))</f>
        <v/>
      </c>
      <c r="M607" s="2" t="str">
        <f>IF(K607="","",_xlfn.XLOOKUP(K607,Stocks[Ticker],Stocks[Price Today]))</f>
        <v/>
      </c>
      <c r="Q607" s="3" t="str">
        <f t="shared" si="10"/>
        <v/>
      </c>
    </row>
    <row r="608" spans="6:17" x14ac:dyDescent="0.25">
      <c r="F608" s="2"/>
      <c r="L608" t="str">
        <f>IF(K608="","",SUMIF(Stocks[Ticker],K608,Stocks[Units]))</f>
        <v/>
      </c>
      <c r="M608" s="2" t="str">
        <f>IF(K608="","",_xlfn.XLOOKUP(K608,Stocks[Ticker],Stocks[Price Today]))</f>
        <v/>
      </c>
      <c r="Q608" s="3" t="str">
        <f t="shared" si="10"/>
        <v/>
      </c>
    </row>
    <row r="609" spans="6:17" x14ac:dyDescent="0.25">
      <c r="F609" s="2"/>
      <c r="L609" t="str">
        <f>IF(K609="","",SUMIF(Stocks[Ticker],K609,Stocks[Units]))</f>
        <v/>
      </c>
      <c r="M609" s="2" t="str">
        <f>IF(K609="","",_xlfn.XLOOKUP(K609,Stocks[Ticker],Stocks[Price Today]))</f>
        <v/>
      </c>
      <c r="Q609" s="3" t="str">
        <f t="shared" si="10"/>
        <v/>
      </c>
    </row>
    <row r="610" spans="6:17" x14ac:dyDescent="0.25">
      <c r="F610" s="2"/>
      <c r="L610" t="str">
        <f>IF(K610="","",SUMIF(Stocks[Ticker],K610,Stocks[Units]))</f>
        <v/>
      </c>
      <c r="M610" s="2" t="str">
        <f>IF(K610="","",_xlfn.XLOOKUP(K610,Stocks[Ticker],Stocks[Price Today]))</f>
        <v/>
      </c>
      <c r="Q610" s="3" t="str">
        <f t="shared" si="10"/>
        <v/>
      </c>
    </row>
    <row r="611" spans="6:17" x14ac:dyDescent="0.25">
      <c r="F611" s="2"/>
      <c r="L611" t="str">
        <f>IF(K611="","",SUMIF(Stocks[Ticker],K611,Stocks[Units]))</f>
        <v/>
      </c>
      <c r="M611" s="2" t="str">
        <f>IF(K611="","",_xlfn.XLOOKUP(K611,Stocks[Ticker],Stocks[Price Today]))</f>
        <v/>
      </c>
      <c r="Q611" s="3" t="str">
        <f t="shared" si="10"/>
        <v/>
      </c>
    </row>
    <row r="612" spans="6:17" x14ac:dyDescent="0.25">
      <c r="F612" s="2"/>
      <c r="L612" t="str">
        <f>IF(K612="","",SUMIF(Stocks[Ticker],K612,Stocks[Units]))</f>
        <v/>
      </c>
      <c r="M612" s="2" t="str">
        <f>IF(K612="","",_xlfn.XLOOKUP(K612,Stocks[Ticker],Stocks[Price Today]))</f>
        <v/>
      </c>
      <c r="Q612" s="3" t="str">
        <f t="shared" si="10"/>
        <v/>
      </c>
    </row>
    <row r="613" spans="6:17" x14ac:dyDescent="0.25">
      <c r="F613" s="2"/>
      <c r="L613" t="str">
        <f>IF(K613="","",SUMIF(Stocks[Ticker],K613,Stocks[Units]))</f>
        <v/>
      </c>
      <c r="M613" s="2" t="str">
        <f>IF(K613="","",_xlfn.XLOOKUP(K613,Stocks[Ticker],Stocks[Price Today]))</f>
        <v/>
      </c>
      <c r="Q613" s="3" t="str">
        <f t="shared" si="10"/>
        <v/>
      </c>
    </row>
    <row r="614" spans="6:17" x14ac:dyDescent="0.25">
      <c r="F614" s="2"/>
      <c r="L614" t="str">
        <f>IF(K614="","",SUMIF(Stocks[Ticker],K614,Stocks[Units]))</f>
        <v/>
      </c>
      <c r="M614" s="2" t="str">
        <f>IF(K614="","",_xlfn.XLOOKUP(K614,Stocks[Ticker],Stocks[Price Today]))</f>
        <v/>
      </c>
      <c r="Q614" s="3" t="str">
        <f t="shared" si="10"/>
        <v/>
      </c>
    </row>
    <row r="615" spans="6:17" x14ac:dyDescent="0.25">
      <c r="F615" s="2"/>
      <c r="L615" t="str">
        <f>IF(K615="","",SUMIF(Stocks[Ticker],K615,Stocks[Units]))</f>
        <v/>
      </c>
      <c r="M615" s="2" t="str">
        <f>IF(K615="","",_xlfn.XLOOKUP(K615,Stocks[Ticker],Stocks[Price Today]))</f>
        <v/>
      </c>
      <c r="Q615" s="3" t="str">
        <f t="shared" si="10"/>
        <v/>
      </c>
    </row>
    <row r="616" spans="6:17" x14ac:dyDescent="0.25">
      <c r="F616" s="2"/>
      <c r="L616" t="str">
        <f>IF(K616="","",SUMIF(Stocks[Ticker],K616,Stocks[Units]))</f>
        <v/>
      </c>
      <c r="M616" s="2" t="str">
        <f>IF(K616="","",_xlfn.XLOOKUP(K616,Stocks[Ticker],Stocks[Price Today]))</f>
        <v/>
      </c>
      <c r="Q616" s="3" t="str">
        <f t="shared" si="10"/>
        <v/>
      </c>
    </row>
    <row r="617" spans="6:17" x14ac:dyDescent="0.25">
      <c r="F617" s="2"/>
      <c r="L617" t="str">
        <f>IF(K617="","",SUMIF(Stocks[Ticker],K617,Stocks[Units]))</f>
        <v/>
      </c>
      <c r="M617" s="2" t="str">
        <f>IF(K617="","",_xlfn.XLOOKUP(K617,Stocks[Ticker],Stocks[Price Today]))</f>
        <v/>
      </c>
      <c r="Q617" s="3" t="str">
        <f t="shared" si="10"/>
        <v/>
      </c>
    </row>
    <row r="618" spans="6:17" x14ac:dyDescent="0.25">
      <c r="F618" s="2"/>
      <c r="L618" t="str">
        <f>IF(K618="","",SUMIF(Stocks[Ticker],K618,Stocks[Units]))</f>
        <v/>
      </c>
      <c r="M618" s="2" t="str">
        <f>IF(K618="","",_xlfn.XLOOKUP(K618,Stocks[Ticker],Stocks[Price Today]))</f>
        <v/>
      </c>
      <c r="Q618" s="3" t="str">
        <f t="shared" si="10"/>
        <v/>
      </c>
    </row>
    <row r="619" spans="6:17" x14ac:dyDescent="0.25">
      <c r="F619" s="2"/>
      <c r="L619" t="str">
        <f>IF(K619="","",SUMIF(Stocks[Ticker],K619,Stocks[Units]))</f>
        <v/>
      </c>
      <c r="M619" s="2" t="str">
        <f>IF(K619="","",_xlfn.XLOOKUP(K619,Stocks[Ticker],Stocks[Price Today]))</f>
        <v/>
      </c>
      <c r="Q619" s="3" t="str">
        <f t="shared" si="10"/>
        <v/>
      </c>
    </row>
    <row r="620" spans="6:17" x14ac:dyDescent="0.25">
      <c r="F620" s="2"/>
      <c r="L620" t="str">
        <f>IF(K620="","",SUMIF(Stocks[Ticker],K620,Stocks[Units]))</f>
        <v/>
      </c>
      <c r="M620" s="2" t="str">
        <f>IF(K620="","",_xlfn.XLOOKUP(K620,Stocks[Ticker],Stocks[Price Today]))</f>
        <v/>
      </c>
      <c r="Q620" s="3" t="str">
        <f t="shared" si="10"/>
        <v/>
      </c>
    </row>
    <row r="621" spans="6:17" x14ac:dyDescent="0.25">
      <c r="F621" s="2"/>
      <c r="L621" t="str">
        <f>IF(K621="","",SUMIF(Stocks[Ticker],K621,Stocks[Units]))</f>
        <v/>
      </c>
      <c r="M621" s="2" t="str">
        <f>IF(K621="","",_xlfn.XLOOKUP(K621,Stocks[Ticker],Stocks[Price Today]))</f>
        <v/>
      </c>
      <c r="Q621" s="3" t="str">
        <f t="shared" si="10"/>
        <v/>
      </c>
    </row>
    <row r="622" spans="6:17" x14ac:dyDescent="0.25">
      <c r="F622" s="2"/>
      <c r="L622" t="str">
        <f>IF(K622="","",SUMIF(Stocks[Ticker],K622,Stocks[Units]))</f>
        <v/>
      </c>
      <c r="M622" s="2" t="str">
        <f>IF(K622="","",_xlfn.XLOOKUP(K622,Stocks[Ticker],Stocks[Price Today]))</f>
        <v/>
      </c>
      <c r="Q622" s="3" t="str">
        <f t="shared" si="10"/>
        <v/>
      </c>
    </row>
    <row r="623" spans="6:17" x14ac:dyDescent="0.25">
      <c r="F623" s="2"/>
      <c r="L623" t="str">
        <f>IF(K623="","",SUMIF(Stocks[Ticker],K623,Stocks[Units]))</f>
        <v/>
      </c>
      <c r="M623" s="2" t="str">
        <f>IF(K623="","",_xlfn.XLOOKUP(K623,Stocks[Ticker],Stocks[Price Today]))</f>
        <v/>
      </c>
      <c r="Q623" s="3" t="str">
        <f t="shared" si="10"/>
        <v/>
      </c>
    </row>
    <row r="624" spans="6:17" x14ac:dyDescent="0.25">
      <c r="F624" s="2"/>
      <c r="L624" t="str">
        <f>IF(K624="","",SUMIF(Stocks[Ticker],K624,Stocks[Units]))</f>
        <v/>
      </c>
      <c r="M624" s="2" t="str">
        <f>IF(K624="","",_xlfn.XLOOKUP(K624,Stocks[Ticker],Stocks[Price Today]))</f>
        <v/>
      </c>
      <c r="Q624" s="3" t="str">
        <f t="shared" si="10"/>
        <v/>
      </c>
    </row>
    <row r="625" spans="6:17" x14ac:dyDescent="0.25">
      <c r="F625" s="2"/>
      <c r="L625" t="str">
        <f>IF(K625="","",SUMIF(Stocks[Ticker],K625,Stocks[Units]))</f>
        <v/>
      </c>
      <c r="M625" s="2" t="str">
        <f>IF(K625="","",_xlfn.XLOOKUP(K625,Stocks[Ticker],Stocks[Price Today]))</f>
        <v/>
      </c>
      <c r="Q625" s="3" t="str">
        <f t="shared" si="10"/>
        <v/>
      </c>
    </row>
    <row r="626" spans="6:17" x14ac:dyDescent="0.25">
      <c r="F626" s="2"/>
      <c r="L626" t="str">
        <f>IF(K626="","",SUMIF(Stocks[Ticker],K626,Stocks[Units]))</f>
        <v/>
      </c>
      <c r="M626" s="2" t="str">
        <f>IF(K626="","",_xlfn.XLOOKUP(K626,Stocks[Ticker],Stocks[Price Today]))</f>
        <v/>
      </c>
      <c r="Q626" s="3" t="str">
        <f t="shared" si="10"/>
        <v/>
      </c>
    </row>
    <row r="627" spans="6:17" x14ac:dyDescent="0.25">
      <c r="F627" s="2"/>
      <c r="L627" t="str">
        <f>IF(K627="","",SUMIF(Stocks[Ticker],K627,Stocks[Units]))</f>
        <v/>
      </c>
      <c r="M627" s="2" t="str">
        <f>IF(K627="","",_xlfn.XLOOKUP(K627,Stocks[Ticker],Stocks[Price Today]))</f>
        <v/>
      </c>
      <c r="Q627" s="3" t="str">
        <f t="shared" si="10"/>
        <v/>
      </c>
    </row>
    <row r="628" spans="6:17" x14ac:dyDescent="0.25">
      <c r="F628" s="2"/>
      <c r="L628" t="str">
        <f>IF(K628="","",SUMIF(Stocks[Ticker],K628,Stocks[Units]))</f>
        <v/>
      </c>
      <c r="M628" s="2" t="str">
        <f>IF(K628="","",_xlfn.XLOOKUP(K628,Stocks[Ticker],Stocks[Price Today]))</f>
        <v/>
      </c>
      <c r="Q628" s="3" t="str">
        <f t="shared" si="10"/>
        <v/>
      </c>
    </row>
    <row r="629" spans="6:17" x14ac:dyDescent="0.25">
      <c r="F629" s="2"/>
      <c r="L629" t="str">
        <f>IF(K629="","",SUMIF(Stocks[Ticker],K629,Stocks[Units]))</f>
        <v/>
      </c>
      <c r="M629" s="2" t="str">
        <f>IF(K629="","",_xlfn.XLOOKUP(K629,Stocks[Ticker],Stocks[Price Today]))</f>
        <v/>
      </c>
      <c r="Q629" s="3" t="str">
        <f t="shared" si="10"/>
        <v/>
      </c>
    </row>
    <row r="630" spans="6:17" x14ac:dyDescent="0.25">
      <c r="F630" s="2"/>
      <c r="L630" t="str">
        <f>IF(K630="","",SUMIF(Stocks[Ticker],K630,Stocks[Units]))</f>
        <v/>
      </c>
      <c r="M630" s="2" t="str">
        <f>IF(K630="","",_xlfn.XLOOKUP(K630,Stocks[Ticker],Stocks[Price Today]))</f>
        <v/>
      </c>
      <c r="Q630" s="3" t="str">
        <f t="shared" si="10"/>
        <v/>
      </c>
    </row>
    <row r="631" spans="6:17" x14ac:dyDescent="0.25">
      <c r="F631" s="2"/>
      <c r="L631" t="str">
        <f>IF(K631="","",SUMIF(Stocks[Ticker],K631,Stocks[Units]))</f>
        <v/>
      </c>
      <c r="M631" s="2" t="str">
        <f>IF(K631="","",_xlfn.XLOOKUP(K631,Stocks[Ticker],Stocks[Price Today]))</f>
        <v/>
      </c>
      <c r="Q631" s="3" t="str">
        <f t="shared" si="10"/>
        <v/>
      </c>
    </row>
    <row r="632" spans="6:17" x14ac:dyDescent="0.25">
      <c r="F632" s="2"/>
      <c r="L632" t="str">
        <f>IF(K632="","",SUMIF(Stocks[Ticker],K632,Stocks[Units]))</f>
        <v/>
      </c>
      <c r="M632" s="2" t="str">
        <f>IF(K632="","",_xlfn.XLOOKUP(K632,Stocks[Ticker],Stocks[Price Today]))</f>
        <v/>
      </c>
      <c r="Q632" s="3" t="str">
        <f t="shared" si="10"/>
        <v/>
      </c>
    </row>
    <row r="633" spans="6:17" x14ac:dyDescent="0.25">
      <c r="F633" s="2"/>
      <c r="L633" t="str">
        <f>IF(K633="","",SUMIF(Stocks[Ticker],K633,Stocks[Units]))</f>
        <v/>
      </c>
      <c r="M633" s="2" t="str">
        <f>IF(K633="","",_xlfn.XLOOKUP(K633,Stocks[Ticker],Stocks[Price Today]))</f>
        <v/>
      </c>
      <c r="Q633" s="3" t="str">
        <f t="shared" si="10"/>
        <v/>
      </c>
    </row>
    <row r="634" spans="6:17" x14ac:dyDescent="0.25">
      <c r="F634" s="2"/>
      <c r="L634" t="str">
        <f>IF(K634="","",SUMIF(Stocks[Ticker],K634,Stocks[Units]))</f>
        <v/>
      </c>
      <c r="M634" s="2" t="str">
        <f>IF(K634="","",_xlfn.XLOOKUP(K634,Stocks[Ticker],Stocks[Price Today]))</f>
        <v/>
      </c>
      <c r="Q634" s="3" t="str">
        <f t="shared" si="10"/>
        <v/>
      </c>
    </row>
    <row r="635" spans="6:17" x14ac:dyDescent="0.25">
      <c r="F635" s="2"/>
      <c r="L635" t="str">
        <f>IF(K635="","",SUMIF(Stocks[Ticker],K635,Stocks[Units]))</f>
        <v/>
      </c>
      <c r="M635" s="2" t="str">
        <f>IF(K635="","",_xlfn.XLOOKUP(K635,Stocks[Ticker],Stocks[Price Today]))</f>
        <v/>
      </c>
      <c r="Q635" s="3" t="str">
        <f t="shared" si="10"/>
        <v/>
      </c>
    </row>
    <row r="636" spans="6:17" x14ac:dyDescent="0.25">
      <c r="F636" s="2"/>
      <c r="L636" t="str">
        <f>IF(K636="","",SUMIF(Stocks[Ticker],K636,Stocks[Units]))</f>
        <v/>
      </c>
      <c r="M636" s="2" t="str">
        <f>IF(K636="","",_xlfn.XLOOKUP(K636,Stocks[Ticker],Stocks[Price Today]))</f>
        <v/>
      </c>
      <c r="Q636" s="3" t="str">
        <f t="shared" si="10"/>
        <v/>
      </c>
    </row>
    <row r="637" spans="6:17" x14ac:dyDescent="0.25">
      <c r="F637" s="2"/>
      <c r="L637" t="str">
        <f>IF(K637="","",SUMIF(Stocks[Ticker],K637,Stocks[Units]))</f>
        <v/>
      </c>
      <c r="M637" s="2" t="str">
        <f>IF(K637="","",_xlfn.XLOOKUP(K637,Stocks[Ticker],Stocks[Price Today]))</f>
        <v/>
      </c>
      <c r="Q637" s="3" t="str">
        <f t="shared" si="10"/>
        <v/>
      </c>
    </row>
    <row r="638" spans="6:17" x14ac:dyDescent="0.25">
      <c r="F638" s="2"/>
      <c r="L638" t="str">
        <f>IF(K638="","",SUMIF(Stocks[Ticker],K638,Stocks[Units]))</f>
        <v/>
      </c>
      <c r="M638" s="2" t="str">
        <f>IF(K638="","",_xlfn.XLOOKUP(K638,Stocks[Ticker],Stocks[Price Today]))</f>
        <v/>
      </c>
      <c r="Q638" s="3" t="str">
        <f t="shared" si="10"/>
        <v/>
      </c>
    </row>
    <row r="639" spans="6:17" x14ac:dyDescent="0.25">
      <c r="F639" s="2"/>
      <c r="L639" t="str">
        <f>IF(K639="","",SUMIF(Stocks[Ticker],K639,Stocks[Units]))</f>
        <v/>
      </c>
      <c r="M639" s="2" t="str">
        <f>IF(K639="","",_xlfn.XLOOKUP(K639,Stocks[Ticker],Stocks[Price Today]))</f>
        <v/>
      </c>
      <c r="Q639" s="3" t="str">
        <f t="shared" si="10"/>
        <v/>
      </c>
    </row>
    <row r="640" spans="6:17" x14ac:dyDescent="0.25">
      <c r="F640" s="2"/>
      <c r="L640" t="str">
        <f>IF(K640="","",SUMIF(Stocks[Ticker],K640,Stocks[Units]))</f>
        <v/>
      </c>
      <c r="M640" s="2" t="str">
        <f>IF(K640="","",_xlfn.XLOOKUP(K640,Stocks[Ticker],Stocks[Price Today]))</f>
        <v/>
      </c>
      <c r="Q640" s="3" t="str">
        <f t="shared" si="10"/>
        <v/>
      </c>
    </row>
    <row r="641" spans="6:17" x14ac:dyDescent="0.25">
      <c r="F641" s="2"/>
      <c r="L641" t="str">
        <f>IF(K641="","",SUMIF(Stocks[Ticker],K641,Stocks[Units]))</f>
        <v/>
      </c>
      <c r="M641" s="2" t="str">
        <f>IF(K641="","",_xlfn.XLOOKUP(K641,Stocks[Ticker],Stocks[Price Today]))</f>
        <v/>
      </c>
      <c r="Q641" s="3" t="str">
        <f t="shared" si="10"/>
        <v/>
      </c>
    </row>
    <row r="642" spans="6:17" x14ac:dyDescent="0.25">
      <c r="F642" s="2"/>
      <c r="L642" t="str">
        <f>IF(K642="","",SUMIF(Stocks[Ticker],K642,Stocks[Units]))</f>
        <v/>
      </c>
      <c r="M642" s="2" t="str">
        <f>IF(K642="","",_xlfn.XLOOKUP(K642,Stocks[Ticker],Stocks[Price Today]))</f>
        <v/>
      </c>
      <c r="Q642" s="3" t="str">
        <f t="shared" si="10"/>
        <v/>
      </c>
    </row>
    <row r="643" spans="6:17" x14ac:dyDescent="0.25">
      <c r="F643" s="2"/>
      <c r="L643" t="str">
        <f>IF(K643="","",SUMIF(Stocks[Ticker],K643,Stocks[Units]))</f>
        <v/>
      </c>
      <c r="M643" s="2" t="str">
        <f>IF(K643="","",_xlfn.XLOOKUP(K643,Stocks[Ticker],Stocks[Price Today]))</f>
        <v/>
      </c>
      <c r="Q643" s="3" t="str">
        <f t="shared" ref="Q643:Q706" si="11">IFERROR(L643*M643/$O$2,"")</f>
        <v/>
      </c>
    </row>
    <row r="644" spans="6:17" x14ac:dyDescent="0.25">
      <c r="F644" s="2"/>
      <c r="L644" t="str">
        <f>IF(K644="","",SUMIF(Stocks[Ticker],K644,Stocks[Units]))</f>
        <v/>
      </c>
      <c r="M644" s="2" t="str">
        <f>IF(K644="","",_xlfn.XLOOKUP(K644,Stocks[Ticker],Stocks[Price Today]))</f>
        <v/>
      </c>
      <c r="Q644" s="3" t="str">
        <f t="shared" si="11"/>
        <v/>
      </c>
    </row>
    <row r="645" spans="6:17" x14ac:dyDescent="0.25">
      <c r="F645" s="2"/>
      <c r="L645" t="str">
        <f>IF(K645="","",SUMIF(Stocks[Ticker],K645,Stocks[Units]))</f>
        <v/>
      </c>
      <c r="M645" s="2" t="str">
        <f>IF(K645="","",_xlfn.XLOOKUP(K645,Stocks[Ticker],Stocks[Price Today]))</f>
        <v/>
      </c>
      <c r="Q645" s="3" t="str">
        <f t="shared" si="11"/>
        <v/>
      </c>
    </row>
    <row r="646" spans="6:17" x14ac:dyDescent="0.25">
      <c r="F646" s="2"/>
      <c r="L646" t="str">
        <f>IF(K646="","",SUMIF(Stocks[Ticker],K646,Stocks[Units]))</f>
        <v/>
      </c>
      <c r="M646" s="2" t="str">
        <f>IF(K646="","",_xlfn.XLOOKUP(K646,Stocks[Ticker],Stocks[Price Today]))</f>
        <v/>
      </c>
      <c r="Q646" s="3" t="str">
        <f t="shared" si="11"/>
        <v/>
      </c>
    </row>
    <row r="647" spans="6:17" x14ac:dyDescent="0.25">
      <c r="F647" s="2"/>
      <c r="L647" t="str">
        <f>IF(K647="","",SUMIF(Stocks[Ticker],K647,Stocks[Units]))</f>
        <v/>
      </c>
      <c r="M647" s="2" t="str">
        <f>IF(K647="","",_xlfn.XLOOKUP(K647,Stocks[Ticker],Stocks[Price Today]))</f>
        <v/>
      </c>
      <c r="Q647" s="3" t="str">
        <f t="shared" si="11"/>
        <v/>
      </c>
    </row>
    <row r="648" spans="6:17" x14ac:dyDescent="0.25">
      <c r="F648" s="2"/>
      <c r="L648" t="str">
        <f>IF(K648="","",SUMIF(Stocks[Ticker],K648,Stocks[Units]))</f>
        <v/>
      </c>
      <c r="M648" s="2" t="str">
        <f>IF(K648="","",_xlfn.XLOOKUP(K648,Stocks[Ticker],Stocks[Price Today]))</f>
        <v/>
      </c>
      <c r="Q648" s="3" t="str">
        <f t="shared" si="11"/>
        <v/>
      </c>
    </row>
    <row r="649" spans="6:17" x14ac:dyDescent="0.25">
      <c r="F649" s="2"/>
      <c r="L649" t="str">
        <f>IF(K649="","",SUMIF(Stocks[Ticker],K649,Stocks[Units]))</f>
        <v/>
      </c>
      <c r="M649" s="2" t="str">
        <f>IF(K649="","",_xlfn.XLOOKUP(K649,Stocks[Ticker],Stocks[Price Today]))</f>
        <v/>
      </c>
      <c r="Q649" s="3" t="str">
        <f t="shared" si="11"/>
        <v/>
      </c>
    </row>
    <row r="650" spans="6:17" x14ac:dyDescent="0.25">
      <c r="F650" s="2"/>
      <c r="L650" t="str">
        <f>IF(K650="","",SUMIF(Stocks[Ticker],K650,Stocks[Units]))</f>
        <v/>
      </c>
      <c r="M650" s="2" t="str">
        <f>IF(K650="","",_xlfn.XLOOKUP(K650,Stocks[Ticker],Stocks[Price Today]))</f>
        <v/>
      </c>
      <c r="Q650" s="3" t="str">
        <f t="shared" si="11"/>
        <v/>
      </c>
    </row>
    <row r="651" spans="6:17" x14ac:dyDescent="0.25">
      <c r="F651" s="2"/>
      <c r="L651" t="str">
        <f>IF(K651="","",SUMIF(Stocks[Ticker],K651,Stocks[Units]))</f>
        <v/>
      </c>
      <c r="M651" s="2" t="str">
        <f>IF(K651="","",_xlfn.XLOOKUP(K651,Stocks[Ticker],Stocks[Price Today]))</f>
        <v/>
      </c>
      <c r="Q651" s="3" t="str">
        <f t="shared" si="11"/>
        <v/>
      </c>
    </row>
    <row r="652" spans="6:17" x14ac:dyDescent="0.25">
      <c r="F652" s="2"/>
      <c r="L652" t="str">
        <f>IF(K652="","",SUMIF(Stocks[Ticker],K652,Stocks[Units]))</f>
        <v/>
      </c>
      <c r="M652" s="2" t="str">
        <f>IF(K652="","",_xlfn.XLOOKUP(K652,Stocks[Ticker],Stocks[Price Today]))</f>
        <v/>
      </c>
      <c r="Q652" s="3" t="str">
        <f t="shared" si="11"/>
        <v/>
      </c>
    </row>
    <row r="653" spans="6:17" x14ac:dyDescent="0.25">
      <c r="F653" s="2"/>
      <c r="L653" t="str">
        <f>IF(K653="","",SUMIF(Stocks[Ticker],K653,Stocks[Units]))</f>
        <v/>
      </c>
      <c r="M653" s="2" t="str">
        <f>IF(K653="","",_xlfn.XLOOKUP(K653,Stocks[Ticker],Stocks[Price Today]))</f>
        <v/>
      </c>
      <c r="Q653" s="3" t="str">
        <f t="shared" si="11"/>
        <v/>
      </c>
    </row>
    <row r="654" spans="6:17" x14ac:dyDescent="0.25">
      <c r="F654" s="2"/>
      <c r="L654" t="str">
        <f>IF(K654="","",SUMIF(Stocks[Ticker],K654,Stocks[Units]))</f>
        <v/>
      </c>
      <c r="M654" s="2" t="str">
        <f>IF(K654="","",_xlfn.XLOOKUP(K654,Stocks[Ticker],Stocks[Price Today]))</f>
        <v/>
      </c>
      <c r="Q654" s="3" t="str">
        <f t="shared" si="11"/>
        <v/>
      </c>
    </row>
    <row r="655" spans="6:17" x14ac:dyDescent="0.25">
      <c r="F655" s="2"/>
      <c r="L655" t="str">
        <f>IF(K655="","",SUMIF(Stocks[Ticker],K655,Stocks[Units]))</f>
        <v/>
      </c>
      <c r="M655" s="2" t="str">
        <f>IF(K655="","",_xlfn.XLOOKUP(K655,Stocks[Ticker],Stocks[Price Today]))</f>
        <v/>
      </c>
      <c r="Q655" s="3" t="str">
        <f t="shared" si="11"/>
        <v/>
      </c>
    </row>
    <row r="656" spans="6:17" x14ac:dyDescent="0.25">
      <c r="F656" s="2"/>
      <c r="L656" t="str">
        <f>IF(K656="","",SUMIF(Stocks[Ticker],K656,Stocks[Units]))</f>
        <v/>
      </c>
      <c r="M656" s="2" t="str">
        <f>IF(K656="","",_xlfn.XLOOKUP(K656,Stocks[Ticker],Stocks[Price Today]))</f>
        <v/>
      </c>
      <c r="Q656" s="3" t="str">
        <f t="shared" si="11"/>
        <v/>
      </c>
    </row>
    <row r="657" spans="6:17" x14ac:dyDescent="0.25">
      <c r="F657" s="2"/>
      <c r="L657" t="str">
        <f>IF(K657="","",SUMIF(Stocks[Ticker],K657,Stocks[Units]))</f>
        <v/>
      </c>
      <c r="M657" s="2" t="str">
        <f>IF(K657="","",_xlfn.XLOOKUP(K657,Stocks[Ticker],Stocks[Price Today]))</f>
        <v/>
      </c>
      <c r="Q657" s="3" t="str">
        <f t="shared" si="11"/>
        <v/>
      </c>
    </row>
    <row r="658" spans="6:17" x14ac:dyDescent="0.25">
      <c r="F658" s="2"/>
      <c r="L658" t="str">
        <f>IF(K658="","",SUMIF(Stocks[Ticker],K658,Stocks[Units]))</f>
        <v/>
      </c>
      <c r="M658" s="2" t="str">
        <f>IF(K658="","",_xlfn.XLOOKUP(K658,Stocks[Ticker],Stocks[Price Today]))</f>
        <v/>
      </c>
      <c r="Q658" s="3" t="str">
        <f t="shared" si="11"/>
        <v/>
      </c>
    </row>
    <row r="659" spans="6:17" x14ac:dyDescent="0.25">
      <c r="F659" s="2"/>
      <c r="L659" t="str">
        <f>IF(K659="","",SUMIF(Stocks[Ticker],K659,Stocks[Units]))</f>
        <v/>
      </c>
      <c r="M659" s="2" t="str">
        <f>IF(K659="","",_xlfn.XLOOKUP(K659,Stocks[Ticker],Stocks[Price Today]))</f>
        <v/>
      </c>
      <c r="Q659" s="3" t="str">
        <f t="shared" si="11"/>
        <v/>
      </c>
    </row>
    <row r="660" spans="6:17" x14ac:dyDescent="0.25">
      <c r="F660" s="2"/>
      <c r="L660" t="str">
        <f>IF(K660="","",SUMIF(Stocks[Ticker],K660,Stocks[Units]))</f>
        <v/>
      </c>
      <c r="M660" s="2" t="str">
        <f>IF(K660="","",_xlfn.XLOOKUP(K660,Stocks[Ticker],Stocks[Price Today]))</f>
        <v/>
      </c>
      <c r="Q660" s="3" t="str">
        <f t="shared" si="11"/>
        <v/>
      </c>
    </row>
    <row r="661" spans="6:17" x14ac:dyDescent="0.25">
      <c r="F661" s="2"/>
      <c r="L661" t="str">
        <f>IF(K661="","",SUMIF(Stocks[Ticker],K661,Stocks[Units]))</f>
        <v/>
      </c>
      <c r="M661" s="2" t="str">
        <f>IF(K661="","",_xlfn.XLOOKUP(K661,Stocks[Ticker],Stocks[Price Today]))</f>
        <v/>
      </c>
      <c r="Q661" s="3" t="str">
        <f t="shared" si="11"/>
        <v/>
      </c>
    </row>
    <row r="662" spans="6:17" x14ac:dyDescent="0.25">
      <c r="F662" s="2"/>
      <c r="L662" t="str">
        <f>IF(K662="","",SUMIF(Stocks[Ticker],K662,Stocks[Units]))</f>
        <v/>
      </c>
      <c r="M662" s="2" t="str">
        <f>IF(K662="","",_xlfn.XLOOKUP(K662,Stocks[Ticker],Stocks[Price Today]))</f>
        <v/>
      </c>
      <c r="Q662" s="3" t="str">
        <f t="shared" si="11"/>
        <v/>
      </c>
    </row>
    <row r="663" spans="6:17" x14ac:dyDescent="0.25">
      <c r="F663" s="2"/>
      <c r="L663" t="str">
        <f>IF(K663="","",SUMIF(Stocks[Ticker],K663,Stocks[Units]))</f>
        <v/>
      </c>
      <c r="M663" s="2" t="str">
        <f>IF(K663="","",_xlfn.XLOOKUP(K663,Stocks[Ticker],Stocks[Price Today]))</f>
        <v/>
      </c>
      <c r="Q663" s="3" t="str">
        <f t="shared" si="11"/>
        <v/>
      </c>
    </row>
    <row r="664" spans="6:17" x14ac:dyDescent="0.25">
      <c r="F664" s="2"/>
      <c r="L664" t="str">
        <f>IF(K664="","",SUMIF(Stocks[Ticker],K664,Stocks[Units]))</f>
        <v/>
      </c>
      <c r="M664" s="2" t="str">
        <f>IF(K664="","",_xlfn.XLOOKUP(K664,Stocks[Ticker],Stocks[Price Today]))</f>
        <v/>
      </c>
      <c r="Q664" s="3" t="str">
        <f t="shared" si="11"/>
        <v/>
      </c>
    </row>
    <row r="665" spans="6:17" x14ac:dyDescent="0.25">
      <c r="F665" s="2"/>
      <c r="L665" t="str">
        <f>IF(K665="","",SUMIF(Stocks[Ticker],K665,Stocks[Units]))</f>
        <v/>
      </c>
      <c r="M665" s="2" t="str">
        <f>IF(K665="","",_xlfn.XLOOKUP(K665,Stocks[Ticker],Stocks[Price Today]))</f>
        <v/>
      </c>
      <c r="Q665" s="3" t="str">
        <f t="shared" si="11"/>
        <v/>
      </c>
    </row>
    <row r="666" spans="6:17" x14ac:dyDescent="0.25">
      <c r="F666" s="2"/>
      <c r="L666" t="str">
        <f>IF(K666="","",SUMIF(Stocks[Ticker],K666,Stocks[Units]))</f>
        <v/>
      </c>
      <c r="M666" s="2" t="str">
        <f>IF(K666="","",_xlfn.XLOOKUP(K666,Stocks[Ticker],Stocks[Price Today]))</f>
        <v/>
      </c>
      <c r="Q666" s="3" t="str">
        <f t="shared" si="11"/>
        <v/>
      </c>
    </row>
    <row r="667" spans="6:17" x14ac:dyDescent="0.25">
      <c r="F667" s="2"/>
      <c r="L667" t="str">
        <f>IF(K667="","",SUMIF(Stocks[Ticker],K667,Stocks[Units]))</f>
        <v/>
      </c>
      <c r="M667" s="2" t="str">
        <f>IF(K667="","",_xlfn.XLOOKUP(K667,Stocks[Ticker],Stocks[Price Today]))</f>
        <v/>
      </c>
      <c r="Q667" s="3" t="str">
        <f t="shared" si="11"/>
        <v/>
      </c>
    </row>
    <row r="668" spans="6:17" x14ac:dyDescent="0.25">
      <c r="F668" s="2"/>
      <c r="L668" t="str">
        <f>IF(K668="","",SUMIF(Stocks[Ticker],K668,Stocks[Units]))</f>
        <v/>
      </c>
      <c r="M668" s="2" t="str">
        <f>IF(K668="","",_xlfn.XLOOKUP(K668,Stocks[Ticker],Stocks[Price Today]))</f>
        <v/>
      </c>
      <c r="Q668" s="3" t="str">
        <f t="shared" si="11"/>
        <v/>
      </c>
    </row>
    <row r="669" spans="6:17" x14ac:dyDescent="0.25">
      <c r="F669" s="2"/>
      <c r="L669" t="str">
        <f>IF(K669="","",SUMIF(Stocks[Ticker],K669,Stocks[Units]))</f>
        <v/>
      </c>
      <c r="M669" s="2" t="str">
        <f>IF(K669="","",_xlfn.XLOOKUP(K669,Stocks[Ticker],Stocks[Price Today]))</f>
        <v/>
      </c>
      <c r="Q669" s="3" t="str">
        <f t="shared" si="11"/>
        <v/>
      </c>
    </row>
    <row r="670" spans="6:17" x14ac:dyDescent="0.25">
      <c r="F670" s="2"/>
      <c r="L670" t="str">
        <f>IF(K670="","",SUMIF(Stocks[Ticker],K670,Stocks[Units]))</f>
        <v/>
      </c>
      <c r="M670" s="2" t="str">
        <f>IF(K670="","",_xlfn.XLOOKUP(K670,Stocks[Ticker],Stocks[Price Today]))</f>
        <v/>
      </c>
      <c r="Q670" s="3" t="str">
        <f t="shared" si="11"/>
        <v/>
      </c>
    </row>
    <row r="671" spans="6:17" x14ac:dyDescent="0.25">
      <c r="F671" s="2"/>
      <c r="L671" t="str">
        <f>IF(K671="","",SUMIF(Stocks[Ticker],K671,Stocks[Units]))</f>
        <v/>
      </c>
      <c r="M671" s="2" t="str">
        <f>IF(K671="","",_xlfn.XLOOKUP(K671,Stocks[Ticker],Stocks[Price Today]))</f>
        <v/>
      </c>
      <c r="Q671" s="3" t="str">
        <f t="shared" si="11"/>
        <v/>
      </c>
    </row>
    <row r="672" spans="6:17" x14ac:dyDescent="0.25">
      <c r="F672" s="2"/>
      <c r="L672" t="str">
        <f>IF(K672="","",SUMIF(Stocks[Ticker],K672,Stocks[Units]))</f>
        <v/>
      </c>
      <c r="M672" s="2" t="str">
        <f>IF(K672="","",_xlfn.XLOOKUP(K672,Stocks[Ticker],Stocks[Price Today]))</f>
        <v/>
      </c>
      <c r="Q672" s="3" t="str">
        <f t="shared" si="11"/>
        <v/>
      </c>
    </row>
    <row r="673" spans="6:17" x14ac:dyDescent="0.25">
      <c r="F673" s="2"/>
      <c r="L673" t="str">
        <f>IF(K673="","",SUMIF(Stocks[Ticker],K673,Stocks[Units]))</f>
        <v/>
      </c>
      <c r="M673" s="2" t="str">
        <f>IF(K673="","",_xlfn.XLOOKUP(K673,Stocks[Ticker],Stocks[Price Today]))</f>
        <v/>
      </c>
      <c r="Q673" s="3" t="str">
        <f t="shared" si="11"/>
        <v/>
      </c>
    </row>
    <row r="674" spans="6:17" x14ac:dyDescent="0.25">
      <c r="F674" s="2"/>
      <c r="L674" t="str">
        <f>IF(K674="","",SUMIF(Stocks[Ticker],K674,Stocks[Units]))</f>
        <v/>
      </c>
      <c r="M674" s="2" t="str">
        <f>IF(K674="","",_xlfn.XLOOKUP(K674,Stocks[Ticker],Stocks[Price Today]))</f>
        <v/>
      </c>
      <c r="Q674" s="3" t="str">
        <f t="shared" si="11"/>
        <v/>
      </c>
    </row>
    <row r="675" spans="6:17" x14ac:dyDescent="0.25">
      <c r="F675" s="2"/>
      <c r="L675" t="str">
        <f>IF(K675="","",SUMIF(Stocks[Ticker],K675,Stocks[Units]))</f>
        <v/>
      </c>
      <c r="M675" s="2" t="str">
        <f>IF(K675="","",_xlfn.XLOOKUP(K675,Stocks[Ticker],Stocks[Price Today]))</f>
        <v/>
      </c>
      <c r="Q675" s="3" t="str">
        <f t="shared" si="11"/>
        <v/>
      </c>
    </row>
    <row r="676" spans="6:17" x14ac:dyDescent="0.25">
      <c r="F676" s="2"/>
      <c r="L676" t="str">
        <f>IF(K676="","",SUMIF(Stocks[Ticker],K676,Stocks[Units]))</f>
        <v/>
      </c>
      <c r="M676" s="2" t="str">
        <f>IF(K676="","",_xlfn.XLOOKUP(K676,Stocks[Ticker],Stocks[Price Today]))</f>
        <v/>
      </c>
      <c r="Q676" s="3" t="str">
        <f t="shared" si="11"/>
        <v/>
      </c>
    </row>
    <row r="677" spans="6:17" x14ac:dyDescent="0.25">
      <c r="F677" s="2"/>
      <c r="L677" t="str">
        <f>IF(K677="","",SUMIF(Stocks[Ticker],K677,Stocks[Units]))</f>
        <v/>
      </c>
      <c r="M677" s="2" t="str">
        <f>IF(K677="","",_xlfn.XLOOKUP(K677,Stocks[Ticker],Stocks[Price Today]))</f>
        <v/>
      </c>
      <c r="Q677" s="3" t="str">
        <f t="shared" si="11"/>
        <v/>
      </c>
    </row>
    <row r="678" spans="6:17" x14ac:dyDescent="0.25">
      <c r="F678" s="2"/>
      <c r="L678" t="str">
        <f>IF(K678="","",SUMIF(Stocks[Ticker],K678,Stocks[Units]))</f>
        <v/>
      </c>
      <c r="M678" s="2" t="str">
        <f>IF(K678="","",_xlfn.XLOOKUP(K678,Stocks[Ticker],Stocks[Price Today]))</f>
        <v/>
      </c>
      <c r="Q678" s="3" t="str">
        <f t="shared" si="11"/>
        <v/>
      </c>
    </row>
    <row r="679" spans="6:17" x14ac:dyDescent="0.25">
      <c r="F679" s="2"/>
      <c r="L679" t="str">
        <f>IF(K679="","",SUMIF(Stocks[Ticker],K679,Stocks[Units]))</f>
        <v/>
      </c>
      <c r="M679" s="2" t="str">
        <f>IF(K679="","",_xlfn.XLOOKUP(K679,Stocks[Ticker],Stocks[Price Today]))</f>
        <v/>
      </c>
      <c r="Q679" s="3" t="str">
        <f t="shared" si="11"/>
        <v/>
      </c>
    </row>
    <row r="680" spans="6:17" x14ac:dyDescent="0.25">
      <c r="F680" s="2"/>
      <c r="L680" t="str">
        <f>IF(K680="","",SUMIF(Stocks[Ticker],K680,Stocks[Units]))</f>
        <v/>
      </c>
      <c r="M680" s="2" t="str">
        <f>IF(K680="","",_xlfn.XLOOKUP(K680,Stocks[Ticker],Stocks[Price Today]))</f>
        <v/>
      </c>
      <c r="Q680" s="3" t="str">
        <f t="shared" si="11"/>
        <v/>
      </c>
    </row>
    <row r="681" spans="6:17" x14ac:dyDescent="0.25">
      <c r="F681" s="2"/>
      <c r="L681" t="str">
        <f>IF(K681="","",SUMIF(Stocks[Ticker],K681,Stocks[Units]))</f>
        <v/>
      </c>
      <c r="M681" s="2" t="str">
        <f>IF(K681="","",_xlfn.XLOOKUP(K681,Stocks[Ticker],Stocks[Price Today]))</f>
        <v/>
      </c>
      <c r="Q681" s="3" t="str">
        <f t="shared" si="11"/>
        <v/>
      </c>
    </row>
    <row r="682" spans="6:17" x14ac:dyDescent="0.25">
      <c r="F682" s="2"/>
      <c r="L682" t="str">
        <f>IF(K682="","",SUMIF(Stocks[Ticker],K682,Stocks[Units]))</f>
        <v/>
      </c>
      <c r="M682" s="2" t="str">
        <f>IF(K682="","",_xlfn.XLOOKUP(K682,Stocks[Ticker],Stocks[Price Today]))</f>
        <v/>
      </c>
      <c r="Q682" s="3" t="str">
        <f t="shared" si="11"/>
        <v/>
      </c>
    </row>
    <row r="683" spans="6:17" x14ac:dyDescent="0.25">
      <c r="F683" s="2"/>
      <c r="L683" t="str">
        <f>IF(K683="","",SUMIF(Stocks[Ticker],K683,Stocks[Units]))</f>
        <v/>
      </c>
      <c r="M683" s="2" t="str">
        <f>IF(K683="","",_xlfn.XLOOKUP(K683,Stocks[Ticker],Stocks[Price Today]))</f>
        <v/>
      </c>
      <c r="Q683" s="3" t="str">
        <f t="shared" si="11"/>
        <v/>
      </c>
    </row>
    <row r="684" spans="6:17" x14ac:dyDescent="0.25">
      <c r="F684" s="2"/>
      <c r="L684" t="str">
        <f>IF(K684="","",SUMIF(Stocks[Ticker],K684,Stocks[Units]))</f>
        <v/>
      </c>
      <c r="M684" s="2" t="str">
        <f>IF(K684="","",_xlfn.XLOOKUP(K684,Stocks[Ticker],Stocks[Price Today]))</f>
        <v/>
      </c>
      <c r="Q684" s="3" t="str">
        <f t="shared" si="11"/>
        <v/>
      </c>
    </row>
    <row r="685" spans="6:17" x14ac:dyDescent="0.25">
      <c r="F685" s="2"/>
      <c r="L685" t="str">
        <f>IF(K685="","",SUMIF(Stocks[Ticker],K685,Stocks[Units]))</f>
        <v/>
      </c>
      <c r="M685" s="2" t="str">
        <f>IF(K685="","",_xlfn.XLOOKUP(K685,Stocks[Ticker],Stocks[Price Today]))</f>
        <v/>
      </c>
      <c r="Q685" s="3" t="str">
        <f t="shared" si="11"/>
        <v/>
      </c>
    </row>
    <row r="686" spans="6:17" x14ac:dyDescent="0.25">
      <c r="F686" s="2"/>
      <c r="L686" t="str">
        <f>IF(K686="","",SUMIF(Stocks[Ticker],K686,Stocks[Units]))</f>
        <v/>
      </c>
      <c r="M686" s="2" t="str">
        <f>IF(K686="","",_xlfn.XLOOKUP(K686,Stocks[Ticker],Stocks[Price Today]))</f>
        <v/>
      </c>
      <c r="Q686" s="3" t="str">
        <f t="shared" si="11"/>
        <v/>
      </c>
    </row>
    <row r="687" spans="6:17" x14ac:dyDescent="0.25">
      <c r="F687" s="2"/>
      <c r="L687" t="str">
        <f>IF(K687="","",SUMIF(Stocks[Ticker],K687,Stocks[Units]))</f>
        <v/>
      </c>
      <c r="M687" s="2" t="str">
        <f>IF(K687="","",_xlfn.XLOOKUP(K687,Stocks[Ticker],Stocks[Price Today]))</f>
        <v/>
      </c>
      <c r="Q687" s="3" t="str">
        <f t="shared" si="11"/>
        <v/>
      </c>
    </row>
    <row r="688" spans="6:17" x14ac:dyDescent="0.25">
      <c r="F688" s="2"/>
      <c r="L688" t="str">
        <f>IF(K688="","",SUMIF(Stocks[Ticker],K688,Stocks[Units]))</f>
        <v/>
      </c>
      <c r="M688" s="2" t="str">
        <f>IF(K688="","",_xlfn.XLOOKUP(K688,Stocks[Ticker],Stocks[Price Today]))</f>
        <v/>
      </c>
      <c r="Q688" s="3" t="str">
        <f t="shared" si="11"/>
        <v/>
      </c>
    </row>
    <row r="689" spans="6:17" x14ac:dyDescent="0.25">
      <c r="F689" s="2"/>
      <c r="L689" t="str">
        <f>IF(K689="","",SUMIF(Stocks[Ticker],K689,Stocks[Units]))</f>
        <v/>
      </c>
      <c r="M689" s="2" t="str">
        <f>IF(K689="","",_xlfn.XLOOKUP(K689,Stocks[Ticker],Stocks[Price Today]))</f>
        <v/>
      </c>
      <c r="Q689" s="3" t="str">
        <f t="shared" si="11"/>
        <v/>
      </c>
    </row>
    <row r="690" spans="6:17" x14ac:dyDescent="0.25">
      <c r="F690" s="2"/>
      <c r="L690" t="str">
        <f>IF(K690="","",SUMIF(Stocks[Ticker],K690,Stocks[Units]))</f>
        <v/>
      </c>
      <c r="M690" s="2" t="str">
        <f>IF(K690="","",_xlfn.XLOOKUP(K690,Stocks[Ticker],Stocks[Price Today]))</f>
        <v/>
      </c>
      <c r="Q690" s="3" t="str">
        <f t="shared" si="11"/>
        <v/>
      </c>
    </row>
    <row r="691" spans="6:17" x14ac:dyDescent="0.25">
      <c r="F691" s="2"/>
      <c r="L691" t="str">
        <f>IF(K691="","",SUMIF(Stocks[Ticker],K691,Stocks[Units]))</f>
        <v/>
      </c>
      <c r="M691" s="2" t="str">
        <f>IF(K691="","",_xlfn.XLOOKUP(K691,Stocks[Ticker],Stocks[Price Today]))</f>
        <v/>
      </c>
      <c r="Q691" s="3" t="str">
        <f t="shared" si="11"/>
        <v/>
      </c>
    </row>
    <row r="692" spans="6:17" x14ac:dyDescent="0.25">
      <c r="F692" s="2"/>
      <c r="L692" t="str">
        <f>IF(K692="","",SUMIF(Stocks[Ticker],K692,Stocks[Units]))</f>
        <v/>
      </c>
      <c r="M692" s="2" t="str">
        <f>IF(K692="","",_xlfn.XLOOKUP(K692,Stocks[Ticker],Stocks[Price Today]))</f>
        <v/>
      </c>
      <c r="Q692" s="3" t="str">
        <f t="shared" si="11"/>
        <v/>
      </c>
    </row>
    <row r="693" spans="6:17" x14ac:dyDescent="0.25">
      <c r="F693" s="2"/>
      <c r="L693" t="str">
        <f>IF(K693="","",SUMIF(Stocks[Ticker],K693,Stocks[Units]))</f>
        <v/>
      </c>
      <c r="M693" s="2" t="str">
        <f>IF(K693="","",_xlfn.XLOOKUP(K693,Stocks[Ticker],Stocks[Price Today]))</f>
        <v/>
      </c>
      <c r="Q693" s="3" t="str">
        <f t="shared" si="11"/>
        <v/>
      </c>
    </row>
    <row r="694" spans="6:17" x14ac:dyDescent="0.25">
      <c r="F694" s="2"/>
      <c r="L694" t="str">
        <f>IF(K694="","",SUMIF(Stocks[Ticker],K694,Stocks[Units]))</f>
        <v/>
      </c>
      <c r="M694" s="2" t="str">
        <f>IF(K694="","",_xlfn.XLOOKUP(K694,Stocks[Ticker],Stocks[Price Today]))</f>
        <v/>
      </c>
      <c r="Q694" s="3" t="str">
        <f t="shared" si="11"/>
        <v/>
      </c>
    </row>
    <row r="695" spans="6:17" x14ac:dyDescent="0.25">
      <c r="F695" s="2"/>
      <c r="L695" t="str">
        <f>IF(K695="","",SUMIF(Stocks[Ticker],K695,Stocks[Units]))</f>
        <v/>
      </c>
      <c r="M695" s="2" t="str">
        <f>IF(K695="","",_xlfn.XLOOKUP(K695,Stocks[Ticker],Stocks[Price Today]))</f>
        <v/>
      </c>
      <c r="Q695" s="3" t="str">
        <f t="shared" si="11"/>
        <v/>
      </c>
    </row>
    <row r="696" spans="6:17" x14ac:dyDescent="0.25">
      <c r="F696" s="2"/>
      <c r="L696" t="str">
        <f>IF(K696="","",SUMIF(Stocks[Ticker],K696,Stocks[Units]))</f>
        <v/>
      </c>
      <c r="M696" s="2" t="str">
        <f>IF(K696="","",_xlfn.XLOOKUP(K696,Stocks[Ticker],Stocks[Price Today]))</f>
        <v/>
      </c>
      <c r="Q696" s="3" t="str">
        <f t="shared" si="11"/>
        <v/>
      </c>
    </row>
    <row r="697" spans="6:17" x14ac:dyDescent="0.25">
      <c r="F697" s="2"/>
      <c r="L697" t="str">
        <f>IF(K697="","",SUMIF(Stocks[Ticker],K697,Stocks[Units]))</f>
        <v/>
      </c>
      <c r="M697" s="2" t="str">
        <f>IF(K697="","",_xlfn.XLOOKUP(K697,Stocks[Ticker],Stocks[Price Today]))</f>
        <v/>
      </c>
      <c r="Q697" s="3" t="str">
        <f t="shared" si="11"/>
        <v/>
      </c>
    </row>
    <row r="698" spans="6:17" x14ac:dyDescent="0.25">
      <c r="F698" s="2"/>
      <c r="L698" t="str">
        <f>IF(K698="","",SUMIF(Stocks[Ticker],K698,Stocks[Units]))</f>
        <v/>
      </c>
      <c r="M698" s="2" t="str">
        <f>IF(K698="","",_xlfn.XLOOKUP(K698,Stocks[Ticker],Stocks[Price Today]))</f>
        <v/>
      </c>
      <c r="Q698" s="3" t="str">
        <f t="shared" si="11"/>
        <v/>
      </c>
    </row>
    <row r="699" spans="6:17" x14ac:dyDescent="0.25">
      <c r="F699" s="2"/>
      <c r="L699" t="str">
        <f>IF(K699="","",SUMIF(Stocks[Ticker],K699,Stocks[Units]))</f>
        <v/>
      </c>
      <c r="M699" s="2" t="str">
        <f>IF(K699="","",_xlfn.XLOOKUP(K699,Stocks[Ticker],Stocks[Price Today]))</f>
        <v/>
      </c>
      <c r="Q699" s="3" t="str">
        <f t="shared" si="11"/>
        <v/>
      </c>
    </row>
    <row r="700" spans="6:17" x14ac:dyDescent="0.25">
      <c r="F700" s="2"/>
      <c r="L700" t="str">
        <f>IF(K700="","",SUMIF(Stocks[Ticker],K700,Stocks[Units]))</f>
        <v/>
      </c>
      <c r="M700" s="2" t="str">
        <f>IF(K700="","",_xlfn.XLOOKUP(K700,Stocks[Ticker],Stocks[Price Today]))</f>
        <v/>
      </c>
      <c r="Q700" s="3" t="str">
        <f t="shared" si="11"/>
        <v/>
      </c>
    </row>
    <row r="701" spans="6:17" x14ac:dyDescent="0.25">
      <c r="F701" s="2"/>
      <c r="L701" t="str">
        <f>IF(K701="","",SUMIF(Stocks[Ticker],K701,Stocks[Units]))</f>
        <v/>
      </c>
      <c r="M701" s="2" t="str">
        <f>IF(K701="","",_xlfn.XLOOKUP(K701,Stocks[Ticker],Stocks[Price Today]))</f>
        <v/>
      </c>
      <c r="Q701" s="3" t="str">
        <f t="shared" si="11"/>
        <v/>
      </c>
    </row>
    <row r="702" spans="6:17" x14ac:dyDescent="0.25">
      <c r="F702" s="2"/>
      <c r="L702" t="str">
        <f>IF(K702="","",SUMIF(Stocks[Ticker],K702,Stocks[Units]))</f>
        <v/>
      </c>
      <c r="M702" s="2" t="str">
        <f>IF(K702="","",_xlfn.XLOOKUP(K702,Stocks[Ticker],Stocks[Price Today]))</f>
        <v/>
      </c>
      <c r="Q702" s="3" t="str">
        <f t="shared" si="11"/>
        <v/>
      </c>
    </row>
    <row r="703" spans="6:17" x14ac:dyDescent="0.25">
      <c r="F703" s="2"/>
      <c r="L703" t="str">
        <f>IF(K703="","",SUMIF(Stocks[Ticker],K703,Stocks[Units]))</f>
        <v/>
      </c>
      <c r="M703" s="2" t="str">
        <f>IF(K703="","",_xlfn.XLOOKUP(K703,Stocks[Ticker],Stocks[Price Today]))</f>
        <v/>
      </c>
      <c r="Q703" s="3" t="str">
        <f t="shared" si="11"/>
        <v/>
      </c>
    </row>
    <row r="704" spans="6:17" x14ac:dyDescent="0.25">
      <c r="F704" s="2"/>
      <c r="L704" t="str">
        <f>IF(K704="","",SUMIF(Stocks[Ticker],K704,Stocks[Units]))</f>
        <v/>
      </c>
      <c r="M704" s="2" t="str">
        <f>IF(K704="","",_xlfn.XLOOKUP(K704,Stocks[Ticker],Stocks[Price Today]))</f>
        <v/>
      </c>
      <c r="Q704" s="3" t="str">
        <f t="shared" si="11"/>
        <v/>
      </c>
    </row>
    <row r="705" spans="6:17" x14ac:dyDescent="0.25">
      <c r="F705" s="2"/>
      <c r="L705" t="str">
        <f>IF(K705="","",SUMIF(Stocks[Ticker],K705,Stocks[Units]))</f>
        <v/>
      </c>
      <c r="M705" s="2" t="str">
        <f>IF(K705="","",_xlfn.XLOOKUP(K705,Stocks[Ticker],Stocks[Price Today]))</f>
        <v/>
      </c>
      <c r="Q705" s="3" t="str">
        <f t="shared" si="11"/>
        <v/>
      </c>
    </row>
    <row r="706" spans="6:17" x14ac:dyDescent="0.25">
      <c r="F706" s="2"/>
      <c r="L706" t="str">
        <f>IF(K706="","",SUMIF(Stocks[Ticker],K706,Stocks[Units]))</f>
        <v/>
      </c>
      <c r="M706" s="2" t="str">
        <f>IF(K706="","",_xlfn.XLOOKUP(K706,Stocks[Ticker],Stocks[Price Today]))</f>
        <v/>
      </c>
      <c r="Q706" s="3" t="str">
        <f t="shared" si="11"/>
        <v/>
      </c>
    </row>
    <row r="707" spans="6:17" x14ac:dyDescent="0.25">
      <c r="F707" s="2"/>
      <c r="L707" t="str">
        <f>IF(K707="","",SUMIF(Stocks[Ticker],K707,Stocks[Units]))</f>
        <v/>
      </c>
      <c r="M707" s="2" t="str">
        <f>IF(K707="","",_xlfn.XLOOKUP(K707,Stocks[Ticker],Stocks[Price Today]))</f>
        <v/>
      </c>
      <c r="Q707" s="3" t="str">
        <f t="shared" ref="Q707:Q770" si="12">IFERROR(L707*M707/$O$2,"")</f>
        <v/>
      </c>
    </row>
    <row r="708" spans="6:17" x14ac:dyDescent="0.25">
      <c r="F708" s="2"/>
      <c r="L708" t="str">
        <f>IF(K708="","",SUMIF(Stocks[Ticker],K708,Stocks[Units]))</f>
        <v/>
      </c>
      <c r="M708" s="2" t="str">
        <f>IF(K708="","",_xlfn.XLOOKUP(K708,Stocks[Ticker],Stocks[Price Today]))</f>
        <v/>
      </c>
      <c r="Q708" s="3" t="str">
        <f t="shared" si="12"/>
        <v/>
      </c>
    </row>
    <row r="709" spans="6:17" x14ac:dyDescent="0.25">
      <c r="F709" s="2"/>
      <c r="L709" t="str">
        <f>IF(K709="","",SUMIF(Stocks[Ticker],K709,Stocks[Units]))</f>
        <v/>
      </c>
      <c r="M709" s="2" t="str">
        <f>IF(K709="","",_xlfn.XLOOKUP(K709,Stocks[Ticker],Stocks[Price Today]))</f>
        <v/>
      </c>
      <c r="Q709" s="3" t="str">
        <f t="shared" si="12"/>
        <v/>
      </c>
    </row>
    <row r="710" spans="6:17" x14ac:dyDescent="0.25">
      <c r="F710" s="2"/>
      <c r="L710" t="str">
        <f>IF(K710="","",SUMIF(Stocks[Ticker],K710,Stocks[Units]))</f>
        <v/>
      </c>
      <c r="M710" s="2" t="str">
        <f>IF(K710="","",_xlfn.XLOOKUP(K710,Stocks[Ticker],Stocks[Price Today]))</f>
        <v/>
      </c>
      <c r="Q710" s="3" t="str">
        <f t="shared" si="12"/>
        <v/>
      </c>
    </row>
    <row r="711" spans="6:17" x14ac:dyDescent="0.25">
      <c r="F711" s="2"/>
      <c r="L711" t="str">
        <f>IF(K711="","",SUMIF(Stocks[Ticker],K711,Stocks[Units]))</f>
        <v/>
      </c>
      <c r="M711" s="2" t="str">
        <f>IF(K711="","",_xlfn.XLOOKUP(K711,Stocks[Ticker],Stocks[Price Today]))</f>
        <v/>
      </c>
      <c r="Q711" s="3" t="str">
        <f t="shared" si="12"/>
        <v/>
      </c>
    </row>
    <row r="712" spans="6:17" x14ac:dyDescent="0.25">
      <c r="F712" s="2"/>
      <c r="L712" t="str">
        <f>IF(K712="","",SUMIF(Stocks[Ticker],K712,Stocks[Units]))</f>
        <v/>
      </c>
      <c r="M712" s="2" t="str">
        <f>IF(K712="","",_xlfn.XLOOKUP(K712,Stocks[Ticker],Stocks[Price Today]))</f>
        <v/>
      </c>
      <c r="Q712" s="3" t="str">
        <f t="shared" si="12"/>
        <v/>
      </c>
    </row>
    <row r="713" spans="6:17" x14ac:dyDescent="0.25">
      <c r="F713" s="2"/>
      <c r="L713" t="str">
        <f>IF(K713="","",SUMIF(Stocks[Ticker],K713,Stocks[Units]))</f>
        <v/>
      </c>
      <c r="M713" s="2" t="str">
        <f>IF(K713="","",_xlfn.XLOOKUP(K713,Stocks[Ticker],Stocks[Price Today]))</f>
        <v/>
      </c>
      <c r="Q713" s="3" t="str">
        <f t="shared" si="12"/>
        <v/>
      </c>
    </row>
    <row r="714" spans="6:17" x14ac:dyDescent="0.25">
      <c r="F714" s="2"/>
      <c r="L714" t="str">
        <f>IF(K714="","",SUMIF(Stocks[Ticker],K714,Stocks[Units]))</f>
        <v/>
      </c>
      <c r="M714" s="2" t="str">
        <f>IF(K714="","",_xlfn.XLOOKUP(K714,Stocks[Ticker],Stocks[Price Today]))</f>
        <v/>
      </c>
      <c r="Q714" s="3" t="str">
        <f t="shared" si="12"/>
        <v/>
      </c>
    </row>
    <row r="715" spans="6:17" x14ac:dyDescent="0.25">
      <c r="F715" s="2"/>
      <c r="L715" t="str">
        <f>IF(K715="","",SUMIF(Stocks[Ticker],K715,Stocks[Units]))</f>
        <v/>
      </c>
      <c r="M715" s="2" t="str">
        <f>IF(K715="","",_xlfn.XLOOKUP(K715,Stocks[Ticker],Stocks[Price Today]))</f>
        <v/>
      </c>
      <c r="Q715" s="3" t="str">
        <f t="shared" si="12"/>
        <v/>
      </c>
    </row>
    <row r="716" spans="6:17" x14ac:dyDescent="0.25">
      <c r="F716" s="2"/>
      <c r="L716" t="str">
        <f>IF(K716="","",SUMIF(Stocks[Ticker],K716,Stocks[Units]))</f>
        <v/>
      </c>
      <c r="M716" s="2" t="str">
        <f>IF(K716="","",_xlfn.XLOOKUP(K716,Stocks[Ticker],Stocks[Price Today]))</f>
        <v/>
      </c>
      <c r="Q716" s="3" t="str">
        <f t="shared" si="12"/>
        <v/>
      </c>
    </row>
    <row r="717" spans="6:17" x14ac:dyDescent="0.25">
      <c r="F717" s="2"/>
      <c r="L717" t="str">
        <f>IF(K717="","",SUMIF(Stocks[Ticker],K717,Stocks[Units]))</f>
        <v/>
      </c>
      <c r="M717" s="2" t="str">
        <f>IF(K717="","",_xlfn.XLOOKUP(K717,Stocks[Ticker],Stocks[Price Today]))</f>
        <v/>
      </c>
      <c r="Q717" s="3" t="str">
        <f t="shared" si="12"/>
        <v/>
      </c>
    </row>
    <row r="718" spans="6:17" x14ac:dyDescent="0.25">
      <c r="F718" s="2"/>
      <c r="L718" t="str">
        <f>IF(K718="","",SUMIF(Stocks[Ticker],K718,Stocks[Units]))</f>
        <v/>
      </c>
      <c r="M718" t="str">
        <f>IF(K718="","",_xlfn.XLOOKUP(K718,Stocks[Ticker],Stocks[Price Today]))</f>
        <v/>
      </c>
      <c r="Q718" s="3" t="str">
        <f t="shared" si="12"/>
        <v/>
      </c>
    </row>
    <row r="719" spans="6:17" x14ac:dyDescent="0.25">
      <c r="F719" s="2"/>
      <c r="L719" t="str">
        <f>IF(K719="","",SUMIF(Stocks[Ticker],K719,Stocks[Units]))</f>
        <v/>
      </c>
      <c r="M719" t="str">
        <f>IF(K719="","",_xlfn.XLOOKUP(K719,Stocks[Ticker],Stocks[Price Today]))</f>
        <v/>
      </c>
      <c r="Q719" s="3" t="str">
        <f t="shared" si="12"/>
        <v/>
      </c>
    </row>
    <row r="720" spans="6:17" x14ac:dyDescent="0.25">
      <c r="F720" s="2"/>
      <c r="L720" t="str">
        <f>IF(K720="","",SUMIF(Stocks[Ticker],K720,Stocks[Units]))</f>
        <v/>
      </c>
      <c r="M720" t="str">
        <f>IF(K720="","",_xlfn.XLOOKUP(K720,Stocks[Ticker],Stocks[Price Today]))</f>
        <v/>
      </c>
      <c r="Q720" s="3" t="str">
        <f t="shared" si="12"/>
        <v/>
      </c>
    </row>
    <row r="721" spans="6:17" x14ac:dyDescent="0.25">
      <c r="F721" s="2"/>
      <c r="L721" t="str">
        <f>IF(K721="","",SUMIF(Stocks[Ticker],K721,Stocks[Units]))</f>
        <v/>
      </c>
      <c r="M721" t="str">
        <f>IF(K721="","",_xlfn.XLOOKUP(K721,Stocks[Ticker],Stocks[Price Today]))</f>
        <v/>
      </c>
      <c r="Q721" s="3" t="str">
        <f t="shared" si="12"/>
        <v/>
      </c>
    </row>
    <row r="722" spans="6:17" x14ac:dyDescent="0.25">
      <c r="F722" s="2"/>
      <c r="L722" t="str">
        <f>IF(K722="","",SUMIF(Stocks[Ticker],K722,Stocks[Units]))</f>
        <v/>
      </c>
      <c r="M722" t="str">
        <f>IF(K722="","",_xlfn.XLOOKUP(K722,Stocks[Ticker],Stocks[Price Today]))</f>
        <v/>
      </c>
      <c r="Q722" s="3" t="str">
        <f t="shared" si="12"/>
        <v/>
      </c>
    </row>
    <row r="723" spans="6:17" x14ac:dyDescent="0.25">
      <c r="F723" s="2"/>
      <c r="L723" t="str">
        <f>IF(K723="","",SUMIF(Stocks[Ticker],K723,Stocks[Units]))</f>
        <v/>
      </c>
      <c r="M723" t="str">
        <f>IF(K723="","",_xlfn.XLOOKUP(K723,Stocks[Ticker],Stocks[Price Today]))</f>
        <v/>
      </c>
      <c r="Q723" s="3" t="str">
        <f t="shared" si="12"/>
        <v/>
      </c>
    </row>
    <row r="724" spans="6:17" x14ac:dyDescent="0.25">
      <c r="F724" s="2"/>
      <c r="L724" t="str">
        <f>IF(K724="","",SUMIF(Stocks[Ticker],K724,Stocks[Units]))</f>
        <v/>
      </c>
      <c r="M724" t="str">
        <f>IF(K724="","",_xlfn.XLOOKUP(K724,Stocks[Ticker],Stocks[Price Today]))</f>
        <v/>
      </c>
      <c r="Q724" s="3" t="str">
        <f t="shared" si="12"/>
        <v/>
      </c>
    </row>
    <row r="725" spans="6:17" x14ac:dyDescent="0.25">
      <c r="F725" s="2"/>
      <c r="L725" t="str">
        <f>IF(K725="","",SUMIF(Stocks[Ticker],K725,Stocks[Units]))</f>
        <v/>
      </c>
      <c r="M725" t="str">
        <f>IF(K725="","",_xlfn.XLOOKUP(K725,Stocks[Ticker],Stocks[Price Today]))</f>
        <v/>
      </c>
      <c r="Q725" s="3" t="str">
        <f t="shared" si="12"/>
        <v/>
      </c>
    </row>
    <row r="726" spans="6:17" x14ac:dyDescent="0.25">
      <c r="F726" s="2"/>
      <c r="L726" t="str">
        <f>IF(K726="","",SUMIF(Stocks[Ticker],K726,Stocks[Units]))</f>
        <v/>
      </c>
      <c r="M726" t="str">
        <f>IF(K726="","",_xlfn.XLOOKUP(K726,Stocks[Ticker],Stocks[Price Today]))</f>
        <v/>
      </c>
      <c r="Q726" s="3" t="str">
        <f t="shared" si="12"/>
        <v/>
      </c>
    </row>
    <row r="727" spans="6:17" x14ac:dyDescent="0.25">
      <c r="F727" s="2"/>
      <c r="L727" t="str">
        <f>IF(K727="","",SUMIF(Stocks[Ticker],K727,Stocks[Units]))</f>
        <v/>
      </c>
      <c r="M727" t="str">
        <f>IF(K727="","",_xlfn.XLOOKUP(K727,Stocks[Ticker],Stocks[Price Today]))</f>
        <v/>
      </c>
      <c r="Q727" s="3" t="str">
        <f t="shared" si="12"/>
        <v/>
      </c>
    </row>
    <row r="728" spans="6:17" x14ac:dyDescent="0.25">
      <c r="F728" s="2"/>
      <c r="L728" t="str">
        <f>IF(K728="","",SUMIF(Stocks[Ticker],K728,Stocks[Units]))</f>
        <v/>
      </c>
      <c r="M728" t="str">
        <f>IF(K728="","",_xlfn.XLOOKUP(K728,Stocks[Ticker],Stocks[Price Today]))</f>
        <v/>
      </c>
      <c r="Q728" s="3" t="str">
        <f t="shared" si="12"/>
        <v/>
      </c>
    </row>
    <row r="729" spans="6:17" x14ac:dyDescent="0.25">
      <c r="F729" s="2"/>
      <c r="L729" t="str">
        <f>IF(K729="","",SUMIF(Stocks[Ticker],K729,Stocks[Units]))</f>
        <v/>
      </c>
      <c r="M729" t="str">
        <f>IF(K729="","",_xlfn.XLOOKUP(K729,Stocks[Ticker],Stocks[Price Today]))</f>
        <v/>
      </c>
      <c r="Q729" s="3" t="str">
        <f t="shared" si="12"/>
        <v/>
      </c>
    </row>
    <row r="730" spans="6:17" x14ac:dyDescent="0.25">
      <c r="F730" s="2"/>
      <c r="L730" t="str">
        <f>IF(K730="","",SUMIF(Stocks[Ticker],K730,Stocks[Units]))</f>
        <v/>
      </c>
      <c r="M730" t="str">
        <f>IF(K730="","",_xlfn.XLOOKUP(K730,Stocks[Ticker],Stocks[Price Today]))</f>
        <v/>
      </c>
      <c r="Q730" s="3" t="str">
        <f t="shared" si="12"/>
        <v/>
      </c>
    </row>
    <row r="731" spans="6:17" x14ac:dyDescent="0.25">
      <c r="F731" s="2"/>
      <c r="L731" t="str">
        <f>IF(K731="","",SUMIF(Stocks[Ticker],K731,Stocks[Units]))</f>
        <v/>
      </c>
      <c r="M731" t="str">
        <f>IF(K731="","",_xlfn.XLOOKUP(K731,Stocks[Ticker],Stocks[Price Today]))</f>
        <v/>
      </c>
      <c r="Q731" s="3" t="str">
        <f t="shared" si="12"/>
        <v/>
      </c>
    </row>
    <row r="732" spans="6:17" x14ac:dyDescent="0.25">
      <c r="F732" s="2"/>
      <c r="L732" t="str">
        <f>IF(K732="","",SUMIF(Stocks[Ticker],K732,Stocks[Units]))</f>
        <v/>
      </c>
      <c r="M732" t="str">
        <f>IF(K732="","",_xlfn.XLOOKUP(K732,Stocks[Ticker],Stocks[Price Today]))</f>
        <v/>
      </c>
      <c r="Q732" s="3" t="str">
        <f t="shared" si="12"/>
        <v/>
      </c>
    </row>
    <row r="733" spans="6:17" x14ac:dyDescent="0.25">
      <c r="F733" s="2"/>
      <c r="L733" t="str">
        <f>IF(K733="","",SUMIF(Stocks[Ticker],K733,Stocks[Units]))</f>
        <v/>
      </c>
      <c r="M733" t="str">
        <f>IF(K733="","",_xlfn.XLOOKUP(K733,Stocks[Ticker],Stocks[Price Today]))</f>
        <v/>
      </c>
      <c r="Q733" s="3" t="str">
        <f t="shared" si="12"/>
        <v/>
      </c>
    </row>
    <row r="734" spans="6:17" x14ac:dyDescent="0.25">
      <c r="F734" s="2"/>
      <c r="L734" t="str">
        <f>IF(K734="","",SUMIF(Stocks[Ticker],K734,Stocks[Units]))</f>
        <v/>
      </c>
      <c r="M734" t="str">
        <f>IF(K734="","",_xlfn.XLOOKUP(K734,Stocks[Ticker],Stocks[Price Today]))</f>
        <v/>
      </c>
      <c r="Q734" s="3" t="str">
        <f t="shared" si="12"/>
        <v/>
      </c>
    </row>
    <row r="735" spans="6:17" x14ac:dyDescent="0.25">
      <c r="F735" s="2"/>
      <c r="L735" t="str">
        <f>IF(K735="","",SUMIF(Stocks[Ticker],K735,Stocks[Units]))</f>
        <v/>
      </c>
      <c r="M735" t="str">
        <f>IF(K735="","",_xlfn.XLOOKUP(K735,Stocks[Ticker],Stocks[Price Today]))</f>
        <v/>
      </c>
      <c r="Q735" s="3" t="str">
        <f t="shared" si="12"/>
        <v/>
      </c>
    </row>
    <row r="736" spans="6:17" x14ac:dyDescent="0.25">
      <c r="F736" s="2"/>
      <c r="L736" t="str">
        <f>IF(K736="","",SUMIF(Stocks[Ticker],K736,Stocks[Units]))</f>
        <v/>
      </c>
      <c r="M736" t="str">
        <f>IF(K736="","",_xlfn.XLOOKUP(K736,Stocks[Ticker],Stocks[Price Today]))</f>
        <v/>
      </c>
      <c r="Q736" s="3" t="str">
        <f t="shared" si="12"/>
        <v/>
      </c>
    </row>
    <row r="737" spans="6:17" x14ac:dyDescent="0.25">
      <c r="F737" s="2"/>
      <c r="L737" t="str">
        <f>IF(K737="","",SUMIF(Stocks[Ticker],K737,Stocks[Units]))</f>
        <v/>
      </c>
      <c r="Q737" s="3" t="str">
        <f t="shared" si="12"/>
        <v/>
      </c>
    </row>
    <row r="738" spans="6:17" x14ac:dyDescent="0.25">
      <c r="F738" s="2"/>
      <c r="L738" t="str">
        <f>IF(K738="","",SUMIF(Stocks[Ticker],K738,Stocks[Units]))</f>
        <v/>
      </c>
      <c r="Q738" s="3" t="str">
        <f t="shared" si="12"/>
        <v/>
      </c>
    </row>
    <row r="739" spans="6:17" x14ac:dyDescent="0.25">
      <c r="F739" s="2"/>
      <c r="L739" t="str">
        <f>IF(K739="","",SUMIF(Stocks[Ticker],K739,Stocks[Units]))</f>
        <v/>
      </c>
      <c r="Q739" s="3" t="str">
        <f t="shared" si="12"/>
        <v/>
      </c>
    </row>
    <row r="740" spans="6:17" x14ac:dyDescent="0.25">
      <c r="F740" s="2"/>
      <c r="L740" t="str">
        <f>IF(K740="","",SUMIF(Stocks[Ticker],K740,Stocks[Units]))</f>
        <v/>
      </c>
      <c r="Q740" s="3" t="str">
        <f t="shared" si="12"/>
        <v/>
      </c>
    </row>
    <row r="741" spans="6:17" x14ac:dyDescent="0.25">
      <c r="F741" s="2"/>
      <c r="L741" t="str">
        <f>IF(K741="","",SUMIF(Stocks[Ticker],K741,Stocks[Units]))</f>
        <v/>
      </c>
      <c r="Q741" s="3" t="str">
        <f t="shared" si="12"/>
        <v/>
      </c>
    </row>
    <row r="742" spans="6:17" x14ac:dyDescent="0.25">
      <c r="F742" s="2"/>
      <c r="L742" t="str">
        <f>IF(K742="","",SUMIF(Stocks[Ticker],K742,Stocks[Units]))</f>
        <v/>
      </c>
      <c r="Q742" s="3" t="str">
        <f t="shared" si="12"/>
        <v/>
      </c>
    </row>
    <row r="743" spans="6:17" x14ac:dyDescent="0.25">
      <c r="F743" s="2"/>
      <c r="L743" t="str">
        <f>IF(K743="","",SUMIF(Stocks[Ticker],K743,Stocks[Units]))</f>
        <v/>
      </c>
      <c r="Q743" s="3" t="str">
        <f t="shared" si="12"/>
        <v/>
      </c>
    </row>
    <row r="744" spans="6:17" x14ac:dyDescent="0.25">
      <c r="F744" s="2"/>
      <c r="L744" t="str">
        <f>IF(K744="","",SUMIF(Stocks[Ticker],K744,Stocks[Units]))</f>
        <v/>
      </c>
      <c r="Q744" s="3" t="str">
        <f t="shared" si="12"/>
        <v/>
      </c>
    </row>
    <row r="745" spans="6:17" x14ac:dyDescent="0.25">
      <c r="F745" s="2"/>
      <c r="Q745" s="3">
        <f t="shared" si="12"/>
        <v>0</v>
      </c>
    </row>
    <row r="746" spans="6:17" x14ac:dyDescent="0.25">
      <c r="F746" s="2"/>
      <c r="Q746" s="3">
        <f t="shared" si="12"/>
        <v>0</v>
      </c>
    </row>
    <row r="747" spans="6:17" x14ac:dyDescent="0.25">
      <c r="F747" s="2"/>
      <c r="Q747" s="3">
        <f t="shared" si="12"/>
        <v>0</v>
      </c>
    </row>
    <row r="748" spans="6:17" x14ac:dyDescent="0.25">
      <c r="F748" s="2"/>
      <c r="Q748" s="3">
        <f t="shared" si="12"/>
        <v>0</v>
      </c>
    </row>
    <row r="749" spans="6:17" x14ac:dyDescent="0.25">
      <c r="F749" s="2"/>
      <c r="Q749" s="3">
        <f t="shared" si="12"/>
        <v>0</v>
      </c>
    </row>
    <row r="750" spans="6:17" x14ac:dyDescent="0.25">
      <c r="F750" s="2"/>
      <c r="Q750" s="3">
        <f t="shared" si="12"/>
        <v>0</v>
      </c>
    </row>
    <row r="751" spans="6:17" x14ac:dyDescent="0.25">
      <c r="F751" s="2"/>
      <c r="Q751" s="3">
        <f t="shared" si="12"/>
        <v>0</v>
      </c>
    </row>
    <row r="752" spans="6:17" x14ac:dyDescent="0.25">
      <c r="F752" s="2"/>
      <c r="Q752" s="3">
        <f t="shared" si="12"/>
        <v>0</v>
      </c>
    </row>
    <row r="753" spans="6:17" x14ac:dyDescent="0.25">
      <c r="F753" s="2"/>
      <c r="Q753" s="3">
        <f t="shared" si="12"/>
        <v>0</v>
      </c>
    </row>
    <row r="754" spans="6:17" x14ac:dyDescent="0.25">
      <c r="F754" s="2"/>
      <c r="Q754" s="3">
        <f t="shared" si="12"/>
        <v>0</v>
      </c>
    </row>
    <row r="755" spans="6:17" x14ac:dyDescent="0.25">
      <c r="F755" s="2"/>
      <c r="Q755" s="3">
        <f t="shared" si="12"/>
        <v>0</v>
      </c>
    </row>
    <row r="756" spans="6:17" x14ac:dyDescent="0.25">
      <c r="F756" s="2"/>
      <c r="Q756" s="3">
        <f t="shared" si="12"/>
        <v>0</v>
      </c>
    </row>
    <row r="757" spans="6:17" x14ac:dyDescent="0.25">
      <c r="F757" s="2"/>
      <c r="Q757" s="3">
        <f t="shared" si="12"/>
        <v>0</v>
      </c>
    </row>
    <row r="758" spans="6:17" x14ac:dyDescent="0.25">
      <c r="F758" s="2"/>
      <c r="Q758" s="3">
        <f t="shared" si="12"/>
        <v>0</v>
      </c>
    </row>
    <row r="759" spans="6:17" x14ac:dyDescent="0.25">
      <c r="F759" s="2"/>
      <c r="Q759" s="3">
        <f t="shared" si="12"/>
        <v>0</v>
      </c>
    </row>
    <row r="760" spans="6:17" x14ac:dyDescent="0.25">
      <c r="F760" s="2"/>
      <c r="Q760" s="3">
        <f t="shared" si="12"/>
        <v>0</v>
      </c>
    </row>
    <row r="761" spans="6:17" x14ac:dyDescent="0.25">
      <c r="F761" s="2"/>
      <c r="Q761" s="3">
        <f t="shared" si="12"/>
        <v>0</v>
      </c>
    </row>
    <row r="762" spans="6:17" x14ac:dyDescent="0.25">
      <c r="F762" s="2"/>
      <c r="Q762" s="3">
        <f t="shared" si="12"/>
        <v>0</v>
      </c>
    </row>
    <row r="763" spans="6:17" x14ac:dyDescent="0.25">
      <c r="F763" s="2"/>
      <c r="Q763" s="3">
        <f t="shared" si="12"/>
        <v>0</v>
      </c>
    </row>
    <row r="764" spans="6:17" x14ac:dyDescent="0.25">
      <c r="F764" s="2"/>
      <c r="Q764" s="3">
        <f t="shared" si="12"/>
        <v>0</v>
      </c>
    </row>
    <row r="765" spans="6:17" x14ac:dyDescent="0.25">
      <c r="F765" s="2"/>
      <c r="Q765" s="3">
        <f t="shared" si="12"/>
        <v>0</v>
      </c>
    </row>
    <row r="766" spans="6:17" x14ac:dyDescent="0.25">
      <c r="F766" s="2"/>
      <c r="Q766" s="3">
        <f t="shared" si="12"/>
        <v>0</v>
      </c>
    </row>
    <row r="767" spans="6:17" x14ac:dyDescent="0.25">
      <c r="F767" s="2"/>
      <c r="Q767" s="3">
        <f t="shared" si="12"/>
        <v>0</v>
      </c>
    </row>
    <row r="768" spans="6:17" x14ac:dyDescent="0.25">
      <c r="F768" s="2"/>
      <c r="Q768" s="3">
        <f t="shared" si="12"/>
        <v>0</v>
      </c>
    </row>
    <row r="769" spans="6:17" x14ac:dyDescent="0.25">
      <c r="F769" s="2"/>
      <c r="Q769" s="3">
        <f t="shared" si="12"/>
        <v>0</v>
      </c>
    </row>
    <row r="770" spans="6:17" x14ac:dyDescent="0.25">
      <c r="F770" s="2"/>
      <c r="Q770" s="3">
        <f t="shared" si="12"/>
        <v>0</v>
      </c>
    </row>
    <row r="771" spans="6:17" x14ac:dyDescent="0.25">
      <c r="F771" s="2"/>
      <c r="Q771" s="3">
        <f t="shared" ref="Q771:Q834" si="13">IFERROR(L771*M771/$O$2,"")</f>
        <v>0</v>
      </c>
    </row>
    <row r="772" spans="6:17" x14ac:dyDescent="0.25">
      <c r="F772" s="2"/>
      <c r="Q772" s="3">
        <f t="shared" si="13"/>
        <v>0</v>
      </c>
    </row>
    <row r="773" spans="6:17" x14ac:dyDescent="0.25">
      <c r="F773" s="2"/>
      <c r="Q773" s="3">
        <f t="shared" si="13"/>
        <v>0</v>
      </c>
    </row>
    <row r="774" spans="6:17" x14ac:dyDescent="0.25">
      <c r="F774" s="2"/>
      <c r="Q774" s="3">
        <f t="shared" si="13"/>
        <v>0</v>
      </c>
    </row>
    <row r="775" spans="6:17" x14ac:dyDescent="0.25">
      <c r="F775" s="2"/>
      <c r="Q775" s="3">
        <f t="shared" si="13"/>
        <v>0</v>
      </c>
    </row>
    <row r="776" spans="6:17" x14ac:dyDescent="0.25">
      <c r="F776" s="2"/>
      <c r="Q776" s="3">
        <f t="shared" si="13"/>
        <v>0</v>
      </c>
    </row>
    <row r="777" spans="6:17" x14ac:dyDescent="0.25">
      <c r="F777" s="2"/>
      <c r="Q777" s="3">
        <f t="shared" si="13"/>
        <v>0</v>
      </c>
    </row>
    <row r="778" spans="6:17" x14ac:dyDescent="0.25">
      <c r="F778" s="2"/>
      <c r="Q778" s="3">
        <f t="shared" si="13"/>
        <v>0</v>
      </c>
    </row>
    <row r="779" spans="6:17" x14ac:dyDescent="0.25">
      <c r="F779" s="2"/>
      <c r="Q779" s="3">
        <f t="shared" si="13"/>
        <v>0</v>
      </c>
    </row>
    <row r="780" spans="6:17" x14ac:dyDescent="0.25">
      <c r="F780" s="2"/>
      <c r="Q780" s="3">
        <f t="shared" si="13"/>
        <v>0</v>
      </c>
    </row>
    <row r="781" spans="6:17" x14ac:dyDescent="0.25">
      <c r="F781" s="2"/>
      <c r="Q781" s="3">
        <f t="shared" si="13"/>
        <v>0</v>
      </c>
    </row>
    <row r="782" spans="6:17" x14ac:dyDescent="0.25">
      <c r="F782" s="2"/>
      <c r="Q782" s="3">
        <f t="shared" si="13"/>
        <v>0</v>
      </c>
    </row>
    <row r="783" spans="6:17" x14ac:dyDescent="0.25">
      <c r="F783" s="2"/>
      <c r="Q783" s="3">
        <f t="shared" si="13"/>
        <v>0</v>
      </c>
    </row>
    <row r="784" spans="6:17" x14ac:dyDescent="0.25">
      <c r="F784" s="2"/>
      <c r="Q784" s="3">
        <f t="shared" si="13"/>
        <v>0</v>
      </c>
    </row>
    <row r="785" spans="6:17" x14ac:dyDescent="0.25">
      <c r="F785" s="2"/>
      <c r="Q785" s="3">
        <f t="shared" si="13"/>
        <v>0</v>
      </c>
    </row>
    <row r="786" spans="6:17" x14ac:dyDescent="0.25">
      <c r="F786" s="2"/>
      <c r="Q786" s="3">
        <f t="shared" si="13"/>
        <v>0</v>
      </c>
    </row>
    <row r="787" spans="6:17" x14ac:dyDescent="0.25">
      <c r="F787" s="2"/>
      <c r="Q787" s="3">
        <f t="shared" si="13"/>
        <v>0</v>
      </c>
    </row>
    <row r="788" spans="6:17" x14ac:dyDescent="0.25">
      <c r="F788" s="2"/>
      <c r="Q788" s="3">
        <f t="shared" si="13"/>
        <v>0</v>
      </c>
    </row>
    <row r="789" spans="6:17" x14ac:dyDescent="0.25">
      <c r="F789" s="2"/>
      <c r="Q789" s="3">
        <f t="shared" si="13"/>
        <v>0</v>
      </c>
    </row>
    <row r="790" spans="6:17" x14ac:dyDescent="0.25">
      <c r="F790" s="2"/>
      <c r="Q790" s="3">
        <f t="shared" si="13"/>
        <v>0</v>
      </c>
    </row>
    <row r="791" spans="6:17" x14ac:dyDescent="0.25">
      <c r="F791" s="2"/>
      <c r="Q791" s="3">
        <f t="shared" si="13"/>
        <v>0</v>
      </c>
    </row>
    <row r="792" spans="6:17" x14ac:dyDescent="0.25">
      <c r="F792" s="2"/>
      <c r="Q792" s="3">
        <f t="shared" si="13"/>
        <v>0</v>
      </c>
    </row>
    <row r="793" spans="6:17" x14ac:dyDescent="0.25">
      <c r="F793" s="2"/>
      <c r="Q793" s="3">
        <f t="shared" si="13"/>
        <v>0</v>
      </c>
    </row>
    <row r="794" spans="6:17" x14ac:dyDescent="0.25">
      <c r="F794" s="2"/>
      <c r="Q794" s="3">
        <f t="shared" si="13"/>
        <v>0</v>
      </c>
    </row>
    <row r="795" spans="6:17" x14ac:dyDescent="0.25">
      <c r="F795" s="2"/>
      <c r="Q795" s="3">
        <f t="shared" si="13"/>
        <v>0</v>
      </c>
    </row>
    <row r="796" spans="6:17" x14ac:dyDescent="0.25">
      <c r="F796" s="2"/>
      <c r="Q796" s="3">
        <f t="shared" si="13"/>
        <v>0</v>
      </c>
    </row>
    <row r="797" spans="6:17" x14ac:dyDescent="0.25">
      <c r="F797" s="2"/>
      <c r="Q797" s="3">
        <f t="shared" si="13"/>
        <v>0</v>
      </c>
    </row>
    <row r="798" spans="6:17" x14ac:dyDescent="0.25">
      <c r="F798" s="2"/>
      <c r="Q798" s="3">
        <f t="shared" si="13"/>
        <v>0</v>
      </c>
    </row>
    <row r="799" spans="6:17" x14ac:dyDescent="0.25">
      <c r="F799" s="2"/>
      <c r="Q799" s="3">
        <f t="shared" si="13"/>
        <v>0</v>
      </c>
    </row>
    <row r="800" spans="6:17" x14ac:dyDescent="0.25">
      <c r="F800" s="2"/>
      <c r="Q800" s="3">
        <f t="shared" si="13"/>
        <v>0</v>
      </c>
    </row>
    <row r="801" spans="6:17" x14ac:dyDescent="0.25">
      <c r="F801" s="2"/>
      <c r="Q801" s="3">
        <f t="shared" si="13"/>
        <v>0</v>
      </c>
    </row>
    <row r="802" spans="6:17" x14ac:dyDescent="0.25">
      <c r="F802" s="2"/>
      <c r="Q802" s="3">
        <f t="shared" si="13"/>
        <v>0</v>
      </c>
    </row>
    <row r="803" spans="6:17" x14ac:dyDescent="0.25">
      <c r="F803" s="2"/>
      <c r="Q803" s="3">
        <f t="shared" si="13"/>
        <v>0</v>
      </c>
    </row>
    <row r="804" spans="6:17" x14ac:dyDescent="0.25">
      <c r="F804" s="2"/>
      <c r="Q804" s="3">
        <f t="shared" si="13"/>
        <v>0</v>
      </c>
    </row>
    <row r="805" spans="6:17" x14ac:dyDescent="0.25">
      <c r="F805" s="2"/>
      <c r="Q805" s="3">
        <f t="shared" si="13"/>
        <v>0</v>
      </c>
    </row>
    <row r="806" spans="6:17" x14ac:dyDescent="0.25">
      <c r="F806" s="2"/>
      <c r="Q806" s="3">
        <f t="shared" si="13"/>
        <v>0</v>
      </c>
    </row>
    <row r="807" spans="6:17" x14ac:dyDescent="0.25">
      <c r="F807" s="2"/>
      <c r="Q807" s="3">
        <f t="shared" si="13"/>
        <v>0</v>
      </c>
    </row>
    <row r="808" spans="6:17" x14ac:dyDescent="0.25">
      <c r="F808" s="2"/>
      <c r="Q808" s="3">
        <f t="shared" si="13"/>
        <v>0</v>
      </c>
    </row>
    <row r="809" spans="6:17" x14ac:dyDescent="0.25">
      <c r="F809" s="2"/>
      <c r="Q809" s="3">
        <f t="shared" si="13"/>
        <v>0</v>
      </c>
    </row>
    <row r="810" spans="6:17" x14ac:dyDescent="0.25">
      <c r="F810" s="2"/>
      <c r="Q810" s="3">
        <f t="shared" si="13"/>
        <v>0</v>
      </c>
    </row>
    <row r="811" spans="6:17" x14ac:dyDescent="0.25">
      <c r="F811" s="2"/>
      <c r="Q811" s="3">
        <f t="shared" si="13"/>
        <v>0</v>
      </c>
    </row>
    <row r="812" spans="6:17" x14ac:dyDescent="0.25">
      <c r="F812" s="2"/>
      <c r="Q812" s="3">
        <f t="shared" si="13"/>
        <v>0</v>
      </c>
    </row>
    <row r="813" spans="6:17" x14ac:dyDescent="0.25">
      <c r="F813" s="2"/>
      <c r="Q813" s="3">
        <f t="shared" si="13"/>
        <v>0</v>
      </c>
    </row>
    <row r="814" spans="6:17" x14ac:dyDescent="0.25">
      <c r="F814" s="2"/>
      <c r="Q814" s="3">
        <f t="shared" si="13"/>
        <v>0</v>
      </c>
    </row>
    <row r="815" spans="6:17" x14ac:dyDescent="0.25">
      <c r="F815" s="2"/>
      <c r="Q815" s="3">
        <f t="shared" si="13"/>
        <v>0</v>
      </c>
    </row>
    <row r="816" spans="6:17" x14ac:dyDescent="0.25">
      <c r="F816" s="2"/>
      <c r="Q816" s="3">
        <f t="shared" si="13"/>
        <v>0</v>
      </c>
    </row>
    <row r="817" spans="6:17" x14ac:dyDescent="0.25">
      <c r="F817" s="2"/>
      <c r="Q817" s="3">
        <f t="shared" si="13"/>
        <v>0</v>
      </c>
    </row>
    <row r="818" spans="6:17" x14ac:dyDescent="0.25">
      <c r="F818" s="2"/>
      <c r="Q818" s="3">
        <f t="shared" si="13"/>
        <v>0</v>
      </c>
    </row>
    <row r="819" spans="6:17" x14ac:dyDescent="0.25">
      <c r="F819" s="2"/>
      <c r="Q819" s="3">
        <f t="shared" si="13"/>
        <v>0</v>
      </c>
    </row>
    <row r="820" spans="6:17" x14ac:dyDescent="0.25">
      <c r="F820" s="2"/>
      <c r="Q820" s="3">
        <f t="shared" si="13"/>
        <v>0</v>
      </c>
    </row>
    <row r="821" spans="6:17" x14ac:dyDescent="0.25">
      <c r="F821" s="2"/>
      <c r="Q821" s="3">
        <f t="shared" si="13"/>
        <v>0</v>
      </c>
    </row>
    <row r="822" spans="6:17" x14ac:dyDescent="0.25">
      <c r="F822" s="2"/>
      <c r="Q822" s="3">
        <f t="shared" si="13"/>
        <v>0</v>
      </c>
    </row>
    <row r="823" spans="6:17" x14ac:dyDescent="0.25">
      <c r="F823" s="2"/>
      <c r="Q823" s="3">
        <f t="shared" si="13"/>
        <v>0</v>
      </c>
    </row>
    <row r="824" spans="6:17" x14ac:dyDescent="0.25">
      <c r="F824" s="2"/>
      <c r="Q824" s="3">
        <f t="shared" si="13"/>
        <v>0</v>
      </c>
    </row>
    <row r="825" spans="6:17" x14ac:dyDescent="0.25">
      <c r="F825" s="2"/>
      <c r="Q825" s="3">
        <f t="shared" si="13"/>
        <v>0</v>
      </c>
    </row>
    <row r="826" spans="6:17" x14ac:dyDescent="0.25">
      <c r="F826" s="2"/>
      <c r="Q826" s="3">
        <f t="shared" si="13"/>
        <v>0</v>
      </c>
    </row>
    <row r="827" spans="6:17" x14ac:dyDescent="0.25">
      <c r="F827" s="2"/>
      <c r="Q827" s="3">
        <f t="shared" si="13"/>
        <v>0</v>
      </c>
    </row>
    <row r="828" spans="6:17" x14ac:dyDescent="0.25">
      <c r="F828" s="2"/>
      <c r="Q828" s="3">
        <f t="shared" si="13"/>
        <v>0</v>
      </c>
    </row>
    <row r="829" spans="6:17" x14ac:dyDescent="0.25">
      <c r="F829" s="2"/>
      <c r="Q829" s="3">
        <f t="shared" si="13"/>
        <v>0</v>
      </c>
    </row>
    <row r="830" spans="6:17" x14ac:dyDescent="0.25">
      <c r="F830" s="2"/>
      <c r="Q830" s="3">
        <f t="shared" si="13"/>
        <v>0</v>
      </c>
    </row>
    <row r="831" spans="6:17" x14ac:dyDescent="0.25">
      <c r="F831" s="2"/>
      <c r="Q831" s="3">
        <f t="shared" si="13"/>
        <v>0</v>
      </c>
    </row>
    <row r="832" spans="6:17" x14ac:dyDescent="0.25">
      <c r="F832" s="2"/>
      <c r="Q832" s="3">
        <f t="shared" si="13"/>
        <v>0</v>
      </c>
    </row>
    <row r="833" spans="6:17" x14ac:dyDescent="0.25">
      <c r="F833" s="2"/>
      <c r="Q833" s="3">
        <f t="shared" si="13"/>
        <v>0</v>
      </c>
    </row>
    <row r="834" spans="6:17" x14ac:dyDescent="0.25">
      <c r="F834" s="2"/>
      <c r="Q834" s="3">
        <f t="shared" si="13"/>
        <v>0</v>
      </c>
    </row>
    <row r="835" spans="6:17" x14ac:dyDescent="0.25">
      <c r="F835" s="2"/>
      <c r="Q835" s="3">
        <f t="shared" ref="Q835:Q898" si="14">IFERROR(L835*M835/$O$2,"")</f>
        <v>0</v>
      </c>
    </row>
    <row r="836" spans="6:17" x14ac:dyDescent="0.25">
      <c r="F836" s="2"/>
      <c r="Q836" s="3">
        <f t="shared" si="14"/>
        <v>0</v>
      </c>
    </row>
    <row r="837" spans="6:17" x14ac:dyDescent="0.25">
      <c r="F837" s="2"/>
      <c r="Q837" s="3">
        <f t="shared" si="14"/>
        <v>0</v>
      </c>
    </row>
    <row r="838" spans="6:17" x14ac:dyDescent="0.25">
      <c r="F838" s="2"/>
      <c r="Q838" s="3">
        <f t="shared" si="14"/>
        <v>0</v>
      </c>
    </row>
    <row r="839" spans="6:17" x14ac:dyDescent="0.25">
      <c r="F839" s="2"/>
      <c r="Q839" s="3">
        <f t="shared" si="14"/>
        <v>0</v>
      </c>
    </row>
    <row r="840" spans="6:17" x14ac:dyDescent="0.25">
      <c r="F840" s="2"/>
      <c r="Q840" s="3">
        <f t="shared" si="14"/>
        <v>0</v>
      </c>
    </row>
    <row r="841" spans="6:17" x14ac:dyDescent="0.25">
      <c r="F841" s="2"/>
      <c r="Q841" s="3">
        <f t="shared" si="14"/>
        <v>0</v>
      </c>
    </row>
    <row r="842" spans="6:17" x14ac:dyDescent="0.25">
      <c r="F842" s="2"/>
      <c r="Q842" s="3">
        <f t="shared" si="14"/>
        <v>0</v>
      </c>
    </row>
    <row r="843" spans="6:17" x14ac:dyDescent="0.25">
      <c r="F843" s="2"/>
      <c r="Q843" s="3">
        <f t="shared" si="14"/>
        <v>0</v>
      </c>
    </row>
    <row r="844" spans="6:17" x14ac:dyDescent="0.25">
      <c r="F844" s="2"/>
      <c r="Q844" s="3">
        <f t="shared" si="14"/>
        <v>0</v>
      </c>
    </row>
    <row r="845" spans="6:17" x14ac:dyDescent="0.25">
      <c r="F845" s="2"/>
      <c r="Q845" s="3">
        <f t="shared" si="14"/>
        <v>0</v>
      </c>
    </row>
    <row r="846" spans="6:17" x14ac:dyDescent="0.25">
      <c r="F846" s="2"/>
      <c r="Q846" s="3">
        <f t="shared" si="14"/>
        <v>0</v>
      </c>
    </row>
    <row r="847" spans="6:17" x14ac:dyDescent="0.25">
      <c r="F847" s="2"/>
      <c r="Q847" s="3">
        <f t="shared" si="14"/>
        <v>0</v>
      </c>
    </row>
    <row r="848" spans="6:17" x14ac:dyDescent="0.25">
      <c r="F848" s="2"/>
      <c r="Q848" s="3">
        <f t="shared" si="14"/>
        <v>0</v>
      </c>
    </row>
    <row r="849" spans="6:17" x14ac:dyDescent="0.25">
      <c r="F849" s="2"/>
      <c r="Q849" s="3">
        <f t="shared" si="14"/>
        <v>0</v>
      </c>
    </row>
    <row r="850" spans="6:17" x14ac:dyDescent="0.25">
      <c r="F850" s="2"/>
      <c r="Q850" s="3">
        <f t="shared" si="14"/>
        <v>0</v>
      </c>
    </row>
    <row r="851" spans="6:17" x14ac:dyDescent="0.25">
      <c r="F851" s="2"/>
      <c r="Q851" s="3">
        <f t="shared" si="14"/>
        <v>0</v>
      </c>
    </row>
    <row r="852" spans="6:17" x14ac:dyDescent="0.25">
      <c r="F852" s="2"/>
      <c r="Q852" s="3">
        <f t="shared" si="14"/>
        <v>0</v>
      </c>
    </row>
    <row r="853" spans="6:17" x14ac:dyDescent="0.25">
      <c r="F853" s="2"/>
      <c r="Q853" s="3">
        <f t="shared" si="14"/>
        <v>0</v>
      </c>
    </row>
    <row r="854" spans="6:17" x14ac:dyDescent="0.25">
      <c r="F854" s="2"/>
      <c r="Q854" s="3">
        <f t="shared" si="14"/>
        <v>0</v>
      </c>
    </row>
    <row r="855" spans="6:17" x14ac:dyDescent="0.25">
      <c r="F855" s="2"/>
      <c r="Q855" s="3">
        <f t="shared" si="14"/>
        <v>0</v>
      </c>
    </row>
    <row r="856" spans="6:17" x14ac:dyDescent="0.25">
      <c r="F856" s="2"/>
      <c r="Q856" s="3">
        <f t="shared" si="14"/>
        <v>0</v>
      </c>
    </row>
    <row r="857" spans="6:17" x14ac:dyDescent="0.25">
      <c r="F857" s="2"/>
      <c r="Q857" s="3">
        <f t="shared" si="14"/>
        <v>0</v>
      </c>
    </row>
    <row r="858" spans="6:17" x14ac:dyDescent="0.25">
      <c r="F858" s="2"/>
      <c r="Q858" s="3">
        <f t="shared" si="14"/>
        <v>0</v>
      </c>
    </row>
    <row r="859" spans="6:17" x14ac:dyDescent="0.25">
      <c r="F859" s="2"/>
      <c r="Q859" s="3">
        <f t="shared" si="14"/>
        <v>0</v>
      </c>
    </row>
    <row r="860" spans="6:17" x14ac:dyDescent="0.25">
      <c r="F860" s="2"/>
      <c r="Q860" s="3">
        <f t="shared" si="14"/>
        <v>0</v>
      </c>
    </row>
    <row r="861" spans="6:17" x14ac:dyDescent="0.25">
      <c r="F861" s="2"/>
      <c r="Q861" s="3">
        <f t="shared" si="14"/>
        <v>0</v>
      </c>
    </row>
    <row r="862" spans="6:17" x14ac:dyDescent="0.25">
      <c r="F862" s="2"/>
      <c r="Q862" s="3">
        <f t="shared" si="14"/>
        <v>0</v>
      </c>
    </row>
    <row r="863" spans="6:17" x14ac:dyDescent="0.25">
      <c r="F863" s="2"/>
      <c r="Q863" s="3">
        <f t="shared" si="14"/>
        <v>0</v>
      </c>
    </row>
    <row r="864" spans="6:17" x14ac:dyDescent="0.25">
      <c r="F864" s="2"/>
      <c r="Q864" s="3">
        <f t="shared" si="14"/>
        <v>0</v>
      </c>
    </row>
    <row r="865" spans="6:17" x14ac:dyDescent="0.25">
      <c r="F865" s="2"/>
      <c r="Q865" s="3">
        <f t="shared" si="14"/>
        <v>0</v>
      </c>
    </row>
    <row r="866" spans="6:17" x14ac:dyDescent="0.25">
      <c r="F866" s="2"/>
      <c r="Q866" s="3">
        <f t="shared" si="14"/>
        <v>0</v>
      </c>
    </row>
    <row r="867" spans="6:17" x14ac:dyDescent="0.25">
      <c r="F867" s="2"/>
      <c r="Q867" s="3">
        <f t="shared" si="14"/>
        <v>0</v>
      </c>
    </row>
    <row r="868" spans="6:17" x14ac:dyDescent="0.25">
      <c r="F868" s="2"/>
      <c r="Q868" s="3">
        <f t="shared" si="14"/>
        <v>0</v>
      </c>
    </row>
    <row r="869" spans="6:17" x14ac:dyDescent="0.25">
      <c r="F869" s="2"/>
      <c r="Q869" s="3">
        <f t="shared" si="14"/>
        <v>0</v>
      </c>
    </row>
    <row r="870" spans="6:17" x14ac:dyDescent="0.25">
      <c r="F870" s="2"/>
      <c r="Q870" s="3">
        <f t="shared" si="14"/>
        <v>0</v>
      </c>
    </row>
    <row r="871" spans="6:17" x14ac:dyDescent="0.25">
      <c r="F871" s="2"/>
      <c r="Q871" s="3">
        <f t="shared" si="14"/>
        <v>0</v>
      </c>
    </row>
    <row r="872" spans="6:17" x14ac:dyDescent="0.25">
      <c r="F872" s="2"/>
      <c r="Q872" s="3">
        <f t="shared" si="14"/>
        <v>0</v>
      </c>
    </row>
    <row r="873" spans="6:17" x14ac:dyDescent="0.25">
      <c r="F873" s="2"/>
      <c r="Q873" s="3">
        <f t="shared" si="14"/>
        <v>0</v>
      </c>
    </row>
    <row r="874" spans="6:17" x14ac:dyDescent="0.25">
      <c r="F874" s="2"/>
      <c r="Q874" s="3">
        <f t="shared" si="14"/>
        <v>0</v>
      </c>
    </row>
    <row r="875" spans="6:17" x14ac:dyDescent="0.25">
      <c r="F875" s="2"/>
      <c r="Q875" s="3">
        <f t="shared" si="14"/>
        <v>0</v>
      </c>
    </row>
    <row r="876" spans="6:17" x14ac:dyDescent="0.25">
      <c r="F876" s="2"/>
      <c r="Q876" s="3">
        <f t="shared" si="14"/>
        <v>0</v>
      </c>
    </row>
    <row r="877" spans="6:17" x14ac:dyDescent="0.25">
      <c r="F877" s="2"/>
      <c r="Q877" s="3">
        <f t="shared" si="14"/>
        <v>0</v>
      </c>
    </row>
    <row r="878" spans="6:17" x14ac:dyDescent="0.25">
      <c r="F878" s="2"/>
      <c r="Q878" s="3">
        <f t="shared" si="14"/>
        <v>0</v>
      </c>
    </row>
    <row r="879" spans="6:17" x14ac:dyDescent="0.25">
      <c r="F879" s="2"/>
      <c r="Q879" s="3">
        <f t="shared" si="14"/>
        <v>0</v>
      </c>
    </row>
    <row r="880" spans="6:17" x14ac:dyDescent="0.25">
      <c r="F880" s="2"/>
      <c r="Q880" s="3">
        <f t="shared" si="14"/>
        <v>0</v>
      </c>
    </row>
    <row r="881" spans="6:17" x14ac:dyDescent="0.25">
      <c r="F881" s="2"/>
      <c r="Q881" s="3">
        <f t="shared" si="14"/>
        <v>0</v>
      </c>
    </row>
    <row r="882" spans="6:17" x14ac:dyDescent="0.25">
      <c r="F882" s="2"/>
      <c r="Q882" s="3">
        <f t="shared" si="14"/>
        <v>0</v>
      </c>
    </row>
    <row r="883" spans="6:17" x14ac:dyDescent="0.25">
      <c r="F883" s="2"/>
      <c r="Q883" s="3">
        <f t="shared" si="14"/>
        <v>0</v>
      </c>
    </row>
    <row r="884" spans="6:17" x14ac:dyDescent="0.25">
      <c r="F884" s="2"/>
      <c r="Q884" s="3">
        <f t="shared" si="14"/>
        <v>0</v>
      </c>
    </row>
    <row r="885" spans="6:17" x14ac:dyDescent="0.25">
      <c r="F885" s="2"/>
      <c r="Q885" s="3">
        <f t="shared" si="14"/>
        <v>0</v>
      </c>
    </row>
    <row r="886" spans="6:17" x14ac:dyDescent="0.25">
      <c r="F886" s="2"/>
      <c r="Q886" s="3">
        <f t="shared" si="14"/>
        <v>0</v>
      </c>
    </row>
    <row r="887" spans="6:17" x14ac:dyDescent="0.25">
      <c r="F887" s="2"/>
      <c r="Q887" s="3">
        <f t="shared" si="14"/>
        <v>0</v>
      </c>
    </row>
    <row r="888" spans="6:17" x14ac:dyDescent="0.25">
      <c r="F888" s="2"/>
      <c r="Q888" s="3">
        <f t="shared" si="14"/>
        <v>0</v>
      </c>
    </row>
    <row r="889" spans="6:17" x14ac:dyDescent="0.25">
      <c r="F889" s="2"/>
      <c r="Q889" s="3">
        <f t="shared" si="14"/>
        <v>0</v>
      </c>
    </row>
    <row r="890" spans="6:17" x14ac:dyDescent="0.25">
      <c r="F890" s="2"/>
      <c r="Q890" s="3">
        <f t="shared" si="14"/>
        <v>0</v>
      </c>
    </row>
    <row r="891" spans="6:17" x14ac:dyDescent="0.25">
      <c r="F891" s="2"/>
      <c r="Q891" s="3">
        <f t="shared" si="14"/>
        <v>0</v>
      </c>
    </row>
    <row r="892" spans="6:17" x14ac:dyDescent="0.25">
      <c r="F892" s="2"/>
      <c r="Q892" s="3">
        <f t="shared" si="14"/>
        <v>0</v>
      </c>
    </row>
    <row r="893" spans="6:17" x14ac:dyDescent="0.25">
      <c r="F893" s="2"/>
      <c r="Q893" s="3">
        <f t="shared" si="14"/>
        <v>0</v>
      </c>
    </row>
    <row r="894" spans="6:17" x14ac:dyDescent="0.25">
      <c r="F894" s="2"/>
      <c r="Q894" s="3">
        <f t="shared" si="14"/>
        <v>0</v>
      </c>
    </row>
    <row r="895" spans="6:17" x14ac:dyDescent="0.25">
      <c r="F895" s="2"/>
      <c r="Q895" s="3">
        <f t="shared" si="14"/>
        <v>0</v>
      </c>
    </row>
    <row r="896" spans="6:17" x14ac:dyDescent="0.25">
      <c r="F896" s="2"/>
      <c r="Q896" s="3">
        <f t="shared" si="14"/>
        <v>0</v>
      </c>
    </row>
    <row r="897" spans="6:17" x14ac:dyDescent="0.25">
      <c r="F897" s="2"/>
      <c r="Q897" s="3">
        <f t="shared" si="14"/>
        <v>0</v>
      </c>
    </row>
    <row r="898" spans="6:17" x14ac:dyDescent="0.25">
      <c r="F898" s="2"/>
      <c r="Q898" s="3">
        <f t="shared" si="14"/>
        <v>0</v>
      </c>
    </row>
    <row r="899" spans="6:17" x14ac:dyDescent="0.25">
      <c r="F899" s="2"/>
      <c r="Q899" s="3">
        <f t="shared" ref="Q899:Q933" si="15">IFERROR(L899*M899/$O$2,"")</f>
        <v>0</v>
      </c>
    </row>
    <row r="900" spans="6:17" x14ac:dyDescent="0.25">
      <c r="F900" s="2"/>
      <c r="Q900" s="3">
        <f t="shared" si="15"/>
        <v>0</v>
      </c>
    </row>
    <row r="901" spans="6:17" x14ac:dyDescent="0.25">
      <c r="F901" s="2"/>
      <c r="Q901" s="3">
        <f t="shared" si="15"/>
        <v>0</v>
      </c>
    </row>
    <row r="902" spans="6:17" x14ac:dyDescent="0.25">
      <c r="F902" s="2"/>
      <c r="Q902" s="3">
        <f t="shared" si="15"/>
        <v>0</v>
      </c>
    </row>
    <row r="903" spans="6:17" x14ac:dyDescent="0.25">
      <c r="F903" s="2"/>
      <c r="Q903" s="3">
        <f t="shared" si="15"/>
        <v>0</v>
      </c>
    </row>
    <row r="904" spans="6:17" x14ac:dyDescent="0.25">
      <c r="F904" s="2"/>
      <c r="Q904" s="3">
        <f t="shared" si="15"/>
        <v>0</v>
      </c>
    </row>
    <row r="905" spans="6:17" x14ac:dyDescent="0.25">
      <c r="F905" s="2"/>
      <c r="Q905" s="3">
        <f t="shared" si="15"/>
        <v>0</v>
      </c>
    </row>
    <row r="906" spans="6:17" x14ac:dyDescent="0.25">
      <c r="F906" s="2"/>
      <c r="Q906" s="3">
        <f t="shared" si="15"/>
        <v>0</v>
      </c>
    </row>
    <row r="907" spans="6:17" x14ac:dyDescent="0.25">
      <c r="F907" s="2"/>
      <c r="Q907" s="3">
        <f t="shared" si="15"/>
        <v>0</v>
      </c>
    </row>
    <row r="908" spans="6:17" x14ac:dyDescent="0.25">
      <c r="F908" s="2"/>
      <c r="Q908" s="3">
        <f t="shared" si="15"/>
        <v>0</v>
      </c>
    </row>
    <row r="909" spans="6:17" x14ac:dyDescent="0.25">
      <c r="F909" s="2"/>
      <c r="Q909" s="3">
        <f t="shared" si="15"/>
        <v>0</v>
      </c>
    </row>
    <row r="910" spans="6:17" x14ac:dyDescent="0.25">
      <c r="F910" s="2"/>
      <c r="Q910" s="3">
        <f t="shared" si="15"/>
        <v>0</v>
      </c>
    </row>
    <row r="911" spans="6:17" x14ac:dyDescent="0.25">
      <c r="F911" s="2"/>
      <c r="Q911" s="3">
        <f t="shared" si="15"/>
        <v>0</v>
      </c>
    </row>
    <row r="912" spans="6:17" x14ac:dyDescent="0.25">
      <c r="F912" s="2"/>
      <c r="Q912" s="3">
        <f t="shared" si="15"/>
        <v>0</v>
      </c>
    </row>
    <row r="913" spans="6:17" x14ac:dyDescent="0.25">
      <c r="F913" s="2"/>
      <c r="Q913" s="3">
        <f t="shared" si="15"/>
        <v>0</v>
      </c>
    </row>
    <row r="914" spans="6:17" x14ac:dyDescent="0.25">
      <c r="F914" s="2"/>
      <c r="Q914" s="3">
        <f t="shared" si="15"/>
        <v>0</v>
      </c>
    </row>
    <row r="915" spans="6:17" x14ac:dyDescent="0.25">
      <c r="F915" s="2"/>
      <c r="Q915" s="3">
        <f t="shared" si="15"/>
        <v>0</v>
      </c>
    </row>
    <row r="916" spans="6:17" x14ac:dyDescent="0.25">
      <c r="F916" s="2"/>
      <c r="Q916" s="3">
        <f t="shared" si="15"/>
        <v>0</v>
      </c>
    </row>
    <row r="917" spans="6:17" x14ac:dyDescent="0.25">
      <c r="F917" s="2"/>
      <c r="Q917" s="3">
        <f t="shared" si="15"/>
        <v>0</v>
      </c>
    </row>
    <row r="918" spans="6:17" x14ac:dyDescent="0.25">
      <c r="F918" s="2"/>
      <c r="Q918" s="3">
        <f t="shared" si="15"/>
        <v>0</v>
      </c>
    </row>
    <row r="919" spans="6:17" x14ac:dyDescent="0.25">
      <c r="F919" s="2"/>
      <c r="Q919" s="3">
        <f t="shared" si="15"/>
        <v>0</v>
      </c>
    </row>
    <row r="920" spans="6:17" x14ac:dyDescent="0.25">
      <c r="F920" s="2"/>
      <c r="Q920" s="3">
        <f t="shared" si="15"/>
        <v>0</v>
      </c>
    </row>
    <row r="921" spans="6:17" x14ac:dyDescent="0.25">
      <c r="F921" s="2"/>
      <c r="Q921" s="3">
        <f t="shared" si="15"/>
        <v>0</v>
      </c>
    </row>
    <row r="922" spans="6:17" x14ac:dyDescent="0.25">
      <c r="F922" s="2"/>
      <c r="Q922" s="3">
        <f t="shared" si="15"/>
        <v>0</v>
      </c>
    </row>
    <row r="923" spans="6:17" x14ac:dyDescent="0.25">
      <c r="F923" s="2"/>
      <c r="Q923" s="3">
        <f t="shared" si="15"/>
        <v>0</v>
      </c>
    </row>
    <row r="924" spans="6:17" x14ac:dyDescent="0.25">
      <c r="F924" s="2"/>
      <c r="Q924" s="3">
        <f t="shared" si="15"/>
        <v>0</v>
      </c>
    </row>
    <row r="925" spans="6:17" x14ac:dyDescent="0.25">
      <c r="F925" s="2"/>
      <c r="Q925" s="3">
        <f t="shared" si="15"/>
        <v>0</v>
      </c>
    </row>
    <row r="926" spans="6:17" x14ac:dyDescent="0.25">
      <c r="F926" s="2"/>
      <c r="Q926" s="3">
        <f t="shared" si="15"/>
        <v>0</v>
      </c>
    </row>
    <row r="927" spans="6:17" x14ac:dyDescent="0.25">
      <c r="F927" s="2"/>
      <c r="Q927" s="3">
        <f t="shared" si="15"/>
        <v>0</v>
      </c>
    </row>
    <row r="928" spans="6:17" x14ac:dyDescent="0.25">
      <c r="F928" s="2"/>
      <c r="Q928" s="3">
        <f t="shared" si="15"/>
        <v>0</v>
      </c>
    </row>
    <row r="929" spans="6:17" x14ac:dyDescent="0.25">
      <c r="F929" s="2"/>
      <c r="Q929" s="3">
        <f t="shared" si="15"/>
        <v>0</v>
      </c>
    </row>
    <row r="930" spans="6:17" x14ac:dyDescent="0.25">
      <c r="F930" s="2"/>
      <c r="Q930" s="3">
        <f t="shared" si="15"/>
        <v>0</v>
      </c>
    </row>
    <row r="931" spans="6:17" x14ac:dyDescent="0.25">
      <c r="F931" s="2"/>
      <c r="Q931" s="3">
        <f t="shared" si="15"/>
        <v>0</v>
      </c>
    </row>
    <row r="932" spans="6:17" x14ac:dyDescent="0.25">
      <c r="F932" s="2"/>
      <c r="Q932" s="3">
        <f t="shared" si="15"/>
        <v>0</v>
      </c>
    </row>
    <row r="933" spans="6:17" x14ac:dyDescent="0.25">
      <c r="F933" s="2"/>
      <c r="Q933" s="3">
        <f t="shared" si="15"/>
        <v>0</v>
      </c>
    </row>
    <row r="934" spans="6:17" x14ac:dyDescent="0.25">
      <c r="F934" s="2"/>
    </row>
    <row r="935" spans="6:17" x14ac:dyDescent="0.25">
      <c r="F935" s="2"/>
    </row>
    <row r="936" spans="6:17" x14ac:dyDescent="0.25">
      <c r="F936" s="2"/>
    </row>
    <row r="937" spans="6:17" x14ac:dyDescent="0.25">
      <c r="F937" s="2"/>
    </row>
    <row r="938" spans="6:17" x14ac:dyDescent="0.25">
      <c r="F938" s="2"/>
    </row>
    <row r="939" spans="6:17" x14ac:dyDescent="0.25">
      <c r="F939" s="2"/>
    </row>
    <row r="940" spans="6:17" x14ac:dyDescent="0.25">
      <c r="F940" s="2"/>
    </row>
    <row r="941" spans="6:17" x14ac:dyDescent="0.25">
      <c r="F941" s="2"/>
    </row>
    <row r="942" spans="6:17" x14ac:dyDescent="0.25">
      <c r="F942" s="2"/>
    </row>
    <row r="943" spans="6:17" x14ac:dyDescent="0.25">
      <c r="F943" s="2"/>
    </row>
    <row r="944" spans="6:17" x14ac:dyDescent="0.25">
      <c r="F944" s="2"/>
    </row>
    <row r="945" spans="6:6" x14ac:dyDescent="0.25">
      <c r="F945" s="2"/>
    </row>
    <row r="946" spans="6:6" x14ac:dyDescent="0.25">
      <c r="F946" s="2"/>
    </row>
    <row r="947" spans="6:6" x14ac:dyDescent="0.25">
      <c r="F947" s="2"/>
    </row>
    <row r="948" spans="6:6" x14ac:dyDescent="0.25">
      <c r="F948" s="2"/>
    </row>
    <row r="949" spans="6:6" x14ac:dyDescent="0.25">
      <c r="F949" s="2"/>
    </row>
    <row r="950" spans="6:6" x14ac:dyDescent="0.25">
      <c r="F950" s="2"/>
    </row>
    <row r="951" spans="6:6" x14ac:dyDescent="0.25">
      <c r="F951" s="2"/>
    </row>
    <row r="952" spans="6:6" x14ac:dyDescent="0.25">
      <c r="F952" s="2"/>
    </row>
    <row r="953" spans="6:6" x14ac:dyDescent="0.25">
      <c r="F953" s="2"/>
    </row>
    <row r="954" spans="6:6" x14ac:dyDescent="0.25">
      <c r="F954" s="2"/>
    </row>
    <row r="955" spans="6:6" x14ac:dyDescent="0.25">
      <c r="F955" s="2"/>
    </row>
    <row r="956" spans="6:6" x14ac:dyDescent="0.25">
      <c r="F956" s="2"/>
    </row>
    <row r="957" spans="6:6" x14ac:dyDescent="0.25">
      <c r="F957" s="2"/>
    </row>
    <row r="958" spans="6:6" x14ac:dyDescent="0.25">
      <c r="F958" s="2"/>
    </row>
    <row r="959" spans="6:6" x14ac:dyDescent="0.25">
      <c r="F959" s="2"/>
    </row>
    <row r="960" spans="6:6" x14ac:dyDescent="0.25">
      <c r="F960" s="2"/>
    </row>
    <row r="961" spans="6:6" x14ac:dyDescent="0.25">
      <c r="F961" s="2"/>
    </row>
    <row r="962" spans="6:6" x14ac:dyDescent="0.25">
      <c r="F962" s="2"/>
    </row>
    <row r="963" spans="6:6" x14ac:dyDescent="0.25">
      <c r="F963" s="2"/>
    </row>
    <row r="964" spans="6:6" x14ac:dyDescent="0.25">
      <c r="F964" s="2"/>
    </row>
    <row r="965" spans="6:6" x14ac:dyDescent="0.25">
      <c r="F965" s="2"/>
    </row>
    <row r="966" spans="6:6" x14ac:dyDescent="0.25">
      <c r="F966" s="2"/>
    </row>
    <row r="967" spans="6:6" x14ac:dyDescent="0.25">
      <c r="F967" s="2"/>
    </row>
    <row r="968" spans="6:6" x14ac:dyDescent="0.25">
      <c r="F968" s="2"/>
    </row>
    <row r="969" spans="6:6" x14ac:dyDescent="0.25">
      <c r="F969" s="2"/>
    </row>
    <row r="970" spans="6:6" x14ac:dyDescent="0.25">
      <c r="F970" s="2"/>
    </row>
    <row r="971" spans="6:6" x14ac:dyDescent="0.25">
      <c r="F971" s="2"/>
    </row>
    <row r="972" spans="6:6" x14ac:dyDescent="0.25">
      <c r="F972" s="2"/>
    </row>
    <row r="973" spans="6:6" x14ac:dyDescent="0.25">
      <c r="F973" s="2"/>
    </row>
    <row r="974" spans="6:6" x14ac:dyDescent="0.25">
      <c r="F974" s="2"/>
    </row>
    <row r="975" spans="6:6" x14ac:dyDescent="0.25">
      <c r="F975" s="2"/>
    </row>
    <row r="976" spans="6:6" x14ac:dyDescent="0.25">
      <c r="F976" s="2"/>
    </row>
    <row r="977" spans="6:6" x14ac:dyDescent="0.25">
      <c r="F977" s="2"/>
    </row>
    <row r="978" spans="6:6" x14ac:dyDescent="0.25">
      <c r="F978" s="2"/>
    </row>
    <row r="979" spans="6:6" x14ac:dyDescent="0.25">
      <c r="F979" s="2"/>
    </row>
    <row r="980" spans="6:6" x14ac:dyDescent="0.25">
      <c r="F980" s="2"/>
    </row>
    <row r="981" spans="6:6" x14ac:dyDescent="0.25">
      <c r="F981" s="2"/>
    </row>
    <row r="982" spans="6:6" x14ac:dyDescent="0.25">
      <c r="F982" s="2"/>
    </row>
    <row r="983" spans="6:6" x14ac:dyDescent="0.25">
      <c r="F983" s="2"/>
    </row>
    <row r="984" spans="6:6" x14ac:dyDescent="0.25">
      <c r="F984" s="2"/>
    </row>
    <row r="985" spans="6:6" x14ac:dyDescent="0.25">
      <c r="F985" s="2"/>
    </row>
    <row r="986" spans="6:6" x14ac:dyDescent="0.25">
      <c r="F986" s="2"/>
    </row>
    <row r="987" spans="6:6" x14ac:dyDescent="0.25">
      <c r="F987" s="2"/>
    </row>
    <row r="988" spans="6:6" x14ac:dyDescent="0.25">
      <c r="F988" s="2"/>
    </row>
    <row r="989" spans="6:6" x14ac:dyDescent="0.25">
      <c r="F989" s="2"/>
    </row>
    <row r="990" spans="6:6" x14ac:dyDescent="0.25">
      <c r="F990" s="2"/>
    </row>
    <row r="991" spans="6:6" x14ac:dyDescent="0.25">
      <c r="F991" s="2"/>
    </row>
    <row r="992" spans="6:6" x14ac:dyDescent="0.25">
      <c r="F992" s="2"/>
    </row>
    <row r="993" spans="6:6" x14ac:dyDescent="0.25">
      <c r="F993" s="2"/>
    </row>
    <row r="994" spans="6:6" x14ac:dyDescent="0.25">
      <c r="F994" s="2"/>
    </row>
    <row r="995" spans="6:6" x14ac:dyDescent="0.25">
      <c r="F995" s="2"/>
    </row>
    <row r="996" spans="6:6" x14ac:dyDescent="0.25">
      <c r="F996" s="2"/>
    </row>
    <row r="997" spans="6:6" x14ac:dyDescent="0.25">
      <c r="F997" s="2"/>
    </row>
    <row r="998" spans="6:6" x14ac:dyDescent="0.25">
      <c r="F998" s="2"/>
    </row>
    <row r="999" spans="6:6" x14ac:dyDescent="0.25">
      <c r="F999" s="2"/>
    </row>
    <row r="1000" spans="6:6" x14ac:dyDescent="0.25">
      <c r="F1000" s="2"/>
    </row>
    <row r="1001" spans="6:6" x14ac:dyDescent="0.25">
      <c r="F1001" s="2"/>
    </row>
    <row r="1002" spans="6:6" x14ac:dyDescent="0.25">
      <c r="F1002" s="2"/>
    </row>
    <row r="1003" spans="6:6" x14ac:dyDescent="0.25">
      <c r="F1003" s="2"/>
    </row>
    <row r="1004" spans="6:6" x14ac:dyDescent="0.25">
      <c r="F1004" s="2"/>
    </row>
    <row r="1005" spans="6:6" x14ac:dyDescent="0.25">
      <c r="F1005" s="2"/>
    </row>
    <row r="1006" spans="6:6" x14ac:dyDescent="0.25">
      <c r="F1006" s="2"/>
    </row>
    <row r="1007" spans="6:6" x14ac:dyDescent="0.25">
      <c r="F1007" s="2"/>
    </row>
    <row r="1008" spans="6:6" x14ac:dyDescent="0.25">
      <c r="F1008" s="2"/>
    </row>
    <row r="1009" spans="6:6" x14ac:dyDescent="0.25">
      <c r="F1009" s="2"/>
    </row>
    <row r="1010" spans="6:6" x14ac:dyDescent="0.25">
      <c r="F1010" s="2"/>
    </row>
    <row r="1011" spans="6:6" x14ac:dyDescent="0.25">
      <c r="F1011" s="2"/>
    </row>
    <row r="1012" spans="6:6" x14ac:dyDescent="0.25">
      <c r="F1012" s="2"/>
    </row>
    <row r="1013" spans="6:6" x14ac:dyDescent="0.25">
      <c r="F1013" s="2"/>
    </row>
    <row r="1014" spans="6:6" x14ac:dyDescent="0.25">
      <c r="F1014" s="2"/>
    </row>
    <row r="1015" spans="6:6" x14ac:dyDescent="0.25">
      <c r="F1015" s="2"/>
    </row>
    <row r="1016" spans="6:6" x14ac:dyDescent="0.25">
      <c r="F1016" s="2"/>
    </row>
    <row r="1017" spans="6:6" x14ac:dyDescent="0.25">
      <c r="F1017" s="2"/>
    </row>
    <row r="1018" spans="6:6" x14ac:dyDescent="0.25">
      <c r="F1018" s="2"/>
    </row>
    <row r="1019" spans="6:6" x14ac:dyDescent="0.25">
      <c r="F1019" s="2"/>
    </row>
    <row r="1020" spans="6:6" x14ac:dyDescent="0.25">
      <c r="F1020" s="2"/>
    </row>
    <row r="1021" spans="6:6" x14ac:dyDescent="0.25">
      <c r="F1021" s="2"/>
    </row>
    <row r="1022" spans="6:6" x14ac:dyDescent="0.25">
      <c r="F1022" s="2"/>
    </row>
    <row r="1023" spans="6:6" x14ac:dyDescent="0.25">
      <c r="F1023" s="2"/>
    </row>
    <row r="1024" spans="6:6" x14ac:dyDescent="0.25">
      <c r="F1024" s="2"/>
    </row>
    <row r="1025" spans="6:6" x14ac:dyDescent="0.25">
      <c r="F1025" s="2"/>
    </row>
    <row r="1026" spans="6:6" x14ac:dyDescent="0.25">
      <c r="F1026" s="2"/>
    </row>
    <row r="1027" spans="6:6" x14ac:dyDescent="0.25">
      <c r="F1027" s="2"/>
    </row>
    <row r="1028" spans="6:6" x14ac:dyDescent="0.25">
      <c r="F1028" s="2"/>
    </row>
    <row r="1029" spans="6:6" x14ac:dyDescent="0.25">
      <c r="F1029" s="2"/>
    </row>
    <row r="1030" spans="6:6" x14ac:dyDescent="0.25">
      <c r="F1030" s="2"/>
    </row>
    <row r="1031" spans="6:6" x14ac:dyDescent="0.25">
      <c r="F1031" s="2"/>
    </row>
    <row r="1032" spans="6:6" x14ac:dyDescent="0.25">
      <c r="F1032" s="2"/>
    </row>
    <row r="1033" spans="6:6" x14ac:dyDescent="0.25">
      <c r="F1033" s="2"/>
    </row>
    <row r="1034" spans="6:6" x14ac:dyDescent="0.25">
      <c r="F1034" s="2"/>
    </row>
    <row r="1035" spans="6:6" x14ac:dyDescent="0.25">
      <c r="F1035" s="2"/>
    </row>
    <row r="1036" spans="6:6" x14ac:dyDescent="0.25">
      <c r="F1036" s="2"/>
    </row>
    <row r="1037" spans="6:6" x14ac:dyDescent="0.25">
      <c r="F1037" s="2"/>
    </row>
    <row r="1038" spans="6:6" x14ac:dyDescent="0.25">
      <c r="F1038" s="2"/>
    </row>
    <row r="1039" spans="6:6" x14ac:dyDescent="0.25">
      <c r="F1039" s="2"/>
    </row>
    <row r="1040" spans="6:6" x14ac:dyDescent="0.25">
      <c r="F1040" s="2"/>
    </row>
    <row r="1041" spans="6:6" x14ac:dyDescent="0.25">
      <c r="F1041" s="2"/>
    </row>
    <row r="1042" spans="6:6" x14ac:dyDescent="0.25">
      <c r="F1042" s="2"/>
    </row>
    <row r="1043" spans="6:6" x14ac:dyDescent="0.25">
      <c r="F1043" s="2"/>
    </row>
    <row r="1044" spans="6:6" x14ac:dyDescent="0.25">
      <c r="F1044" s="2"/>
    </row>
    <row r="1045" spans="6:6" x14ac:dyDescent="0.25">
      <c r="F1045" s="2"/>
    </row>
    <row r="1046" spans="6:6" x14ac:dyDescent="0.25">
      <c r="F1046" s="2"/>
    </row>
    <row r="1047" spans="6:6" x14ac:dyDescent="0.25">
      <c r="F1047" s="2"/>
    </row>
    <row r="1048" spans="6:6" x14ac:dyDescent="0.25">
      <c r="F1048" s="2"/>
    </row>
    <row r="1049" spans="6:6" x14ac:dyDescent="0.25">
      <c r="F1049" s="2"/>
    </row>
    <row r="1050" spans="6:6" x14ac:dyDescent="0.25">
      <c r="F1050" s="2"/>
    </row>
    <row r="1051" spans="6:6" x14ac:dyDescent="0.25">
      <c r="F1051" s="2"/>
    </row>
    <row r="1052" spans="6:6" x14ac:dyDescent="0.25">
      <c r="F1052" s="2"/>
    </row>
    <row r="1053" spans="6:6" x14ac:dyDescent="0.25">
      <c r="F1053" s="2"/>
    </row>
    <row r="1054" spans="6:6" x14ac:dyDescent="0.25">
      <c r="F1054" s="2"/>
    </row>
    <row r="1055" spans="6:6" x14ac:dyDescent="0.25">
      <c r="F1055" s="2"/>
    </row>
    <row r="1056" spans="6:6" x14ac:dyDescent="0.25">
      <c r="F1056" s="2"/>
    </row>
    <row r="1057" spans="6:6" x14ac:dyDescent="0.25">
      <c r="F1057" s="2"/>
    </row>
    <row r="1058" spans="6:6" x14ac:dyDescent="0.25">
      <c r="F1058" s="2"/>
    </row>
    <row r="1059" spans="6:6" x14ac:dyDescent="0.25">
      <c r="F1059" s="2"/>
    </row>
    <row r="1060" spans="6:6" x14ac:dyDescent="0.25">
      <c r="F1060" s="2"/>
    </row>
    <row r="1061" spans="6:6" x14ac:dyDescent="0.25">
      <c r="F1061" s="2"/>
    </row>
    <row r="1062" spans="6:6" x14ac:dyDescent="0.25">
      <c r="F1062" s="2"/>
    </row>
    <row r="1063" spans="6:6" x14ac:dyDescent="0.25">
      <c r="F1063" s="2"/>
    </row>
    <row r="1064" spans="6:6" x14ac:dyDescent="0.25">
      <c r="F1064" s="2"/>
    </row>
    <row r="1065" spans="6:6" x14ac:dyDescent="0.25">
      <c r="F1065" s="2"/>
    </row>
    <row r="1066" spans="6:6" x14ac:dyDescent="0.25">
      <c r="F1066" s="2"/>
    </row>
    <row r="1067" spans="6:6" x14ac:dyDescent="0.25">
      <c r="F1067" s="2"/>
    </row>
    <row r="1068" spans="6:6" x14ac:dyDescent="0.25">
      <c r="F1068" s="2"/>
    </row>
    <row r="1069" spans="6:6" x14ac:dyDescent="0.25">
      <c r="F1069" s="2"/>
    </row>
    <row r="1070" spans="6:6" x14ac:dyDescent="0.25">
      <c r="F1070" s="2"/>
    </row>
    <row r="1071" spans="6:6" x14ac:dyDescent="0.25">
      <c r="F1071" s="2"/>
    </row>
    <row r="1072" spans="6:6" x14ac:dyDescent="0.25">
      <c r="F1072" s="2"/>
    </row>
    <row r="1073" spans="6:6" x14ac:dyDescent="0.25">
      <c r="F1073" s="2"/>
    </row>
    <row r="1074" spans="6:6" x14ac:dyDescent="0.25">
      <c r="F1074" s="2"/>
    </row>
    <row r="1075" spans="6:6" x14ac:dyDescent="0.25">
      <c r="F1075" s="2"/>
    </row>
    <row r="1076" spans="6:6" x14ac:dyDescent="0.25">
      <c r="F1076" s="2"/>
    </row>
    <row r="1077" spans="6:6" x14ac:dyDescent="0.25">
      <c r="F1077" s="2"/>
    </row>
    <row r="1078" spans="6:6" x14ac:dyDescent="0.25">
      <c r="F1078" s="2"/>
    </row>
    <row r="1079" spans="6:6" x14ac:dyDescent="0.25">
      <c r="F1079" s="2"/>
    </row>
    <row r="1080" spans="6:6" x14ac:dyDescent="0.25">
      <c r="F1080" s="2"/>
    </row>
    <row r="1081" spans="6:6" x14ac:dyDescent="0.25">
      <c r="F1081" s="2"/>
    </row>
    <row r="1082" spans="6:6" x14ac:dyDescent="0.25">
      <c r="F1082" s="2"/>
    </row>
    <row r="1083" spans="6:6" x14ac:dyDescent="0.25">
      <c r="F1083" s="2"/>
    </row>
    <row r="1084" spans="6:6" x14ac:dyDescent="0.25">
      <c r="F1084" s="2"/>
    </row>
    <row r="1085" spans="6:6" x14ac:dyDescent="0.25">
      <c r="F1085" s="2"/>
    </row>
    <row r="1086" spans="6:6" x14ac:dyDescent="0.25">
      <c r="F1086" s="2"/>
    </row>
    <row r="1087" spans="6:6" x14ac:dyDescent="0.25">
      <c r="F1087" s="2"/>
    </row>
    <row r="1088" spans="6:6" x14ac:dyDescent="0.25">
      <c r="F1088" s="2"/>
    </row>
    <row r="1089" spans="6:6" x14ac:dyDescent="0.25">
      <c r="F1089" s="2"/>
    </row>
    <row r="1090" spans="6:6" x14ac:dyDescent="0.25">
      <c r="F1090" s="2"/>
    </row>
    <row r="1091" spans="6:6" x14ac:dyDescent="0.25">
      <c r="F1091" s="2"/>
    </row>
    <row r="1092" spans="6:6" x14ac:dyDescent="0.25">
      <c r="F1092" s="2"/>
    </row>
    <row r="1093" spans="6:6" x14ac:dyDescent="0.25">
      <c r="F1093" s="2"/>
    </row>
    <row r="1094" spans="6:6" x14ac:dyDescent="0.25">
      <c r="F1094" s="2"/>
    </row>
    <row r="1095" spans="6:6" x14ac:dyDescent="0.25">
      <c r="F1095" s="2"/>
    </row>
    <row r="1096" spans="6:6" x14ac:dyDescent="0.25">
      <c r="F1096" s="2"/>
    </row>
    <row r="1097" spans="6:6" x14ac:dyDescent="0.25">
      <c r="F1097" s="2"/>
    </row>
    <row r="1098" spans="6:6" x14ac:dyDescent="0.25">
      <c r="F1098" s="2"/>
    </row>
    <row r="1099" spans="6:6" x14ac:dyDescent="0.25">
      <c r="F1099" s="2"/>
    </row>
    <row r="1100" spans="6:6" x14ac:dyDescent="0.25">
      <c r="F1100" s="2"/>
    </row>
    <row r="1101" spans="6:6" x14ac:dyDescent="0.25">
      <c r="F1101" s="2"/>
    </row>
    <row r="1102" spans="6:6" x14ac:dyDescent="0.25">
      <c r="F1102" s="2"/>
    </row>
    <row r="1103" spans="6:6" x14ac:dyDescent="0.25">
      <c r="F1103" s="2"/>
    </row>
    <row r="1104" spans="6:6" x14ac:dyDescent="0.25">
      <c r="F1104" s="2"/>
    </row>
    <row r="1105" spans="6:6" x14ac:dyDescent="0.25">
      <c r="F1105" s="2"/>
    </row>
    <row r="1106" spans="6:6" x14ac:dyDescent="0.25">
      <c r="F1106" s="2"/>
    </row>
    <row r="1107" spans="6:6" x14ac:dyDescent="0.25">
      <c r="F1107" s="2"/>
    </row>
    <row r="1108" spans="6:6" x14ac:dyDescent="0.25">
      <c r="F1108" s="2"/>
    </row>
    <row r="1109" spans="6:6" x14ac:dyDescent="0.25">
      <c r="F1109" s="2"/>
    </row>
    <row r="1110" spans="6:6" x14ac:dyDescent="0.25">
      <c r="F1110" s="2"/>
    </row>
    <row r="1111" spans="6:6" x14ac:dyDescent="0.25">
      <c r="F1111" s="2"/>
    </row>
    <row r="1112" spans="6:6" x14ac:dyDescent="0.25">
      <c r="F1112" s="2"/>
    </row>
    <row r="1113" spans="6:6" x14ac:dyDescent="0.25">
      <c r="F1113" s="2"/>
    </row>
    <row r="1114" spans="6:6" x14ac:dyDescent="0.25">
      <c r="F1114" s="2"/>
    </row>
    <row r="1115" spans="6:6" x14ac:dyDescent="0.25">
      <c r="F1115" s="2"/>
    </row>
    <row r="1116" spans="6:6" x14ac:dyDescent="0.25">
      <c r="F1116" s="2"/>
    </row>
    <row r="1117" spans="6:6" x14ac:dyDescent="0.25">
      <c r="F1117" s="2"/>
    </row>
    <row r="1118" spans="6:6" x14ac:dyDescent="0.25">
      <c r="F1118" s="2"/>
    </row>
    <row r="1119" spans="6:6" x14ac:dyDescent="0.25">
      <c r="F1119" s="2"/>
    </row>
    <row r="1120" spans="6:6" x14ac:dyDescent="0.25">
      <c r="F1120" s="2"/>
    </row>
    <row r="1121" spans="6:6" x14ac:dyDescent="0.25">
      <c r="F1121" s="2"/>
    </row>
    <row r="1122" spans="6:6" x14ac:dyDescent="0.25">
      <c r="F1122" s="2"/>
    </row>
    <row r="1123" spans="6:6" x14ac:dyDescent="0.25">
      <c r="F1123" s="2"/>
    </row>
    <row r="1124" spans="6:6" x14ac:dyDescent="0.25">
      <c r="F1124" s="2"/>
    </row>
    <row r="1125" spans="6:6" x14ac:dyDescent="0.25">
      <c r="F1125" s="2"/>
    </row>
    <row r="1126" spans="6:6" x14ac:dyDescent="0.25">
      <c r="F1126" s="2"/>
    </row>
    <row r="1127" spans="6:6" x14ac:dyDescent="0.25">
      <c r="F1127" s="2"/>
    </row>
    <row r="1128" spans="6:6" x14ac:dyDescent="0.25">
      <c r="F1128" s="2"/>
    </row>
    <row r="1129" spans="6:6" x14ac:dyDescent="0.25">
      <c r="F1129" s="2"/>
    </row>
    <row r="1130" spans="6:6" x14ac:dyDescent="0.25">
      <c r="F1130" s="2"/>
    </row>
    <row r="1131" spans="6:6" x14ac:dyDescent="0.25">
      <c r="F1131" s="2"/>
    </row>
    <row r="1132" spans="6:6" x14ac:dyDescent="0.25">
      <c r="F1132" s="2"/>
    </row>
    <row r="1133" spans="6:6" x14ac:dyDescent="0.25">
      <c r="F1133" s="2"/>
    </row>
    <row r="1134" spans="6:6" x14ac:dyDescent="0.25">
      <c r="F1134" s="2"/>
    </row>
    <row r="1135" spans="6:6" x14ac:dyDescent="0.25">
      <c r="F1135" s="2"/>
    </row>
    <row r="1136" spans="6:6" x14ac:dyDescent="0.25">
      <c r="F1136" s="2"/>
    </row>
    <row r="1137" spans="6:6" x14ac:dyDescent="0.25">
      <c r="F1137" s="2"/>
    </row>
    <row r="1138" spans="6:6" x14ac:dyDescent="0.25">
      <c r="F1138" s="2"/>
    </row>
    <row r="1139" spans="6:6" x14ac:dyDescent="0.25">
      <c r="F1139" s="2"/>
    </row>
    <row r="1140" spans="6:6" x14ac:dyDescent="0.25">
      <c r="F1140" s="2"/>
    </row>
    <row r="1141" spans="6:6" x14ac:dyDescent="0.25">
      <c r="F1141" s="2"/>
    </row>
    <row r="1142" spans="6:6" x14ac:dyDescent="0.25">
      <c r="F1142" s="2"/>
    </row>
    <row r="1143" spans="6:6" x14ac:dyDescent="0.25">
      <c r="F1143" s="2"/>
    </row>
    <row r="1144" spans="6:6" x14ac:dyDescent="0.25">
      <c r="F1144" s="2"/>
    </row>
    <row r="1145" spans="6:6" x14ac:dyDescent="0.25">
      <c r="F1145" s="2"/>
    </row>
    <row r="1146" spans="6:6" x14ac:dyDescent="0.25">
      <c r="F1146" s="2"/>
    </row>
    <row r="1147" spans="6:6" x14ac:dyDescent="0.25">
      <c r="F1147" s="2"/>
    </row>
    <row r="1148" spans="6:6" x14ac:dyDescent="0.25">
      <c r="F1148" s="2"/>
    </row>
    <row r="1149" spans="6:6" x14ac:dyDescent="0.25">
      <c r="F1149" s="2"/>
    </row>
    <row r="1150" spans="6:6" x14ac:dyDescent="0.25">
      <c r="F1150" s="2"/>
    </row>
    <row r="1151" spans="6:6" x14ac:dyDescent="0.25">
      <c r="F1151" s="2"/>
    </row>
    <row r="1152" spans="6:6" x14ac:dyDescent="0.25">
      <c r="F1152" s="2"/>
    </row>
    <row r="1153" spans="6:6" x14ac:dyDescent="0.25">
      <c r="F1153" s="2"/>
    </row>
    <row r="1154" spans="6:6" x14ac:dyDescent="0.25">
      <c r="F1154" s="2"/>
    </row>
    <row r="1155" spans="6:6" x14ac:dyDescent="0.25">
      <c r="F1155" s="2"/>
    </row>
    <row r="1156" spans="6:6" x14ac:dyDescent="0.25">
      <c r="F1156" s="2"/>
    </row>
    <row r="1157" spans="6:6" x14ac:dyDescent="0.25">
      <c r="F1157" s="2"/>
    </row>
    <row r="1158" spans="6:6" x14ac:dyDescent="0.25">
      <c r="F1158" s="2"/>
    </row>
    <row r="1159" spans="6:6" x14ac:dyDescent="0.25">
      <c r="F1159" s="2"/>
    </row>
    <row r="1160" spans="6:6" x14ac:dyDescent="0.25">
      <c r="F1160" s="2"/>
    </row>
    <row r="1161" spans="6:6" x14ac:dyDescent="0.25">
      <c r="F1161" s="2"/>
    </row>
    <row r="1162" spans="6:6" x14ac:dyDescent="0.25">
      <c r="F1162" s="2"/>
    </row>
    <row r="1163" spans="6:6" x14ac:dyDescent="0.25">
      <c r="F1163" s="2"/>
    </row>
    <row r="1164" spans="6:6" x14ac:dyDescent="0.25">
      <c r="F1164" s="2"/>
    </row>
    <row r="1165" spans="6:6" x14ac:dyDescent="0.25">
      <c r="F1165" s="2"/>
    </row>
    <row r="1166" spans="6:6" x14ac:dyDescent="0.25">
      <c r="F1166" s="2"/>
    </row>
    <row r="1167" spans="6:6" x14ac:dyDescent="0.25">
      <c r="F1167" s="2"/>
    </row>
    <row r="1168" spans="6:6" x14ac:dyDescent="0.25">
      <c r="F1168" s="2"/>
    </row>
    <row r="1169" spans="6:6" x14ac:dyDescent="0.25">
      <c r="F1169" s="2"/>
    </row>
    <row r="1170" spans="6:6" x14ac:dyDescent="0.25">
      <c r="F1170" s="2"/>
    </row>
    <row r="1171" spans="6:6" x14ac:dyDescent="0.25">
      <c r="F1171" s="2"/>
    </row>
    <row r="1172" spans="6:6" x14ac:dyDescent="0.25">
      <c r="F1172" s="2"/>
    </row>
    <row r="1173" spans="6:6" x14ac:dyDescent="0.25">
      <c r="F1173" s="2"/>
    </row>
    <row r="1174" spans="6:6" x14ac:dyDescent="0.25">
      <c r="F1174" s="2"/>
    </row>
    <row r="1175" spans="6:6" x14ac:dyDescent="0.25">
      <c r="F1175" s="2"/>
    </row>
    <row r="1176" spans="6:6" x14ac:dyDescent="0.25">
      <c r="F1176" s="2"/>
    </row>
    <row r="1177" spans="6:6" x14ac:dyDescent="0.25">
      <c r="F1177" s="2"/>
    </row>
    <row r="1178" spans="6:6" x14ac:dyDescent="0.25">
      <c r="F1178" s="2"/>
    </row>
    <row r="1179" spans="6:6" x14ac:dyDescent="0.25">
      <c r="F1179" s="2"/>
    </row>
    <row r="1180" spans="6:6" x14ac:dyDescent="0.25">
      <c r="F1180" s="2"/>
    </row>
    <row r="1181" spans="6:6" x14ac:dyDescent="0.25">
      <c r="F1181" s="2"/>
    </row>
    <row r="1182" spans="6:6" x14ac:dyDescent="0.25">
      <c r="F1182" s="2"/>
    </row>
    <row r="1183" spans="6:6" x14ac:dyDescent="0.25">
      <c r="F1183" s="2"/>
    </row>
    <row r="1184" spans="6:6" x14ac:dyDescent="0.25">
      <c r="F1184" s="2"/>
    </row>
    <row r="1185" spans="6:6" x14ac:dyDescent="0.25">
      <c r="F1185" s="2"/>
    </row>
    <row r="1186" spans="6:6" x14ac:dyDescent="0.25">
      <c r="F1186" s="2"/>
    </row>
    <row r="1187" spans="6:6" x14ac:dyDescent="0.25">
      <c r="F1187" s="2"/>
    </row>
    <row r="1188" spans="6:6" x14ac:dyDescent="0.25">
      <c r="F1188" s="2"/>
    </row>
    <row r="1189" spans="6:6" x14ac:dyDescent="0.25">
      <c r="F1189" s="2"/>
    </row>
    <row r="1190" spans="6:6" x14ac:dyDescent="0.25">
      <c r="F1190" s="2"/>
    </row>
    <row r="1191" spans="6:6" x14ac:dyDescent="0.25">
      <c r="F1191" s="2"/>
    </row>
    <row r="1192" spans="6:6" x14ac:dyDescent="0.25">
      <c r="F1192" s="2"/>
    </row>
    <row r="1193" spans="6:6" x14ac:dyDescent="0.25">
      <c r="F1193" s="2"/>
    </row>
    <row r="1194" spans="6:6" x14ac:dyDescent="0.25">
      <c r="F1194" s="2"/>
    </row>
    <row r="1195" spans="6:6" x14ac:dyDescent="0.25">
      <c r="F1195" s="2"/>
    </row>
    <row r="1196" spans="6:6" x14ac:dyDescent="0.25">
      <c r="F1196" s="2"/>
    </row>
    <row r="1197" spans="6:6" x14ac:dyDescent="0.25">
      <c r="F1197" s="2"/>
    </row>
    <row r="1198" spans="6:6" x14ac:dyDescent="0.25">
      <c r="F1198" s="2"/>
    </row>
    <row r="1199" spans="6:6" x14ac:dyDescent="0.25">
      <c r="F1199" s="2"/>
    </row>
    <row r="1200" spans="6:6" x14ac:dyDescent="0.25">
      <c r="F1200" s="2"/>
    </row>
    <row r="1201" spans="6:6" x14ac:dyDescent="0.25">
      <c r="F1201" s="2"/>
    </row>
    <row r="1202" spans="6:6" x14ac:dyDescent="0.25">
      <c r="F1202" s="2"/>
    </row>
    <row r="1203" spans="6:6" x14ac:dyDescent="0.25">
      <c r="F1203" s="2"/>
    </row>
    <row r="1204" spans="6:6" x14ac:dyDescent="0.25">
      <c r="F1204" s="2"/>
    </row>
    <row r="1205" spans="6:6" x14ac:dyDescent="0.25">
      <c r="F1205" s="2"/>
    </row>
    <row r="1206" spans="6:6" x14ac:dyDescent="0.25">
      <c r="F1206" s="2"/>
    </row>
    <row r="1207" spans="6:6" x14ac:dyDescent="0.25">
      <c r="F1207" s="2"/>
    </row>
    <row r="1208" spans="6:6" x14ac:dyDescent="0.25">
      <c r="F1208" s="2"/>
    </row>
    <row r="1209" spans="6:6" x14ac:dyDescent="0.25">
      <c r="F1209" s="2"/>
    </row>
    <row r="1210" spans="6:6" x14ac:dyDescent="0.25">
      <c r="F1210" s="2"/>
    </row>
    <row r="1211" spans="6:6" x14ac:dyDescent="0.25">
      <c r="F1211" s="2"/>
    </row>
    <row r="1212" spans="6:6" x14ac:dyDescent="0.25">
      <c r="F1212" s="2"/>
    </row>
    <row r="1213" spans="6:6" x14ac:dyDescent="0.25">
      <c r="F1213" s="2"/>
    </row>
    <row r="1214" spans="6:6" x14ac:dyDescent="0.25">
      <c r="F1214" s="2"/>
    </row>
    <row r="1215" spans="6:6" x14ac:dyDescent="0.25">
      <c r="F1215" s="2"/>
    </row>
    <row r="1216" spans="6:6" x14ac:dyDescent="0.25">
      <c r="F1216" s="2"/>
    </row>
    <row r="1217" spans="6:6" x14ac:dyDescent="0.25">
      <c r="F1217" s="2"/>
    </row>
    <row r="1218" spans="6:6" x14ac:dyDescent="0.25">
      <c r="F1218" s="2"/>
    </row>
    <row r="1219" spans="6:6" x14ac:dyDescent="0.25">
      <c r="F1219" s="2"/>
    </row>
    <row r="1220" spans="6:6" x14ac:dyDescent="0.25">
      <c r="F1220" s="2"/>
    </row>
    <row r="1221" spans="6:6" x14ac:dyDescent="0.25">
      <c r="F1221" s="2"/>
    </row>
    <row r="1222" spans="6:6" x14ac:dyDescent="0.25">
      <c r="F1222" s="2"/>
    </row>
    <row r="1223" spans="6:6" x14ac:dyDescent="0.25">
      <c r="F1223" s="2"/>
    </row>
    <row r="1224" spans="6:6" x14ac:dyDescent="0.25">
      <c r="F1224" s="2"/>
    </row>
    <row r="1225" spans="6:6" x14ac:dyDescent="0.25">
      <c r="F1225" s="2"/>
    </row>
    <row r="1226" spans="6:6" x14ac:dyDescent="0.25">
      <c r="F1226" s="2"/>
    </row>
    <row r="1227" spans="6:6" x14ac:dyDescent="0.25">
      <c r="F1227" s="2"/>
    </row>
    <row r="1228" spans="6:6" x14ac:dyDescent="0.25">
      <c r="F1228" s="2"/>
    </row>
    <row r="1229" spans="6:6" x14ac:dyDescent="0.25">
      <c r="F1229" s="2"/>
    </row>
    <row r="1230" spans="6:6" x14ac:dyDescent="0.25">
      <c r="F1230" s="2"/>
    </row>
    <row r="1231" spans="6:6" x14ac:dyDescent="0.25">
      <c r="F1231" s="2"/>
    </row>
    <row r="1232" spans="6:6" x14ac:dyDescent="0.25">
      <c r="F1232" s="2"/>
    </row>
    <row r="1233" spans="6:6" x14ac:dyDescent="0.25">
      <c r="F1233" s="2"/>
    </row>
    <row r="1234" spans="6:6" x14ac:dyDescent="0.25">
      <c r="F1234" s="2"/>
    </row>
    <row r="1235" spans="6:6" x14ac:dyDescent="0.25">
      <c r="F1235" s="2"/>
    </row>
    <row r="1236" spans="6:6" x14ac:dyDescent="0.25">
      <c r="F1236" s="2"/>
    </row>
    <row r="1237" spans="6:6" x14ac:dyDescent="0.25">
      <c r="F1237" s="2"/>
    </row>
    <row r="1238" spans="6:6" x14ac:dyDescent="0.25">
      <c r="F1238" s="2"/>
    </row>
    <row r="1239" spans="6:6" x14ac:dyDescent="0.25">
      <c r="F1239" s="2"/>
    </row>
    <row r="1240" spans="6:6" x14ac:dyDescent="0.25">
      <c r="F1240" s="2"/>
    </row>
    <row r="1241" spans="6:6" x14ac:dyDescent="0.25">
      <c r="F1241" s="2"/>
    </row>
    <row r="1242" spans="6:6" x14ac:dyDescent="0.25">
      <c r="F1242" s="2"/>
    </row>
    <row r="1243" spans="6:6" x14ac:dyDescent="0.25">
      <c r="F1243" s="2"/>
    </row>
    <row r="1244" spans="6:6" x14ac:dyDescent="0.25">
      <c r="F1244" s="2"/>
    </row>
    <row r="1245" spans="6:6" x14ac:dyDescent="0.25">
      <c r="F1245" s="2"/>
    </row>
    <row r="1246" spans="6:6" x14ac:dyDescent="0.25">
      <c r="F1246" s="2"/>
    </row>
    <row r="1247" spans="6:6" x14ac:dyDescent="0.25">
      <c r="F1247" s="2"/>
    </row>
    <row r="1248" spans="6:6" x14ac:dyDescent="0.25">
      <c r="F1248" s="2"/>
    </row>
    <row r="1249" spans="6:6" x14ac:dyDescent="0.25">
      <c r="F1249" s="2"/>
    </row>
    <row r="1250" spans="6:6" x14ac:dyDescent="0.25">
      <c r="F1250" s="2"/>
    </row>
    <row r="1251" spans="6:6" x14ac:dyDescent="0.25">
      <c r="F1251" s="2"/>
    </row>
    <row r="1252" spans="6:6" x14ac:dyDescent="0.25">
      <c r="F1252" s="2"/>
    </row>
    <row r="1253" spans="6:6" x14ac:dyDescent="0.25">
      <c r="F1253" s="2"/>
    </row>
    <row r="1254" spans="6:6" x14ac:dyDescent="0.25">
      <c r="F1254" s="2"/>
    </row>
    <row r="1255" spans="6:6" x14ac:dyDescent="0.25">
      <c r="F1255" s="2"/>
    </row>
    <row r="1256" spans="6:6" x14ac:dyDescent="0.25">
      <c r="F1256" s="2"/>
    </row>
    <row r="1257" spans="6:6" x14ac:dyDescent="0.25">
      <c r="F1257" s="2"/>
    </row>
    <row r="1258" spans="6:6" x14ac:dyDescent="0.25">
      <c r="F1258" s="2"/>
    </row>
    <row r="1259" spans="6:6" x14ac:dyDescent="0.25">
      <c r="F1259" s="2"/>
    </row>
    <row r="1260" spans="6:6" x14ac:dyDescent="0.25">
      <c r="F1260" s="2"/>
    </row>
    <row r="1261" spans="6:6" x14ac:dyDescent="0.25">
      <c r="F1261" s="2"/>
    </row>
    <row r="1262" spans="6:6" x14ac:dyDescent="0.25">
      <c r="F1262" s="2"/>
    </row>
    <row r="1263" spans="6:6" x14ac:dyDescent="0.25">
      <c r="F1263" s="2"/>
    </row>
    <row r="1264" spans="6:6" x14ac:dyDescent="0.25">
      <c r="F1264" s="2"/>
    </row>
    <row r="1265" spans="6:6" x14ac:dyDescent="0.25">
      <c r="F1265" s="2"/>
    </row>
    <row r="1266" spans="6:6" x14ac:dyDescent="0.25">
      <c r="F1266" s="2"/>
    </row>
    <row r="1267" spans="6:6" x14ac:dyDescent="0.25">
      <c r="F1267" s="2"/>
    </row>
    <row r="1268" spans="6:6" x14ac:dyDescent="0.25">
      <c r="F1268" s="2"/>
    </row>
    <row r="1269" spans="6:6" x14ac:dyDescent="0.25">
      <c r="F1269" s="2"/>
    </row>
    <row r="1270" spans="6:6" x14ac:dyDescent="0.25">
      <c r="F1270" s="2"/>
    </row>
    <row r="1271" spans="6:6" x14ac:dyDescent="0.25">
      <c r="F1271" s="2"/>
    </row>
    <row r="1272" spans="6:6" x14ac:dyDescent="0.25">
      <c r="F1272" s="2"/>
    </row>
    <row r="1273" spans="6:6" x14ac:dyDescent="0.25">
      <c r="F1273" s="2"/>
    </row>
    <row r="1274" spans="6:6" x14ac:dyDescent="0.25">
      <c r="F1274" s="2"/>
    </row>
    <row r="1275" spans="6:6" x14ac:dyDescent="0.25">
      <c r="F1275" s="2"/>
    </row>
    <row r="1276" spans="6:6" x14ac:dyDescent="0.25">
      <c r="F1276" s="2"/>
    </row>
    <row r="1277" spans="6:6" x14ac:dyDescent="0.25">
      <c r="F1277" s="2"/>
    </row>
    <row r="1278" spans="6:6" x14ac:dyDescent="0.25">
      <c r="F1278" s="2"/>
    </row>
    <row r="1279" spans="6:6" x14ac:dyDescent="0.25">
      <c r="F1279" s="2"/>
    </row>
    <row r="1280" spans="6:6" x14ac:dyDescent="0.25">
      <c r="F1280" s="2"/>
    </row>
    <row r="1281" spans="6:6" x14ac:dyDescent="0.25">
      <c r="F1281" s="2"/>
    </row>
    <row r="1282" spans="6:6" x14ac:dyDescent="0.25">
      <c r="F1282" s="2"/>
    </row>
    <row r="1283" spans="6:6" x14ac:dyDescent="0.25">
      <c r="F1283" s="2"/>
    </row>
    <row r="1284" spans="6:6" x14ac:dyDescent="0.25">
      <c r="F1284" s="2"/>
    </row>
    <row r="1285" spans="6:6" x14ac:dyDescent="0.25">
      <c r="F1285" s="2"/>
    </row>
    <row r="1286" spans="6:6" x14ac:dyDescent="0.25">
      <c r="F1286" s="2"/>
    </row>
    <row r="1287" spans="6:6" x14ac:dyDescent="0.25">
      <c r="F1287" s="2"/>
    </row>
    <row r="1288" spans="6:6" x14ac:dyDescent="0.25">
      <c r="F1288" s="2"/>
    </row>
    <row r="1289" spans="6:6" x14ac:dyDescent="0.25">
      <c r="F1289" s="2"/>
    </row>
    <row r="1290" spans="6:6" x14ac:dyDescent="0.25">
      <c r="F1290" s="2"/>
    </row>
    <row r="1291" spans="6:6" x14ac:dyDescent="0.25">
      <c r="F1291" s="2"/>
    </row>
    <row r="1292" spans="6:6" x14ac:dyDescent="0.25">
      <c r="F1292" s="2"/>
    </row>
    <row r="1293" spans="6:6" x14ac:dyDescent="0.25">
      <c r="F1293" s="2"/>
    </row>
    <row r="1294" spans="6:6" x14ac:dyDescent="0.25">
      <c r="F1294" s="2"/>
    </row>
    <row r="1295" spans="6:6" x14ac:dyDescent="0.25">
      <c r="F1295" s="2"/>
    </row>
    <row r="1296" spans="6:6" x14ac:dyDescent="0.25">
      <c r="F1296" s="2"/>
    </row>
    <row r="1297" spans="6:6" x14ac:dyDescent="0.25">
      <c r="F1297" s="2"/>
    </row>
    <row r="1298" spans="6:6" x14ac:dyDescent="0.25">
      <c r="F1298" s="2"/>
    </row>
    <row r="1299" spans="6:6" x14ac:dyDescent="0.25">
      <c r="F1299" s="2"/>
    </row>
    <row r="1300" spans="6:6" x14ac:dyDescent="0.25">
      <c r="F1300" s="2"/>
    </row>
    <row r="1301" spans="6:6" x14ac:dyDescent="0.25">
      <c r="F1301" s="2"/>
    </row>
    <row r="1302" spans="6:6" x14ac:dyDescent="0.25">
      <c r="F1302" s="2"/>
    </row>
    <row r="1303" spans="6:6" x14ac:dyDescent="0.25">
      <c r="F1303" s="2"/>
    </row>
    <row r="1304" spans="6:6" x14ac:dyDescent="0.25">
      <c r="F1304" s="2"/>
    </row>
    <row r="1305" spans="6:6" x14ac:dyDescent="0.25">
      <c r="F1305" s="2"/>
    </row>
    <row r="1306" spans="6:6" x14ac:dyDescent="0.25">
      <c r="F1306" s="2"/>
    </row>
    <row r="1307" spans="6:6" x14ac:dyDescent="0.25">
      <c r="F1307" s="2"/>
    </row>
    <row r="1308" spans="6:6" x14ac:dyDescent="0.25">
      <c r="F1308" s="2"/>
    </row>
    <row r="1309" spans="6:6" x14ac:dyDescent="0.25">
      <c r="F1309" s="2"/>
    </row>
    <row r="1310" spans="6:6" x14ac:dyDescent="0.25">
      <c r="F1310" s="2"/>
    </row>
    <row r="1311" spans="6:6" x14ac:dyDescent="0.25">
      <c r="F1311" s="2"/>
    </row>
    <row r="1312" spans="6:6" x14ac:dyDescent="0.25">
      <c r="F1312" s="2"/>
    </row>
    <row r="1313" spans="6:6" x14ac:dyDescent="0.25">
      <c r="F1313" s="2"/>
    </row>
    <row r="1314" spans="6:6" x14ac:dyDescent="0.25">
      <c r="F1314" s="2"/>
    </row>
    <row r="1315" spans="6:6" x14ac:dyDescent="0.25">
      <c r="F1315" s="2"/>
    </row>
    <row r="1316" spans="6:6" x14ac:dyDescent="0.25">
      <c r="F1316" s="2"/>
    </row>
    <row r="1317" spans="6:6" x14ac:dyDescent="0.25">
      <c r="F1317" s="2"/>
    </row>
    <row r="1318" spans="6:6" x14ac:dyDescent="0.25">
      <c r="F1318" s="2"/>
    </row>
    <row r="1319" spans="6:6" x14ac:dyDescent="0.25">
      <c r="F1319" s="2"/>
    </row>
    <row r="1320" spans="6:6" x14ac:dyDescent="0.25">
      <c r="F1320" s="2"/>
    </row>
    <row r="1321" spans="6:6" x14ac:dyDescent="0.25">
      <c r="F1321" s="2"/>
    </row>
    <row r="1322" spans="6:6" x14ac:dyDescent="0.25">
      <c r="F1322" s="2"/>
    </row>
    <row r="1323" spans="6:6" x14ac:dyDescent="0.25">
      <c r="F1323" s="2"/>
    </row>
    <row r="1324" spans="6:6" x14ac:dyDescent="0.25">
      <c r="F1324" s="2"/>
    </row>
    <row r="1325" spans="6:6" x14ac:dyDescent="0.25">
      <c r="F1325" s="2"/>
    </row>
    <row r="1326" spans="6:6" x14ac:dyDescent="0.25">
      <c r="F1326" s="2"/>
    </row>
    <row r="1327" spans="6:6" x14ac:dyDescent="0.25">
      <c r="F1327" s="2"/>
    </row>
    <row r="1328" spans="6:6" x14ac:dyDescent="0.25">
      <c r="F1328" s="2"/>
    </row>
    <row r="1329" spans="6:6" x14ac:dyDescent="0.25">
      <c r="F1329" s="2"/>
    </row>
    <row r="1330" spans="6:6" x14ac:dyDescent="0.25">
      <c r="F1330" s="2"/>
    </row>
    <row r="1331" spans="6:6" x14ac:dyDescent="0.25">
      <c r="F1331" s="2"/>
    </row>
    <row r="1332" spans="6:6" x14ac:dyDescent="0.25">
      <c r="F1332" s="2"/>
    </row>
    <row r="1333" spans="6:6" x14ac:dyDescent="0.25">
      <c r="F1333" s="2"/>
    </row>
    <row r="1334" spans="6:6" x14ac:dyDescent="0.25">
      <c r="F1334" s="2"/>
    </row>
    <row r="1335" spans="6:6" x14ac:dyDescent="0.25">
      <c r="F1335" s="2"/>
    </row>
    <row r="1336" spans="6:6" x14ac:dyDescent="0.25">
      <c r="F1336" s="2"/>
    </row>
    <row r="1337" spans="6:6" x14ac:dyDescent="0.25">
      <c r="F1337" s="2"/>
    </row>
    <row r="1338" spans="6:6" x14ac:dyDescent="0.25">
      <c r="F1338" s="2"/>
    </row>
    <row r="1339" spans="6:6" x14ac:dyDescent="0.25">
      <c r="F1339" s="2"/>
    </row>
    <row r="1340" spans="6:6" x14ac:dyDescent="0.25">
      <c r="F1340" s="2"/>
    </row>
    <row r="1341" spans="6:6" x14ac:dyDescent="0.25">
      <c r="F1341" s="2"/>
    </row>
    <row r="1342" spans="6:6" x14ac:dyDescent="0.25">
      <c r="F1342" s="2"/>
    </row>
    <row r="1343" spans="6:6" x14ac:dyDescent="0.25">
      <c r="F1343" s="2"/>
    </row>
    <row r="1344" spans="6:6" x14ac:dyDescent="0.25">
      <c r="F1344" s="2"/>
    </row>
    <row r="1345" spans="6:6" x14ac:dyDescent="0.25">
      <c r="F1345" s="2"/>
    </row>
    <row r="1346" spans="6:6" x14ac:dyDescent="0.25">
      <c r="F1346" s="2"/>
    </row>
    <row r="1347" spans="6:6" x14ac:dyDescent="0.25">
      <c r="F1347" s="2"/>
    </row>
    <row r="1348" spans="6:6" x14ac:dyDescent="0.25">
      <c r="F1348" s="2"/>
    </row>
    <row r="1349" spans="6:6" x14ac:dyDescent="0.25">
      <c r="F1349" s="2"/>
    </row>
    <row r="1350" spans="6:6" x14ac:dyDescent="0.25">
      <c r="F1350" s="2"/>
    </row>
    <row r="1351" spans="6:6" x14ac:dyDescent="0.25">
      <c r="F1351" s="2"/>
    </row>
    <row r="1352" spans="6:6" x14ac:dyDescent="0.25">
      <c r="F1352" s="2"/>
    </row>
    <row r="1353" spans="6:6" x14ac:dyDescent="0.25">
      <c r="F1353" s="2"/>
    </row>
    <row r="1354" spans="6:6" x14ac:dyDescent="0.25">
      <c r="F1354" s="2"/>
    </row>
    <row r="1355" spans="6:6" x14ac:dyDescent="0.25">
      <c r="F1355" s="2"/>
    </row>
    <row r="1356" spans="6:6" x14ac:dyDescent="0.25">
      <c r="F1356" s="2"/>
    </row>
    <row r="1357" spans="6:6" x14ac:dyDescent="0.25">
      <c r="F1357" s="2"/>
    </row>
    <row r="1358" spans="6:6" x14ac:dyDescent="0.25">
      <c r="F1358" s="2"/>
    </row>
    <row r="1359" spans="6:6" x14ac:dyDescent="0.25">
      <c r="F1359" s="2"/>
    </row>
    <row r="1360" spans="6:6" x14ac:dyDescent="0.25">
      <c r="F1360" s="2"/>
    </row>
    <row r="1361" spans="6:6" x14ac:dyDescent="0.25">
      <c r="F1361" s="2"/>
    </row>
    <row r="1362" spans="6:6" x14ac:dyDescent="0.25">
      <c r="F1362" s="2"/>
    </row>
    <row r="1363" spans="6:6" x14ac:dyDescent="0.25">
      <c r="F1363" s="2"/>
    </row>
    <row r="1364" spans="6:6" x14ac:dyDescent="0.25">
      <c r="F1364" s="2"/>
    </row>
    <row r="1365" spans="6:6" x14ac:dyDescent="0.25">
      <c r="F1365" s="2"/>
    </row>
    <row r="1366" spans="6:6" x14ac:dyDescent="0.25">
      <c r="F1366" s="2"/>
    </row>
    <row r="1367" spans="6:6" x14ac:dyDescent="0.25">
      <c r="F1367" s="2"/>
    </row>
    <row r="1368" spans="6:6" x14ac:dyDescent="0.25">
      <c r="F1368" s="2"/>
    </row>
    <row r="1369" spans="6:6" x14ac:dyDescent="0.25">
      <c r="F1369" s="2"/>
    </row>
    <row r="1370" spans="6:6" x14ac:dyDescent="0.25">
      <c r="F1370" s="2"/>
    </row>
    <row r="1371" spans="6:6" x14ac:dyDescent="0.25">
      <c r="F1371" s="2"/>
    </row>
    <row r="1372" spans="6:6" x14ac:dyDescent="0.25">
      <c r="F1372" s="2"/>
    </row>
    <row r="1373" spans="6:6" x14ac:dyDescent="0.25">
      <c r="F1373" s="2"/>
    </row>
    <row r="1374" spans="6:6" x14ac:dyDescent="0.25">
      <c r="F1374" s="2"/>
    </row>
    <row r="1375" spans="6:6" x14ac:dyDescent="0.25">
      <c r="F1375" s="2"/>
    </row>
    <row r="1376" spans="6:6" x14ac:dyDescent="0.25">
      <c r="F1376" s="2"/>
    </row>
    <row r="1377" spans="6:6" x14ac:dyDescent="0.25">
      <c r="F1377" s="2"/>
    </row>
    <row r="1378" spans="6:6" x14ac:dyDescent="0.25">
      <c r="F1378" s="2"/>
    </row>
    <row r="1379" spans="6:6" x14ac:dyDescent="0.25">
      <c r="F1379" s="2"/>
    </row>
    <row r="1380" spans="6:6" x14ac:dyDescent="0.25">
      <c r="F1380" s="2"/>
    </row>
    <row r="1381" spans="6:6" x14ac:dyDescent="0.25">
      <c r="F1381" s="2"/>
    </row>
    <row r="1382" spans="6:6" x14ac:dyDescent="0.25">
      <c r="F1382" s="2"/>
    </row>
    <row r="1383" spans="6:6" x14ac:dyDescent="0.25">
      <c r="F1383" s="2"/>
    </row>
    <row r="1384" spans="6:6" x14ac:dyDescent="0.25">
      <c r="F1384" s="2"/>
    </row>
    <row r="1385" spans="6:6" x14ac:dyDescent="0.25">
      <c r="F1385" s="2"/>
    </row>
    <row r="1386" spans="6:6" x14ac:dyDescent="0.25">
      <c r="F1386" s="2"/>
    </row>
    <row r="1387" spans="6:6" x14ac:dyDescent="0.25">
      <c r="F1387" s="2"/>
    </row>
    <row r="1388" spans="6:6" x14ac:dyDescent="0.25">
      <c r="F1388" s="2"/>
    </row>
    <row r="1389" spans="6:6" x14ac:dyDescent="0.25">
      <c r="F1389" s="2"/>
    </row>
    <row r="1390" spans="6:6" x14ac:dyDescent="0.25">
      <c r="F1390" s="2"/>
    </row>
    <row r="1391" spans="6:6" x14ac:dyDescent="0.25">
      <c r="F1391" s="2"/>
    </row>
    <row r="1392" spans="6:6" x14ac:dyDescent="0.25">
      <c r="F1392" s="2"/>
    </row>
    <row r="1393" spans="6:6" x14ac:dyDescent="0.25">
      <c r="F1393" s="2"/>
    </row>
    <row r="1394" spans="6:6" x14ac:dyDescent="0.25">
      <c r="F1394" s="2"/>
    </row>
    <row r="1395" spans="6:6" x14ac:dyDescent="0.25">
      <c r="F1395" s="2"/>
    </row>
    <row r="1396" spans="6:6" x14ac:dyDescent="0.25">
      <c r="F1396" s="2"/>
    </row>
    <row r="1397" spans="6:6" x14ac:dyDescent="0.25">
      <c r="F1397" s="2"/>
    </row>
    <row r="1398" spans="6:6" x14ac:dyDescent="0.25">
      <c r="F1398" s="2"/>
    </row>
    <row r="1399" spans="6:6" x14ac:dyDescent="0.25">
      <c r="F1399" s="2"/>
    </row>
    <row r="1400" spans="6:6" x14ac:dyDescent="0.25">
      <c r="F1400" s="2"/>
    </row>
    <row r="1401" spans="6:6" x14ac:dyDescent="0.25">
      <c r="F1401" s="2"/>
    </row>
    <row r="1402" spans="6:6" x14ac:dyDescent="0.25">
      <c r="F1402" s="2"/>
    </row>
    <row r="1403" spans="6:6" x14ac:dyDescent="0.25">
      <c r="F1403" s="2"/>
    </row>
    <row r="1404" spans="6:6" x14ac:dyDescent="0.25">
      <c r="F1404" s="2"/>
    </row>
    <row r="1405" spans="6:6" x14ac:dyDescent="0.25">
      <c r="F1405" s="2"/>
    </row>
    <row r="1406" spans="6:6" x14ac:dyDescent="0.25">
      <c r="F1406" s="2"/>
    </row>
    <row r="1407" spans="6:6" x14ac:dyDescent="0.25">
      <c r="F1407" s="2"/>
    </row>
    <row r="1408" spans="6:6" x14ac:dyDescent="0.25">
      <c r="F1408" s="2"/>
    </row>
    <row r="1409" spans="6:6" x14ac:dyDescent="0.25">
      <c r="F1409" s="2"/>
    </row>
    <row r="1410" spans="6:6" x14ac:dyDescent="0.25">
      <c r="F1410" s="2"/>
    </row>
    <row r="1411" spans="6:6" x14ac:dyDescent="0.25">
      <c r="F1411" s="2"/>
    </row>
    <row r="1412" spans="6:6" x14ac:dyDescent="0.25">
      <c r="F1412" s="2"/>
    </row>
    <row r="1413" spans="6:6" x14ac:dyDescent="0.25">
      <c r="F1413" s="2"/>
    </row>
    <row r="1414" spans="6:6" x14ac:dyDescent="0.25">
      <c r="F1414" s="2"/>
    </row>
    <row r="1415" spans="6:6" x14ac:dyDescent="0.25">
      <c r="F1415" s="2"/>
    </row>
    <row r="1416" spans="6:6" x14ac:dyDescent="0.25">
      <c r="F1416" s="2"/>
    </row>
    <row r="1417" spans="6:6" x14ac:dyDescent="0.25">
      <c r="F1417" s="2"/>
    </row>
    <row r="1418" spans="6:6" x14ac:dyDescent="0.25">
      <c r="F1418" s="2"/>
    </row>
    <row r="1419" spans="6:6" x14ac:dyDescent="0.25">
      <c r="F1419" s="2"/>
    </row>
    <row r="1420" spans="6:6" x14ac:dyDescent="0.25">
      <c r="F1420" s="2"/>
    </row>
    <row r="1421" spans="6:6" x14ac:dyDescent="0.25">
      <c r="F1421" s="2"/>
    </row>
    <row r="1422" spans="6:6" x14ac:dyDescent="0.25">
      <c r="F1422" s="2"/>
    </row>
    <row r="1423" spans="6:6" x14ac:dyDescent="0.25">
      <c r="F1423" s="2"/>
    </row>
    <row r="1424" spans="6:6" x14ac:dyDescent="0.25">
      <c r="F1424" s="2"/>
    </row>
    <row r="1425" spans="6:6" x14ac:dyDescent="0.25">
      <c r="F1425" s="2"/>
    </row>
    <row r="1426" spans="6:6" x14ac:dyDescent="0.25">
      <c r="F1426" s="2"/>
    </row>
    <row r="1427" spans="6:6" x14ac:dyDescent="0.25">
      <c r="F1427" s="2"/>
    </row>
    <row r="1428" spans="6:6" x14ac:dyDescent="0.25">
      <c r="F1428" s="2"/>
    </row>
    <row r="1429" spans="6:6" x14ac:dyDescent="0.25">
      <c r="F1429" s="2"/>
    </row>
    <row r="1430" spans="6:6" x14ac:dyDescent="0.25">
      <c r="F1430" s="2"/>
    </row>
    <row r="1431" spans="6:6" x14ac:dyDescent="0.25">
      <c r="F1431" s="2"/>
    </row>
    <row r="1432" spans="6:6" x14ac:dyDescent="0.25">
      <c r="F1432" s="2"/>
    </row>
    <row r="1433" spans="6:6" x14ac:dyDescent="0.25">
      <c r="F1433" s="2"/>
    </row>
    <row r="1434" spans="6:6" x14ac:dyDescent="0.25">
      <c r="F1434" s="2"/>
    </row>
    <row r="1435" spans="6:6" x14ac:dyDescent="0.25">
      <c r="F1435" s="2"/>
    </row>
    <row r="1436" spans="6:6" x14ac:dyDescent="0.25">
      <c r="F1436" s="2"/>
    </row>
    <row r="1437" spans="6:6" x14ac:dyDescent="0.25">
      <c r="F1437" s="2"/>
    </row>
    <row r="1438" spans="6:6" x14ac:dyDescent="0.25">
      <c r="F1438" s="2"/>
    </row>
    <row r="1439" spans="6:6" x14ac:dyDescent="0.25">
      <c r="F1439" s="2"/>
    </row>
    <row r="1440" spans="6:6" x14ac:dyDescent="0.25">
      <c r="F1440" s="2"/>
    </row>
    <row r="1441" spans="6:6" x14ac:dyDescent="0.25">
      <c r="F1441" s="2"/>
    </row>
    <row r="1442" spans="6:6" x14ac:dyDescent="0.25">
      <c r="F1442" s="2"/>
    </row>
    <row r="1443" spans="6:6" x14ac:dyDescent="0.25">
      <c r="F1443" s="2"/>
    </row>
    <row r="1444" spans="6:6" x14ac:dyDescent="0.25">
      <c r="F1444" s="2"/>
    </row>
    <row r="1445" spans="6:6" x14ac:dyDescent="0.25">
      <c r="F1445" s="2"/>
    </row>
    <row r="1446" spans="6:6" x14ac:dyDescent="0.25">
      <c r="F1446" s="2"/>
    </row>
    <row r="1447" spans="6:6" x14ac:dyDescent="0.25">
      <c r="F1447" s="2"/>
    </row>
    <row r="1448" spans="6:6" x14ac:dyDescent="0.25">
      <c r="F1448" s="2"/>
    </row>
    <row r="1449" spans="6:6" x14ac:dyDescent="0.25">
      <c r="F1449" s="2"/>
    </row>
    <row r="1450" spans="6:6" x14ac:dyDescent="0.25">
      <c r="F1450" s="2"/>
    </row>
    <row r="1451" spans="6:6" x14ac:dyDescent="0.25">
      <c r="F1451" s="2"/>
    </row>
    <row r="1452" spans="6:6" x14ac:dyDescent="0.25">
      <c r="F1452" s="2"/>
    </row>
    <row r="1453" spans="6:6" x14ac:dyDescent="0.25">
      <c r="F1453" s="2"/>
    </row>
    <row r="1454" spans="6:6" x14ac:dyDescent="0.25">
      <c r="F1454" s="2"/>
    </row>
    <row r="1455" spans="6:6" x14ac:dyDescent="0.25">
      <c r="F1455" s="2"/>
    </row>
    <row r="1456" spans="6:6" x14ac:dyDescent="0.25">
      <c r="F1456" s="2"/>
    </row>
    <row r="1457" spans="6:6" x14ac:dyDescent="0.25">
      <c r="F1457" s="2"/>
    </row>
    <row r="1458" spans="6:6" x14ac:dyDescent="0.25">
      <c r="F1458" s="2"/>
    </row>
    <row r="1459" spans="6:6" x14ac:dyDescent="0.25">
      <c r="F1459" s="2"/>
    </row>
    <row r="1460" spans="6:6" x14ac:dyDescent="0.25">
      <c r="F1460" s="2"/>
    </row>
    <row r="1461" spans="6:6" x14ac:dyDescent="0.25">
      <c r="F1461" s="2"/>
    </row>
    <row r="1462" spans="6:6" x14ac:dyDescent="0.25">
      <c r="F1462" s="2"/>
    </row>
    <row r="1463" spans="6:6" x14ac:dyDescent="0.25">
      <c r="F1463" s="2"/>
    </row>
    <row r="1464" spans="6:6" x14ac:dyDescent="0.25">
      <c r="F1464" s="2"/>
    </row>
    <row r="1465" spans="6:6" x14ac:dyDescent="0.25">
      <c r="F1465" s="2"/>
    </row>
    <row r="1466" spans="6:6" x14ac:dyDescent="0.25">
      <c r="F1466" s="2"/>
    </row>
    <row r="1467" spans="6:6" x14ac:dyDescent="0.25">
      <c r="F1467" s="2"/>
    </row>
    <row r="1468" spans="6:6" x14ac:dyDescent="0.25">
      <c r="F1468" s="2"/>
    </row>
    <row r="1469" spans="6:6" x14ac:dyDescent="0.25">
      <c r="F1469" s="2"/>
    </row>
    <row r="1470" spans="6:6" x14ac:dyDescent="0.25">
      <c r="F1470" s="2"/>
    </row>
    <row r="1471" spans="6:6" x14ac:dyDescent="0.25">
      <c r="F1471" s="2"/>
    </row>
    <row r="1472" spans="6:6" x14ac:dyDescent="0.25">
      <c r="F1472" s="2"/>
    </row>
    <row r="1473" spans="6:6" x14ac:dyDescent="0.25">
      <c r="F1473" s="2"/>
    </row>
    <row r="1474" spans="6:6" x14ac:dyDescent="0.25">
      <c r="F1474" s="2"/>
    </row>
    <row r="1475" spans="6:6" x14ac:dyDescent="0.25">
      <c r="F1475" s="2"/>
    </row>
    <row r="1476" spans="6:6" x14ac:dyDescent="0.25">
      <c r="F1476" s="2"/>
    </row>
    <row r="1477" spans="6:6" x14ac:dyDescent="0.25">
      <c r="F1477" s="2"/>
    </row>
    <row r="1478" spans="6:6" x14ac:dyDescent="0.25">
      <c r="F1478" s="2"/>
    </row>
    <row r="1479" spans="6:6" x14ac:dyDescent="0.25">
      <c r="F1479" s="2"/>
    </row>
    <row r="1480" spans="6:6" x14ac:dyDescent="0.25">
      <c r="F1480" s="2"/>
    </row>
    <row r="1481" spans="6:6" x14ac:dyDescent="0.25">
      <c r="F1481" s="2"/>
    </row>
    <row r="1482" spans="6:6" x14ac:dyDescent="0.25">
      <c r="F1482" s="2"/>
    </row>
    <row r="1483" spans="6:6" x14ac:dyDescent="0.25">
      <c r="F1483" s="2"/>
    </row>
    <row r="1484" spans="6:6" x14ac:dyDescent="0.25">
      <c r="F1484" s="2"/>
    </row>
    <row r="1485" spans="6:6" x14ac:dyDescent="0.25">
      <c r="F1485" s="2"/>
    </row>
    <row r="1486" spans="6:6" x14ac:dyDescent="0.25">
      <c r="F1486" s="2"/>
    </row>
    <row r="1487" spans="6:6" x14ac:dyDescent="0.25">
      <c r="F1487" s="2"/>
    </row>
    <row r="1488" spans="6:6" x14ac:dyDescent="0.25">
      <c r="F1488" s="2"/>
    </row>
    <row r="1489" spans="6:6" x14ac:dyDescent="0.25">
      <c r="F1489" s="2"/>
    </row>
    <row r="1490" spans="6:6" x14ac:dyDescent="0.25">
      <c r="F1490" s="2"/>
    </row>
    <row r="1491" spans="6:6" x14ac:dyDescent="0.25">
      <c r="F1491" s="2"/>
    </row>
    <row r="1492" spans="6:6" x14ac:dyDescent="0.25">
      <c r="F1492" s="2"/>
    </row>
    <row r="1493" spans="6:6" x14ac:dyDescent="0.25">
      <c r="F1493" s="2"/>
    </row>
    <row r="1494" spans="6:6" x14ac:dyDescent="0.25">
      <c r="F1494" s="2"/>
    </row>
    <row r="1495" spans="6:6" x14ac:dyDescent="0.25">
      <c r="F1495" s="2"/>
    </row>
    <row r="1496" spans="6:6" x14ac:dyDescent="0.25">
      <c r="F1496" s="2"/>
    </row>
    <row r="1497" spans="6:6" x14ac:dyDescent="0.25">
      <c r="F1497" s="2"/>
    </row>
    <row r="1498" spans="6:6" x14ac:dyDescent="0.25">
      <c r="F1498" s="2"/>
    </row>
    <row r="1499" spans="6:6" x14ac:dyDescent="0.25">
      <c r="F1499" s="2"/>
    </row>
    <row r="1500" spans="6:6" x14ac:dyDescent="0.25">
      <c r="F1500" s="2"/>
    </row>
    <row r="1501" spans="6:6" x14ac:dyDescent="0.25">
      <c r="F1501" s="2"/>
    </row>
    <row r="1502" spans="6:6" x14ac:dyDescent="0.25">
      <c r="F1502" s="2"/>
    </row>
    <row r="1503" spans="6:6" x14ac:dyDescent="0.25">
      <c r="F1503" s="2"/>
    </row>
    <row r="1504" spans="6:6" x14ac:dyDescent="0.25">
      <c r="F1504" s="2"/>
    </row>
    <row r="1505" spans="6:6" x14ac:dyDescent="0.25">
      <c r="F1505" s="2"/>
    </row>
    <row r="1506" spans="6:6" x14ac:dyDescent="0.25">
      <c r="F1506" s="2"/>
    </row>
    <row r="1507" spans="6:6" x14ac:dyDescent="0.25">
      <c r="F1507" s="2"/>
    </row>
    <row r="1508" spans="6:6" x14ac:dyDescent="0.25">
      <c r="F1508" s="2"/>
    </row>
    <row r="1509" spans="6:6" x14ac:dyDescent="0.25">
      <c r="F1509" s="2"/>
    </row>
    <row r="1510" spans="6:6" x14ac:dyDescent="0.25">
      <c r="F1510" s="2"/>
    </row>
    <row r="1511" spans="6:6" x14ac:dyDescent="0.25">
      <c r="F1511" s="2"/>
    </row>
    <row r="1512" spans="6:6" x14ac:dyDescent="0.25">
      <c r="F1512" s="2"/>
    </row>
    <row r="1513" spans="6:6" x14ac:dyDescent="0.25">
      <c r="F1513" s="2"/>
    </row>
    <row r="1514" spans="6:6" x14ac:dyDescent="0.25">
      <c r="F1514" s="2"/>
    </row>
    <row r="1515" spans="6:6" x14ac:dyDescent="0.25">
      <c r="F1515" s="2"/>
    </row>
    <row r="1516" spans="6:6" x14ac:dyDescent="0.25">
      <c r="F1516" s="2"/>
    </row>
    <row r="1517" spans="6:6" x14ac:dyDescent="0.25">
      <c r="F1517" s="2"/>
    </row>
    <row r="1518" spans="6:6" x14ac:dyDescent="0.25">
      <c r="F1518" s="2"/>
    </row>
    <row r="1519" spans="6:6" x14ac:dyDescent="0.25">
      <c r="F1519" s="2"/>
    </row>
    <row r="1520" spans="6:6" x14ac:dyDescent="0.25">
      <c r="F1520" s="2"/>
    </row>
    <row r="1521" spans="6:6" x14ac:dyDescent="0.25">
      <c r="F1521" s="2"/>
    </row>
    <row r="1522" spans="6:6" x14ac:dyDescent="0.25">
      <c r="F1522" s="2"/>
    </row>
    <row r="1523" spans="6:6" x14ac:dyDescent="0.25">
      <c r="F1523" s="2"/>
    </row>
    <row r="1524" spans="6:6" x14ac:dyDescent="0.25">
      <c r="F1524" s="2"/>
    </row>
    <row r="1525" spans="6:6" x14ac:dyDescent="0.25">
      <c r="F1525" s="2"/>
    </row>
    <row r="1526" spans="6:6" x14ac:dyDescent="0.25">
      <c r="F1526" s="2"/>
    </row>
    <row r="1527" spans="6:6" x14ac:dyDescent="0.25">
      <c r="F1527" s="2"/>
    </row>
    <row r="1528" spans="6:6" x14ac:dyDescent="0.25">
      <c r="F1528" s="2"/>
    </row>
    <row r="1529" spans="6:6" x14ac:dyDescent="0.25">
      <c r="F1529" s="2"/>
    </row>
    <row r="1530" spans="6:6" x14ac:dyDescent="0.25">
      <c r="F1530" s="2"/>
    </row>
    <row r="1531" spans="6:6" x14ac:dyDescent="0.25">
      <c r="F1531" s="2"/>
    </row>
    <row r="1532" spans="6:6" x14ac:dyDescent="0.25">
      <c r="F1532" s="2"/>
    </row>
    <row r="1533" spans="6:6" x14ac:dyDescent="0.25">
      <c r="F1533" s="2"/>
    </row>
    <row r="1534" spans="6:6" x14ac:dyDescent="0.25">
      <c r="F1534" s="2"/>
    </row>
    <row r="1535" spans="6:6" x14ac:dyDescent="0.25">
      <c r="F1535" s="2"/>
    </row>
    <row r="1536" spans="6:6" x14ac:dyDescent="0.25">
      <c r="F1536" s="2"/>
    </row>
    <row r="1537" spans="6:6" x14ac:dyDescent="0.25">
      <c r="F1537" s="2"/>
    </row>
    <row r="1538" spans="6:6" x14ac:dyDescent="0.25">
      <c r="F1538" s="2"/>
    </row>
    <row r="1539" spans="6:6" x14ac:dyDescent="0.25">
      <c r="F1539" s="2"/>
    </row>
    <row r="1540" spans="6:6" x14ac:dyDescent="0.25">
      <c r="F1540" s="2"/>
    </row>
    <row r="1541" spans="6:6" x14ac:dyDescent="0.25">
      <c r="F1541" s="2"/>
    </row>
    <row r="1542" spans="6:6" x14ac:dyDescent="0.25">
      <c r="F1542" s="2"/>
    </row>
    <row r="1543" spans="6:6" x14ac:dyDescent="0.25">
      <c r="F1543" s="2"/>
    </row>
    <row r="1544" spans="6:6" x14ac:dyDescent="0.25">
      <c r="F1544" s="2"/>
    </row>
    <row r="1545" spans="6:6" x14ac:dyDescent="0.25">
      <c r="F1545" s="2"/>
    </row>
    <row r="1546" spans="6:6" x14ac:dyDescent="0.25">
      <c r="F1546" s="2"/>
    </row>
    <row r="1547" spans="6:6" x14ac:dyDescent="0.25">
      <c r="F1547" s="2"/>
    </row>
    <row r="1548" spans="6:6" x14ac:dyDescent="0.25">
      <c r="F1548" s="2"/>
    </row>
    <row r="1549" spans="6:6" x14ac:dyDescent="0.25">
      <c r="F1549" s="2"/>
    </row>
    <row r="1550" spans="6:6" x14ac:dyDescent="0.25">
      <c r="F1550" s="2"/>
    </row>
    <row r="1551" spans="6:6" x14ac:dyDescent="0.25">
      <c r="F1551" s="2"/>
    </row>
    <row r="1552" spans="6:6" x14ac:dyDescent="0.25">
      <c r="F1552" s="2"/>
    </row>
    <row r="1553" spans="6:6" x14ac:dyDescent="0.25">
      <c r="F1553" s="2"/>
    </row>
    <row r="1554" spans="6:6" x14ac:dyDescent="0.25">
      <c r="F1554" s="2"/>
    </row>
    <row r="1555" spans="6:6" x14ac:dyDescent="0.25">
      <c r="F1555" s="2"/>
    </row>
    <row r="1556" spans="6:6" x14ac:dyDescent="0.25">
      <c r="F1556" s="2"/>
    </row>
    <row r="1557" spans="6:6" x14ac:dyDescent="0.25">
      <c r="F1557" s="2"/>
    </row>
    <row r="1558" spans="6:6" x14ac:dyDescent="0.25">
      <c r="F1558" s="2"/>
    </row>
    <row r="1559" spans="6:6" x14ac:dyDescent="0.25">
      <c r="F1559" s="2"/>
    </row>
    <row r="1560" spans="6:6" x14ac:dyDescent="0.25">
      <c r="F1560" s="2"/>
    </row>
    <row r="1561" spans="6:6" x14ac:dyDescent="0.25">
      <c r="F1561" s="2"/>
    </row>
    <row r="1562" spans="6:6" x14ac:dyDescent="0.25">
      <c r="F1562" s="2"/>
    </row>
    <row r="1563" spans="6:6" x14ac:dyDescent="0.25">
      <c r="F1563" s="2"/>
    </row>
    <row r="1564" spans="6:6" x14ac:dyDescent="0.25">
      <c r="F1564" s="2"/>
    </row>
    <row r="1565" spans="6:6" x14ac:dyDescent="0.25">
      <c r="F1565" s="2"/>
    </row>
    <row r="1566" spans="6:6" x14ac:dyDescent="0.25">
      <c r="F1566" s="2"/>
    </row>
    <row r="1567" spans="6:6" x14ac:dyDescent="0.25">
      <c r="F1567" s="2"/>
    </row>
    <row r="1568" spans="6:6" x14ac:dyDescent="0.25">
      <c r="F1568" s="2"/>
    </row>
    <row r="1569" spans="6:6" x14ac:dyDescent="0.25">
      <c r="F1569" s="2"/>
    </row>
    <row r="1570" spans="6:6" x14ac:dyDescent="0.25">
      <c r="F1570" s="2"/>
    </row>
    <row r="1571" spans="6:6" x14ac:dyDescent="0.25">
      <c r="F1571" s="2"/>
    </row>
    <row r="1572" spans="6:6" x14ac:dyDescent="0.25">
      <c r="F1572" s="2"/>
    </row>
    <row r="1573" spans="6:6" x14ac:dyDescent="0.25">
      <c r="F1573" s="2"/>
    </row>
    <row r="1574" spans="6:6" x14ac:dyDescent="0.25">
      <c r="F1574" s="2"/>
    </row>
    <row r="1575" spans="6:6" x14ac:dyDescent="0.25">
      <c r="F1575" s="2"/>
    </row>
    <row r="1576" spans="6:6" x14ac:dyDescent="0.25">
      <c r="F1576" s="2"/>
    </row>
    <row r="1577" spans="6:6" x14ac:dyDescent="0.25">
      <c r="F1577" s="2"/>
    </row>
    <row r="1578" spans="6:6" x14ac:dyDescent="0.25">
      <c r="F1578" s="2"/>
    </row>
    <row r="1579" spans="6:6" x14ac:dyDescent="0.25">
      <c r="F1579" s="2"/>
    </row>
    <row r="1580" spans="6:6" x14ac:dyDescent="0.25">
      <c r="F1580" s="2"/>
    </row>
    <row r="1581" spans="6:6" x14ac:dyDescent="0.25">
      <c r="F1581" s="2"/>
    </row>
    <row r="1582" spans="6:6" x14ac:dyDescent="0.25">
      <c r="F1582" s="2"/>
    </row>
    <row r="1583" spans="6:6" x14ac:dyDescent="0.25">
      <c r="F1583" s="2"/>
    </row>
    <row r="1584" spans="6:6" x14ac:dyDescent="0.25">
      <c r="F1584" s="2"/>
    </row>
    <row r="1585" spans="6:6" x14ac:dyDescent="0.25">
      <c r="F1585" s="2"/>
    </row>
    <row r="1586" spans="6:6" x14ac:dyDescent="0.25">
      <c r="F1586" s="2"/>
    </row>
    <row r="1587" spans="6:6" x14ac:dyDescent="0.25">
      <c r="F1587" s="2"/>
    </row>
    <row r="1588" spans="6:6" x14ac:dyDescent="0.25">
      <c r="F1588" s="2"/>
    </row>
    <row r="1589" spans="6:6" x14ac:dyDescent="0.25">
      <c r="F1589" s="2"/>
    </row>
    <row r="1590" spans="6:6" x14ac:dyDescent="0.25">
      <c r="F1590" s="2"/>
    </row>
    <row r="1591" spans="6:6" x14ac:dyDescent="0.25">
      <c r="F1591" s="2"/>
    </row>
    <row r="1592" spans="6:6" x14ac:dyDescent="0.25">
      <c r="F1592" s="2"/>
    </row>
    <row r="1593" spans="6:6" x14ac:dyDescent="0.25">
      <c r="F1593" s="2"/>
    </row>
    <row r="1594" spans="6:6" x14ac:dyDescent="0.25">
      <c r="F1594" s="2"/>
    </row>
    <row r="1595" spans="6:6" x14ac:dyDescent="0.25">
      <c r="F1595" s="2"/>
    </row>
    <row r="1596" spans="6:6" x14ac:dyDescent="0.25">
      <c r="F1596" s="2"/>
    </row>
    <row r="1597" spans="6:6" x14ac:dyDescent="0.25">
      <c r="F1597" s="2"/>
    </row>
    <row r="1598" spans="6:6" x14ac:dyDescent="0.25">
      <c r="F1598" s="2"/>
    </row>
    <row r="1599" spans="6:6" x14ac:dyDescent="0.25">
      <c r="F1599" s="2"/>
    </row>
    <row r="1600" spans="6:6" x14ac:dyDescent="0.25">
      <c r="F1600" s="2"/>
    </row>
    <row r="1601" spans="6:6" x14ac:dyDescent="0.25">
      <c r="F1601" s="2"/>
    </row>
    <row r="1602" spans="6:6" x14ac:dyDescent="0.25">
      <c r="F1602" s="2"/>
    </row>
    <row r="1603" spans="6:6" x14ac:dyDescent="0.25">
      <c r="F1603" s="2"/>
    </row>
    <row r="1604" spans="6:6" x14ac:dyDescent="0.25">
      <c r="F1604" s="2"/>
    </row>
    <row r="1605" spans="6:6" x14ac:dyDescent="0.25">
      <c r="F1605" s="2"/>
    </row>
    <row r="1606" spans="6:6" x14ac:dyDescent="0.25">
      <c r="F1606" s="2"/>
    </row>
    <row r="1607" spans="6:6" x14ac:dyDescent="0.25">
      <c r="F1607" s="2"/>
    </row>
    <row r="1608" spans="6:6" x14ac:dyDescent="0.25">
      <c r="F1608" s="2"/>
    </row>
    <row r="1609" spans="6:6" x14ac:dyDescent="0.25">
      <c r="F1609" s="2"/>
    </row>
    <row r="1610" spans="6:6" x14ac:dyDescent="0.25">
      <c r="F1610" s="2"/>
    </row>
    <row r="1611" spans="6:6" x14ac:dyDescent="0.25">
      <c r="F1611" s="2"/>
    </row>
    <row r="1612" spans="6:6" x14ac:dyDescent="0.25">
      <c r="F1612" s="2"/>
    </row>
    <row r="1613" spans="6:6" x14ac:dyDescent="0.25">
      <c r="F1613" s="2"/>
    </row>
    <row r="1614" spans="6:6" x14ac:dyDescent="0.25">
      <c r="F1614" s="2"/>
    </row>
    <row r="1615" spans="6:6" x14ac:dyDescent="0.25">
      <c r="F1615" s="2"/>
    </row>
    <row r="1616" spans="6:6" x14ac:dyDescent="0.25">
      <c r="F1616" s="2"/>
    </row>
    <row r="1617" spans="6:6" x14ac:dyDescent="0.25">
      <c r="F1617" s="2"/>
    </row>
    <row r="1618" spans="6:6" x14ac:dyDescent="0.25">
      <c r="F1618" s="2"/>
    </row>
    <row r="1619" spans="6:6" x14ac:dyDescent="0.25">
      <c r="F1619" s="2"/>
    </row>
    <row r="1620" spans="6:6" x14ac:dyDescent="0.25">
      <c r="F1620" s="2"/>
    </row>
    <row r="1621" spans="6:6" x14ac:dyDescent="0.25">
      <c r="F1621" s="2"/>
    </row>
    <row r="1622" spans="6:6" x14ac:dyDescent="0.25">
      <c r="F1622" s="2"/>
    </row>
    <row r="1623" spans="6:6" x14ac:dyDescent="0.25">
      <c r="F1623" s="2"/>
    </row>
    <row r="1624" spans="6:6" x14ac:dyDescent="0.25">
      <c r="F1624" s="2"/>
    </row>
    <row r="1625" spans="6:6" x14ac:dyDescent="0.25">
      <c r="F1625" s="2"/>
    </row>
    <row r="1626" spans="6:6" x14ac:dyDescent="0.25">
      <c r="F1626" s="2"/>
    </row>
    <row r="1627" spans="6:6" x14ac:dyDescent="0.25">
      <c r="F1627" s="2"/>
    </row>
    <row r="1628" spans="6:6" x14ac:dyDescent="0.25">
      <c r="F1628" s="2"/>
    </row>
    <row r="1629" spans="6:6" x14ac:dyDescent="0.25">
      <c r="F1629" s="2"/>
    </row>
    <row r="1630" spans="6:6" x14ac:dyDescent="0.25">
      <c r="F1630" s="2"/>
    </row>
    <row r="1631" spans="6:6" x14ac:dyDescent="0.25">
      <c r="F1631" s="2"/>
    </row>
    <row r="1632" spans="6:6" x14ac:dyDescent="0.25">
      <c r="F1632" s="2"/>
    </row>
    <row r="1633" spans="6:6" x14ac:dyDescent="0.25">
      <c r="F1633" s="2"/>
    </row>
    <row r="1634" spans="6:6" x14ac:dyDescent="0.25">
      <c r="F1634" s="2"/>
    </row>
    <row r="1635" spans="6:6" x14ac:dyDescent="0.25">
      <c r="F1635" s="2"/>
    </row>
    <row r="1636" spans="6:6" x14ac:dyDescent="0.25">
      <c r="F1636" s="2"/>
    </row>
    <row r="1637" spans="6:6" x14ac:dyDescent="0.25">
      <c r="F1637" s="2"/>
    </row>
    <row r="1638" spans="6:6" x14ac:dyDescent="0.25">
      <c r="F1638" s="2"/>
    </row>
    <row r="1639" spans="6:6" x14ac:dyDescent="0.25">
      <c r="F1639" s="2"/>
    </row>
    <row r="1640" spans="6:6" x14ac:dyDescent="0.25">
      <c r="F1640" s="2"/>
    </row>
    <row r="1641" spans="6:6" x14ac:dyDescent="0.25">
      <c r="F1641" s="2"/>
    </row>
    <row r="1642" spans="6:6" x14ac:dyDescent="0.25">
      <c r="F1642" s="2"/>
    </row>
    <row r="1643" spans="6:6" x14ac:dyDescent="0.25">
      <c r="F1643" s="2"/>
    </row>
    <row r="1644" spans="6:6" x14ac:dyDescent="0.25">
      <c r="F1644" s="2"/>
    </row>
    <row r="1645" spans="6:6" x14ac:dyDescent="0.25">
      <c r="F1645" s="2"/>
    </row>
    <row r="1646" spans="6:6" x14ac:dyDescent="0.25">
      <c r="F1646" s="2"/>
    </row>
    <row r="1647" spans="6:6" x14ac:dyDescent="0.25">
      <c r="F1647" s="2"/>
    </row>
    <row r="1648" spans="6:6" x14ac:dyDescent="0.25">
      <c r="F1648" s="2"/>
    </row>
    <row r="1649" spans="6:6" x14ac:dyDescent="0.25">
      <c r="F1649" s="2"/>
    </row>
    <row r="1650" spans="6:6" x14ac:dyDescent="0.25">
      <c r="F1650" s="2"/>
    </row>
    <row r="1651" spans="6:6" x14ac:dyDescent="0.25">
      <c r="F1651" s="2"/>
    </row>
    <row r="1652" spans="6:6" x14ac:dyDescent="0.25">
      <c r="F1652" s="2"/>
    </row>
    <row r="1653" spans="6:6" x14ac:dyDescent="0.25">
      <c r="F1653" s="2"/>
    </row>
    <row r="1654" spans="6:6" x14ac:dyDescent="0.25">
      <c r="F1654" s="2"/>
    </row>
    <row r="1655" spans="6:6" x14ac:dyDescent="0.25">
      <c r="F1655" s="2"/>
    </row>
    <row r="1656" spans="6:6" x14ac:dyDescent="0.25">
      <c r="F1656" s="2"/>
    </row>
    <row r="1657" spans="6:6" x14ac:dyDescent="0.25">
      <c r="F1657" s="2"/>
    </row>
    <row r="1658" spans="6:6" x14ac:dyDescent="0.25">
      <c r="F1658" s="2"/>
    </row>
    <row r="1659" spans="6:6" x14ac:dyDescent="0.25">
      <c r="F1659" s="2"/>
    </row>
    <row r="1660" spans="6:6" x14ac:dyDescent="0.25">
      <c r="F1660" s="2"/>
    </row>
    <row r="1661" spans="6:6" x14ac:dyDescent="0.25">
      <c r="F1661" s="2"/>
    </row>
    <row r="1662" spans="6:6" x14ac:dyDescent="0.25">
      <c r="F1662" s="2"/>
    </row>
    <row r="1663" spans="6:6" x14ac:dyDescent="0.25">
      <c r="F1663" s="2"/>
    </row>
    <row r="1664" spans="6:6" x14ac:dyDescent="0.25">
      <c r="F1664" s="2"/>
    </row>
    <row r="1665" spans="6:6" x14ac:dyDescent="0.25">
      <c r="F1665" s="2"/>
    </row>
    <row r="1666" spans="6:6" x14ac:dyDescent="0.25">
      <c r="F1666" s="2"/>
    </row>
    <row r="1667" spans="6:6" x14ac:dyDescent="0.25">
      <c r="F1667" s="2"/>
    </row>
    <row r="1668" spans="6:6" x14ac:dyDescent="0.25">
      <c r="F1668" s="2"/>
    </row>
    <row r="1669" spans="6:6" x14ac:dyDescent="0.25">
      <c r="F1669" s="2"/>
    </row>
    <row r="1670" spans="6:6" x14ac:dyDescent="0.25">
      <c r="F1670" s="2"/>
    </row>
    <row r="1671" spans="6:6" x14ac:dyDescent="0.25">
      <c r="F1671" s="2"/>
    </row>
    <row r="1672" spans="6:6" x14ac:dyDescent="0.25">
      <c r="F1672" s="2"/>
    </row>
    <row r="1673" spans="6:6" x14ac:dyDescent="0.25">
      <c r="F1673" s="2"/>
    </row>
    <row r="1674" spans="6:6" x14ac:dyDescent="0.25">
      <c r="F1674" s="2"/>
    </row>
    <row r="1675" spans="6:6" x14ac:dyDescent="0.25">
      <c r="F1675" s="2"/>
    </row>
    <row r="1676" spans="6:6" x14ac:dyDescent="0.25">
      <c r="F1676" s="2"/>
    </row>
    <row r="1677" spans="6:6" x14ac:dyDescent="0.25">
      <c r="F1677" s="2"/>
    </row>
    <row r="1678" spans="6:6" x14ac:dyDescent="0.25">
      <c r="F1678" s="2"/>
    </row>
    <row r="1679" spans="6:6" x14ac:dyDescent="0.25">
      <c r="F1679" s="2"/>
    </row>
    <row r="1680" spans="6:6" x14ac:dyDescent="0.25">
      <c r="F1680" s="2"/>
    </row>
    <row r="1681" spans="6:6" x14ac:dyDescent="0.25">
      <c r="F1681" s="2"/>
    </row>
    <row r="1682" spans="6:6" x14ac:dyDescent="0.25">
      <c r="F1682" s="2"/>
    </row>
    <row r="1683" spans="6:6" x14ac:dyDescent="0.25">
      <c r="F1683" s="2"/>
    </row>
    <row r="1684" spans="6:6" x14ac:dyDescent="0.25">
      <c r="F1684" s="2"/>
    </row>
    <row r="1685" spans="6:6" x14ac:dyDescent="0.25">
      <c r="F1685" s="2"/>
    </row>
    <row r="1686" spans="6:6" x14ac:dyDescent="0.25">
      <c r="F1686" s="2"/>
    </row>
    <row r="1687" spans="6:6" x14ac:dyDescent="0.25">
      <c r="F1687" s="2"/>
    </row>
    <row r="1688" spans="6:6" x14ac:dyDescent="0.25">
      <c r="F1688" s="2"/>
    </row>
    <row r="1689" spans="6:6" x14ac:dyDescent="0.25">
      <c r="F1689" s="2"/>
    </row>
    <row r="1690" spans="6:6" x14ac:dyDescent="0.25">
      <c r="F1690" s="2"/>
    </row>
    <row r="1691" spans="6:6" x14ac:dyDescent="0.25">
      <c r="F1691" s="2"/>
    </row>
    <row r="1692" spans="6:6" x14ac:dyDescent="0.25">
      <c r="F1692" s="2"/>
    </row>
    <row r="1693" spans="6:6" x14ac:dyDescent="0.25">
      <c r="F1693" s="2"/>
    </row>
    <row r="1694" spans="6:6" x14ac:dyDescent="0.25">
      <c r="F1694" s="2"/>
    </row>
    <row r="1695" spans="6:6" x14ac:dyDescent="0.25">
      <c r="F1695" s="2"/>
    </row>
    <row r="1696" spans="6:6" x14ac:dyDescent="0.25">
      <c r="F1696" s="2"/>
    </row>
    <row r="1697" spans="6:6" x14ac:dyDescent="0.25">
      <c r="F1697" s="2"/>
    </row>
    <row r="1698" spans="6:6" x14ac:dyDescent="0.25">
      <c r="F1698" s="2"/>
    </row>
    <row r="1699" spans="6:6" x14ac:dyDescent="0.25">
      <c r="F1699" s="2"/>
    </row>
    <row r="1700" spans="6:6" x14ac:dyDescent="0.25">
      <c r="F1700" s="2"/>
    </row>
    <row r="1701" spans="6:6" x14ac:dyDescent="0.25">
      <c r="F1701" s="2"/>
    </row>
    <row r="1702" spans="6:6" x14ac:dyDescent="0.25">
      <c r="F1702" s="2"/>
    </row>
    <row r="1703" spans="6:6" x14ac:dyDescent="0.25">
      <c r="F1703" s="2"/>
    </row>
    <row r="1704" spans="6:6" x14ac:dyDescent="0.25">
      <c r="F1704" s="2"/>
    </row>
    <row r="1705" spans="6:6" x14ac:dyDescent="0.25">
      <c r="F1705" s="2"/>
    </row>
    <row r="1706" spans="6:6" x14ac:dyDescent="0.25">
      <c r="F1706" s="2"/>
    </row>
    <row r="1707" spans="6:6" x14ac:dyDescent="0.25">
      <c r="F1707" s="2"/>
    </row>
    <row r="1708" spans="6:6" x14ac:dyDescent="0.25">
      <c r="F1708" s="2"/>
    </row>
    <row r="1709" spans="6:6" x14ac:dyDescent="0.25">
      <c r="F1709" s="2"/>
    </row>
    <row r="1710" spans="6:6" x14ac:dyDescent="0.25">
      <c r="F1710" s="2"/>
    </row>
    <row r="1711" spans="6:6" x14ac:dyDescent="0.25">
      <c r="F1711" s="2"/>
    </row>
    <row r="1712" spans="6:6" x14ac:dyDescent="0.25">
      <c r="F1712" s="2"/>
    </row>
    <row r="1713" spans="6:6" x14ac:dyDescent="0.25">
      <c r="F1713" s="2"/>
    </row>
    <row r="1714" spans="6:6" x14ac:dyDescent="0.25">
      <c r="F1714" s="2"/>
    </row>
    <row r="1715" spans="6:6" x14ac:dyDescent="0.25">
      <c r="F1715" s="2"/>
    </row>
    <row r="1716" spans="6:6" x14ac:dyDescent="0.25">
      <c r="F1716" s="2"/>
    </row>
    <row r="1717" spans="6:6" x14ac:dyDescent="0.25">
      <c r="F1717" s="2"/>
    </row>
    <row r="1718" spans="6:6" x14ac:dyDescent="0.25">
      <c r="F1718" s="2"/>
    </row>
    <row r="1719" spans="6:6" x14ac:dyDescent="0.25">
      <c r="F1719" s="2"/>
    </row>
    <row r="1720" spans="6:6" x14ac:dyDescent="0.25">
      <c r="F1720" s="2"/>
    </row>
    <row r="1721" spans="6:6" x14ac:dyDescent="0.25">
      <c r="F1721" s="2"/>
    </row>
    <row r="1722" spans="6:6" x14ac:dyDescent="0.25">
      <c r="F1722" s="2"/>
    </row>
    <row r="1723" spans="6:6" x14ac:dyDescent="0.25">
      <c r="F1723" s="2"/>
    </row>
    <row r="1724" spans="6:6" x14ac:dyDescent="0.25">
      <c r="F1724" s="2"/>
    </row>
    <row r="1725" spans="6:6" x14ac:dyDescent="0.25">
      <c r="F1725" s="2"/>
    </row>
    <row r="1726" spans="6:6" x14ac:dyDescent="0.25">
      <c r="F1726" s="2"/>
    </row>
    <row r="1727" spans="6:6" x14ac:dyDescent="0.25">
      <c r="F1727" s="2"/>
    </row>
    <row r="1728" spans="6:6" x14ac:dyDescent="0.25">
      <c r="F1728" s="2"/>
    </row>
    <row r="1729" spans="6:6" x14ac:dyDescent="0.25">
      <c r="F1729" s="2"/>
    </row>
    <row r="1730" spans="6:6" x14ac:dyDescent="0.25">
      <c r="F1730" s="2"/>
    </row>
    <row r="1731" spans="6:6" x14ac:dyDescent="0.25">
      <c r="F1731" s="2"/>
    </row>
    <row r="1732" spans="6:6" x14ac:dyDescent="0.25">
      <c r="F1732" s="2"/>
    </row>
    <row r="1733" spans="6:6" x14ac:dyDescent="0.25">
      <c r="F1733" s="2"/>
    </row>
    <row r="1734" spans="6:6" x14ac:dyDescent="0.25">
      <c r="F1734" s="2"/>
    </row>
    <row r="1735" spans="6:6" x14ac:dyDescent="0.25">
      <c r="F1735" s="2"/>
    </row>
    <row r="1736" spans="6:6" x14ac:dyDescent="0.25">
      <c r="F1736" s="2"/>
    </row>
    <row r="1737" spans="6:6" x14ac:dyDescent="0.25">
      <c r="F1737" s="2"/>
    </row>
    <row r="1738" spans="6:6" x14ac:dyDescent="0.25">
      <c r="F1738" s="2"/>
    </row>
    <row r="1739" spans="6:6" x14ac:dyDescent="0.25">
      <c r="F1739" s="2"/>
    </row>
    <row r="1740" spans="6:6" x14ac:dyDescent="0.25">
      <c r="F1740" s="2"/>
    </row>
    <row r="1741" spans="6:6" x14ac:dyDescent="0.25">
      <c r="F1741" s="2"/>
    </row>
    <row r="1742" spans="6:6" x14ac:dyDescent="0.25">
      <c r="F1742" s="2"/>
    </row>
    <row r="1743" spans="6:6" x14ac:dyDescent="0.25">
      <c r="F1743" s="2"/>
    </row>
    <row r="1744" spans="6:6" x14ac:dyDescent="0.25">
      <c r="F1744" s="2"/>
    </row>
    <row r="1745" spans="6:6" x14ac:dyDescent="0.25">
      <c r="F1745" s="2"/>
    </row>
    <row r="1746" spans="6:6" x14ac:dyDescent="0.25">
      <c r="F1746" s="2"/>
    </row>
    <row r="1747" spans="6:6" x14ac:dyDescent="0.25">
      <c r="F1747" s="2"/>
    </row>
    <row r="1748" spans="6:6" x14ac:dyDescent="0.25">
      <c r="F1748" s="2"/>
    </row>
    <row r="1749" spans="6:6" x14ac:dyDescent="0.25">
      <c r="F1749" s="2"/>
    </row>
    <row r="1750" spans="6:6" x14ac:dyDescent="0.25">
      <c r="F1750" s="2"/>
    </row>
    <row r="1751" spans="6:6" x14ac:dyDescent="0.25">
      <c r="F1751" s="2"/>
    </row>
    <row r="1752" spans="6:6" x14ac:dyDescent="0.25">
      <c r="F1752" s="2"/>
    </row>
    <row r="1753" spans="6:6" x14ac:dyDescent="0.25">
      <c r="F1753" s="2"/>
    </row>
    <row r="1754" spans="6:6" x14ac:dyDescent="0.25">
      <c r="F1754" s="2"/>
    </row>
    <row r="1755" spans="6:6" x14ac:dyDescent="0.25">
      <c r="F1755" s="2"/>
    </row>
    <row r="1756" spans="6:6" x14ac:dyDescent="0.25">
      <c r="F1756" s="2"/>
    </row>
    <row r="1757" spans="6:6" x14ac:dyDescent="0.25">
      <c r="F1757" s="2"/>
    </row>
    <row r="1758" spans="6:6" x14ac:dyDescent="0.25">
      <c r="F1758" s="2"/>
    </row>
    <row r="1759" spans="6:6" x14ac:dyDescent="0.25">
      <c r="F1759" s="2"/>
    </row>
    <row r="1760" spans="6:6" x14ac:dyDescent="0.25">
      <c r="F1760" s="2"/>
    </row>
    <row r="1761" spans="6:6" x14ac:dyDescent="0.25">
      <c r="F1761" s="2"/>
    </row>
    <row r="1762" spans="6:6" x14ac:dyDescent="0.25">
      <c r="F1762" s="2"/>
    </row>
    <row r="1763" spans="6:6" x14ac:dyDescent="0.25">
      <c r="F1763" s="2"/>
    </row>
    <row r="1764" spans="6:6" x14ac:dyDescent="0.25">
      <c r="F1764" s="2"/>
    </row>
    <row r="1765" spans="6:6" x14ac:dyDescent="0.25">
      <c r="F1765" s="2"/>
    </row>
    <row r="1766" spans="6:6" x14ac:dyDescent="0.25">
      <c r="F1766" s="2"/>
    </row>
    <row r="1767" spans="6:6" x14ac:dyDescent="0.25">
      <c r="F1767" s="2"/>
    </row>
    <row r="1768" spans="6:6" x14ac:dyDescent="0.25">
      <c r="F1768" s="2"/>
    </row>
    <row r="1769" spans="6:6" x14ac:dyDescent="0.25">
      <c r="F1769" s="2"/>
    </row>
    <row r="1770" spans="6:6" x14ac:dyDescent="0.25">
      <c r="F1770" s="2"/>
    </row>
    <row r="1771" spans="6:6" x14ac:dyDescent="0.25">
      <c r="F1771" s="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4E5C2-EEFF-462F-92D2-D83C3444C694}">
  <dimension ref="A1:ABL3618"/>
  <sheetViews>
    <sheetView workbookViewId="0">
      <selection activeCell="B4" sqref="B4"/>
    </sheetView>
  </sheetViews>
  <sheetFormatPr defaultRowHeight="15" x14ac:dyDescent="0.25"/>
  <cols>
    <col min="1" max="1" width="10.7109375" bestFit="1" customWidth="1"/>
    <col min="2" max="2" width="10.5703125" bestFit="1" customWidth="1"/>
    <col min="5" max="5" width="9.5703125" bestFit="1" customWidth="1"/>
    <col min="30" max="30" width="13" customWidth="1"/>
  </cols>
  <sheetData>
    <row r="1" spans="1:740" x14ac:dyDescent="0.25">
      <c r="A1" s="107" t="s">
        <v>24</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D1" t="s">
        <v>23</v>
      </c>
      <c r="AE1">
        <f>10*365</f>
        <v>3650</v>
      </c>
    </row>
    <row r="2" spans="1:740" x14ac:dyDescent="0.25">
      <c r="A2" s="4" t="s">
        <v>22</v>
      </c>
      <c r="B2" s="4" t="str" cm="1">
        <f t="array" ref="B2:ABL2">TRANSPOSE(Shares!K2:K740)</f>
        <v>AAPL</v>
      </c>
      <c r="C2" s="4" t="str">
        <v>AMZN</v>
      </c>
      <c r="D2" s="4" t="str">
        <v>WMT</v>
      </c>
      <c r="E2" s="4" t="str">
        <v>NVDA</v>
      </c>
      <c r="F2" s="4" t="str">
        <v>TSLA</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c r="BI2" s="4">
        <v>0</v>
      </c>
      <c r="BJ2" s="4">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row>
    <row r="3" spans="1:740" x14ac:dyDescent="0.25">
      <c r="A3" s="5">
        <v>41751</v>
      </c>
      <c r="B3" s="6">
        <v>16.726044000000002</v>
      </c>
      <c r="C3" s="6">
        <v>16.466000000000001</v>
      </c>
      <c r="D3" s="6">
        <v>20.95927</v>
      </c>
      <c r="E3" s="6">
        <v>4.4705469999999998</v>
      </c>
      <c r="F3" s="6">
        <v>14.576000000000001</v>
      </c>
    </row>
    <row r="4" spans="1:740" x14ac:dyDescent="0.25">
      <c r="A4" s="5">
        <v>41752</v>
      </c>
      <c r="B4" s="6">
        <v>16.507421000000001</v>
      </c>
      <c r="C4" s="6">
        <v>16.228999999999999</v>
      </c>
      <c r="D4" s="6">
        <v>21.088974</v>
      </c>
      <c r="E4" s="6">
        <v>4.5226649999999999</v>
      </c>
      <c r="F4" s="6">
        <v>13.866</v>
      </c>
    </row>
    <row r="5" spans="1:740" x14ac:dyDescent="0.25">
      <c r="A5" s="5">
        <v>41753</v>
      </c>
      <c r="B5" s="6">
        <v>17.860737</v>
      </c>
      <c r="C5" s="6">
        <v>16.857500000000002</v>
      </c>
      <c r="D5" s="6">
        <v>21.161942</v>
      </c>
      <c r="E5" s="6">
        <v>4.5629410000000004</v>
      </c>
      <c r="F5" s="6">
        <v>13.857333000000001</v>
      </c>
    </row>
    <row r="6" spans="1:740" x14ac:dyDescent="0.25">
      <c r="A6" s="5">
        <v>41754</v>
      </c>
      <c r="B6" s="6">
        <v>17.991913</v>
      </c>
      <c r="C6" s="6">
        <v>15.1915</v>
      </c>
      <c r="D6" s="6">
        <v>21.245718</v>
      </c>
      <c r="E6" s="6">
        <v>4.4373760000000004</v>
      </c>
      <c r="F6" s="6">
        <v>13.323333</v>
      </c>
    </row>
    <row r="7" spans="1:740" x14ac:dyDescent="0.25">
      <c r="A7" s="5">
        <v>41757</v>
      </c>
      <c r="B7" s="6">
        <v>18.688696</v>
      </c>
      <c r="C7" s="6">
        <v>14.829000000000001</v>
      </c>
      <c r="D7" s="6">
        <v>21.553775999999999</v>
      </c>
      <c r="E7" s="6">
        <v>4.4184229999999998</v>
      </c>
      <c r="F7" s="6">
        <v>13.234</v>
      </c>
    </row>
    <row r="8" spans="1:740" x14ac:dyDescent="0.25">
      <c r="A8" s="5">
        <v>41758</v>
      </c>
      <c r="B8" s="6">
        <v>18.633330999999998</v>
      </c>
      <c r="C8" s="6">
        <v>15.019</v>
      </c>
      <c r="D8" s="6">
        <v>21.529463</v>
      </c>
      <c r="E8" s="6">
        <v>4.4279010000000003</v>
      </c>
      <c r="F8" s="6">
        <v>13.794667</v>
      </c>
    </row>
    <row r="9" spans="1:740" x14ac:dyDescent="0.25">
      <c r="A9" s="5">
        <v>41759</v>
      </c>
      <c r="B9" s="6">
        <v>18.56287</v>
      </c>
      <c r="C9" s="6">
        <v>15.2065</v>
      </c>
      <c r="D9" s="6">
        <v>21.540268000000001</v>
      </c>
      <c r="E9" s="6">
        <v>4.3757799999999998</v>
      </c>
      <c r="F9" s="6">
        <v>13.859332999999999</v>
      </c>
    </row>
    <row r="10" spans="1:740" x14ac:dyDescent="0.25">
      <c r="A10" s="5">
        <v>41760</v>
      </c>
      <c r="B10" s="6">
        <v>18.606594000000001</v>
      </c>
      <c r="C10" s="6">
        <v>15.394500000000001</v>
      </c>
      <c r="D10" s="6">
        <v>21.537562999999999</v>
      </c>
      <c r="E10" s="6">
        <v>4.39947</v>
      </c>
      <c r="F10" s="6">
        <v>13.848667000000001</v>
      </c>
    </row>
    <row r="11" spans="1:740" x14ac:dyDescent="0.25">
      <c r="A11" s="5">
        <v>41761</v>
      </c>
      <c r="B11" s="6">
        <v>18.641195</v>
      </c>
      <c r="C11" s="6">
        <v>15.400499999999999</v>
      </c>
      <c r="D11" s="6">
        <v>21.380832999999999</v>
      </c>
      <c r="E11" s="6">
        <v>4.3663020000000001</v>
      </c>
      <c r="F11" s="6">
        <v>14.060667</v>
      </c>
    </row>
    <row r="12" spans="1:740" x14ac:dyDescent="0.25">
      <c r="A12" s="5">
        <v>41764</v>
      </c>
      <c r="B12" s="6">
        <v>18.904806000000001</v>
      </c>
      <c r="C12" s="6">
        <v>15.5025</v>
      </c>
      <c r="D12" s="6">
        <v>21.245718</v>
      </c>
      <c r="E12" s="6">
        <v>4.4136839999999999</v>
      </c>
      <c r="F12" s="6">
        <v>14.440666999999999</v>
      </c>
    </row>
    <row r="13" spans="1:740" x14ac:dyDescent="0.25">
      <c r="A13" s="5">
        <v>41765</v>
      </c>
      <c r="B13" s="6">
        <v>18.698767</v>
      </c>
      <c r="C13" s="6">
        <v>14.869</v>
      </c>
      <c r="D13" s="6">
        <v>21.080873</v>
      </c>
      <c r="E13" s="6">
        <v>4.3236590000000001</v>
      </c>
      <c r="F13" s="6">
        <v>13.818667</v>
      </c>
    </row>
    <row r="14" spans="1:740" x14ac:dyDescent="0.25">
      <c r="A14" s="5">
        <v>41766</v>
      </c>
      <c r="B14" s="6">
        <v>18.633330999999998</v>
      </c>
      <c r="C14" s="6">
        <v>14.6355</v>
      </c>
      <c r="D14" s="6">
        <v>21.197797999999999</v>
      </c>
      <c r="E14" s="6">
        <v>4.3283969999999998</v>
      </c>
      <c r="F14" s="6">
        <v>13.423333</v>
      </c>
    </row>
    <row r="15" spans="1:740" x14ac:dyDescent="0.25">
      <c r="A15" s="5">
        <v>41767</v>
      </c>
      <c r="B15" s="6">
        <v>18.600117000000001</v>
      </c>
      <c r="C15" s="6">
        <v>14.416</v>
      </c>
      <c r="D15" s="6">
        <v>21.396280000000001</v>
      </c>
      <c r="E15" s="6">
        <v>4.3828880000000003</v>
      </c>
      <c r="F15" s="6">
        <v>11.906000000000001</v>
      </c>
    </row>
    <row r="16" spans="1:740" x14ac:dyDescent="0.25">
      <c r="A16" s="5">
        <v>41768</v>
      </c>
      <c r="B16" s="6">
        <v>18.522617</v>
      </c>
      <c r="C16" s="6">
        <v>14.612</v>
      </c>
      <c r="D16" s="6">
        <v>21.534958</v>
      </c>
      <c r="E16" s="6">
        <v>4.2762760000000002</v>
      </c>
      <c r="F16" s="6">
        <v>12.150667</v>
      </c>
    </row>
    <row r="17" spans="1:6" x14ac:dyDescent="0.25">
      <c r="A17" s="5">
        <v>41771</v>
      </c>
      <c r="B17" s="6">
        <v>18.753222999999998</v>
      </c>
      <c r="C17" s="6">
        <v>15.143000000000001</v>
      </c>
      <c r="D17" s="6">
        <v>21.521357999999999</v>
      </c>
      <c r="E17" s="6">
        <v>4.4018389999999998</v>
      </c>
      <c r="F17" s="6">
        <v>12.311332999999999</v>
      </c>
    </row>
    <row r="18" spans="1:6" x14ac:dyDescent="0.25">
      <c r="A18" s="5">
        <v>41772</v>
      </c>
      <c r="B18" s="6">
        <v>18.782640000000001</v>
      </c>
      <c r="C18" s="6">
        <v>15.231999999999999</v>
      </c>
      <c r="D18" s="6">
        <v>21.518640999999999</v>
      </c>
      <c r="E18" s="6">
        <v>4.3307650000000004</v>
      </c>
      <c r="F18" s="6">
        <v>12.677333000000001</v>
      </c>
    </row>
    <row r="19" spans="1:6" x14ac:dyDescent="0.25">
      <c r="A19" s="5">
        <v>41773</v>
      </c>
      <c r="B19" s="6">
        <v>18.786123</v>
      </c>
      <c r="C19" s="6">
        <v>14.881</v>
      </c>
      <c r="D19" s="6">
        <v>21.409883000000001</v>
      </c>
      <c r="E19" s="6">
        <v>4.2881210000000003</v>
      </c>
      <c r="F19" s="6">
        <v>12.708</v>
      </c>
    </row>
    <row r="20" spans="1:6" x14ac:dyDescent="0.25">
      <c r="A20" s="5">
        <v>41774</v>
      </c>
      <c r="B20" s="6">
        <v>18.626379</v>
      </c>
      <c r="C20" s="6">
        <v>14.759499999999999</v>
      </c>
      <c r="D20" s="6">
        <v>20.890535</v>
      </c>
      <c r="E20" s="6">
        <v>4.2644299999999999</v>
      </c>
      <c r="F20" s="6">
        <v>12.572666999999999</v>
      </c>
    </row>
    <row r="21" spans="1:6" x14ac:dyDescent="0.25">
      <c r="A21" s="5">
        <v>41775</v>
      </c>
      <c r="B21" s="6">
        <v>18.901268000000002</v>
      </c>
      <c r="C21" s="6">
        <v>14.885</v>
      </c>
      <c r="D21" s="6">
        <v>20.939485999999999</v>
      </c>
      <c r="E21" s="6">
        <v>4.2549530000000004</v>
      </c>
      <c r="F21" s="6">
        <v>12.770667</v>
      </c>
    </row>
    <row r="22" spans="1:6" x14ac:dyDescent="0.25">
      <c r="A22" s="5">
        <v>41778</v>
      </c>
      <c r="B22" s="6">
        <v>19.125236999999998</v>
      </c>
      <c r="C22" s="6">
        <v>14.837999999999999</v>
      </c>
      <c r="D22" s="6">
        <v>20.830715000000001</v>
      </c>
      <c r="E22" s="6">
        <v>4.3923620000000003</v>
      </c>
      <c r="F22" s="6">
        <v>13.072666999999999</v>
      </c>
    </row>
    <row r="23" spans="1:6" x14ac:dyDescent="0.25">
      <c r="A23" s="5">
        <v>41779</v>
      </c>
      <c r="B23" s="6">
        <v>19.12903</v>
      </c>
      <c r="C23" s="6">
        <v>15.0595</v>
      </c>
      <c r="D23" s="6">
        <v>20.580556999999999</v>
      </c>
      <c r="E23" s="6">
        <v>4.3411929999999996</v>
      </c>
      <c r="F23" s="6">
        <v>13.02</v>
      </c>
    </row>
    <row r="24" spans="1:6" x14ac:dyDescent="0.25">
      <c r="A24" s="5">
        <v>41780</v>
      </c>
      <c r="B24" s="6">
        <v>19.179646000000002</v>
      </c>
      <c r="C24" s="6">
        <v>15.250500000000001</v>
      </c>
      <c r="D24" s="6">
        <v>20.572406999999998</v>
      </c>
      <c r="E24" s="6">
        <v>4.3411929999999996</v>
      </c>
      <c r="F24" s="6">
        <v>13.296666999999999</v>
      </c>
    </row>
    <row r="25" spans="1:6" x14ac:dyDescent="0.25">
      <c r="A25" s="5">
        <v>41781</v>
      </c>
      <c r="B25" s="6">
        <v>19.210008999999999</v>
      </c>
      <c r="C25" s="6">
        <v>15.2455</v>
      </c>
      <c r="D25" s="6">
        <v>20.498995000000001</v>
      </c>
      <c r="E25" s="6">
        <v>4.3602319999999999</v>
      </c>
      <c r="F25" s="6">
        <v>13.658666999999999</v>
      </c>
    </row>
    <row r="26" spans="1:6" x14ac:dyDescent="0.25">
      <c r="A26" s="5">
        <v>41782</v>
      </c>
      <c r="B26" s="6">
        <v>19.427012999999999</v>
      </c>
      <c r="C26" s="6">
        <v>15.612</v>
      </c>
      <c r="D26" s="6">
        <v>20.558814999999999</v>
      </c>
      <c r="E26" s="6">
        <v>4.4006930000000004</v>
      </c>
      <c r="F26" s="6">
        <v>13.82</v>
      </c>
    </row>
    <row r="27" spans="1:6" x14ac:dyDescent="0.25">
      <c r="A27" s="5">
        <v>41786</v>
      </c>
      <c r="B27" s="6">
        <v>19.790801999999999</v>
      </c>
      <c r="C27" s="6">
        <v>15.541</v>
      </c>
      <c r="D27" s="6">
        <v>20.553370000000001</v>
      </c>
      <c r="E27" s="6">
        <v>4.4792339999999999</v>
      </c>
      <c r="F27" s="6">
        <v>14.103999999999999</v>
      </c>
    </row>
    <row r="28" spans="1:6" x14ac:dyDescent="0.25">
      <c r="A28" s="5">
        <v>41787</v>
      </c>
      <c r="B28" s="6">
        <v>19.739559</v>
      </c>
      <c r="C28" s="6">
        <v>15.507999999999999</v>
      </c>
      <c r="D28" s="6">
        <v>20.537064000000001</v>
      </c>
      <c r="E28" s="6">
        <v>4.5173160000000001</v>
      </c>
      <c r="F28" s="6">
        <v>14.016</v>
      </c>
    </row>
    <row r="29" spans="1:6" x14ac:dyDescent="0.25">
      <c r="A29" s="5">
        <v>41788</v>
      </c>
      <c r="B29" s="6">
        <v>20.099222000000001</v>
      </c>
      <c r="C29" s="6">
        <v>15.689</v>
      </c>
      <c r="D29" s="6">
        <v>20.659417999999999</v>
      </c>
      <c r="E29" s="6">
        <v>4.5101760000000004</v>
      </c>
      <c r="F29" s="6">
        <v>14.016</v>
      </c>
    </row>
    <row r="30" spans="1:6" x14ac:dyDescent="0.25">
      <c r="A30" s="5">
        <v>41789</v>
      </c>
      <c r="B30" s="6">
        <v>20.023938999999999</v>
      </c>
      <c r="C30" s="6">
        <v>15.6275</v>
      </c>
      <c r="D30" s="6">
        <v>20.874227999999999</v>
      </c>
      <c r="E30" s="6">
        <v>4.5220750000000001</v>
      </c>
      <c r="F30" s="6">
        <v>13.851333</v>
      </c>
    </row>
    <row r="31" spans="1:6" x14ac:dyDescent="0.25">
      <c r="A31" s="5">
        <v>41792</v>
      </c>
      <c r="B31" s="6">
        <v>19.886327999999999</v>
      </c>
      <c r="C31" s="6">
        <v>15.442</v>
      </c>
      <c r="D31" s="6">
        <v>20.871496</v>
      </c>
      <c r="E31" s="6">
        <v>4.5077959999999999</v>
      </c>
      <c r="F31" s="6">
        <v>13.646667000000001</v>
      </c>
    </row>
    <row r="32" spans="1:6" x14ac:dyDescent="0.25">
      <c r="A32" s="5">
        <v>41793</v>
      </c>
      <c r="B32" s="6">
        <v>20.167549000000001</v>
      </c>
      <c r="C32" s="6">
        <v>15.359500000000001</v>
      </c>
      <c r="D32" s="6">
        <v>20.85791</v>
      </c>
      <c r="E32" s="6">
        <v>4.4887540000000001</v>
      </c>
      <c r="F32" s="6">
        <v>13.662667000000001</v>
      </c>
    </row>
    <row r="33" spans="1:6" x14ac:dyDescent="0.25">
      <c r="A33" s="5">
        <v>41794</v>
      </c>
      <c r="B33" s="6">
        <v>20.397839999999999</v>
      </c>
      <c r="C33" s="6">
        <v>15.339</v>
      </c>
      <c r="D33" s="6">
        <v>20.972107000000001</v>
      </c>
      <c r="E33" s="6">
        <v>4.4935140000000002</v>
      </c>
      <c r="F33" s="6">
        <v>13.599333</v>
      </c>
    </row>
    <row r="34" spans="1:6" x14ac:dyDescent="0.25">
      <c r="A34" s="5">
        <v>41795</v>
      </c>
      <c r="B34" s="6">
        <v>20.477876999999999</v>
      </c>
      <c r="C34" s="6">
        <v>16.178498999999999</v>
      </c>
      <c r="D34" s="6">
        <v>21.023772999999998</v>
      </c>
      <c r="E34" s="6">
        <v>4.5125539999999997</v>
      </c>
      <c r="F34" s="6">
        <v>13.793333000000001</v>
      </c>
    </row>
    <row r="35" spans="1:6" x14ac:dyDescent="0.25">
      <c r="A35" s="5">
        <v>41796</v>
      </c>
      <c r="B35" s="6">
        <v>20.421564</v>
      </c>
      <c r="C35" s="6">
        <v>16.483499999999999</v>
      </c>
      <c r="D35" s="6">
        <v>20.993867999999999</v>
      </c>
      <c r="E35" s="6">
        <v>4.5292159999999999</v>
      </c>
      <c r="F35" s="6">
        <v>13.878</v>
      </c>
    </row>
    <row r="36" spans="1:6" x14ac:dyDescent="0.25">
      <c r="A36" s="5">
        <v>41799</v>
      </c>
      <c r="B36" s="6">
        <v>20.748346000000002</v>
      </c>
      <c r="C36" s="6">
        <v>16.375</v>
      </c>
      <c r="D36" s="6">
        <v>20.939485999999999</v>
      </c>
      <c r="E36" s="6">
        <v>4.5339749999999999</v>
      </c>
      <c r="F36" s="6">
        <v>13.687333000000001</v>
      </c>
    </row>
    <row r="37" spans="1:6" x14ac:dyDescent="0.25">
      <c r="A37" s="5">
        <v>41800</v>
      </c>
      <c r="B37" s="6">
        <v>20.870128999999999</v>
      </c>
      <c r="C37" s="6">
        <v>16.620501000000001</v>
      </c>
      <c r="D37" s="6">
        <v>20.833438999999998</v>
      </c>
      <c r="E37" s="6">
        <v>4.5577740000000002</v>
      </c>
      <c r="F37" s="6">
        <v>13.486667000000001</v>
      </c>
    </row>
    <row r="38" spans="1:6" x14ac:dyDescent="0.25">
      <c r="A38" s="5">
        <v>41801</v>
      </c>
      <c r="B38" s="6">
        <v>20.783773</v>
      </c>
      <c r="C38" s="6">
        <v>16.760000000000002</v>
      </c>
      <c r="D38" s="6">
        <v>20.708362999999999</v>
      </c>
      <c r="E38" s="6">
        <v>4.6172769999999996</v>
      </c>
      <c r="F38" s="6">
        <v>13.631333</v>
      </c>
    </row>
    <row r="39" spans="1:6" x14ac:dyDescent="0.25">
      <c r="A39" s="5">
        <v>41802</v>
      </c>
      <c r="B39" s="6">
        <v>20.436121</v>
      </c>
      <c r="C39" s="6">
        <v>16.295500000000001</v>
      </c>
      <c r="D39" s="6">
        <v>20.591443999999999</v>
      </c>
      <c r="E39" s="6">
        <v>4.6458370000000002</v>
      </c>
      <c r="F39" s="6">
        <v>13.568</v>
      </c>
    </row>
    <row r="40" spans="1:6" x14ac:dyDescent="0.25">
      <c r="A40" s="5">
        <v>41803</v>
      </c>
      <c r="B40" s="6">
        <v>20.212471000000001</v>
      </c>
      <c r="C40" s="6">
        <v>16.313499</v>
      </c>
      <c r="D40" s="6">
        <v>20.469082</v>
      </c>
      <c r="E40" s="6">
        <v>4.6505970000000003</v>
      </c>
      <c r="F40" s="6">
        <v>13.761333</v>
      </c>
    </row>
    <row r="41" spans="1:6" x14ac:dyDescent="0.25">
      <c r="A41" s="5">
        <v>41806</v>
      </c>
      <c r="B41" s="6">
        <v>20.416184999999999</v>
      </c>
      <c r="C41" s="6">
        <v>16.381001000000001</v>
      </c>
      <c r="D41" s="6">
        <v>20.485401</v>
      </c>
      <c r="E41" s="6">
        <v>4.6363159999999999</v>
      </c>
      <c r="F41" s="6">
        <v>14.974</v>
      </c>
    </row>
    <row r="42" spans="1:6" x14ac:dyDescent="0.25">
      <c r="A42" s="5">
        <v>41807</v>
      </c>
      <c r="B42" s="6">
        <v>20.389617999999999</v>
      </c>
      <c r="C42" s="6">
        <v>16.280999999999999</v>
      </c>
      <c r="D42" s="6">
        <v>20.390238</v>
      </c>
      <c r="E42" s="6">
        <v>4.6672580000000004</v>
      </c>
      <c r="F42" s="6">
        <v>15.444667000000001</v>
      </c>
    </row>
    <row r="43" spans="1:6" x14ac:dyDescent="0.25">
      <c r="A43" s="5">
        <v>41808</v>
      </c>
      <c r="B43" s="6">
        <v>20.411757999999999</v>
      </c>
      <c r="C43" s="6">
        <v>16.719000000000001</v>
      </c>
      <c r="D43" s="6">
        <v>20.583282000000001</v>
      </c>
      <c r="E43" s="6">
        <v>4.6624980000000003</v>
      </c>
      <c r="F43" s="6">
        <v>15.141332999999999</v>
      </c>
    </row>
    <row r="44" spans="1:6" x14ac:dyDescent="0.25">
      <c r="A44" s="5">
        <v>41809</v>
      </c>
      <c r="B44" s="6">
        <v>20.340903999999998</v>
      </c>
      <c r="C44" s="6">
        <v>16.350000000000001</v>
      </c>
      <c r="D44" s="6">
        <v>20.629507</v>
      </c>
      <c r="E44" s="6">
        <v>4.5553939999999997</v>
      </c>
      <c r="F44" s="6">
        <v>15.186</v>
      </c>
    </row>
    <row r="45" spans="1:6" x14ac:dyDescent="0.25">
      <c r="A45" s="5">
        <v>41810</v>
      </c>
      <c r="B45" s="6">
        <v>20.130547</v>
      </c>
      <c r="C45" s="6">
        <v>16.209999</v>
      </c>
      <c r="D45" s="6">
        <v>20.577850000000002</v>
      </c>
      <c r="E45" s="6">
        <v>4.5054150000000002</v>
      </c>
      <c r="F45" s="6">
        <v>15.305999999999999</v>
      </c>
    </row>
    <row r="46" spans="1:6" x14ac:dyDescent="0.25">
      <c r="A46" s="5">
        <v>41813</v>
      </c>
      <c r="B46" s="6">
        <v>20.112826999999999</v>
      </c>
      <c r="C46" s="6">
        <v>16.361999999999998</v>
      </c>
      <c r="D46" s="6">
        <v>20.607755999999998</v>
      </c>
      <c r="E46" s="6">
        <v>4.4530539999999998</v>
      </c>
      <c r="F46" s="6">
        <v>15.814667</v>
      </c>
    </row>
    <row r="47" spans="1:6" x14ac:dyDescent="0.25">
      <c r="A47" s="5">
        <v>41814</v>
      </c>
      <c r="B47" s="6">
        <v>19.991036999999999</v>
      </c>
      <c r="C47" s="6">
        <v>16.207999999999998</v>
      </c>
      <c r="D47" s="6">
        <v>20.656696</v>
      </c>
      <c r="E47" s="6">
        <v>4.3840339999999998</v>
      </c>
      <c r="F47" s="6">
        <v>15.5</v>
      </c>
    </row>
    <row r="48" spans="1:6" x14ac:dyDescent="0.25">
      <c r="A48" s="5">
        <v>41815</v>
      </c>
      <c r="B48" s="6">
        <v>20.008749000000002</v>
      </c>
      <c r="C48" s="6">
        <v>16.372</v>
      </c>
      <c r="D48" s="6">
        <v>20.561533000000001</v>
      </c>
      <c r="E48" s="6">
        <v>4.4292540000000002</v>
      </c>
      <c r="F48" s="6">
        <v>15.792667</v>
      </c>
    </row>
    <row r="49" spans="1:6" x14ac:dyDescent="0.25">
      <c r="A49" s="5">
        <v>41816</v>
      </c>
      <c r="B49" s="6">
        <v>20.128326000000001</v>
      </c>
      <c r="C49" s="6">
        <v>16.284500000000001</v>
      </c>
      <c r="D49" s="6">
        <v>20.368479000000001</v>
      </c>
      <c r="E49" s="6">
        <v>4.3697540000000004</v>
      </c>
      <c r="F49" s="6">
        <v>15.706666999999999</v>
      </c>
    </row>
    <row r="50" spans="1:6" x14ac:dyDescent="0.25">
      <c r="A50" s="5">
        <v>41817</v>
      </c>
      <c r="B50" s="6">
        <v>20.367478999999999</v>
      </c>
      <c r="C50" s="6">
        <v>16.2285</v>
      </c>
      <c r="D50" s="6">
        <v>20.485401</v>
      </c>
      <c r="E50" s="6">
        <v>4.3745120000000002</v>
      </c>
      <c r="F50" s="6">
        <v>15.937333000000001</v>
      </c>
    </row>
    <row r="51" spans="1:6" x14ac:dyDescent="0.25">
      <c r="A51" s="5">
        <v>41820</v>
      </c>
      <c r="B51" s="6">
        <v>20.577836999999999</v>
      </c>
      <c r="C51" s="6">
        <v>16.239000000000001</v>
      </c>
      <c r="D51" s="6">
        <v>20.411987</v>
      </c>
      <c r="E51" s="6">
        <v>4.4125920000000001</v>
      </c>
      <c r="F51" s="6">
        <v>16.004000000000001</v>
      </c>
    </row>
    <row r="52" spans="1:6" x14ac:dyDescent="0.25">
      <c r="A52" s="5">
        <v>41821</v>
      </c>
      <c r="B52" s="6">
        <v>20.708483000000001</v>
      </c>
      <c r="C52" s="6">
        <v>16.619499000000001</v>
      </c>
      <c r="D52" s="6">
        <v>20.469082</v>
      </c>
      <c r="E52" s="6">
        <v>4.4625750000000002</v>
      </c>
      <c r="F52" s="6">
        <v>15.981332999999999</v>
      </c>
    </row>
    <row r="53" spans="1:6" x14ac:dyDescent="0.25">
      <c r="A53" s="5">
        <v>41822</v>
      </c>
      <c r="B53" s="6">
        <v>20.699625000000001</v>
      </c>
      <c r="C53" s="6">
        <v>16.642499999999998</v>
      </c>
      <c r="D53" s="6">
        <v>20.561533000000001</v>
      </c>
      <c r="E53" s="6">
        <v>4.4459140000000001</v>
      </c>
      <c r="F53" s="6">
        <v>15.295332999999999</v>
      </c>
    </row>
    <row r="54" spans="1:6" x14ac:dyDescent="0.25">
      <c r="A54" s="5">
        <v>41823</v>
      </c>
      <c r="B54" s="6">
        <v>20.821411000000001</v>
      </c>
      <c r="C54" s="6">
        <v>16.874500000000001</v>
      </c>
      <c r="D54" s="6">
        <v>20.596879999999999</v>
      </c>
      <c r="E54" s="6">
        <v>4.4863749999999998</v>
      </c>
      <c r="F54" s="6">
        <v>15.283333000000001</v>
      </c>
    </row>
    <row r="55" spans="1:6" x14ac:dyDescent="0.25">
      <c r="A55" s="5">
        <v>41827</v>
      </c>
      <c r="B55" s="6">
        <v>21.250999</v>
      </c>
      <c r="C55" s="6">
        <v>16.677499999999998</v>
      </c>
      <c r="D55" s="6">
        <v>20.683886999999999</v>
      </c>
      <c r="E55" s="6">
        <v>4.4506750000000004</v>
      </c>
      <c r="F55" s="6">
        <v>14.843999999999999</v>
      </c>
    </row>
    <row r="56" spans="1:6" x14ac:dyDescent="0.25">
      <c r="A56" s="5">
        <v>41828</v>
      </c>
      <c r="B56" s="6">
        <v>21.113707000000002</v>
      </c>
      <c r="C56" s="6">
        <v>16.1905</v>
      </c>
      <c r="D56" s="6">
        <v>20.841595000000002</v>
      </c>
      <c r="E56" s="6">
        <v>4.414974</v>
      </c>
      <c r="F56" s="6">
        <v>14.604666999999999</v>
      </c>
    </row>
    <row r="57" spans="1:6" x14ac:dyDescent="0.25">
      <c r="A57" s="5">
        <v>41829</v>
      </c>
      <c r="B57" s="6">
        <v>21.122565999999999</v>
      </c>
      <c r="C57" s="6">
        <v>16.498501000000001</v>
      </c>
      <c r="D57" s="6">
        <v>20.993867999999999</v>
      </c>
      <c r="E57" s="6">
        <v>4.5482550000000002</v>
      </c>
      <c r="F57" s="6">
        <v>14.870666999999999</v>
      </c>
    </row>
    <row r="58" spans="1:6" x14ac:dyDescent="0.25">
      <c r="A58" s="5">
        <v>41830</v>
      </c>
      <c r="B58" s="6">
        <v>21.045057</v>
      </c>
      <c r="C58" s="6">
        <v>16.396000000000001</v>
      </c>
      <c r="D58" s="6">
        <v>20.953078999999999</v>
      </c>
      <c r="E58" s="6">
        <v>4.5244549999999997</v>
      </c>
      <c r="F58" s="6">
        <v>14.630667000000001</v>
      </c>
    </row>
    <row r="59" spans="1:6" x14ac:dyDescent="0.25">
      <c r="A59" s="5">
        <v>41831</v>
      </c>
      <c r="B59" s="6">
        <v>21.084918999999999</v>
      </c>
      <c r="C59" s="6">
        <v>17.309999000000001</v>
      </c>
      <c r="D59" s="6">
        <v>20.887819</v>
      </c>
      <c r="E59" s="6">
        <v>4.5339749999999999</v>
      </c>
      <c r="F59" s="6">
        <v>14.542</v>
      </c>
    </row>
    <row r="60" spans="1:6" x14ac:dyDescent="0.25">
      <c r="A60" s="5">
        <v>41834</v>
      </c>
      <c r="B60" s="6">
        <v>21.357285000000001</v>
      </c>
      <c r="C60" s="6">
        <v>17.766000999999999</v>
      </c>
      <c r="D60" s="6">
        <v>20.814402000000001</v>
      </c>
      <c r="E60" s="6">
        <v>4.5910960000000003</v>
      </c>
      <c r="F60" s="6">
        <v>15.113333000000001</v>
      </c>
    </row>
    <row r="61" spans="1:6" x14ac:dyDescent="0.25">
      <c r="A61" s="5">
        <v>41835</v>
      </c>
      <c r="B61" s="6">
        <v>21.107067000000001</v>
      </c>
      <c r="C61" s="6">
        <v>17.722000000000001</v>
      </c>
      <c r="D61" s="6">
        <v>20.893256999999998</v>
      </c>
      <c r="E61" s="6">
        <v>4.6101369999999999</v>
      </c>
      <c r="F61" s="6">
        <v>14.638667</v>
      </c>
    </row>
    <row r="62" spans="1:6" x14ac:dyDescent="0.25">
      <c r="A62" s="5">
        <v>41836</v>
      </c>
      <c r="B62" s="6">
        <v>20.987487999999999</v>
      </c>
      <c r="C62" s="6">
        <v>17.795000000000002</v>
      </c>
      <c r="D62" s="6">
        <v>20.898686999999999</v>
      </c>
      <c r="E62" s="6">
        <v>4.6053769999999998</v>
      </c>
      <c r="F62" s="6">
        <v>14.477333</v>
      </c>
    </row>
    <row r="63" spans="1:6" x14ac:dyDescent="0.25">
      <c r="A63" s="5">
        <v>41837</v>
      </c>
      <c r="B63" s="6">
        <v>20.613261999999999</v>
      </c>
      <c r="C63" s="6">
        <v>17.622499000000001</v>
      </c>
      <c r="D63" s="6">
        <v>20.830715000000001</v>
      </c>
      <c r="E63" s="6">
        <v>4.5934749999999998</v>
      </c>
      <c r="F63" s="6">
        <v>14.36</v>
      </c>
    </row>
    <row r="64" spans="1:6" x14ac:dyDescent="0.25">
      <c r="A64" s="5">
        <v>41838</v>
      </c>
      <c r="B64" s="6">
        <v>20.909986</v>
      </c>
      <c r="C64" s="6">
        <v>17.933001000000001</v>
      </c>
      <c r="D64" s="6">
        <v>20.961234999999999</v>
      </c>
      <c r="E64" s="6">
        <v>4.3887919999999996</v>
      </c>
      <c r="F64" s="6">
        <v>14.667999999999999</v>
      </c>
    </row>
    <row r="65" spans="1:6" x14ac:dyDescent="0.25">
      <c r="A65" s="5">
        <v>41841</v>
      </c>
      <c r="B65" s="6">
        <v>20.801485</v>
      </c>
      <c r="C65" s="6">
        <v>17.988001000000001</v>
      </c>
      <c r="D65" s="6">
        <v>20.874227999999999</v>
      </c>
      <c r="E65" s="6">
        <v>4.414974</v>
      </c>
      <c r="F65" s="6">
        <v>14.702667</v>
      </c>
    </row>
    <row r="66" spans="1:6" x14ac:dyDescent="0.25">
      <c r="A66" s="5">
        <v>41842</v>
      </c>
      <c r="B66" s="6">
        <v>20.974201000000001</v>
      </c>
      <c r="C66" s="6">
        <v>18.042000000000002</v>
      </c>
      <c r="D66" s="6">
        <v>20.838877</v>
      </c>
      <c r="E66" s="6">
        <v>4.3959339999999996</v>
      </c>
      <c r="F66" s="6">
        <v>14.638667</v>
      </c>
    </row>
    <row r="67" spans="1:6" x14ac:dyDescent="0.25">
      <c r="A67" s="5">
        <v>41843</v>
      </c>
      <c r="B67" s="6">
        <v>21.521141</v>
      </c>
      <c r="C67" s="6">
        <v>17.907</v>
      </c>
      <c r="D67" s="6">
        <v>20.934045999999999</v>
      </c>
      <c r="E67" s="6">
        <v>4.3031119999999996</v>
      </c>
      <c r="F67" s="6">
        <v>14.832667000000001</v>
      </c>
    </row>
    <row r="68" spans="1:6" x14ac:dyDescent="0.25">
      <c r="A68" s="5">
        <v>41844</v>
      </c>
      <c r="B68" s="6">
        <v>21.485716</v>
      </c>
      <c r="C68" s="6">
        <v>17.930499999999999</v>
      </c>
      <c r="D68" s="6">
        <v>20.760024999999999</v>
      </c>
      <c r="E68" s="6">
        <v>4.3102510000000001</v>
      </c>
      <c r="F68" s="6">
        <v>14.902666999999999</v>
      </c>
    </row>
    <row r="69" spans="1:6" x14ac:dyDescent="0.25">
      <c r="A69" s="5">
        <v>41845</v>
      </c>
      <c r="B69" s="6">
        <v>21.627434000000001</v>
      </c>
      <c r="C69" s="6">
        <v>16.200500000000002</v>
      </c>
      <c r="D69" s="6">
        <v>20.656696</v>
      </c>
      <c r="E69" s="6">
        <v>4.2340910000000003</v>
      </c>
      <c r="F69" s="6">
        <v>14.904667</v>
      </c>
    </row>
    <row r="70" spans="1:6" x14ac:dyDescent="0.25">
      <c r="A70" s="5">
        <v>41848</v>
      </c>
      <c r="B70" s="6">
        <v>21.926371</v>
      </c>
      <c r="C70" s="6">
        <v>16.020499999999998</v>
      </c>
      <c r="D70" s="6">
        <v>20.586006000000001</v>
      </c>
      <c r="E70" s="6">
        <v>4.2174300000000002</v>
      </c>
      <c r="F70" s="6">
        <v>14.988</v>
      </c>
    </row>
    <row r="71" spans="1:6" x14ac:dyDescent="0.25">
      <c r="A71" s="5">
        <v>41849</v>
      </c>
      <c r="B71" s="6">
        <v>21.784652999999999</v>
      </c>
      <c r="C71" s="6">
        <v>16</v>
      </c>
      <c r="D71" s="6">
        <v>20.512582999999999</v>
      </c>
      <c r="E71" s="6">
        <v>4.2317099999999996</v>
      </c>
      <c r="F71" s="6">
        <v>15.000667</v>
      </c>
    </row>
    <row r="72" spans="1:6" x14ac:dyDescent="0.25">
      <c r="A72" s="5">
        <v>41850</v>
      </c>
      <c r="B72" s="6">
        <v>21.733719000000001</v>
      </c>
      <c r="C72" s="6">
        <v>16.125499999999999</v>
      </c>
      <c r="D72" s="6">
        <v>20.333134000000001</v>
      </c>
      <c r="E72" s="6">
        <v>4.3031119999999996</v>
      </c>
      <c r="F72" s="6">
        <v>15.261333</v>
      </c>
    </row>
    <row r="73" spans="1:6" x14ac:dyDescent="0.25">
      <c r="A73" s="5">
        <v>41851</v>
      </c>
      <c r="B73" s="6">
        <v>21.169065</v>
      </c>
      <c r="C73" s="6">
        <v>15.6495</v>
      </c>
      <c r="D73" s="6">
        <v>20.00684</v>
      </c>
      <c r="E73" s="6">
        <v>4.1650700000000001</v>
      </c>
      <c r="F73" s="6">
        <v>14.886666999999999</v>
      </c>
    </row>
    <row r="74" spans="1:6" x14ac:dyDescent="0.25">
      <c r="A74" s="5">
        <v>41852</v>
      </c>
      <c r="B74" s="6">
        <v>21.286421000000001</v>
      </c>
      <c r="C74" s="6">
        <v>15.353</v>
      </c>
      <c r="D74" s="6">
        <v>19.995965999999999</v>
      </c>
      <c r="E74" s="6">
        <v>4.2102890000000004</v>
      </c>
      <c r="F74" s="6">
        <v>15.551333</v>
      </c>
    </row>
    <row r="75" spans="1:6" x14ac:dyDescent="0.25">
      <c r="A75" s="5">
        <v>41855</v>
      </c>
      <c r="B75" s="6">
        <v>21.166847000000001</v>
      </c>
      <c r="C75" s="6">
        <v>15.682499999999999</v>
      </c>
      <c r="D75" s="6">
        <v>19.995965999999999</v>
      </c>
      <c r="E75" s="6">
        <v>4.2007690000000002</v>
      </c>
      <c r="F75" s="6">
        <v>15.901332999999999</v>
      </c>
    </row>
    <row r="76" spans="1:6" x14ac:dyDescent="0.25">
      <c r="A76" s="5">
        <v>41856</v>
      </c>
      <c r="B76" s="6">
        <v>21.06278</v>
      </c>
      <c r="C76" s="6">
        <v>15.616</v>
      </c>
      <c r="D76" s="6">
        <v>19.941586000000001</v>
      </c>
      <c r="E76" s="6">
        <v>4.2031499999999999</v>
      </c>
      <c r="F76" s="6">
        <v>15.899333</v>
      </c>
    </row>
    <row r="77" spans="1:6" x14ac:dyDescent="0.25">
      <c r="A77" s="5">
        <v>41857</v>
      </c>
      <c r="B77" s="6">
        <v>21.027346000000001</v>
      </c>
      <c r="C77" s="6">
        <v>15.6945</v>
      </c>
      <c r="D77" s="6">
        <v>20.308337999999999</v>
      </c>
      <c r="E77" s="6">
        <v>4.1983899999999998</v>
      </c>
      <c r="F77" s="6">
        <v>16.595333</v>
      </c>
    </row>
    <row r="78" spans="1:6" x14ac:dyDescent="0.25">
      <c r="A78" s="5">
        <v>41858</v>
      </c>
      <c r="B78" s="6">
        <v>21.025124000000002</v>
      </c>
      <c r="C78" s="6">
        <v>15.5725</v>
      </c>
      <c r="D78" s="6">
        <v>20.239920000000001</v>
      </c>
      <c r="E78" s="6">
        <v>4.1555489999999997</v>
      </c>
      <c r="F78" s="6">
        <v>16.826000000000001</v>
      </c>
    </row>
    <row r="79" spans="1:6" x14ac:dyDescent="0.25">
      <c r="A79" s="5">
        <v>41859</v>
      </c>
      <c r="B79" s="6">
        <v>21.082979000000002</v>
      </c>
      <c r="C79" s="6">
        <v>15.84</v>
      </c>
      <c r="D79" s="6">
        <v>20.436976999999999</v>
      </c>
      <c r="E79" s="6">
        <v>4.5220750000000001</v>
      </c>
      <c r="F79" s="6">
        <v>16.542000000000002</v>
      </c>
    </row>
    <row r="80" spans="1:6" x14ac:dyDescent="0.25">
      <c r="A80" s="5">
        <v>41862</v>
      </c>
      <c r="B80" s="6">
        <v>21.361151</v>
      </c>
      <c r="C80" s="6">
        <v>15.916499999999999</v>
      </c>
      <c r="D80" s="6">
        <v>20.352135000000001</v>
      </c>
      <c r="E80" s="6">
        <v>4.4982749999999996</v>
      </c>
      <c r="F80" s="6">
        <v>17.288</v>
      </c>
    </row>
    <row r="81" spans="1:6" x14ac:dyDescent="0.25">
      <c r="A81" s="5">
        <v>41863</v>
      </c>
      <c r="B81" s="6">
        <v>21.356703</v>
      </c>
      <c r="C81" s="6">
        <v>15.965999999999999</v>
      </c>
      <c r="D81" s="6">
        <v>20.31382</v>
      </c>
      <c r="E81" s="6">
        <v>4.4982749999999996</v>
      </c>
      <c r="F81" s="6">
        <v>17.330666999999998</v>
      </c>
    </row>
    <row r="82" spans="1:6" x14ac:dyDescent="0.25">
      <c r="A82" s="5">
        <v>41864</v>
      </c>
      <c r="B82" s="6">
        <v>21.639320000000001</v>
      </c>
      <c r="C82" s="6">
        <v>16.313998999999999</v>
      </c>
      <c r="D82" s="6">
        <v>20.261814000000001</v>
      </c>
      <c r="E82" s="6">
        <v>4.5244549999999997</v>
      </c>
      <c r="F82" s="6">
        <v>17.353999999999999</v>
      </c>
    </row>
    <row r="83" spans="1:6" x14ac:dyDescent="0.25">
      <c r="A83" s="5">
        <v>41865</v>
      </c>
      <c r="B83" s="6">
        <v>21.697175999999999</v>
      </c>
      <c r="C83" s="6">
        <v>16.660499999999999</v>
      </c>
      <c r="D83" s="6">
        <v>20.360346</v>
      </c>
      <c r="E83" s="6">
        <v>4.4744729999999997</v>
      </c>
      <c r="F83" s="6">
        <v>17.425332999999998</v>
      </c>
    </row>
    <row r="84" spans="1:6" x14ac:dyDescent="0.25">
      <c r="A84" s="5">
        <v>41866</v>
      </c>
      <c r="B84" s="6">
        <v>21.803999000000001</v>
      </c>
      <c r="C84" s="6">
        <v>16.681498999999999</v>
      </c>
      <c r="D84" s="6">
        <v>20.226234000000002</v>
      </c>
      <c r="E84" s="6">
        <v>4.5315950000000003</v>
      </c>
      <c r="F84" s="6">
        <v>17.467333</v>
      </c>
    </row>
    <row r="85" spans="1:6" x14ac:dyDescent="0.25">
      <c r="A85" s="5">
        <v>41869</v>
      </c>
      <c r="B85" s="6">
        <v>22.066589</v>
      </c>
      <c r="C85" s="6">
        <v>16.726500000000001</v>
      </c>
      <c r="D85" s="6">
        <v>20.387712000000001</v>
      </c>
      <c r="E85" s="6">
        <v>4.5934749999999998</v>
      </c>
      <c r="F85" s="6">
        <v>17.329332000000001</v>
      </c>
    </row>
    <row r="86" spans="1:6" x14ac:dyDescent="0.25">
      <c r="A86" s="5">
        <v>41870</v>
      </c>
      <c r="B86" s="6">
        <v>22.371462000000001</v>
      </c>
      <c r="C86" s="6">
        <v>16.756499999999999</v>
      </c>
      <c r="D86" s="6">
        <v>20.494454999999999</v>
      </c>
      <c r="E86" s="6">
        <v>4.6305290000000001</v>
      </c>
      <c r="F86" s="6">
        <v>17.117332000000001</v>
      </c>
    </row>
    <row r="87" spans="1:6" x14ac:dyDescent="0.25">
      <c r="A87" s="5">
        <v>41871</v>
      </c>
      <c r="B87" s="6">
        <v>22.380365000000001</v>
      </c>
      <c r="C87" s="6">
        <v>16.789000000000001</v>
      </c>
      <c r="D87" s="6">
        <v>20.516356999999999</v>
      </c>
      <c r="E87" s="6">
        <v>4.6018420000000004</v>
      </c>
      <c r="F87" s="6">
        <v>17.047332999999998</v>
      </c>
    </row>
    <row r="88" spans="1:6" x14ac:dyDescent="0.25">
      <c r="A88" s="5">
        <v>41872</v>
      </c>
      <c r="B88" s="6">
        <v>22.382587000000001</v>
      </c>
      <c r="C88" s="6">
        <v>16.645499999999998</v>
      </c>
      <c r="D88" s="6">
        <v>20.67783</v>
      </c>
      <c r="E88" s="6">
        <v>4.5588139999999999</v>
      </c>
      <c r="F88" s="6">
        <v>16.955998999999998</v>
      </c>
    </row>
    <row r="89" spans="1:6" x14ac:dyDescent="0.25">
      <c r="A89" s="5">
        <v>41873</v>
      </c>
      <c r="B89" s="6">
        <v>22.547262</v>
      </c>
      <c r="C89" s="6">
        <v>16.579499999999999</v>
      </c>
      <c r="D89" s="6">
        <v>20.727098000000002</v>
      </c>
      <c r="E89" s="6">
        <v>4.5612029999999999</v>
      </c>
      <c r="F89" s="6">
        <v>17.118668</v>
      </c>
    </row>
    <row r="90" spans="1:6" x14ac:dyDescent="0.25">
      <c r="A90" s="5">
        <v>41876</v>
      </c>
      <c r="B90" s="6">
        <v>22.596223999999999</v>
      </c>
      <c r="C90" s="6">
        <v>16.701000000000001</v>
      </c>
      <c r="D90" s="6">
        <v>20.716145000000001</v>
      </c>
      <c r="E90" s="6">
        <v>4.5683759999999998</v>
      </c>
      <c r="F90" s="6">
        <v>17.503332</v>
      </c>
    </row>
    <row r="91" spans="1:6" x14ac:dyDescent="0.25">
      <c r="A91" s="5">
        <v>41877</v>
      </c>
      <c r="B91" s="6">
        <v>22.451575999999999</v>
      </c>
      <c r="C91" s="6">
        <v>17.091498999999999</v>
      </c>
      <c r="D91" s="6">
        <v>20.669622</v>
      </c>
      <c r="E91" s="6">
        <v>4.6496550000000001</v>
      </c>
      <c r="F91" s="6">
        <v>17.449332999999999</v>
      </c>
    </row>
    <row r="92" spans="1:6" x14ac:dyDescent="0.25">
      <c r="A92" s="5">
        <v>41878</v>
      </c>
      <c r="B92" s="6">
        <v>22.727523999999999</v>
      </c>
      <c r="C92" s="6">
        <v>17.158999999999999</v>
      </c>
      <c r="D92" s="6">
        <v>20.759941000000001</v>
      </c>
      <c r="E92" s="6">
        <v>4.5970610000000001</v>
      </c>
      <c r="F92" s="6">
        <v>17.549999</v>
      </c>
    </row>
    <row r="93" spans="1:6" x14ac:dyDescent="0.25">
      <c r="A93" s="5">
        <v>41879</v>
      </c>
      <c r="B93" s="6">
        <v>22.754221000000001</v>
      </c>
      <c r="C93" s="6">
        <v>17.000999</v>
      </c>
      <c r="D93" s="6">
        <v>20.773631999999999</v>
      </c>
      <c r="E93" s="6">
        <v>4.6353090000000003</v>
      </c>
      <c r="F93" s="6">
        <v>17.590668000000001</v>
      </c>
    </row>
    <row r="94" spans="1:6" x14ac:dyDescent="0.25">
      <c r="A94" s="5">
        <v>41880</v>
      </c>
      <c r="B94" s="6">
        <v>22.809853</v>
      </c>
      <c r="C94" s="6">
        <v>16.952000000000002</v>
      </c>
      <c r="D94" s="6">
        <v>20.664145999999999</v>
      </c>
      <c r="E94" s="6">
        <v>4.6496550000000001</v>
      </c>
      <c r="F94" s="6">
        <v>17.98</v>
      </c>
    </row>
    <row r="95" spans="1:6" x14ac:dyDescent="0.25">
      <c r="A95" s="5">
        <v>41884</v>
      </c>
      <c r="B95" s="6">
        <v>22.987884999999999</v>
      </c>
      <c r="C95" s="6">
        <v>17.118998999999999</v>
      </c>
      <c r="D95" s="6">
        <v>20.732572999999999</v>
      </c>
      <c r="E95" s="6">
        <v>4.6616070000000001</v>
      </c>
      <c r="F95" s="6">
        <v>18.941334000000001</v>
      </c>
    </row>
    <row r="96" spans="1:6" x14ac:dyDescent="0.25">
      <c r="A96" s="5">
        <v>41885</v>
      </c>
      <c r="B96" s="6">
        <v>22.01763</v>
      </c>
      <c r="C96" s="6">
        <v>16.950001</v>
      </c>
      <c r="D96" s="6">
        <v>20.803726000000001</v>
      </c>
      <c r="E96" s="6">
        <v>4.704637</v>
      </c>
      <c r="F96" s="6">
        <v>18.745999999999999</v>
      </c>
    </row>
    <row r="97" spans="1:6" x14ac:dyDescent="0.25">
      <c r="A97" s="5">
        <v>41886</v>
      </c>
      <c r="B97" s="6">
        <v>21.835153999999999</v>
      </c>
      <c r="C97" s="6">
        <v>17.297501</v>
      </c>
      <c r="D97" s="6">
        <v>20.954269</v>
      </c>
      <c r="E97" s="6">
        <v>4.7883079999999998</v>
      </c>
      <c r="F97" s="6">
        <v>19.069331999999999</v>
      </c>
    </row>
    <row r="98" spans="1:6" x14ac:dyDescent="0.25">
      <c r="A98" s="5">
        <v>41887</v>
      </c>
      <c r="B98" s="6">
        <v>22.024304999999998</v>
      </c>
      <c r="C98" s="6">
        <v>17.318999999999999</v>
      </c>
      <c r="D98" s="6">
        <v>21.214285</v>
      </c>
      <c r="E98" s="6">
        <v>4.7739640000000003</v>
      </c>
      <c r="F98" s="6">
        <v>18.492666</v>
      </c>
    </row>
    <row r="99" spans="1:6" x14ac:dyDescent="0.25">
      <c r="A99" s="5">
        <v>41890</v>
      </c>
      <c r="B99" s="6">
        <v>21.888556999999999</v>
      </c>
      <c r="C99" s="6">
        <v>17.117000999999998</v>
      </c>
      <c r="D99" s="6">
        <v>20.946054</v>
      </c>
      <c r="E99" s="6">
        <v>4.7309359999999998</v>
      </c>
      <c r="F99" s="6">
        <v>18.807333</v>
      </c>
    </row>
    <row r="100" spans="1:6" x14ac:dyDescent="0.25">
      <c r="A100" s="5">
        <v>41891</v>
      </c>
      <c r="B100" s="6">
        <v>21.806222999999999</v>
      </c>
      <c r="C100" s="6">
        <v>16.487499</v>
      </c>
      <c r="D100" s="6">
        <v>21.003536</v>
      </c>
      <c r="E100" s="6">
        <v>4.6711689999999999</v>
      </c>
      <c r="F100" s="6">
        <v>18.565332000000001</v>
      </c>
    </row>
    <row r="101" spans="1:6" x14ac:dyDescent="0.25">
      <c r="A101" s="5">
        <v>41892</v>
      </c>
      <c r="B101" s="6">
        <v>22.476054999999999</v>
      </c>
      <c r="C101" s="6">
        <v>16.566500000000001</v>
      </c>
      <c r="D101" s="6">
        <v>20.940588000000002</v>
      </c>
      <c r="E101" s="6">
        <v>4.6879049999999998</v>
      </c>
      <c r="F101" s="6">
        <v>18.739999999999998</v>
      </c>
    </row>
    <row r="102" spans="1:6" x14ac:dyDescent="0.25">
      <c r="A102" s="5">
        <v>41893</v>
      </c>
      <c r="B102" s="6">
        <v>22.571739000000001</v>
      </c>
      <c r="C102" s="6">
        <v>16.525998999999999</v>
      </c>
      <c r="D102" s="6">
        <v>20.828371000000001</v>
      </c>
      <c r="E102" s="6">
        <v>4.640091</v>
      </c>
      <c r="F102" s="6">
        <v>18.687332000000001</v>
      </c>
    </row>
    <row r="103" spans="1:6" x14ac:dyDescent="0.25">
      <c r="A103" s="5">
        <v>41894</v>
      </c>
      <c r="B103" s="6">
        <v>22.622924999999999</v>
      </c>
      <c r="C103" s="6">
        <v>16.5595</v>
      </c>
      <c r="D103" s="6">
        <v>20.738049</v>
      </c>
      <c r="E103" s="6">
        <v>4.570767</v>
      </c>
      <c r="F103" s="6">
        <v>18.613333000000001</v>
      </c>
    </row>
    <row r="104" spans="1:6" x14ac:dyDescent="0.25">
      <c r="A104" s="5">
        <v>41897</v>
      </c>
      <c r="B104" s="6">
        <v>22.616253</v>
      </c>
      <c r="C104" s="6">
        <v>16.194500000000001</v>
      </c>
      <c r="D104" s="6">
        <v>20.748996999999999</v>
      </c>
      <c r="E104" s="6">
        <v>4.5086120000000003</v>
      </c>
      <c r="F104" s="6">
        <v>16.923999999999999</v>
      </c>
    </row>
    <row r="105" spans="1:6" x14ac:dyDescent="0.25">
      <c r="A105" s="5">
        <v>41898</v>
      </c>
      <c r="B105" s="6">
        <v>22.444901999999999</v>
      </c>
      <c r="C105" s="6">
        <v>16.388000000000002</v>
      </c>
      <c r="D105" s="6">
        <v>20.888577999999999</v>
      </c>
      <c r="E105" s="6">
        <v>4.5755439999999998</v>
      </c>
      <c r="F105" s="6">
        <v>17.382667999999999</v>
      </c>
    </row>
    <row r="106" spans="1:6" x14ac:dyDescent="0.25">
      <c r="A106" s="5">
        <v>41899</v>
      </c>
      <c r="B106" s="6">
        <v>22.605124</v>
      </c>
      <c r="C106" s="6">
        <v>16.200001</v>
      </c>
      <c r="D106" s="6">
        <v>20.866686000000001</v>
      </c>
      <c r="E106" s="6">
        <v>4.5779370000000004</v>
      </c>
      <c r="F106" s="6">
        <v>17.425332999999998</v>
      </c>
    </row>
    <row r="107" spans="1:6" x14ac:dyDescent="0.25">
      <c r="A107" s="5">
        <v>41900</v>
      </c>
      <c r="B107" s="6">
        <v>22.651857</v>
      </c>
      <c r="C107" s="6">
        <v>16.25</v>
      </c>
      <c r="D107" s="6">
        <v>20.861214</v>
      </c>
      <c r="E107" s="6">
        <v>4.6472639999999998</v>
      </c>
      <c r="F107" s="6">
        <v>17.587999</v>
      </c>
    </row>
    <row r="108" spans="1:6" x14ac:dyDescent="0.25">
      <c r="A108" s="5">
        <v>41901</v>
      </c>
      <c r="B108" s="6">
        <v>22.467154000000001</v>
      </c>
      <c r="C108" s="6">
        <v>16.565999999999999</v>
      </c>
      <c r="D108" s="6">
        <v>21.030901</v>
      </c>
      <c r="E108" s="6">
        <v>4.5612029999999999</v>
      </c>
      <c r="F108" s="6">
        <v>17.288</v>
      </c>
    </row>
    <row r="109" spans="1:6" x14ac:dyDescent="0.25">
      <c r="A109" s="5">
        <v>41904</v>
      </c>
      <c r="B109" s="6">
        <v>22.489397</v>
      </c>
      <c r="C109" s="6">
        <v>16.225000000000001</v>
      </c>
      <c r="D109" s="6">
        <v>20.885840999999999</v>
      </c>
      <c r="E109" s="6">
        <v>4.5157829999999999</v>
      </c>
      <c r="F109" s="6">
        <v>16.668666999999999</v>
      </c>
    </row>
    <row r="110" spans="1:6" x14ac:dyDescent="0.25">
      <c r="A110" s="5">
        <v>41905</v>
      </c>
      <c r="B110" s="6">
        <v>22.841013</v>
      </c>
      <c r="C110" s="6">
        <v>16.181498999999999</v>
      </c>
      <c r="D110" s="6">
        <v>20.691514999999999</v>
      </c>
      <c r="E110" s="6">
        <v>4.496658</v>
      </c>
      <c r="F110" s="6">
        <v>16.693999999999999</v>
      </c>
    </row>
    <row r="111" spans="1:6" x14ac:dyDescent="0.25">
      <c r="A111" s="5">
        <v>41906</v>
      </c>
      <c r="B111" s="6">
        <v>22.642954</v>
      </c>
      <c r="C111" s="6">
        <v>16.410499999999999</v>
      </c>
      <c r="D111" s="6">
        <v>21.096585999999999</v>
      </c>
      <c r="E111" s="6">
        <v>4.5229540000000004</v>
      </c>
      <c r="F111" s="6">
        <v>16.809334</v>
      </c>
    </row>
    <row r="112" spans="1:6" x14ac:dyDescent="0.25">
      <c r="A112" s="5">
        <v>41907</v>
      </c>
      <c r="B112" s="6">
        <v>21.779523999999999</v>
      </c>
      <c r="C112" s="6">
        <v>16.096499999999999</v>
      </c>
      <c r="D112" s="6">
        <v>20.833841</v>
      </c>
      <c r="E112" s="6">
        <v>4.4249429999999998</v>
      </c>
      <c r="F112" s="6">
        <v>16.463332999999999</v>
      </c>
    </row>
    <row r="113" spans="1:6" x14ac:dyDescent="0.25">
      <c r="A113" s="5">
        <v>41908</v>
      </c>
      <c r="B113" s="6">
        <v>22.420415999999999</v>
      </c>
      <c r="C113" s="6">
        <v>16.160499999999999</v>
      </c>
      <c r="D113" s="6">
        <v>20.935108</v>
      </c>
      <c r="E113" s="6">
        <v>4.4345020000000002</v>
      </c>
      <c r="F113" s="6">
        <v>16.440000999999999</v>
      </c>
    </row>
    <row r="114" spans="1:6" x14ac:dyDescent="0.25">
      <c r="A114" s="5">
        <v>41911</v>
      </c>
      <c r="B114" s="6">
        <v>22.277992000000001</v>
      </c>
      <c r="C114" s="6">
        <v>16.091000000000001</v>
      </c>
      <c r="D114" s="6">
        <v>20.822897000000001</v>
      </c>
      <c r="E114" s="6">
        <v>4.4273319999999998</v>
      </c>
      <c r="F114" s="6">
        <v>16.350667999999999</v>
      </c>
    </row>
    <row r="115" spans="1:6" x14ac:dyDescent="0.25">
      <c r="A115" s="5">
        <v>41912</v>
      </c>
      <c r="B115" s="6">
        <v>22.420415999999999</v>
      </c>
      <c r="C115" s="6">
        <v>16.122</v>
      </c>
      <c r="D115" s="6">
        <v>20.929634</v>
      </c>
      <c r="E115" s="6">
        <v>4.4105980000000002</v>
      </c>
      <c r="F115" s="6">
        <v>16.178667000000001</v>
      </c>
    </row>
    <row r="116" spans="1:6" x14ac:dyDescent="0.25">
      <c r="A116" s="5">
        <v>41913</v>
      </c>
      <c r="B116" s="6">
        <v>22.071037</v>
      </c>
      <c r="C116" s="6">
        <v>15.872999999999999</v>
      </c>
      <c r="D116" s="6">
        <v>20.833841</v>
      </c>
      <c r="E116" s="6">
        <v>4.3675680000000003</v>
      </c>
      <c r="F116" s="6">
        <v>16.016000999999999</v>
      </c>
    </row>
    <row r="117" spans="1:6" x14ac:dyDescent="0.25">
      <c r="A117" s="5">
        <v>41914</v>
      </c>
      <c r="B117" s="6">
        <v>22.231262000000001</v>
      </c>
      <c r="C117" s="6">
        <v>15.920500000000001</v>
      </c>
      <c r="D117" s="6">
        <v>20.863951</v>
      </c>
      <c r="E117" s="6">
        <v>4.3484429999999996</v>
      </c>
      <c r="F117" s="6">
        <v>16.761333</v>
      </c>
    </row>
    <row r="118" spans="1:6" x14ac:dyDescent="0.25">
      <c r="A118" s="5">
        <v>41915</v>
      </c>
      <c r="B118" s="6">
        <v>22.168960999999999</v>
      </c>
      <c r="C118" s="6">
        <v>16.136998999999999</v>
      </c>
      <c r="D118" s="6">
        <v>21.162277</v>
      </c>
      <c r="E118" s="6">
        <v>4.3580050000000004</v>
      </c>
      <c r="F118" s="6">
        <v>17.013999999999999</v>
      </c>
    </row>
    <row r="119" spans="1:6" x14ac:dyDescent="0.25">
      <c r="A119" s="5">
        <v>41918</v>
      </c>
      <c r="B119" s="6">
        <v>22.168960999999999</v>
      </c>
      <c r="C119" s="6">
        <v>16.110001</v>
      </c>
      <c r="D119" s="6">
        <v>21.170486</v>
      </c>
      <c r="E119" s="6">
        <v>4.3317100000000002</v>
      </c>
      <c r="F119" s="6">
        <v>17.374666000000001</v>
      </c>
    </row>
    <row r="120" spans="1:6" x14ac:dyDescent="0.25">
      <c r="A120" s="5">
        <v>41919</v>
      </c>
      <c r="B120" s="6">
        <v>21.975355</v>
      </c>
      <c r="C120" s="6">
        <v>15.849</v>
      </c>
      <c r="D120" s="6">
        <v>21.156804999999999</v>
      </c>
      <c r="E120" s="6">
        <v>4.2862879999999999</v>
      </c>
      <c r="F120" s="6">
        <v>17.304666999999998</v>
      </c>
    </row>
    <row r="121" spans="1:6" x14ac:dyDescent="0.25">
      <c r="A121" s="5">
        <v>41920</v>
      </c>
      <c r="B121" s="6">
        <v>22.431545</v>
      </c>
      <c r="C121" s="6">
        <v>16.135000000000002</v>
      </c>
      <c r="D121" s="6">
        <v>21.414078</v>
      </c>
      <c r="E121" s="6">
        <v>4.3651770000000001</v>
      </c>
      <c r="F121" s="6">
        <v>17.285333999999999</v>
      </c>
    </row>
    <row r="122" spans="1:6" x14ac:dyDescent="0.25">
      <c r="A122" s="5">
        <v>41921</v>
      </c>
      <c r="B122" s="6">
        <v>22.480505000000001</v>
      </c>
      <c r="C122" s="6">
        <v>15.7685</v>
      </c>
      <c r="D122" s="6">
        <v>21.310072000000002</v>
      </c>
      <c r="E122" s="6">
        <v>4.2815070000000004</v>
      </c>
      <c r="F122" s="6">
        <v>17.134001000000001</v>
      </c>
    </row>
    <row r="123" spans="1:6" x14ac:dyDescent="0.25">
      <c r="A123" s="5">
        <v>41922</v>
      </c>
      <c r="B123" s="6">
        <v>22.415963999999999</v>
      </c>
      <c r="C123" s="6">
        <v>15.5695</v>
      </c>
      <c r="D123" s="6">
        <v>21.427761</v>
      </c>
      <c r="E123" s="6">
        <v>4.0281060000000002</v>
      </c>
      <c r="F123" s="6">
        <v>15.794</v>
      </c>
    </row>
    <row r="124" spans="1:6" x14ac:dyDescent="0.25">
      <c r="A124" s="5">
        <v>41925</v>
      </c>
      <c r="B124" s="6">
        <v>22.211228999999999</v>
      </c>
      <c r="C124" s="6">
        <v>15.3225</v>
      </c>
      <c r="D124" s="6">
        <v>21.227965999999999</v>
      </c>
      <c r="E124" s="6">
        <v>4.013763</v>
      </c>
      <c r="F124" s="6">
        <v>14.972667</v>
      </c>
    </row>
    <row r="125" spans="1:6" x14ac:dyDescent="0.25">
      <c r="A125" s="5">
        <v>41926</v>
      </c>
      <c r="B125" s="6">
        <v>21.975355</v>
      </c>
      <c r="C125" s="6">
        <v>15.4155</v>
      </c>
      <c r="D125" s="6">
        <v>21.342912999999999</v>
      </c>
      <c r="E125" s="6">
        <v>4.1069959999999996</v>
      </c>
      <c r="F125" s="6">
        <v>15.137333</v>
      </c>
    </row>
    <row r="126" spans="1:6" x14ac:dyDescent="0.25">
      <c r="A126" s="5">
        <v>41927</v>
      </c>
      <c r="B126" s="6">
        <v>21.706081000000001</v>
      </c>
      <c r="C126" s="6">
        <v>15.298500000000001</v>
      </c>
      <c r="D126" s="6">
        <v>20.582039000000002</v>
      </c>
      <c r="E126" s="6">
        <v>4.1691510000000003</v>
      </c>
      <c r="F126" s="6">
        <v>15.313333</v>
      </c>
    </row>
    <row r="127" spans="1:6" x14ac:dyDescent="0.25">
      <c r="A127" s="5">
        <v>41928</v>
      </c>
      <c r="B127" s="6">
        <v>21.421233999999998</v>
      </c>
      <c r="C127" s="6">
        <v>15.143000000000001</v>
      </c>
      <c r="D127" s="6">
        <v>20.204336000000001</v>
      </c>
      <c r="E127" s="6">
        <v>4.1715410000000004</v>
      </c>
      <c r="F127" s="6">
        <v>15.09</v>
      </c>
    </row>
    <row r="128" spans="1:6" x14ac:dyDescent="0.25">
      <c r="A128" s="5">
        <v>41929</v>
      </c>
      <c r="B128" s="6">
        <v>21.735008000000001</v>
      </c>
      <c r="C128" s="6">
        <v>15.182</v>
      </c>
      <c r="D128" s="6">
        <v>20.280972999999999</v>
      </c>
      <c r="E128" s="6">
        <v>4.1643689999999998</v>
      </c>
      <c r="F128" s="6">
        <v>15.165333</v>
      </c>
    </row>
    <row r="129" spans="1:6" x14ac:dyDescent="0.25">
      <c r="A129" s="5">
        <v>41932</v>
      </c>
      <c r="B129" s="6">
        <v>22.200109000000001</v>
      </c>
      <c r="C129" s="6">
        <v>15.310499999999999</v>
      </c>
      <c r="D129" s="6">
        <v>20.565615000000001</v>
      </c>
      <c r="E129" s="6">
        <v>4.2002280000000001</v>
      </c>
      <c r="F129" s="6">
        <v>15.364667000000001</v>
      </c>
    </row>
    <row r="130" spans="1:6" x14ac:dyDescent="0.25">
      <c r="A130" s="5">
        <v>41933</v>
      </c>
      <c r="B130" s="6">
        <v>22.803179</v>
      </c>
      <c r="C130" s="6">
        <v>15.766500000000001</v>
      </c>
      <c r="D130" s="6">
        <v>20.806473</v>
      </c>
      <c r="E130" s="6">
        <v>4.3795200000000003</v>
      </c>
      <c r="F130" s="6">
        <v>15.689333</v>
      </c>
    </row>
    <row r="131" spans="1:6" x14ac:dyDescent="0.25">
      <c r="A131" s="5">
        <v>41934</v>
      </c>
      <c r="B131" s="6">
        <v>22.918892</v>
      </c>
      <c r="C131" s="6">
        <v>15.6485</v>
      </c>
      <c r="D131" s="6">
        <v>20.809208000000002</v>
      </c>
      <c r="E131" s="6">
        <v>4.2767249999999999</v>
      </c>
      <c r="F131" s="6">
        <v>15.406667000000001</v>
      </c>
    </row>
    <row r="132" spans="1:6" x14ac:dyDescent="0.25">
      <c r="A132" s="5">
        <v>41935</v>
      </c>
      <c r="B132" s="6">
        <v>23.328363</v>
      </c>
      <c r="C132" s="6">
        <v>15.659000000000001</v>
      </c>
      <c r="D132" s="6">
        <v>20.869429</v>
      </c>
      <c r="E132" s="6">
        <v>4.3723470000000004</v>
      </c>
      <c r="F132" s="6">
        <v>15.686</v>
      </c>
    </row>
    <row r="133" spans="1:6" x14ac:dyDescent="0.25">
      <c r="A133" s="5">
        <v>41936</v>
      </c>
      <c r="B133" s="6">
        <v>23.415151999999999</v>
      </c>
      <c r="C133" s="6">
        <v>14.353</v>
      </c>
      <c r="D133" s="6">
        <v>20.905003000000001</v>
      </c>
      <c r="E133" s="6">
        <v>4.4177679999999997</v>
      </c>
      <c r="F133" s="6">
        <v>15.682667</v>
      </c>
    </row>
    <row r="134" spans="1:6" x14ac:dyDescent="0.25">
      <c r="A134" s="5">
        <v>41939</v>
      </c>
      <c r="B134" s="6">
        <v>23.390667000000001</v>
      </c>
      <c r="C134" s="6">
        <v>14.4985</v>
      </c>
      <c r="D134" s="6">
        <v>20.962477</v>
      </c>
      <c r="E134" s="6">
        <v>4.4201610000000002</v>
      </c>
      <c r="F134" s="6">
        <v>14.778</v>
      </c>
    </row>
    <row r="135" spans="1:6" x14ac:dyDescent="0.25">
      <c r="A135" s="5">
        <v>41940</v>
      </c>
      <c r="B135" s="6">
        <v>23.753405000000001</v>
      </c>
      <c r="C135" s="6">
        <v>14.779500000000001</v>
      </c>
      <c r="D135" s="6">
        <v>20.896791</v>
      </c>
      <c r="E135" s="6">
        <v>4.5253439999999996</v>
      </c>
      <c r="F135" s="6">
        <v>16.184667999999999</v>
      </c>
    </row>
    <row r="136" spans="1:6" x14ac:dyDescent="0.25">
      <c r="A136" s="5">
        <v>41941</v>
      </c>
      <c r="B136" s="6">
        <v>23.886922999999999</v>
      </c>
      <c r="C136" s="6">
        <v>14.706</v>
      </c>
      <c r="D136" s="6">
        <v>20.907736</v>
      </c>
      <c r="E136" s="6">
        <v>4.496658</v>
      </c>
      <c r="F136" s="6">
        <v>15.873333000000001</v>
      </c>
    </row>
    <row r="137" spans="1:6" x14ac:dyDescent="0.25">
      <c r="A137" s="5">
        <v>41942</v>
      </c>
      <c r="B137" s="6">
        <v>23.806816000000001</v>
      </c>
      <c r="C137" s="6">
        <v>14.9535</v>
      </c>
      <c r="D137" s="6">
        <v>20.924154000000001</v>
      </c>
      <c r="E137" s="6">
        <v>4.4679710000000004</v>
      </c>
      <c r="F137" s="6">
        <v>15.910667</v>
      </c>
    </row>
    <row r="138" spans="1:6" x14ac:dyDescent="0.25">
      <c r="A138" s="5">
        <v>41943</v>
      </c>
      <c r="B138" s="6">
        <v>24.033804</v>
      </c>
      <c r="C138" s="6">
        <v>15.273</v>
      </c>
      <c r="D138" s="6">
        <v>20.874894999999999</v>
      </c>
      <c r="E138" s="6">
        <v>4.6711689999999999</v>
      </c>
      <c r="F138" s="6">
        <v>16.113333000000001</v>
      </c>
    </row>
    <row r="139" spans="1:6" x14ac:dyDescent="0.25">
      <c r="A139" s="5">
        <v>41946</v>
      </c>
      <c r="B139" s="6">
        <v>24.345345999999999</v>
      </c>
      <c r="C139" s="6">
        <v>15.286</v>
      </c>
      <c r="D139" s="6">
        <v>20.87763</v>
      </c>
      <c r="E139" s="6">
        <v>4.7500590000000003</v>
      </c>
      <c r="F139" s="6">
        <v>16.172667000000001</v>
      </c>
    </row>
    <row r="140" spans="1:6" x14ac:dyDescent="0.25">
      <c r="A140" s="5">
        <v>41947</v>
      </c>
      <c r="B140" s="6">
        <v>24.167314999999999</v>
      </c>
      <c r="C140" s="6">
        <v>15.140499999999999</v>
      </c>
      <c r="D140" s="6">
        <v>21.145855000000001</v>
      </c>
      <c r="E140" s="6">
        <v>4.8122119999999997</v>
      </c>
      <c r="F140" s="6">
        <v>15.928667000000001</v>
      </c>
    </row>
    <row r="141" spans="1:6" x14ac:dyDescent="0.25">
      <c r="A141" s="5">
        <v>41948</v>
      </c>
      <c r="B141" s="6">
        <v>24.225176000000001</v>
      </c>
      <c r="C141" s="6">
        <v>14.826000000000001</v>
      </c>
      <c r="D141" s="6">
        <v>21.266276999999999</v>
      </c>
      <c r="E141" s="6">
        <v>4.8122119999999997</v>
      </c>
      <c r="F141" s="6">
        <v>15.398</v>
      </c>
    </row>
    <row r="142" spans="1:6" x14ac:dyDescent="0.25">
      <c r="A142" s="5">
        <v>41949</v>
      </c>
      <c r="B142" s="6">
        <v>24.294466</v>
      </c>
      <c r="C142" s="6">
        <v>14.832000000000001</v>
      </c>
      <c r="D142" s="6">
        <v>21.296386999999999</v>
      </c>
      <c r="E142" s="6">
        <v>4.8337279999999998</v>
      </c>
      <c r="F142" s="6">
        <v>16.081333000000001</v>
      </c>
    </row>
    <row r="143" spans="1:6" x14ac:dyDescent="0.25">
      <c r="A143" s="5">
        <v>41950</v>
      </c>
      <c r="B143" s="6">
        <v>24.36375</v>
      </c>
      <c r="C143" s="6">
        <v>14.993</v>
      </c>
      <c r="D143" s="6">
        <v>21.559134</v>
      </c>
      <c r="E143" s="6">
        <v>4.7309359999999998</v>
      </c>
      <c r="F143" s="6">
        <v>16.013331999999998</v>
      </c>
    </row>
    <row r="144" spans="1:6" x14ac:dyDescent="0.25">
      <c r="A144" s="5">
        <v>41953</v>
      </c>
      <c r="B144" s="6">
        <v>24.323512999999998</v>
      </c>
      <c r="C144" s="6">
        <v>15.2555</v>
      </c>
      <c r="D144" s="6">
        <v>21.742512000000001</v>
      </c>
      <c r="E144" s="6">
        <v>4.7859179999999997</v>
      </c>
      <c r="F144" s="6">
        <v>16.128668000000001</v>
      </c>
    </row>
    <row r="145" spans="1:6" x14ac:dyDescent="0.25">
      <c r="A145" s="5">
        <v>41954</v>
      </c>
      <c r="B145" s="6">
        <v>24.517963000000002</v>
      </c>
      <c r="C145" s="6">
        <v>15.6005</v>
      </c>
      <c r="D145" s="6">
        <v>21.624817</v>
      </c>
      <c r="E145" s="6">
        <v>4.7285430000000002</v>
      </c>
      <c r="F145" s="6">
        <v>16.738667</v>
      </c>
    </row>
    <row r="146" spans="1:6" x14ac:dyDescent="0.25">
      <c r="A146" s="5">
        <v>41955</v>
      </c>
      <c r="B146" s="6">
        <v>24.864393</v>
      </c>
      <c r="C146" s="6">
        <v>15.5755</v>
      </c>
      <c r="D146" s="6">
        <v>21.676829999999999</v>
      </c>
      <c r="E146" s="6">
        <v>4.6974660000000004</v>
      </c>
      <c r="F146" s="6">
        <v>16.606667000000002</v>
      </c>
    </row>
    <row r="147" spans="1:6" x14ac:dyDescent="0.25">
      <c r="A147" s="5">
        <v>41956</v>
      </c>
      <c r="B147" s="6">
        <v>25.215281999999998</v>
      </c>
      <c r="C147" s="6">
        <v>15.824</v>
      </c>
      <c r="D147" s="6">
        <v>22.700451000000001</v>
      </c>
      <c r="E147" s="6">
        <v>4.6735600000000002</v>
      </c>
      <c r="F147" s="6">
        <v>16.780000999999999</v>
      </c>
    </row>
    <row r="148" spans="1:6" x14ac:dyDescent="0.25">
      <c r="A148" s="5">
        <v>41957</v>
      </c>
      <c r="B148" s="6">
        <v>25.519251000000001</v>
      </c>
      <c r="C148" s="6">
        <v>16.391000999999999</v>
      </c>
      <c r="D148" s="6">
        <v>22.705926999999999</v>
      </c>
      <c r="E148" s="6">
        <v>4.7309359999999998</v>
      </c>
      <c r="F148" s="6">
        <v>17.245332999999999</v>
      </c>
    </row>
    <row r="149" spans="1:6" x14ac:dyDescent="0.25">
      <c r="A149" s="5">
        <v>41960</v>
      </c>
      <c r="B149" s="6">
        <v>25.476776000000001</v>
      </c>
      <c r="C149" s="6">
        <v>16.1525</v>
      </c>
      <c r="D149" s="6">
        <v>22.872889000000001</v>
      </c>
      <c r="E149" s="6">
        <v>4.7094199999999997</v>
      </c>
      <c r="F149" s="6">
        <v>16.931999000000001</v>
      </c>
    </row>
    <row r="150" spans="1:6" x14ac:dyDescent="0.25">
      <c r="A150" s="5">
        <v>41961</v>
      </c>
      <c r="B150" s="6">
        <v>25.807559999999999</v>
      </c>
      <c r="C150" s="6">
        <v>16.246500000000001</v>
      </c>
      <c r="D150" s="6">
        <v>22.933098000000001</v>
      </c>
      <c r="E150" s="6">
        <v>4.8217739999999996</v>
      </c>
      <c r="F150" s="6">
        <v>17.18</v>
      </c>
    </row>
    <row r="151" spans="1:6" x14ac:dyDescent="0.25">
      <c r="A151" s="5">
        <v>41962</v>
      </c>
      <c r="B151" s="6">
        <v>25.628761000000001</v>
      </c>
      <c r="C151" s="6">
        <v>16.327000000000002</v>
      </c>
      <c r="D151" s="6">
        <v>23.261536</v>
      </c>
      <c r="E151" s="6">
        <v>4.803769</v>
      </c>
      <c r="F151" s="6">
        <v>16.516000999999999</v>
      </c>
    </row>
    <row r="152" spans="1:6" x14ac:dyDescent="0.25">
      <c r="A152" s="5">
        <v>41963</v>
      </c>
      <c r="B152" s="6">
        <v>25.9953</v>
      </c>
      <c r="C152" s="6">
        <v>16.527000000000001</v>
      </c>
      <c r="D152" s="6">
        <v>23.149317</v>
      </c>
      <c r="E152" s="6">
        <v>4.8829909999999996</v>
      </c>
      <c r="F152" s="6">
        <v>16.580666999999998</v>
      </c>
    </row>
    <row r="153" spans="1:6" x14ac:dyDescent="0.25">
      <c r="A153" s="5">
        <v>41964</v>
      </c>
      <c r="B153" s="6">
        <v>26.031058999999999</v>
      </c>
      <c r="C153" s="6">
        <v>16.631499999999999</v>
      </c>
      <c r="D153" s="6">
        <v>23.168486000000001</v>
      </c>
      <c r="E153" s="6">
        <v>4.9094009999999999</v>
      </c>
      <c r="F153" s="6">
        <v>16.185333</v>
      </c>
    </row>
    <row r="154" spans="1:6" x14ac:dyDescent="0.25">
      <c r="A154" s="5">
        <v>41967</v>
      </c>
      <c r="B154" s="6">
        <v>26.513815000000001</v>
      </c>
      <c r="C154" s="6">
        <v>16.782</v>
      </c>
      <c r="D154" s="6">
        <v>23.373750999999999</v>
      </c>
      <c r="E154" s="6">
        <v>4.9406100000000004</v>
      </c>
      <c r="F154" s="6">
        <v>16.448</v>
      </c>
    </row>
    <row r="155" spans="1:6" x14ac:dyDescent="0.25">
      <c r="A155" s="5">
        <v>41968</v>
      </c>
      <c r="B155" s="6">
        <v>26.283612999999999</v>
      </c>
      <c r="C155" s="6">
        <v>16.752001</v>
      </c>
      <c r="D155" s="6">
        <v>23.250582000000001</v>
      </c>
      <c r="E155" s="6">
        <v>4.9382099999999998</v>
      </c>
      <c r="F155" s="6">
        <v>16.539332999999999</v>
      </c>
    </row>
    <row r="156" spans="1:6" x14ac:dyDescent="0.25">
      <c r="A156" s="5">
        <v>41969</v>
      </c>
      <c r="B156" s="6">
        <v>26.596512000000001</v>
      </c>
      <c r="C156" s="6">
        <v>16.678498999999999</v>
      </c>
      <c r="D156" s="6">
        <v>23.258800999999998</v>
      </c>
      <c r="E156" s="6">
        <v>5.0222340000000001</v>
      </c>
      <c r="F156" s="6">
        <v>16.562667999999999</v>
      </c>
    </row>
    <row r="157" spans="1:6" x14ac:dyDescent="0.25">
      <c r="A157" s="5">
        <v>41971</v>
      </c>
      <c r="B157" s="6">
        <v>26.580871999999999</v>
      </c>
      <c r="C157" s="6">
        <v>16.931999000000001</v>
      </c>
      <c r="D157" s="6">
        <v>23.959463</v>
      </c>
      <c r="E157" s="6">
        <v>5.0342349999999998</v>
      </c>
      <c r="F157" s="6">
        <v>16.301331999999999</v>
      </c>
    </row>
    <row r="158" spans="1:6" x14ac:dyDescent="0.25">
      <c r="A158" s="5">
        <v>41974</v>
      </c>
      <c r="B158" s="6">
        <v>25.718154999999999</v>
      </c>
      <c r="C158" s="6">
        <v>16.299999</v>
      </c>
      <c r="D158" s="6">
        <v>23.598181</v>
      </c>
      <c r="E158" s="6">
        <v>4.9406100000000004</v>
      </c>
      <c r="F158" s="6">
        <v>15.442667</v>
      </c>
    </row>
    <row r="159" spans="1:6" x14ac:dyDescent="0.25">
      <c r="A159" s="5">
        <v>41975</v>
      </c>
      <c r="B159" s="6">
        <v>25.619820000000001</v>
      </c>
      <c r="C159" s="6">
        <v>16.3155</v>
      </c>
      <c r="D159" s="6">
        <v>23.647444</v>
      </c>
      <c r="E159" s="6">
        <v>4.9478109999999997</v>
      </c>
      <c r="F159" s="6">
        <v>15.428667000000001</v>
      </c>
    </row>
    <row r="160" spans="1:6" x14ac:dyDescent="0.25">
      <c r="A160" s="5">
        <v>41976</v>
      </c>
      <c r="B160" s="6">
        <v>25.910367999999998</v>
      </c>
      <c r="C160" s="6">
        <v>15.824999999999999</v>
      </c>
      <c r="D160" s="6">
        <v>23.377728000000001</v>
      </c>
      <c r="E160" s="6">
        <v>5.0750469999999996</v>
      </c>
      <c r="F160" s="6">
        <v>15.286667</v>
      </c>
    </row>
    <row r="161" spans="1:6" x14ac:dyDescent="0.25">
      <c r="A161" s="5">
        <v>41977</v>
      </c>
      <c r="B161" s="6">
        <v>25.812028999999999</v>
      </c>
      <c r="C161" s="6">
        <v>15.846500000000001</v>
      </c>
      <c r="D161" s="6">
        <v>23.328185999999999</v>
      </c>
      <c r="E161" s="6">
        <v>5.0294350000000003</v>
      </c>
      <c r="F161" s="6">
        <v>15.218667</v>
      </c>
    </row>
    <row r="162" spans="1:6" x14ac:dyDescent="0.25">
      <c r="A162" s="5">
        <v>41978</v>
      </c>
      <c r="B162" s="6">
        <v>25.702513</v>
      </c>
      <c r="C162" s="6">
        <v>15.631500000000001</v>
      </c>
      <c r="D162" s="6">
        <v>23.152038999999998</v>
      </c>
      <c r="E162" s="6">
        <v>5.058243</v>
      </c>
      <c r="F162" s="6">
        <v>14.914</v>
      </c>
    </row>
    <row r="163" spans="1:6" x14ac:dyDescent="0.25">
      <c r="A163" s="5">
        <v>41981</v>
      </c>
      <c r="B163" s="6">
        <v>25.121417999999998</v>
      </c>
      <c r="C163" s="6">
        <v>15.332000000000001</v>
      </c>
      <c r="D163" s="6">
        <v>23.182320000000001</v>
      </c>
      <c r="E163" s="6">
        <v>4.9934229999999999</v>
      </c>
      <c r="F163" s="6">
        <v>14.290666999999999</v>
      </c>
    </row>
    <row r="164" spans="1:6" x14ac:dyDescent="0.25">
      <c r="A164" s="5">
        <v>41982</v>
      </c>
      <c r="B164" s="6">
        <v>25.505835000000001</v>
      </c>
      <c r="C164" s="6">
        <v>15.625</v>
      </c>
      <c r="D164" s="6">
        <v>22.997913</v>
      </c>
      <c r="E164" s="6">
        <v>4.9766190000000003</v>
      </c>
      <c r="F164" s="6">
        <v>14.459333000000001</v>
      </c>
    </row>
    <row r="165" spans="1:6" x14ac:dyDescent="0.25">
      <c r="A165" s="5">
        <v>41983</v>
      </c>
      <c r="B165" s="6">
        <v>25.020838000000001</v>
      </c>
      <c r="C165" s="6">
        <v>15.292</v>
      </c>
      <c r="D165" s="6">
        <v>22.838284000000002</v>
      </c>
      <c r="E165" s="6">
        <v>4.8661880000000002</v>
      </c>
      <c r="F165" s="6">
        <v>13.989333</v>
      </c>
    </row>
    <row r="166" spans="1:6" x14ac:dyDescent="0.25">
      <c r="A166" s="5">
        <v>41984</v>
      </c>
      <c r="B166" s="6">
        <v>24.947085999999999</v>
      </c>
      <c r="C166" s="6">
        <v>15.368</v>
      </c>
      <c r="D166" s="6">
        <v>23.072223999999999</v>
      </c>
      <c r="E166" s="6">
        <v>4.8637870000000003</v>
      </c>
      <c r="F166" s="6">
        <v>13.925333</v>
      </c>
    </row>
    <row r="167" spans="1:6" x14ac:dyDescent="0.25">
      <c r="A167" s="5">
        <v>41985</v>
      </c>
      <c r="B167" s="6">
        <v>24.524674999999998</v>
      </c>
      <c r="C167" s="6">
        <v>15.366</v>
      </c>
      <c r="D167" s="6">
        <v>23.066727</v>
      </c>
      <c r="E167" s="6">
        <v>4.7125440000000003</v>
      </c>
      <c r="F167" s="6">
        <v>13.8</v>
      </c>
    </row>
    <row r="168" spans="1:6" x14ac:dyDescent="0.25">
      <c r="A168" s="5">
        <v>41988</v>
      </c>
      <c r="B168" s="6">
        <v>24.189411</v>
      </c>
      <c r="C168" s="6">
        <v>15.3035</v>
      </c>
      <c r="D168" s="6">
        <v>23.102499000000002</v>
      </c>
      <c r="E168" s="6">
        <v>4.6981400000000004</v>
      </c>
      <c r="F168" s="6">
        <v>13.602667</v>
      </c>
    </row>
    <row r="169" spans="1:6" x14ac:dyDescent="0.25">
      <c r="A169" s="5">
        <v>41989</v>
      </c>
      <c r="B169" s="6">
        <v>23.858637000000002</v>
      </c>
      <c r="C169" s="6">
        <v>14.753</v>
      </c>
      <c r="D169" s="6">
        <v>22.832781000000001</v>
      </c>
      <c r="E169" s="6">
        <v>4.6453249999999997</v>
      </c>
      <c r="F169" s="6">
        <v>13.187333000000001</v>
      </c>
    </row>
    <row r="170" spans="1:6" x14ac:dyDescent="0.25">
      <c r="A170" s="5">
        <v>41990</v>
      </c>
      <c r="B170" s="6">
        <v>24.453150000000001</v>
      </c>
      <c r="C170" s="6">
        <v>14.944000000000001</v>
      </c>
      <c r="D170" s="6">
        <v>23.182320000000001</v>
      </c>
      <c r="E170" s="6">
        <v>4.8349789999999997</v>
      </c>
      <c r="F170" s="6">
        <v>13.721333</v>
      </c>
    </row>
    <row r="171" spans="1:6" x14ac:dyDescent="0.25">
      <c r="A171" s="5">
        <v>41991</v>
      </c>
      <c r="B171" s="6">
        <v>25.177289999999999</v>
      </c>
      <c r="C171" s="6">
        <v>14.8865</v>
      </c>
      <c r="D171" s="6">
        <v>23.652956</v>
      </c>
      <c r="E171" s="6">
        <v>4.8541850000000002</v>
      </c>
      <c r="F171" s="6">
        <v>14.550667000000001</v>
      </c>
    </row>
    <row r="172" spans="1:6" x14ac:dyDescent="0.25">
      <c r="A172" s="5">
        <v>41992</v>
      </c>
      <c r="B172" s="6">
        <v>24.982842999999999</v>
      </c>
      <c r="C172" s="6">
        <v>14.994999999999999</v>
      </c>
      <c r="D172" s="6">
        <v>23.438286000000002</v>
      </c>
      <c r="E172" s="6">
        <v>4.902196</v>
      </c>
      <c r="F172" s="6">
        <v>14.619332999999999</v>
      </c>
    </row>
    <row r="173" spans="1:6" x14ac:dyDescent="0.25">
      <c r="A173" s="5">
        <v>41995</v>
      </c>
      <c r="B173" s="6">
        <v>25.242108999999999</v>
      </c>
      <c r="C173" s="6">
        <v>15.327</v>
      </c>
      <c r="D173" s="6">
        <v>23.774054</v>
      </c>
      <c r="E173" s="6">
        <v>4.9886229999999996</v>
      </c>
      <c r="F173" s="6">
        <v>14.84</v>
      </c>
    </row>
    <row r="174" spans="1:6" x14ac:dyDescent="0.25">
      <c r="A174" s="5">
        <v>41996</v>
      </c>
      <c r="B174" s="6">
        <v>25.152708000000001</v>
      </c>
      <c r="C174" s="6">
        <v>15.314500000000001</v>
      </c>
      <c r="D174" s="6">
        <v>23.851113999999999</v>
      </c>
      <c r="E174" s="6">
        <v>4.957414</v>
      </c>
      <c r="F174" s="6">
        <v>14.731332999999999</v>
      </c>
    </row>
    <row r="175" spans="1:6" x14ac:dyDescent="0.25">
      <c r="A175" s="5">
        <v>41997</v>
      </c>
      <c r="B175" s="6">
        <v>25.034251999999999</v>
      </c>
      <c r="C175" s="6">
        <v>15.1515</v>
      </c>
      <c r="D175" s="6">
        <v>23.787808999999999</v>
      </c>
      <c r="E175" s="6">
        <v>4.9382099999999998</v>
      </c>
      <c r="F175" s="6">
        <v>14.817333</v>
      </c>
    </row>
    <row r="176" spans="1:6" x14ac:dyDescent="0.25">
      <c r="A176" s="5">
        <v>41999</v>
      </c>
      <c r="B176" s="6">
        <v>25.476776000000001</v>
      </c>
      <c r="C176" s="6">
        <v>15.454499999999999</v>
      </c>
      <c r="D176" s="6">
        <v>23.919924000000002</v>
      </c>
      <c r="E176" s="6">
        <v>4.9430100000000001</v>
      </c>
      <c r="F176" s="6">
        <v>15.188000000000001</v>
      </c>
    </row>
    <row r="177" spans="1:6" x14ac:dyDescent="0.25">
      <c r="A177" s="5">
        <v>42002</v>
      </c>
      <c r="B177" s="6">
        <v>25.458901999999998</v>
      </c>
      <c r="C177" s="6">
        <v>15.602</v>
      </c>
      <c r="D177" s="6">
        <v>23.845613</v>
      </c>
      <c r="E177" s="6">
        <v>4.9358079999999998</v>
      </c>
      <c r="F177" s="6">
        <v>15.047333</v>
      </c>
    </row>
    <row r="178" spans="1:6" x14ac:dyDescent="0.25">
      <c r="A178" s="5">
        <v>42003</v>
      </c>
      <c r="B178" s="6">
        <v>25.148233000000001</v>
      </c>
      <c r="C178" s="6">
        <v>15.515000000000001</v>
      </c>
      <c r="D178" s="6">
        <v>23.886901999999999</v>
      </c>
      <c r="E178" s="6">
        <v>4.8901950000000003</v>
      </c>
      <c r="F178" s="6">
        <v>14.815333000000001</v>
      </c>
    </row>
    <row r="179" spans="1:6" x14ac:dyDescent="0.25">
      <c r="A179" s="5">
        <v>42004</v>
      </c>
      <c r="B179" s="6">
        <v>24.669943</v>
      </c>
      <c r="C179" s="6">
        <v>15.5175</v>
      </c>
      <c r="D179" s="6">
        <v>23.636444000000001</v>
      </c>
      <c r="E179" s="6">
        <v>4.8133730000000003</v>
      </c>
      <c r="F179" s="6">
        <v>14.827332999999999</v>
      </c>
    </row>
    <row r="180" spans="1:6" x14ac:dyDescent="0.25">
      <c r="A180" s="5">
        <v>42006</v>
      </c>
      <c r="B180" s="6">
        <v>24.435272000000001</v>
      </c>
      <c r="C180" s="6">
        <v>15.426</v>
      </c>
      <c r="D180" s="6">
        <v>23.641945</v>
      </c>
      <c r="E180" s="6">
        <v>4.8325779999999998</v>
      </c>
      <c r="F180" s="6">
        <v>14.620666999999999</v>
      </c>
    </row>
    <row r="181" spans="1:6" x14ac:dyDescent="0.25">
      <c r="A181" s="5">
        <v>42009</v>
      </c>
      <c r="B181" s="6">
        <v>23.746888999999999</v>
      </c>
      <c r="C181" s="6">
        <v>15.109500000000001</v>
      </c>
      <c r="D181" s="6">
        <v>23.573139000000001</v>
      </c>
      <c r="E181" s="6">
        <v>4.7509560000000004</v>
      </c>
      <c r="F181" s="6">
        <v>14.006</v>
      </c>
    </row>
    <row r="182" spans="1:6" x14ac:dyDescent="0.25">
      <c r="A182" s="5">
        <v>42010</v>
      </c>
      <c r="B182" s="6">
        <v>23.749123000000001</v>
      </c>
      <c r="C182" s="6">
        <v>14.7645</v>
      </c>
      <c r="D182" s="6">
        <v>23.754784000000001</v>
      </c>
      <c r="E182" s="6">
        <v>4.6069139999999997</v>
      </c>
      <c r="F182" s="6">
        <v>14.085333</v>
      </c>
    </row>
    <row r="183" spans="1:6" x14ac:dyDescent="0.25">
      <c r="A183" s="5">
        <v>42011</v>
      </c>
      <c r="B183" s="6">
        <v>24.082134</v>
      </c>
      <c r="C183" s="6">
        <v>14.920999999999999</v>
      </c>
      <c r="D183" s="6">
        <v>24.385055999999999</v>
      </c>
      <c r="E183" s="6">
        <v>4.5949099999999996</v>
      </c>
      <c r="F183" s="6">
        <v>14.063333</v>
      </c>
    </row>
    <row r="184" spans="1:6" x14ac:dyDescent="0.25">
      <c r="A184" s="5">
        <v>42012</v>
      </c>
      <c r="B184" s="6">
        <v>25.007427</v>
      </c>
      <c r="C184" s="6">
        <v>15.023</v>
      </c>
      <c r="D184" s="6">
        <v>24.899726999999999</v>
      </c>
      <c r="E184" s="6">
        <v>4.7677610000000001</v>
      </c>
      <c r="F184" s="6">
        <v>14.041333</v>
      </c>
    </row>
    <row r="185" spans="1:6" x14ac:dyDescent="0.25">
      <c r="A185" s="5">
        <v>42013</v>
      </c>
      <c r="B185" s="6">
        <v>25.034251999999999</v>
      </c>
      <c r="C185" s="6">
        <v>14.846500000000001</v>
      </c>
      <c r="D185" s="6">
        <v>24.591480000000001</v>
      </c>
      <c r="E185" s="6">
        <v>4.7869650000000004</v>
      </c>
      <c r="F185" s="6">
        <v>13.777333</v>
      </c>
    </row>
    <row r="186" spans="1:6" x14ac:dyDescent="0.25">
      <c r="A186" s="5">
        <v>42016</v>
      </c>
      <c r="B186" s="6">
        <v>24.417390999999999</v>
      </c>
      <c r="C186" s="6">
        <v>14.570499999999999</v>
      </c>
      <c r="D186" s="6">
        <v>24.775874999999999</v>
      </c>
      <c r="E186" s="6">
        <v>4.7269490000000003</v>
      </c>
      <c r="F186" s="6">
        <v>13.480667</v>
      </c>
    </row>
    <row r="187" spans="1:6" x14ac:dyDescent="0.25">
      <c r="A187" s="5">
        <v>42017</v>
      </c>
      <c r="B187" s="6">
        <v>24.634184000000001</v>
      </c>
      <c r="C187" s="6">
        <v>14.737</v>
      </c>
      <c r="D187" s="6">
        <v>24.580469000000001</v>
      </c>
      <c r="E187" s="6">
        <v>4.7197469999999999</v>
      </c>
      <c r="F187" s="6">
        <v>13.616667</v>
      </c>
    </row>
    <row r="188" spans="1:6" x14ac:dyDescent="0.25">
      <c r="A188" s="5">
        <v>42018</v>
      </c>
      <c r="B188" s="6">
        <v>24.540319</v>
      </c>
      <c r="C188" s="6">
        <v>14.663500000000001</v>
      </c>
      <c r="D188" s="6">
        <v>23.837357999999998</v>
      </c>
      <c r="E188" s="6">
        <v>4.73895</v>
      </c>
      <c r="F188" s="6">
        <v>12.846</v>
      </c>
    </row>
    <row r="189" spans="1:6" x14ac:dyDescent="0.25">
      <c r="A189" s="5">
        <v>42019</v>
      </c>
      <c r="B189" s="6">
        <v>23.874276999999999</v>
      </c>
      <c r="C189" s="6">
        <v>14.3475</v>
      </c>
      <c r="D189" s="6">
        <v>24.049278000000001</v>
      </c>
      <c r="E189" s="6">
        <v>4.7053430000000001</v>
      </c>
      <c r="F189" s="6">
        <v>12.791333</v>
      </c>
    </row>
    <row r="190" spans="1:6" x14ac:dyDescent="0.25">
      <c r="A190" s="5">
        <v>42020</v>
      </c>
      <c r="B190" s="6">
        <v>23.688776000000001</v>
      </c>
      <c r="C190" s="6">
        <v>14.537000000000001</v>
      </c>
      <c r="D190" s="6">
        <v>23.881388000000001</v>
      </c>
      <c r="E190" s="6">
        <v>4.7917670000000001</v>
      </c>
      <c r="F190" s="6">
        <v>12.871333</v>
      </c>
    </row>
    <row r="191" spans="1:6" x14ac:dyDescent="0.25">
      <c r="A191" s="5">
        <v>42024</v>
      </c>
      <c r="B191" s="6">
        <v>24.298931</v>
      </c>
      <c r="C191" s="6">
        <v>14.472</v>
      </c>
      <c r="D191" s="6">
        <v>23.859373000000001</v>
      </c>
      <c r="E191" s="6">
        <v>4.8061720000000001</v>
      </c>
      <c r="F191" s="6">
        <v>12.795332999999999</v>
      </c>
    </row>
    <row r="192" spans="1:6" x14ac:dyDescent="0.25">
      <c r="A192" s="5">
        <v>42025</v>
      </c>
      <c r="B192" s="6">
        <v>24.484434</v>
      </c>
      <c r="C192" s="6">
        <v>14.862500000000001</v>
      </c>
      <c r="D192" s="6">
        <v>23.845613</v>
      </c>
      <c r="E192" s="6">
        <v>4.8733909999999998</v>
      </c>
      <c r="F192" s="6">
        <v>13.104666999999999</v>
      </c>
    </row>
    <row r="193" spans="1:6" x14ac:dyDescent="0.25">
      <c r="A193" s="5">
        <v>42026</v>
      </c>
      <c r="B193" s="6">
        <v>25.121417999999998</v>
      </c>
      <c r="C193" s="6">
        <v>15.516</v>
      </c>
      <c r="D193" s="6">
        <v>24.302488</v>
      </c>
      <c r="E193" s="6">
        <v>4.957414</v>
      </c>
      <c r="F193" s="6">
        <v>13.441333</v>
      </c>
    </row>
    <row r="194" spans="1:6" x14ac:dyDescent="0.25">
      <c r="A194" s="5">
        <v>42027</v>
      </c>
      <c r="B194" s="6">
        <v>25.251047</v>
      </c>
      <c r="C194" s="6">
        <v>15.6195</v>
      </c>
      <c r="D194" s="6">
        <v>24.360287</v>
      </c>
      <c r="E194" s="6">
        <v>4.9718179999999998</v>
      </c>
      <c r="F194" s="6">
        <v>13.419333</v>
      </c>
    </row>
    <row r="195" spans="1:6" x14ac:dyDescent="0.25">
      <c r="A195" s="5">
        <v>42030</v>
      </c>
      <c r="B195" s="6">
        <v>25.277863</v>
      </c>
      <c r="C195" s="6">
        <v>15.483000000000001</v>
      </c>
      <c r="D195" s="6">
        <v>24.393311000000001</v>
      </c>
      <c r="E195" s="6">
        <v>4.9502119999999996</v>
      </c>
      <c r="F195" s="6">
        <v>13.77</v>
      </c>
    </row>
    <row r="196" spans="1:6" x14ac:dyDescent="0.25">
      <c r="A196" s="5">
        <v>42031</v>
      </c>
      <c r="B196" s="6">
        <v>24.392800999999999</v>
      </c>
      <c r="C196" s="6">
        <v>15.3375</v>
      </c>
      <c r="D196" s="6">
        <v>24.090565000000002</v>
      </c>
      <c r="E196" s="6">
        <v>4.7125440000000003</v>
      </c>
      <c r="F196" s="6">
        <v>13.731999999999999</v>
      </c>
    </row>
    <row r="197" spans="1:6" x14ac:dyDescent="0.25">
      <c r="A197" s="5">
        <v>42032</v>
      </c>
      <c r="B197" s="6">
        <v>25.771799000000001</v>
      </c>
      <c r="C197" s="6">
        <v>15.195499999999999</v>
      </c>
      <c r="D197" s="6">
        <v>23.895154999999999</v>
      </c>
      <c r="E197" s="6">
        <v>4.6357229999999996</v>
      </c>
      <c r="F197" s="6">
        <v>13.291333</v>
      </c>
    </row>
    <row r="198" spans="1:6" x14ac:dyDescent="0.25">
      <c r="A198" s="5">
        <v>42033</v>
      </c>
      <c r="B198" s="6">
        <v>26.574169000000001</v>
      </c>
      <c r="C198" s="6">
        <v>15.589</v>
      </c>
      <c r="D198" s="6">
        <v>24.142859000000001</v>
      </c>
      <c r="E198" s="6">
        <v>4.7485540000000004</v>
      </c>
      <c r="F198" s="6">
        <v>13.68</v>
      </c>
    </row>
    <row r="199" spans="1:6" x14ac:dyDescent="0.25">
      <c r="A199" s="5">
        <v>42034</v>
      </c>
      <c r="B199" s="6">
        <v>26.185278</v>
      </c>
      <c r="C199" s="6">
        <v>17.726500000000001</v>
      </c>
      <c r="D199" s="6">
        <v>23.388732999999998</v>
      </c>
      <c r="E199" s="6">
        <v>4.6093149999999996</v>
      </c>
      <c r="F199" s="6">
        <v>13.573333</v>
      </c>
    </row>
    <row r="200" spans="1:6" x14ac:dyDescent="0.25">
      <c r="A200" s="5">
        <v>42037</v>
      </c>
      <c r="B200" s="6">
        <v>26.513815000000001</v>
      </c>
      <c r="C200" s="6">
        <v>18.223499</v>
      </c>
      <c r="D200" s="6">
        <v>23.589651</v>
      </c>
      <c r="E200" s="6">
        <v>4.7101439999999997</v>
      </c>
      <c r="F200" s="6">
        <v>14.062666999999999</v>
      </c>
    </row>
    <row r="201" spans="1:6" x14ac:dyDescent="0.25">
      <c r="A201" s="5">
        <v>42038</v>
      </c>
      <c r="B201" s="6">
        <v>26.51829</v>
      </c>
      <c r="C201" s="6">
        <v>18.177499999999998</v>
      </c>
      <c r="D201" s="6">
        <v>23.721755999999999</v>
      </c>
      <c r="E201" s="6">
        <v>4.8277760000000001</v>
      </c>
      <c r="F201" s="6">
        <v>14.557333</v>
      </c>
    </row>
    <row r="202" spans="1:6" x14ac:dyDescent="0.25">
      <c r="A202" s="5">
        <v>42039</v>
      </c>
      <c r="B202" s="6">
        <v>26.721675999999999</v>
      </c>
      <c r="C202" s="6">
        <v>18.237499</v>
      </c>
      <c r="D202" s="6">
        <v>23.848368000000001</v>
      </c>
      <c r="E202" s="6">
        <v>4.8397810000000003</v>
      </c>
      <c r="F202" s="6">
        <v>14.57</v>
      </c>
    </row>
    <row r="203" spans="1:6" x14ac:dyDescent="0.25">
      <c r="A203" s="5">
        <v>42040</v>
      </c>
      <c r="B203" s="6">
        <v>26.912403000000001</v>
      </c>
      <c r="C203" s="6">
        <v>18.694500000000001</v>
      </c>
      <c r="D203" s="6">
        <v>24.021761000000001</v>
      </c>
      <c r="E203" s="6">
        <v>4.9190050000000003</v>
      </c>
      <c r="F203" s="6">
        <v>14.732666999999999</v>
      </c>
    </row>
    <row r="204" spans="1:6" x14ac:dyDescent="0.25">
      <c r="A204" s="5">
        <v>42041</v>
      </c>
      <c r="B204" s="6">
        <v>26.685772</v>
      </c>
      <c r="C204" s="6">
        <v>18.714001</v>
      </c>
      <c r="D204" s="6">
        <v>24.035520999999999</v>
      </c>
      <c r="E204" s="6">
        <v>4.8973969999999998</v>
      </c>
      <c r="F204" s="6">
        <v>14.490667</v>
      </c>
    </row>
    <row r="205" spans="1:6" x14ac:dyDescent="0.25">
      <c r="A205" s="5">
        <v>42044</v>
      </c>
      <c r="B205" s="6">
        <v>26.863036999999998</v>
      </c>
      <c r="C205" s="6">
        <v>18.527999999999999</v>
      </c>
      <c r="D205" s="6">
        <v>23.644691000000002</v>
      </c>
      <c r="E205" s="6">
        <v>4.892595</v>
      </c>
      <c r="F205" s="6">
        <v>14.498666999999999</v>
      </c>
    </row>
    <row r="206" spans="1:6" x14ac:dyDescent="0.25">
      <c r="A206" s="5">
        <v>42045</v>
      </c>
      <c r="B206" s="6">
        <v>27.379114000000001</v>
      </c>
      <c r="C206" s="6">
        <v>18.649999999999999</v>
      </c>
      <c r="D206" s="6">
        <v>24.024505999999999</v>
      </c>
      <c r="E206" s="6">
        <v>5.0294350000000003</v>
      </c>
      <c r="F206" s="6">
        <v>14.419333</v>
      </c>
    </row>
    <row r="207" spans="1:6" x14ac:dyDescent="0.25">
      <c r="A207" s="5">
        <v>42046</v>
      </c>
      <c r="B207" s="6">
        <v>28.020845000000001</v>
      </c>
      <c r="C207" s="6">
        <v>18.757000000000001</v>
      </c>
      <c r="D207" s="6">
        <v>23.763041999999999</v>
      </c>
      <c r="E207" s="6">
        <v>4.9958270000000002</v>
      </c>
      <c r="F207" s="6">
        <v>14.186667</v>
      </c>
    </row>
    <row r="208" spans="1:6" x14ac:dyDescent="0.25">
      <c r="A208" s="5">
        <v>42047</v>
      </c>
      <c r="B208" s="6">
        <v>28.375378000000001</v>
      </c>
      <c r="C208" s="6">
        <v>18.858499999999999</v>
      </c>
      <c r="D208" s="6">
        <v>23.639194</v>
      </c>
      <c r="E208" s="6">
        <v>5.3535279999999998</v>
      </c>
      <c r="F208" s="6">
        <v>13.525333</v>
      </c>
    </row>
    <row r="209" spans="1:6" x14ac:dyDescent="0.25">
      <c r="A209" s="5">
        <v>42048</v>
      </c>
      <c r="B209" s="6">
        <v>28.514493999999999</v>
      </c>
      <c r="C209" s="6">
        <v>19.091498999999999</v>
      </c>
      <c r="D209" s="6">
        <v>23.617173999999999</v>
      </c>
      <c r="E209" s="6">
        <v>5.3559279999999996</v>
      </c>
      <c r="F209" s="6">
        <v>13.584667</v>
      </c>
    </row>
    <row r="210" spans="1:6" x14ac:dyDescent="0.25">
      <c r="A210" s="5">
        <v>42052</v>
      </c>
      <c r="B210" s="6">
        <v>28.682779</v>
      </c>
      <c r="C210" s="6">
        <v>18.7715</v>
      </c>
      <c r="D210" s="6">
        <v>23.658453000000002</v>
      </c>
      <c r="E210" s="6">
        <v>5.3727320000000001</v>
      </c>
      <c r="F210" s="6">
        <v>13.623333000000001</v>
      </c>
    </row>
    <row r="211" spans="1:6" x14ac:dyDescent="0.25">
      <c r="A211" s="5">
        <v>42053</v>
      </c>
      <c r="B211" s="6">
        <v>28.882483000000001</v>
      </c>
      <c r="C211" s="6">
        <v>18.668500999999999</v>
      </c>
      <c r="D211" s="6">
        <v>23.749285</v>
      </c>
      <c r="E211" s="6">
        <v>5.310314</v>
      </c>
      <c r="F211" s="6">
        <v>13.630667000000001</v>
      </c>
    </row>
    <row r="212" spans="1:6" x14ac:dyDescent="0.25">
      <c r="A212" s="5">
        <v>42054</v>
      </c>
      <c r="B212" s="6">
        <v>28.821891999999998</v>
      </c>
      <c r="C212" s="6">
        <v>18.950001</v>
      </c>
      <c r="D212" s="6">
        <v>22.986899999999999</v>
      </c>
      <c r="E212" s="6">
        <v>5.324719</v>
      </c>
      <c r="F212" s="6">
        <v>14.114000000000001</v>
      </c>
    </row>
    <row r="213" spans="1:6" x14ac:dyDescent="0.25">
      <c r="A213" s="5">
        <v>42055</v>
      </c>
      <c r="B213" s="6">
        <v>29.057486999999998</v>
      </c>
      <c r="C213" s="6">
        <v>19.183001000000001</v>
      </c>
      <c r="D213" s="6">
        <v>23.20158</v>
      </c>
      <c r="E213" s="6">
        <v>5.3631279999999997</v>
      </c>
      <c r="F213" s="6">
        <v>14.474</v>
      </c>
    </row>
    <row r="214" spans="1:6" x14ac:dyDescent="0.25">
      <c r="A214" s="5">
        <v>42058</v>
      </c>
      <c r="B214" s="6">
        <v>29.842825000000001</v>
      </c>
      <c r="C214" s="6">
        <v>19.007000000000001</v>
      </c>
      <c r="D214" s="6">
        <v>23.284157</v>
      </c>
      <c r="E214" s="6">
        <v>5.3199170000000002</v>
      </c>
      <c r="F214" s="6">
        <v>13.822666999999999</v>
      </c>
    </row>
    <row r="215" spans="1:6" x14ac:dyDescent="0.25">
      <c r="A215" s="5">
        <v>42059</v>
      </c>
      <c r="B215" s="6">
        <v>29.656590000000001</v>
      </c>
      <c r="C215" s="6">
        <v>18.929500999999998</v>
      </c>
      <c r="D215" s="6">
        <v>23.275895999999999</v>
      </c>
      <c r="E215" s="6">
        <v>5.3765499999999999</v>
      </c>
      <c r="F215" s="6">
        <v>13.607333000000001</v>
      </c>
    </row>
    <row r="216" spans="1:6" x14ac:dyDescent="0.25">
      <c r="A216" s="5">
        <v>42060</v>
      </c>
      <c r="B216" s="6">
        <v>28.89818</v>
      </c>
      <c r="C216" s="6">
        <v>19.268498999999998</v>
      </c>
      <c r="D216" s="6">
        <v>23.000668999999998</v>
      </c>
      <c r="E216" s="6">
        <v>5.3355819999999996</v>
      </c>
      <c r="F216" s="6">
        <v>13.584</v>
      </c>
    </row>
    <row r="217" spans="1:6" x14ac:dyDescent="0.25">
      <c r="A217" s="5">
        <v>42061</v>
      </c>
      <c r="B217" s="6">
        <v>29.263929000000001</v>
      </c>
      <c r="C217" s="6">
        <v>19.239999999999998</v>
      </c>
      <c r="D217" s="6">
        <v>23.063969</v>
      </c>
      <c r="E217" s="6">
        <v>5.3500399999999999</v>
      </c>
      <c r="F217" s="6">
        <v>13.812666999999999</v>
      </c>
    </row>
    <row r="218" spans="1:6" x14ac:dyDescent="0.25">
      <c r="A218" s="5">
        <v>42062</v>
      </c>
      <c r="B218" s="6">
        <v>28.824134999999998</v>
      </c>
      <c r="C218" s="6">
        <v>19.007999000000002</v>
      </c>
      <c r="D218" s="6">
        <v>23.099744999999999</v>
      </c>
      <c r="E218" s="6">
        <v>5.3163029999999996</v>
      </c>
      <c r="F218" s="6">
        <v>13.555999999999999</v>
      </c>
    </row>
    <row r="219" spans="1:6" x14ac:dyDescent="0.25">
      <c r="A219" s="5">
        <v>42065</v>
      </c>
      <c r="B219" s="6">
        <v>28.965498</v>
      </c>
      <c r="C219" s="6">
        <v>19.283000999999999</v>
      </c>
      <c r="D219" s="6">
        <v>23.108001999999999</v>
      </c>
      <c r="E219" s="6">
        <v>5.4464389999999998</v>
      </c>
      <c r="F219" s="6">
        <v>13.155333000000001</v>
      </c>
    </row>
    <row r="220" spans="1:6" x14ac:dyDescent="0.25">
      <c r="A220" s="5">
        <v>42066</v>
      </c>
      <c r="B220" s="6">
        <v>29.026081000000001</v>
      </c>
      <c r="C220" s="6">
        <v>19.230498999999998</v>
      </c>
      <c r="D220" s="6">
        <v>22.945623000000001</v>
      </c>
      <c r="E220" s="6">
        <v>5.3452219999999997</v>
      </c>
      <c r="F220" s="6">
        <v>13.304</v>
      </c>
    </row>
    <row r="221" spans="1:6" x14ac:dyDescent="0.25">
      <c r="A221" s="5">
        <v>42067</v>
      </c>
      <c r="B221" s="6">
        <v>28.842089000000001</v>
      </c>
      <c r="C221" s="6">
        <v>19.135999999999999</v>
      </c>
      <c r="D221" s="6">
        <v>22.728194999999999</v>
      </c>
      <c r="E221" s="6">
        <v>5.4054700000000002</v>
      </c>
      <c r="F221" s="6">
        <v>13.496</v>
      </c>
    </row>
    <row r="222" spans="1:6" x14ac:dyDescent="0.25">
      <c r="A222" s="5">
        <v>42068</v>
      </c>
      <c r="B222" s="6">
        <v>28.364153000000002</v>
      </c>
      <c r="C222" s="6">
        <v>19.391500000000001</v>
      </c>
      <c r="D222" s="6">
        <v>23.000668999999998</v>
      </c>
      <c r="E222" s="6">
        <v>5.5090950000000003</v>
      </c>
      <c r="F222" s="6">
        <v>13.375332999999999</v>
      </c>
    </row>
    <row r="223" spans="1:6" x14ac:dyDescent="0.25">
      <c r="A223" s="5">
        <v>42069</v>
      </c>
      <c r="B223" s="6">
        <v>28.406787999999999</v>
      </c>
      <c r="C223" s="6">
        <v>19.004498999999999</v>
      </c>
      <c r="D223" s="6">
        <v>22.730944000000001</v>
      </c>
      <c r="E223" s="6">
        <v>5.4343880000000002</v>
      </c>
      <c r="F223" s="6">
        <v>12.925333</v>
      </c>
    </row>
    <row r="224" spans="1:6" x14ac:dyDescent="0.25">
      <c r="A224" s="5">
        <v>42072</v>
      </c>
      <c r="B224" s="6">
        <v>28.527950000000001</v>
      </c>
      <c r="C224" s="6">
        <v>18.927999</v>
      </c>
      <c r="D224" s="6">
        <v>22.810762</v>
      </c>
      <c r="E224" s="6">
        <v>5.4488490000000001</v>
      </c>
      <c r="F224" s="6">
        <v>12.725332999999999</v>
      </c>
    </row>
    <row r="225" spans="1:6" x14ac:dyDescent="0.25">
      <c r="A225" s="5">
        <v>42073</v>
      </c>
      <c r="B225" s="6">
        <v>27.937830000000002</v>
      </c>
      <c r="C225" s="6">
        <v>18.4755</v>
      </c>
      <c r="D225" s="6">
        <v>22.587827999999998</v>
      </c>
      <c r="E225" s="6">
        <v>5.5428350000000002</v>
      </c>
      <c r="F225" s="6">
        <v>12.688000000000001</v>
      </c>
    </row>
    <row r="226" spans="1:6" x14ac:dyDescent="0.25">
      <c r="A226" s="5">
        <v>42074</v>
      </c>
      <c r="B226" s="6">
        <v>27.428473</v>
      </c>
      <c r="C226" s="6">
        <v>18.318501000000001</v>
      </c>
      <c r="D226" s="6">
        <v>22.341408000000001</v>
      </c>
      <c r="E226" s="6">
        <v>5.513916</v>
      </c>
      <c r="F226" s="6">
        <v>12.916</v>
      </c>
    </row>
    <row r="227" spans="1:6" x14ac:dyDescent="0.25">
      <c r="A227" s="5">
        <v>42075</v>
      </c>
      <c r="B227" s="6">
        <v>27.924361999999999</v>
      </c>
      <c r="C227" s="6">
        <v>18.712</v>
      </c>
      <c r="D227" s="6">
        <v>22.676431999999998</v>
      </c>
      <c r="E227" s="6">
        <v>5.4633079999999996</v>
      </c>
      <c r="F227" s="6">
        <v>12.738</v>
      </c>
    </row>
    <row r="228" spans="1:6" x14ac:dyDescent="0.25">
      <c r="A228" s="5">
        <v>42076</v>
      </c>
      <c r="B228" s="6">
        <v>27.731387999999999</v>
      </c>
      <c r="C228" s="6">
        <v>18.528998999999999</v>
      </c>
      <c r="D228" s="6">
        <v>22.676431999999998</v>
      </c>
      <c r="E228" s="6">
        <v>5.4705380000000003</v>
      </c>
      <c r="F228" s="6">
        <v>12.578666999999999</v>
      </c>
    </row>
    <row r="229" spans="1:6" x14ac:dyDescent="0.25">
      <c r="A229" s="5">
        <v>42079</v>
      </c>
      <c r="B229" s="6">
        <v>28.036553999999999</v>
      </c>
      <c r="C229" s="6">
        <v>18.6675</v>
      </c>
      <c r="D229" s="6">
        <v>23.061292999999999</v>
      </c>
      <c r="E229" s="6">
        <v>5.5356059999999996</v>
      </c>
      <c r="F229" s="6">
        <v>13.046666999999999</v>
      </c>
    </row>
    <row r="230" spans="1:6" x14ac:dyDescent="0.25">
      <c r="A230" s="5">
        <v>42080</v>
      </c>
      <c r="B230" s="6">
        <v>28.505512</v>
      </c>
      <c r="C230" s="6">
        <v>18.596001000000001</v>
      </c>
      <c r="D230" s="6">
        <v>22.875778</v>
      </c>
      <c r="E230" s="6">
        <v>5.603084</v>
      </c>
      <c r="F230" s="6">
        <v>12.981999999999999</v>
      </c>
    </row>
    <row r="231" spans="1:6" x14ac:dyDescent="0.25">
      <c r="A231" s="5">
        <v>42081</v>
      </c>
      <c r="B231" s="6">
        <v>28.826377999999998</v>
      </c>
      <c r="C231" s="6">
        <v>18.757000000000001</v>
      </c>
      <c r="D231" s="6">
        <v>22.850860999999998</v>
      </c>
      <c r="E231" s="6">
        <v>5.5115059999999998</v>
      </c>
      <c r="F231" s="6">
        <v>13.380667000000001</v>
      </c>
    </row>
    <row r="232" spans="1:6" x14ac:dyDescent="0.25">
      <c r="A232" s="5">
        <v>42082</v>
      </c>
      <c r="B232" s="6">
        <v>28.608727999999999</v>
      </c>
      <c r="C232" s="6">
        <v>18.662001</v>
      </c>
      <c r="D232" s="6">
        <v>22.571217000000001</v>
      </c>
      <c r="E232" s="6">
        <v>5.5958540000000001</v>
      </c>
      <c r="F232" s="6">
        <v>13.043333000000001</v>
      </c>
    </row>
    <row r="233" spans="1:6" x14ac:dyDescent="0.25">
      <c r="A233" s="5">
        <v>42083</v>
      </c>
      <c r="B233" s="6">
        <v>28.249721999999998</v>
      </c>
      <c r="C233" s="6">
        <v>18.924499999999998</v>
      </c>
      <c r="D233" s="6">
        <v>23.047445</v>
      </c>
      <c r="E233" s="6">
        <v>5.656104</v>
      </c>
      <c r="F233" s="6">
        <v>13.205333</v>
      </c>
    </row>
    <row r="234" spans="1:6" x14ac:dyDescent="0.25">
      <c r="A234" s="5">
        <v>42086</v>
      </c>
      <c r="B234" s="6">
        <v>28.543659000000002</v>
      </c>
      <c r="C234" s="6">
        <v>18.755500999999999</v>
      </c>
      <c r="D234" s="6">
        <v>23.066828000000001</v>
      </c>
      <c r="E234" s="6">
        <v>5.4729469999999996</v>
      </c>
      <c r="F234" s="6">
        <v>13.308667</v>
      </c>
    </row>
    <row r="235" spans="1:6" x14ac:dyDescent="0.25">
      <c r="A235" s="5">
        <v>42087</v>
      </c>
      <c r="B235" s="6">
        <v>28.426983</v>
      </c>
      <c r="C235" s="6">
        <v>18.704499999999999</v>
      </c>
      <c r="D235" s="6">
        <v>22.994837</v>
      </c>
      <c r="E235" s="6">
        <v>5.3982400000000004</v>
      </c>
      <c r="F235" s="6">
        <v>13.448</v>
      </c>
    </row>
    <row r="236" spans="1:6" x14ac:dyDescent="0.25">
      <c r="A236" s="5">
        <v>42088</v>
      </c>
      <c r="B236" s="6">
        <v>27.684270999999999</v>
      </c>
      <c r="C236" s="6">
        <v>18.547999999999998</v>
      </c>
      <c r="D236" s="6">
        <v>22.515841000000002</v>
      </c>
      <c r="E236" s="6">
        <v>5.0704900000000004</v>
      </c>
      <c r="F236" s="6">
        <v>12.953333000000001</v>
      </c>
    </row>
    <row r="237" spans="1:6" x14ac:dyDescent="0.25">
      <c r="A237" s="5">
        <v>42089</v>
      </c>
      <c r="B237" s="6">
        <v>27.877248999999999</v>
      </c>
      <c r="C237" s="6">
        <v>18.3675</v>
      </c>
      <c r="D237" s="6">
        <v>22.673662</v>
      </c>
      <c r="E237" s="6">
        <v>5.0536199999999996</v>
      </c>
      <c r="F237" s="6">
        <v>12.694000000000001</v>
      </c>
    </row>
    <row r="238" spans="1:6" x14ac:dyDescent="0.25">
      <c r="A238" s="5">
        <v>42090</v>
      </c>
      <c r="B238" s="6">
        <v>27.655106</v>
      </c>
      <c r="C238" s="6">
        <v>18.527999999999999</v>
      </c>
      <c r="D238" s="6">
        <v>22.524142999999999</v>
      </c>
      <c r="E238" s="6">
        <v>5.1524270000000003</v>
      </c>
      <c r="F238" s="6">
        <v>12.333333</v>
      </c>
    </row>
    <row r="239" spans="1:6" x14ac:dyDescent="0.25">
      <c r="A239" s="5">
        <v>42093</v>
      </c>
      <c r="B239" s="6">
        <v>28.355174999999999</v>
      </c>
      <c r="C239" s="6">
        <v>18.729500000000002</v>
      </c>
      <c r="D239" s="6">
        <v>22.850860999999998</v>
      </c>
      <c r="E239" s="6">
        <v>5.1741169999999999</v>
      </c>
      <c r="F239" s="6">
        <v>12.704667000000001</v>
      </c>
    </row>
    <row r="240" spans="1:6" x14ac:dyDescent="0.25">
      <c r="A240" s="5">
        <v>42094</v>
      </c>
      <c r="B240" s="6">
        <v>27.919879999999999</v>
      </c>
      <c r="C240" s="6">
        <v>18.605</v>
      </c>
      <c r="D240" s="6">
        <v>22.773334999999999</v>
      </c>
      <c r="E240" s="6">
        <v>5.0439800000000004</v>
      </c>
      <c r="F240" s="6">
        <v>12.584667</v>
      </c>
    </row>
    <row r="241" spans="1:6" x14ac:dyDescent="0.25">
      <c r="A241" s="5">
        <v>42095</v>
      </c>
      <c r="B241" s="6">
        <v>27.879481999999999</v>
      </c>
      <c r="C241" s="6">
        <v>18.513000000000002</v>
      </c>
      <c r="D241" s="6">
        <v>22.346945000000002</v>
      </c>
      <c r="E241" s="6">
        <v>5.0632580000000003</v>
      </c>
      <c r="F241" s="6">
        <v>12.506</v>
      </c>
    </row>
    <row r="242" spans="1:6" x14ac:dyDescent="0.25">
      <c r="A242" s="5">
        <v>42096</v>
      </c>
      <c r="B242" s="6">
        <v>28.119586999999999</v>
      </c>
      <c r="C242" s="6">
        <v>18.612499</v>
      </c>
      <c r="D242" s="6">
        <v>22.352481999999998</v>
      </c>
      <c r="E242" s="6">
        <v>5.0753089999999998</v>
      </c>
      <c r="F242" s="6">
        <v>12.733333</v>
      </c>
    </row>
    <row r="243" spans="1:6" x14ac:dyDescent="0.25">
      <c r="A243" s="5">
        <v>42100</v>
      </c>
      <c r="B243" s="6">
        <v>28.575073</v>
      </c>
      <c r="C243" s="6">
        <v>18.851998999999999</v>
      </c>
      <c r="D243" s="6">
        <v>22.424471</v>
      </c>
      <c r="E243" s="6">
        <v>5.222315</v>
      </c>
      <c r="F243" s="6">
        <v>13.54</v>
      </c>
    </row>
    <row r="244" spans="1:6" x14ac:dyDescent="0.25">
      <c r="A244" s="5">
        <v>42101</v>
      </c>
      <c r="B244" s="6">
        <v>28.274401000000001</v>
      </c>
      <c r="C244" s="6">
        <v>18.720500999999999</v>
      </c>
      <c r="D244" s="6">
        <v>22.288799000000001</v>
      </c>
      <c r="E244" s="6">
        <v>5.2681050000000003</v>
      </c>
      <c r="F244" s="6">
        <v>13.55</v>
      </c>
    </row>
    <row r="245" spans="1:6" x14ac:dyDescent="0.25">
      <c r="A245" s="5">
        <v>42102</v>
      </c>
      <c r="B245" s="6">
        <v>28.182403999999998</v>
      </c>
      <c r="C245" s="6">
        <v>19.059999000000001</v>
      </c>
      <c r="D245" s="6">
        <v>22.435542999999999</v>
      </c>
      <c r="E245" s="6">
        <v>5.3066630000000004</v>
      </c>
      <c r="F245" s="6">
        <v>13.844666999999999</v>
      </c>
    </row>
    <row r="246" spans="1:6" x14ac:dyDescent="0.25">
      <c r="A246" s="5">
        <v>42103</v>
      </c>
      <c r="B246" s="6">
        <v>28.39781</v>
      </c>
      <c r="C246" s="6">
        <v>19.177</v>
      </c>
      <c r="D246" s="6">
        <v>22.382940000000001</v>
      </c>
      <c r="E246" s="6">
        <v>5.4295689999999999</v>
      </c>
      <c r="F246" s="6">
        <v>14.006</v>
      </c>
    </row>
    <row r="247" spans="1:6" x14ac:dyDescent="0.25">
      <c r="A247" s="5">
        <v>42104</v>
      </c>
      <c r="B247" s="6">
        <v>28.518974</v>
      </c>
      <c r="C247" s="6">
        <v>19.1325</v>
      </c>
      <c r="D247" s="6">
        <v>22.330328000000002</v>
      </c>
      <c r="E247" s="6">
        <v>5.484998</v>
      </c>
      <c r="F247" s="6">
        <v>14.06</v>
      </c>
    </row>
    <row r="248" spans="1:6" x14ac:dyDescent="0.25">
      <c r="A248" s="5">
        <v>42107</v>
      </c>
      <c r="B248" s="6">
        <v>28.462879000000001</v>
      </c>
      <c r="C248" s="6">
        <v>19.117999999999999</v>
      </c>
      <c r="D248" s="6">
        <v>22.230654000000001</v>
      </c>
      <c r="E248" s="6">
        <v>5.4343880000000002</v>
      </c>
      <c r="F248" s="6">
        <v>13.985333000000001</v>
      </c>
    </row>
    <row r="249" spans="1:6" x14ac:dyDescent="0.25">
      <c r="A249" s="5">
        <v>42108</v>
      </c>
      <c r="B249" s="6">
        <v>28.339473999999999</v>
      </c>
      <c r="C249" s="6">
        <v>19.255500999999999</v>
      </c>
      <c r="D249" s="6">
        <v>22.191889</v>
      </c>
      <c r="E249" s="6">
        <v>5.3886000000000003</v>
      </c>
      <c r="F249" s="6">
        <v>13.830667</v>
      </c>
    </row>
    <row r="250" spans="1:6" x14ac:dyDescent="0.25">
      <c r="A250" s="5">
        <v>42109</v>
      </c>
      <c r="B250" s="6">
        <v>28.447175999999999</v>
      </c>
      <c r="C250" s="6">
        <v>19.172501</v>
      </c>
      <c r="D250" s="6">
        <v>22.078367</v>
      </c>
      <c r="E250" s="6">
        <v>5.4536680000000004</v>
      </c>
      <c r="F250" s="6">
        <v>13.855333</v>
      </c>
    </row>
    <row r="251" spans="1:6" x14ac:dyDescent="0.25">
      <c r="A251" s="5">
        <v>42110</v>
      </c>
      <c r="B251" s="6">
        <v>28.310303000000001</v>
      </c>
      <c r="C251" s="6">
        <v>19.302</v>
      </c>
      <c r="D251" s="6">
        <v>21.939931999999999</v>
      </c>
      <c r="E251" s="6">
        <v>5.4199299999999999</v>
      </c>
      <c r="F251" s="6">
        <v>13.78</v>
      </c>
    </row>
    <row r="252" spans="1:6" x14ac:dyDescent="0.25">
      <c r="A252" s="5">
        <v>42111</v>
      </c>
      <c r="B252" s="6">
        <v>27.991672999999999</v>
      </c>
      <c r="C252" s="6">
        <v>18.777999999999999</v>
      </c>
      <c r="D252" s="6">
        <v>21.563369999999999</v>
      </c>
      <c r="E252" s="6">
        <v>5.3500399999999999</v>
      </c>
      <c r="F252" s="6">
        <v>13.786</v>
      </c>
    </row>
    <row r="253" spans="1:6" x14ac:dyDescent="0.25">
      <c r="A253" s="5">
        <v>42114</v>
      </c>
      <c r="B253" s="6">
        <v>28.631164999999999</v>
      </c>
      <c r="C253" s="6">
        <v>19.4755</v>
      </c>
      <c r="D253" s="6">
        <v>21.635363000000002</v>
      </c>
      <c r="E253" s="6">
        <v>5.3235330000000003</v>
      </c>
      <c r="F253" s="6">
        <v>13.684666999999999</v>
      </c>
    </row>
    <row r="254" spans="1:6" x14ac:dyDescent="0.25">
      <c r="A254" s="5">
        <v>42115</v>
      </c>
      <c r="B254" s="6">
        <v>28.476343</v>
      </c>
      <c r="C254" s="6">
        <v>19.559000000000001</v>
      </c>
      <c r="D254" s="6">
        <v>21.604900000000001</v>
      </c>
      <c r="E254" s="6">
        <v>5.3163029999999996</v>
      </c>
      <c r="F254" s="6">
        <v>13.960667000000001</v>
      </c>
    </row>
    <row r="255" spans="1:6" x14ac:dyDescent="0.25">
      <c r="A255" s="5">
        <v>42116</v>
      </c>
      <c r="B255" s="6">
        <v>28.860039</v>
      </c>
      <c r="C255" s="6">
        <v>19.489999999999998</v>
      </c>
      <c r="D255" s="6">
        <v>21.715655999999999</v>
      </c>
      <c r="E255" s="6">
        <v>5.3765499999999999</v>
      </c>
      <c r="F255" s="6">
        <v>14.629333000000001</v>
      </c>
    </row>
    <row r="256" spans="1:6" x14ac:dyDescent="0.25">
      <c r="A256" s="5">
        <v>42117</v>
      </c>
      <c r="B256" s="6">
        <v>29.095642000000002</v>
      </c>
      <c r="C256" s="6">
        <v>19.499500000000001</v>
      </c>
      <c r="D256" s="6">
        <v>21.923313</v>
      </c>
      <c r="E256" s="6">
        <v>5.3548600000000004</v>
      </c>
      <c r="F256" s="6">
        <v>14.573333</v>
      </c>
    </row>
    <row r="257" spans="1:6" x14ac:dyDescent="0.25">
      <c r="A257" s="5">
        <v>42118</v>
      </c>
      <c r="B257" s="6">
        <v>29.232519</v>
      </c>
      <c r="C257" s="6">
        <v>22.254999000000002</v>
      </c>
      <c r="D257" s="6">
        <v>22.106054</v>
      </c>
      <c r="E257" s="6">
        <v>5.3090719999999996</v>
      </c>
      <c r="F257" s="6">
        <v>14.561999999999999</v>
      </c>
    </row>
    <row r="258" spans="1:6" x14ac:dyDescent="0.25">
      <c r="A258" s="5">
        <v>42121</v>
      </c>
      <c r="B258" s="6">
        <v>29.764294</v>
      </c>
      <c r="C258" s="6">
        <v>21.927999</v>
      </c>
      <c r="D258" s="6">
        <v>21.975925</v>
      </c>
      <c r="E258" s="6">
        <v>5.3500399999999999</v>
      </c>
      <c r="F258" s="6">
        <v>15.436667</v>
      </c>
    </row>
    <row r="259" spans="1:6" x14ac:dyDescent="0.25">
      <c r="A259" s="5">
        <v>42122</v>
      </c>
      <c r="B259" s="6">
        <v>29.295341000000001</v>
      </c>
      <c r="C259" s="6">
        <v>21.465499999999999</v>
      </c>
      <c r="D259" s="6">
        <v>21.901167000000001</v>
      </c>
      <c r="E259" s="6">
        <v>5.3765499999999999</v>
      </c>
      <c r="F259" s="6">
        <v>15.365333</v>
      </c>
    </row>
    <row r="260" spans="1:6" x14ac:dyDescent="0.25">
      <c r="A260" s="5">
        <v>42123</v>
      </c>
      <c r="B260" s="6">
        <v>28.864525</v>
      </c>
      <c r="C260" s="6">
        <v>21.468499999999999</v>
      </c>
      <c r="D260" s="6">
        <v>21.563369999999999</v>
      </c>
      <c r="E260" s="6">
        <v>5.3355819999999996</v>
      </c>
      <c r="F260" s="6">
        <v>15.496667</v>
      </c>
    </row>
    <row r="261" spans="1:6" x14ac:dyDescent="0.25">
      <c r="A261" s="5">
        <v>42124</v>
      </c>
      <c r="B261" s="6">
        <v>28.081434000000002</v>
      </c>
      <c r="C261" s="6">
        <v>21.089001</v>
      </c>
      <c r="D261" s="6">
        <v>21.610441000000002</v>
      </c>
      <c r="E261" s="6">
        <v>5.3500399999999999</v>
      </c>
      <c r="F261" s="6">
        <v>15.07</v>
      </c>
    </row>
    <row r="262" spans="1:6" x14ac:dyDescent="0.25">
      <c r="A262" s="5">
        <v>42125</v>
      </c>
      <c r="B262" s="6">
        <v>28.934083999999999</v>
      </c>
      <c r="C262" s="6">
        <v>21.143498999999998</v>
      </c>
      <c r="D262" s="6">
        <v>21.762727999999999</v>
      </c>
      <c r="E262" s="6">
        <v>5.4825869999999997</v>
      </c>
      <c r="F262" s="6">
        <v>15.068667</v>
      </c>
    </row>
    <row r="263" spans="1:6" x14ac:dyDescent="0.25">
      <c r="A263" s="5">
        <v>42128</v>
      </c>
      <c r="B263" s="6">
        <v>28.877983</v>
      </c>
      <c r="C263" s="6">
        <v>21.152000000000001</v>
      </c>
      <c r="D263" s="6">
        <v>21.923313</v>
      </c>
      <c r="E263" s="6">
        <v>5.4488490000000001</v>
      </c>
      <c r="F263" s="6">
        <v>15.367333</v>
      </c>
    </row>
    <row r="264" spans="1:6" x14ac:dyDescent="0.25">
      <c r="A264" s="5">
        <v>42129</v>
      </c>
      <c r="B264" s="6">
        <v>28.227281999999999</v>
      </c>
      <c r="C264" s="6">
        <v>21.0595</v>
      </c>
      <c r="D264" s="6">
        <v>21.632591000000001</v>
      </c>
      <c r="E264" s="6">
        <v>5.3090719999999996</v>
      </c>
      <c r="F264" s="6">
        <v>15.53</v>
      </c>
    </row>
    <row r="265" spans="1:6" x14ac:dyDescent="0.25">
      <c r="A265" s="5">
        <v>42130</v>
      </c>
      <c r="B265" s="6">
        <v>28.050014000000001</v>
      </c>
      <c r="C265" s="6">
        <v>20.954999999999998</v>
      </c>
      <c r="D265" s="6">
        <v>21.635380000000001</v>
      </c>
      <c r="E265" s="6">
        <v>5.3259429999999996</v>
      </c>
      <c r="F265" s="6">
        <v>15.362</v>
      </c>
    </row>
    <row r="266" spans="1:6" x14ac:dyDescent="0.25">
      <c r="A266" s="5">
        <v>42131</v>
      </c>
      <c r="B266" s="6">
        <v>28.223513000000001</v>
      </c>
      <c r="C266" s="6">
        <v>21.344000000000001</v>
      </c>
      <c r="D266" s="6">
        <v>21.741254999999999</v>
      </c>
      <c r="E266" s="6">
        <v>5.4199299999999999</v>
      </c>
      <c r="F266" s="6">
        <v>15.786667</v>
      </c>
    </row>
    <row r="267" spans="1:6" x14ac:dyDescent="0.25">
      <c r="A267" s="5">
        <v>42132</v>
      </c>
      <c r="B267" s="6">
        <v>28.755272000000001</v>
      </c>
      <c r="C267" s="6">
        <v>21.6845</v>
      </c>
      <c r="D267" s="6">
        <v>21.880569000000001</v>
      </c>
      <c r="E267" s="6">
        <v>5.0198809999999998</v>
      </c>
      <c r="F267" s="6">
        <v>15.773999999999999</v>
      </c>
    </row>
    <row r="268" spans="1:6" x14ac:dyDescent="0.25">
      <c r="A268" s="5">
        <v>42135</v>
      </c>
      <c r="B268" s="6">
        <v>28.462354999999999</v>
      </c>
      <c r="C268" s="6">
        <v>21.642499999999998</v>
      </c>
      <c r="D268" s="6">
        <v>21.760757000000002</v>
      </c>
      <c r="E268" s="6">
        <v>4.9716820000000004</v>
      </c>
      <c r="F268" s="6">
        <v>15.965999999999999</v>
      </c>
    </row>
    <row r="269" spans="1:6" x14ac:dyDescent="0.25">
      <c r="A269" s="5">
        <v>42136</v>
      </c>
      <c r="B269" s="6">
        <v>28.360963999999999</v>
      </c>
      <c r="C269" s="6">
        <v>21.551000999999999</v>
      </c>
      <c r="D269" s="6">
        <v>22.000381000000001</v>
      </c>
      <c r="E269" s="6">
        <v>5.0198809999999998</v>
      </c>
      <c r="F269" s="6">
        <v>16.315999999999999</v>
      </c>
    </row>
    <row r="270" spans="1:6" x14ac:dyDescent="0.25">
      <c r="A270" s="5">
        <v>42137</v>
      </c>
      <c r="B270" s="6">
        <v>28.392506000000001</v>
      </c>
      <c r="C270" s="6">
        <v>21.343499999999999</v>
      </c>
      <c r="D270" s="6">
        <v>21.777473000000001</v>
      </c>
      <c r="E270" s="6">
        <v>5.0488</v>
      </c>
      <c r="F270" s="6">
        <v>16.212</v>
      </c>
    </row>
    <row r="271" spans="1:6" x14ac:dyDescent="0.25">
      <c r="A271" s="5">
        <v>42138</v>
      </c>
      <c r="B271" s="6">
        <v>29.054935</v>
      </c>
      <c r="C271" s="6">
        <v>21.614000000000001</v>
      </c>
      <c r="D271" s="6">
        <v>21.933508</v>
      </c>
      <c r="E271" s="6">
        <v>5.1307369999999999</v>
      </c>
      <c r="F271" s="6">
        <v>16.273333000000001</v>
      </c>
    </row>
    <row r="272" spans="1:6" x14ac:dyDescent="0.25">
      <c r="A272" s="5">
        <v>42139</v>
      </c>
      <c r="B272" s="6">
        <v>29.014386999999999</v>
      </c>
      <c r="C272" s="6">
        <v>21.299999</v>
      </c>
      <c r="D272" s="6">
        <v>22.078399999999998</v>
      </c>
      <c r="E272" s="6">
        <v>5.1331480000000003</v>
      </c>
      <c r="F272" s="6">
        <v>16.589333</v>
      </c>
    </row>
    <row r="273" spans="1:6" x14ac:dyDescent="0.25">
      <c r="A273" s="5">
        <v>42142</v>
      </c>
      <c r="B273" s="6">
        <v>29.334333000000001</v>
      </c>
      <c r="C273" s="6">
        <v>21.261998999999999</v>
      </c>
      <c r="D273" s="6">
        <v>22.267862000000001</v>
      </c>
      <c r="E273" s="6">
        <v>5.1259170000000003</v>
      </c>
      <c r="F273" s="6">
        <v>16.583331999999999</v>
      </c>
    </row>
    <row r="274" spans="1:6" x14ac:dyDescent="0.25">
      <c r="A274" s="5">
        <v>42143</v>
      </c>
      <c r="B274" s="6">
        <v>29.307307999999999</v>
      </c>
      <c r="C274" s="6">
        <v>21.085501000000001</v>
      </c>
      <c r="D274" s="6">
        <v>21.295448</v>
      </c>
      <c r="E274" s="6">
        <v>5.0939589999999999</v>
      </c>
      <c r="F274" s="6">
        <v>16.475999999999999</v>
      </c>
    </row>
    <row r="275" spans="1:6" x14ac:dyDescent="0.25">
      <c r="A275" s="5">
        <v>42144</v>
      </c>
      <c r="B275" s="6">
        <v>29.305042</v>
      </c>
      <c r="C275" s="6">
        <v>21.193000999999999</v>
      </c>
      <c r="D275" s="6">
        <v>21.147780999999998</v>
      </c>
      <c r="E275" s="6">
        <v>5.0939589999999999</v>
      </c>
      <c r="F275" s="6">
        <v>16.290001</v>
      </c>
    </row>
    <row r="276" spans="1:6" x14ac:dyDescent="0.25">
      <c r="A276" s="5">
        <v>42145</v>
      </c>
      <c r="B276" s="6">
        <v>29.604721000000001</v>
      </c>
      <c r="C276" s="6">
        <v>21.581499000000001</v>
      </c>
      <c r="D276" s="6">
        <v>21.206289000000002</v>
      </c>
      <c r="E276" s="6">
        <v>5.0576429999999997</v>
      </c>
      <c r="F276" s="6">
        <v>16.374666000000001</v>
      </c>
    </row>
    <row r="277" spans="1:6" x14ac:dyDescent="0.25">
      <c r="A277" s="5">
        <v>42146</v>
      </c>
      <c r="B277" s="6">
        <v>29.863834000000001</v>
      </c>
      <c r="C277" s="6">
        <v>21.381499999999999</v>
      </c>
      <c r="D277" s="6">
        <v>21.136633</v>
      </c>
      <c r="E277" s="6">
        <v>5.0503809999999998</v>
      </c>
      <c r="F277" s="6">
        <v>16.515332999999998</v>
      </c>
    </row>
    <row r="278" spans="1:6" x14ac:dyDescent="0.25">
      <c r="A278" s="5">
        <v>42150</v>
      </c>
      <c r="B278" s="6">
        <v>29.205904</v>
      </c>
      <c r="C278" s="6">
        <v>21.273499999999999</v>
      </c>
      <c r="D278" s="6">
        <v>20.869156</v>
      </c>
      <c r="E278" s="6">
        <v>5.0189069999999996</v>
      </c>
      <c r="F278" s="6">
        <v>16.497333999999999</v>
      </c>
    </row>
    <row r="279" spans="1:6" x14ac:dyDescent="0.25">
      <c r="A279" s="5">
        <v>42151</v>
      </c>
      <c r="B279" s="6">
        <v>29.751176999999998</v>
      </c>
      <c r="C279" s="6">
        <v>21.570999</v>
      </c>
      <c r="D279" s="6">
        <v>20.949963</v>
      </c>
      <c r="E279" s="6">
        <v>5.2876459999999996</v>
      </c>
      <c r="F279" s="6">
        <v>16.495332999999999</v>
      </c>
    </row>
    <row r="280" spans="1:6" x14ac:dyDescent="0.25">
      <c r="A280" s="5">
        <v>42152</v>
      </c>
      <c r="B280" s="6">
        <v>29.692599999999999</v>
      </c>
      <c r="C280" s="6">
        <v>21.328500999999999</v>
      </c>
      <c r="D280" s="6">
        <v>20.852442</v>
      </c>
      <c r="E280" s="6">
        <v>5.3602800000000004</v>
      </c>
      <c r="F280" s="6">
        <v>16.763331999999998</v>
      </c>
    </row>
    <row r="281" spans="1:6" x14ac:dyDescent="0.25">
      <c r="A281" s="5">
        <v>42153</v>
      </c>
      <c r="B281" s="6">
        <v>29.354624000000001</v>
      </c>
      <c r="C281" s="6">
        <v>21.461500000000001</v>
      </c>
      <c r="D281" s="6">
        <v>20.693621</v>
      </c>
      <c r="E281" s="6">
        <v>5.3578570000000001</v>
      </c>
      <c r="F281" s="6">
        <v>16.719999000000001</v>
      </c>
    </row>
    <row r="282" spans="1:6" x14ac:dyDescent="0.25">
      <c r="A282" s="5">
        <v>42156</v>
      </c>
      <c r="B282" s="6">
        <v>29.413201999999998</v>
      </c>
      <c r="C282" s="6">
        <v>21.545999999999999</v>
      </c>
      <c r="D282" s="6">
        <v>20.821784999999998</v>
      </c>
      <c r="E282" s="6">
        <v>5.4183839999999996</v>
      </c>
      <c r="F282" s="6">
        <v>16.629999000000002</v>
      </c>
    </row>
    <row r="283" spans="1:6" x14ac:dyDescent="0.25">
      <c r="A283" s="5">
        <v>42157</v>
      </c>
      <c r="B283" s="6">
        <v>29.282515</v>
      </c>
      <c r="C283" s="6">
        <v>21.549499999999998</v>
      </c>
      <c r="D283" s="6">
        <v>20.766062000000002</v>
      </c>
      <c r="E283" s="6">
        <v>5.311858</v>
      </c>
      <c r="F283" s="6">
        <v>16.556667000000001</v>
      </c>
    </row>
    <row r="284" spans="1:6" x14ac:dyDescent="0.25">
      <c r="A284" s="5">
        <v>42158</v>
      </c>
      <c r="B284" s="6">
        <v>29.318567000000002</v>
      </c>
      <c r="C284" s="6">
        <v>21.829499999999999</v>
      </c>
      <c r="D284" s="6">
        <v>20.866367</v>
      </c>
      <c r="E284" s="6">
        <v>5.2537510000000003</v>
      </c>
      <c r="F284" s="6">
        <v>16.599333000000001</v>
      </c>
    </row>
    <row r="285" spans="1:6" x14ac:dyDescent="0.25">
      <c r="A285" s="5">
        <v>42159</v>
      </c>
      <c r="B285" s="6">
        <v>29.147321999999999</v>
      </c>
      <c r="C285" s="6">
        <v>21.539000000000001</v>
      </c>
      <c r="D285" s="6">
        <v>20.660187000000001</v>
      </c>
      <c r="E285" s="6">
        <v>5.3481750000000003</v>
      </c>
      <c r="F285" s="6">
        <v>16.394666999999998</v>
      </c>
    </row>
    <row r="286" spans="1:6" x14ac:dyDescent="0.25">
      <c r="A286" s="5">
        <v>42160</v>
      </c>
      <c r="B286" s="6">
        <v>28.987342999999999</v>
      </c>
      <c r="C286" s="6">
        <v>21.3475</v>
      </c>
      <c r="D286" s="6">
        <v>20.356480000000001</v>
      </c>
      <c r="E286" s="6">
        <v>5.3893319999999996</v>
      </c>
      <c r="F286" s="6">
        <v>16.609332999999999</v>
      </c>
    </row>
    <row r="287" spans="1:6" x14ac:dyDescent="0.25">
      <c r="A287" s="5">
        <v>42163</v>
      </c>
      <c r="B287" s="6">
        <v>28.795828</v>
      </c>
      <c r="C287" s="6">
        <v>21.174999</v>
      </c>
      <c r="D287" s="6">
        <v>20.231093999999999</v>
      </c>
      <c r="E287" s="6">
        <v>5.2658560000000003</v>
      </c>
      <c r="F287" s="6">
        <v>17.085999999999999</v>
      </c>
    </row>
    <row r="288" spans="1:6" x14ac:dyDescent="0.25">
      <c r="A288" s="5">
        <v>42164</v>
      </c>
      <c r="B288" s="6">
        <v>28.710203</v>
      </c>
      <c r="C288" s="6">
        <v>21.274000000000001</v>
      </c>
      <c r="D288" s="6">
        <v>20.192093</v>
      </c>
      <c r="E288" s="6">
        <v>5.2924889999999998</v>
      </c>
      <c r="F288" s="6">
        <v>17.066668</v>
      </c>
    </row>
    <row r="289" spans="1:6" x14ac:dyDescent="0.25">
      <c r="A289" s="5">
        <v>42165</v>
      </c>
      <c r="B289" s="6">
        <v>29.039173000000002</v>
      </c>
      <c r="C289" s="6">
        <v>21.538499999999999</v>
      </c>
      <c r="D289" s="6">
        <v>20.320255</v>
      </c>
      <c r="E289" s="6">
        <v>5.1980680000000001</v>
      </c>
      <c r="F289" s="6">
        <v>16.713332999999999</v>
      </c>
    </row>
    <row r="290" spans="1:6" x14ac:dyDescent="0.25">
      <c r="A290" s="5">
        <v>42166</v>
      </c>
      <c r="B290" s="6">
        <v>28.973827</v>
      </c>
      <c r="C290" s="6">
        <v>21.648499999999999</v>
      </c>
      <c r="D290" s="6">
        <v>20.323043999999999</v>
      </c>
      <c r="E290" s="6">
        <v>5.2537510000000003</v>
      </c>
      <c r="F290" s="6">
        <v>16.760667999999999</v>
      </c>
    </row>
    <row r="291" spans="1:6" x14ac:dyDescent="0.25">
      <c r="A291" s="5">
        <v>42167</v>
      </c>
      <c r="B291" s="6">
        <v>28.653873000000001</v>
      </c>
      <c r="C291" s="6">
        <v>21.495999999999999</v>
      </c>
      <c r="D291" s="6">
        <v>20.180948000000001</v>
      </c>
      <c r="E291" s="6">
        <v>5.1109080000000002</v>
      </c>
      <c r="F291" s="6">
        <v>16.712667</v>
      </c>
    </row>
    <row r="292" spans="1:6" x14ac:dyDescent="0.25">
      <c r="A292" s="5">
        <v>42170</v>
      </c>
      <c r="B292" s="6">
        <v>28.597543999999999</v>
      </c>
      <c r="C292" s="6">
        <v>21.183499999999999</v>
      </c>
      <c r="D292" s="6">
        <v>20.041636</v>
      </c>
      <c r="E292" s="6">
        <v>5.1012240000000002</v>
      </c>
      <c r="F292" s="6">
        <v>16.691998999999999</v>
      </c>
    </row>
    <row r="293" spans="1:6" x14ac:dyDescent="0.25">
      <c r="A293" s="5">
        <v>42171</v>
      </c>
      <c r="B293" s="6">
        <v>28.750761000000001</v>
      </c>
      <c r="C293" s="6">
        <v>21.363001000000001</v>
      </c>
      <c r="D293" s="6">
        <v>20.158653000000001</v>
      </c>
      <c r="E293" s="6">
        <v>5.1641709999999996</v>
      </c>
      <c r="F293" s="6">
        <v>16.874666000000001</v>
      </c>
    </row>
    <row r="294" spans="1:6" x14ac:dyDescent="0.25">
      <c r="A294" s="5">
        <v>42172</v>
      </c>
      <c r="B294" s="6">
        <v>28.683164999999999</v>
      </c>
      <c r="C294" s="6">
        <v>21.390498999999998</v>
      </c>
      <c r="D294" s="6">
        <v>20.264538000000002</v>
      </c>
      <c r="E294" s="6">
        <v>5.2246980000000001</v>
      </c>
      <c r="F294" s="6">
        <v>17.360665999999998</v>
      </c>
    </row>
    <row r="295" spans="1:6" x14ac:dyDescent="0.25">
      <c r="A295" s="5">
        <v>42173</v>
      </c>
      <c r="B295" s="6">
        <v>28.813849999999999</v>
      </c>
      <c r="C295" s="6">
        <v>21.9695</v>
      </c>
      <c r="D295" s="6">
        <v>20.334188000000001</v>
      </c>
      <c r="E295" s="6">
        <v>5.311858</v>
      </c>
      <c r="F295" s="6">
        <v>17.459333000000001</v>
      </c>
    </row>
    <row r="296" spans="1:6" x14ac:dyDescent="0.25">
      <c r="A296" s="5">
        <v>42174</v>
      </c>
      <c r="B296" s="6">
        <v>28.525445999999999</v>
      </c>
      <c r="C296" s="6">
        <v>21.745999999999999</v>
      </c>
      <c r="D296" s="6">
        <v>20.267320999999999</v>
      </c>
      <c r="E296" s="6">
        <v>5.2949109999999999</v>
      </c>
      <c r="F296" s="6">
        <v>17.500668000000001</v>
      </c>
    </row>
    <row r="297" spans="1:6" x14ac:dyDescent="0.25">
      <c r="A297" s="5">
        <v>42177</v>
      </c>
      <c r="B297" s="6">
        <v>28.753014</v>
      </c>
      <c r="C297" s="6">
        <v>21.814501</v>
      </c>
      <c r="D297" s="6">
        <v>20.281248000000001</v>
      </c>
      <c r="E297" s="6">
        <v>5.2731219999999999</v>
      </c>
      <c r="F297" s="6">
        <v>17.319331999999999</v>
      </c>
    </row>
    <row r="298" spans="1:6" x14ac:dyDescent="0.25">
      <c r="A298" s="5">
        <v>42178</v>
      </c>
      <c r="B298" s="6">
        <v>28.622326000000001</v>
      </c>
      <c r="C298" s="6">
        <v>22.299499999999998</v>
      </c>
      <c r="D298" s="6">
        <v>20.219957000000001</v>
      </c>
      <c r="E298" s="6">
        <v>5.1375390000000003</v>
      </c>
      <c r="F298" s="6">
        <v>17.844667000000001</v>
      </c>
    </row>
    <row r="299" spans="1:6" x14ac:dyDescent="0.25">
      <c r="A299" s="5">
        <v>42179</v>
      </c>
      <c r="B299" s="6">
        <v>28.865673000000001</v>
      </c>
      <c r="C299" s="6">
        <v>22.042000000000002</v>
      </c>
      <c r="D299" s="6">
        <v>20.167017000000001</v>
      </c>
      <c r="E299" s="6">
        <v>5.0866959999999999</v>
      </c>
      <c r="F299" s="6">
        <v>17.677999</v>
      </c>
    </row>
    <row r="300" spans="1:6" x14ac:dyDescent="0.25">
      <c r="A300" s="5">
        <v>42180</v>
      </c>
      <c r="B300" s="6">
        <v>28.728232999999999</v>
      </c>
      <c r="C300" s="6">
        <v>22.004999000000002</v>
      </c>
      <c r="D300" s="6">
        <v>20.022129</v>
      </c>
      <c r="E300" s="6">
        <v>5.1254330000000001</v>
      </c>
      <c r="F300" s="6">
        <v>17.919333000000002</v>
      </c>
    </row>
    <row r="301" spans="1:6" x14ac:dyDescent="0.25">
      <c r="A301" s="5">
        <v>42181</v>
      </c>
      <c r="B301" s="6">
        <v>28.559244</v>
      </c>
      <c r="C301" s="6">
        <v>21.905000999999999</v>
      </c>
      <c r="D301" s="6">
        <v>20.094571999999999</v>
      </c>
      <c r="E301" s="6">
        <v>5.0213270000000003</v>
      </c>
      <c r="F301" s="6">
        <v>17.806000000000001</v>
      </c>
    </row>
    <row r="302" spans="1:6" x14ac:dyDescent="0.25">
      <c r="A302" s="5">
        <v>42184</v>
      </c>
      <c r="B302" s="6">
        <v>28.059038000000001</v>
      </c>
      <c r="C302" s="6">
        <v>21.492999999999999</v>
      </c>
      <c r="D302" s="6">
        <v>19.899533999999999</v>
      </c>
      <c r="E302" s="6">
        <v>4.8712210000000002</v>
      </c>
      <c r="F302" s="6">
        <v>17.468</v>
      </c>
    </row>
    <row r="303" spans="1:6" x14ac:dyDescent="0.25">
      <c r="A303" s="5">
        <v>42185</v>
      </c>
      <c r="B303" s="6">
        <v>28.261816</v>
      </c>
      <c r="C303" s="6">
        <v>21.704499999999999</v>
      </c>
      <c r="D303" s="6">
        <v>19.763013999999998</v>
      </c>
      <c r="E303" s="6">
        <v>4.8687990000000001</v>
      </c>
      <c r="F303" s="6">
        <v>17.884001000000001</v>
      </c>
    </row>
    <row r="304" spans="1:6" x14ac:dyDescent="0.25">
      <c r="A304" s="5">
        <v>42186</v>
      </c>
      <c r="B304" s="6">
        <v>28.525445999999999</v>
      </c>
      <c r="C304" s="6">
        <v>21.869499000000001</v>
      </c>
      <c r="D304" s="6">
        <v>20.027702000000001</v>
      </c>
      <c r="E304" s="6">
        <v>4.9390099999999997</v>
      </c>
      <c r="F304" s="6">
        <v>17.943332999999999</v>
      </c>
    </row>
    <row r="305" spans="1:6" x14ac:dyDescent="0.25">
      <c r="A305" s="5">
        <v>42187</v>
      </c>
      <c r="B305" s="6">
        <v>28.489393</v>
      </c>
      <c r="C305" s="6">
        <v>21.8855</v>
      </c>
      <c r="D305" s="6">
        <v>20.022129</v>
      </c>
      <c r="E305" s="6">
        <v>4.9438510000000004</v>
      </c>
      <c r="F305" s="6">
        <v>18.667998999999998</v>
      </c>
    </row>
    <row r="306" spans="1:6" x14ac:dyDescent="0.25">
      <c r="A306" s="5">
        <v>42191</v>
      </c>
      <c r="B306" s="6">
        <v>28.390250999999999</v>
      </c>
      <c r="C306" s="6">
        <v>21.802</v>
      </c>
      <c r="D306" s="6">
        <v>20.208808999999999</v>
      </c>
      <c r="E306" s="6">
        <v>4.8833260000000003</v>
      </c>
      <c r="F306" s="6">
        <v>18.648001000000001</v>
      </c>
    </row>
    <row r="307" spans="1:6" x14ac:dyDescent="0.25">
      <c r="A307" s="5">
        <v>42192</v>
      </c>
      <c r="B307" s="6">
        <v>28.320399999999999</v>
      </c>
      <c r="C307" s="6">
        <v>21.835999999999999</v>
      </c>
      <c r="D307" s="6">
        <v>20.559881000000001</v>
      </c>
      <c r="E307" s="6">
        <v>4.7913249999999996</v>
      </c>
      <c r="F307" s="6">
        <v>17.858667000000001</v>
      </c>
    </row>
    <row r="308" spans="1:6" x14ac:dyDescent="0.25">
      <c r="A308" s="5">
        <v>42193</v>
      </c>
      <c r="B308" s="6">
        <v>27.617405000000002</v>
      </c>
      <c r="C308" s="6">
        <v>21.485001</v>
      </c>
      <c r="D308" s="6">
        <v>20.356480000000001</v>
      </c>
      <c r="E308" s="6">
        <v>4.7574290000000001</v>
      </c>
      <c r="F308" s="6">
        <v>16.997333999999999</v>
      </c>
    </row>
    <row r="309" spans="1:6" x14ac:dyDescent="0.25">
      <c r="A309" s="5">
        <v>42194</v>
      </c>
      <c r="B309" s="6">
        <v>27.054106000000001</v>
      </c>
      <c r="C309" s="6">
        <v>21.7195</v>
      </c>
      <c r="D309" s="6">
        <v>20.278458000000001</v>
      </c>
      <c r="E309" s="6">
        <v>4.6993229999999997</v>
      </c>
      <c r="F309" s="6">
        <v>17.194668</v>
      </c>
    </row>
    <row r="310" spans="1:6" x14ac:dyDescent="0.25">
      <c r="A310" s="5">
        <v>42195</v>
      </c>
      <c r="B310" s="6">
        <v>27.777384000000001</v>
      </c>
      <c r="C310" s="6">
        <v>22.175501000000001</v>
      </c>
      <c r="D310" s="6">
        <v>20.373199</v>
      </c>
      <c r="E310" s="6">
        <v>4.7816409999999996</v>
      </c>
      <c r="F310" s="6">
        <v>17.276667</v>
      </c>
    </row>
    <row r="311" spans="1:6" x14ac:dyDescent="0.25">
      <c r="A311" s="5">
        <v>42198</v>
      </c>
      <c r="B311" s="6">
        <v>28.313642999999999</v>
      </c>
      <c r="C311" s="6">
        <v>22.778500000000001</v>
      </c>
      <c r="D311" s="6">
        <v>20.584952999999999</v>
      </c>
      <c r="E311" s="6">
        <v>4.8131159999999999</v>
      </c>
      <c r="F311" s="6">
        <v>17.477333000000002</v>
      </c>
    </row>
    <row r="312" spans="1:6" x14ac:dyDescent="0.25">
      <c r="A312" s="5">
        <v>42199</v>
      </c>
      <c r="B312" s="6">
        <v>28.302378000000001</v>
      </c>
      <c r="C312" s="6">
        <v>23.278500000000001</v>
      </c>
      <c r="D312" s="6">
        <v>20.559881000000001</v>
      </c>
      <c r="E312" s="6">
        <v>4.8155349999999997</v>
      </c>
      <c r="F312" s="6">
        <v>17.709999</v>
      </c>
    </row>
    <row r="313" spans="1:6" x14ac:dyDescent="0.25">
      <c r="A313" s="5">
        <v>42200</v>
      </c>
      <c r="B313" s="6">
        <v>28.575013999999999</v>
      </c>
      <c r="C313" s="6">
        <v>23.0595</v>
      </c>
      <c r="D313" s="6">
        <v>20.520869999999999</v>
      </c>
      <c r="E313" s="6">
        <v>4.7816409999999996</v>
      </c>
      <c r="F313" s="6">
        <v>17.542667000000002</v>
      </c>
    </row>
    <row r="314" spans="1:6" x14ac:dyDescent="0.25">
      <c r="A314" s="5">
        <v>42201</v>
      </c>
      <c r="B314" s="6">
        <v>28.955797</v>
      </c>
      <c r="C314" s="6">
        <v>23.774000000000001</v>
      </c>
      <c r="D314" s="6">
        <v>20.571020000000001</v>
      </c>
      <c r="E314" s="6">
        <v>4.8881670000000002</v>
      </c>
      <c r="F314" s="6">
        <v>17.778666999999999</v>
      </c>
    </row>
    <row r="315" spans="1:6" x14ac:dyDescent="0.25">
      <c r="A315" s="5">
        <v>42202</v>
      </c>
      <c r="B315" s="6">
        <v>29.205904</v>
      </c>
      <c r="C315" s="6">
        <v>24.150499</v>
      </c>
      <c r="D315" s="6">
        <v>20.448425</v>
      </c>
      <c r="E315" s="6">
        <v>4.8591160000000002</v>
      </c>
      <c r="F315" s="6">
        <v>18.310666999999999</v>
      </c>
    </row>
    <row r="316" spans="1:6" x14ac:dyDescent="0.25">
      <c r="A316" s="5">
        <v>42205</v>
      </c>
      <c r="B316" s="6">
        <v>29.757947999999999</v>
      </c>
      <c r="C316" s="6">
        <v>24.405000999999999</v>
      </c>
      <c r="D316" s="6">
        <v>20.367628</v>
      </c>
      <c r="E316" s="6">
        <v>4.7695360000000004</v>
      </c>
      <c r="F316" s="6">
        <v>18.817333000000001</v>
      </c>
    </row>
    <row r="317" spans="1:6" x14ac:dyDescent="0.25">
      <c r="A317" s="5">
        <v>42206</v>
      </c>
      <c r="B317" s="6">
        <v>29.460518</v>
      </c>
      <c r="C317" s="6">
        <v>24.4</v>
      </c>
      <c r="D317" s="6">
        <v>20.267320999999999</v>
      </c>
      <c r="E317" s="6">
        <v>4.7913249999999996</v>
      </c>
      <c r="F317" s="6">
        <v>17.784666000000001</v>
      </c>
    </row>
    <row r="318" spans="1:6" x14ac:dyDescent="0.25">
      <c r="A318" s="5">
        <v>42207</v>
      </c>
      <c r="B318" s="6">
        <v>28.214499</v>
      </c>
      <c r="C318" s="6">
        <v>24.413499999999999</v>
      </c>
      <c r="D318" s="6">
        <v>20.384340000000002</v>
      </c>
      <c r="E318" s="6">
        <v>4.6993229999999997</v>
      </c>
      <c r="F318" s="6">
        <v>17.858000000000001</v>
      </c>
    </row>
    <row r="319" spans="1:6" x14ac:dyDescent="0.25">
      <c r="A319" s="5">
        <v>42208</v>
      </c>
      <c r="B319" s="6">
        <v>28.200984999999999</v>
      </c>
      <c r="C319" s="6">
        <v>24.108999000000001</v>
      </c>
      <c r="D319" s="6">
        <v>20.203239</v>
      </c>
      <c r="E319" s="6">
        <v>4.7574290000000001</v>
      </c>
      <c r="F319" s="6">
        <v>17.813334000000001</v>
      </c>
    </row>
    <row r="320" spans="1:6" x14ac:dyDescent="0.25">
      <c r="A320" s="5">
        <v>42209</v>
      </c>
      <c r="B320" s="6">
        <v>28.052273</v>
      </c>
      <c r="C320" s="6">
        <v>26.471001000000001</v>
      </c>
      <c r="D320" s="6">
        <v>19.944116999999999</v>
      </c>
      <c r="E320" s="6">
        <v>4.7017449999999998</v>
      </c>
      <c r="F320" s="6">
        <v>17.693999999999999</v>
      </c>
    </row>
    <row r="321" spans="1:6" x14ac:dyDescent="0.25">
      <c r="A321" s="5">
        <v>42212</v>
      </c>
      <c r="B321" s="6">
        <v>27.662469999999999</v>
      </c>
      <c r="C321" s="6">
        <v>26.570499000000002</v>
      </c>
      <c r="D321" s="6">
        <v>19.888390000000001</v>
      </c>
      <c r="E321" s="6">
        <v>4.6751139999999998</v>
      </c>
      <c r="F321" s="6">
        <v>16.867332000000001</v>
      </c>
    </row>
    <row r="322" spans="1:6" x14ac:dyDescent="0.25">
      <c r="A322" s="5">
        <v>42213</v>
      </c>
      <c r="B322" s="6">
        <v>27.799910000000001</v>
      </c>
      <c r="C322" s="6">
        <v>26.301500000000001</v>
      </c>
      <c r="D322" s="6">
        <v>20.088992999999999</v>
      </c>
      <c r="E322" s="6">
        <v>4.7767970000000002</v>
      </c>
      <c r="F322" s="6">
        <v>17.654667</v>
      </c>
    </row>
    <row r="323" spans="1:6" x14ac:dyDescent="0.25">
      <c r="A323" s="5">
        <v>42214</v>
      </c>
      <c r="B323" s="6">
        <v>27.712038</v>
      </c>
      <c r="C323" s="6">
        <v>26.450001</v>
      </c>
      <c r="D323" s="6">
        <v>20.125219000000001</v>
      </c>
      <c r="E323" s="6">
        <v>4.8349039999999999</v>
      </c>
      <c r="F323" s="6">
        <v>17.587999</v>
      </c>
    </row>
    <row r="324" spans="1:6" x14ac:dyDescent="0.25">
      <c r="A324" s="5">
        <v>42215</v>
      </c>
      <c r="B324" s="6">
        <v>27.572341999999999</v>
      </c>
      <c r="C324" s="6">
        <v>26.837999</v>
      </c>
      <c r="D324" s="6">
        <v>20.105716999999999</v>
      </c>
      <c r="E324" s="6">
        <v>4.84701</v>
      </c>
      <c r="F324" s="6">
        <v>17.785999</v>
      </c>
    </row>
    <row r="325" spans="1:6" x14ac:dyDescent="0.25">
      <c r="A325" s="5">
        <v>42216</v>
      </c>
      <c r="B325" s="6">
        <v>27.331253</v>
      </c>
      <c r="C325" s="6">
        <v>26.807500999999998</v>
      </c>
      <c r="D325" s="6">
        <v>20.055558999999999</v>
      </c>
      <c r="E325" s="6">
        <v>4.8300609999999997</v>
      </c>
      <c r="F325" s="6">
        <v>17.743334000000001</v>
      </c>
    </row>
    <row r="326" spans="1:6" x14ac:dyDescent="0.25">
      <c r="A326" s="5">
        <v>42219</v>
      </c>
      <c r="B326" s="6">
        <v>26.686836</v>
      </c>
      <c r="C326" s="6">
        <v>26.751498999999999</v>
      </c>
      <c r="D326" s="6">
        <v>20.111287999999998</v>
      </c>
      <c r="E326" s="6">
        <v>4.9123789999999996</v>
      </c>
      <c r="F326" s="6">
        <v>17.332666</v>
      </c>
    </row>
    <row r="327" spans="1:6" x14ac:dyDescent="0.25">
      <c r="A327" s="5">
        <v>42220</v>
      </c>
      <c r="B327" s="6">
        <v>25.830625999999999</v>
      </c>
      <c r="C327" s="6">
        <v>26.594999000000001</v>
      </c>
      <c r="D327" s="6">
        <v>20.130794999999999</v>
      </c>
      <c r="E327" s="6">
        <v>4.9317479999999998</v>
      </c>
      <c r="F327" s="6">
        <v>17.752001</v>
      </c>
    </row>
    <row r="328" spans="1:6" x14ac:dyDescent="0.25">
      <c r="A328" s="5">
        <v>42221</v>
      </c>
      <c r="B328" s="6">
        <v>26.001860000000001</v>
      </c>
      <c r="C328" s="6">
        <v>26.8505</v>
      </c>
      <c r="D328" s="6">
        <v>20.621715999999999</v>
      </c>
      <c r="E328" s="6">
        <v>4.9825900000000001</v>
      </c>
      <c r="F328" s="6">
        <v>18.008666999999999</v>
      </c>
    </row>
    <row r="329" spans="1:6" x14ac:dyDescent="0.25">
      <c r="A329" s="5">
        <v>42222</v>
      </c>
      <c r="B329" s="6">
        <v>26.058449</v>
      </c>
      <c r="C329" s="6">
        <v>26.472999999999999</v>
      </c>
      <c r="D329" s="6">
        <v>20.419739</v>
      </c>
      <c r="E329" s="6">
        <v>4.951117</v>
      </c>
      <c r="F329" s="6">
        <v>16.408667000000001</v>
      </c>
    </row>
    <row r="330" spans="1:6" x14ac:dyDescent="0.25">
      <c r="A330" s="5">
        <v>42223</v>
      </c>
      <c r="B330" s="6">
        <v>26.146723000000001</v>
      </c>
      <c r="C330" s="6">
        <v>26.131001000000001</v>
      </c>
      <c r="D330" s="6">
        <v>19.987719999999999</v>
      </c>
      <c r="E330" s="6">
        <v>5.5636510000000001</v>
      </c>
      <c r="F330" s="6">
        <v>16.167334</v>
      </c>
    </row>
    <row r="331" spans="1:6" x14ac:dyDescent="0.25">
      <c r="A331" s="5">
        <v>42226</v>
      </c>
      <c r="B331" s="6">
        <v>27.097351</v>
      </c>
      <c r="C331" s="6">
        <v>26.200001</v>
      </c>
      <c r="D331" s="6">
        <v>20.052240000000001</v>
      </c>
      <c r="E331" s="6">
        <v>5.7573379999999998</v>
      </c>
      <c r="F331" s="6">
        <v>16.076000000000001</v>
      </c>
    </row>
    <row r="332" spans="1:6" x14ac:dyDescent="0.25">
      <c r="A332" s="5">
        <v>42227</v>
      </c>
      <c r="B332" s="6">
        <v>25.687253999999999</v>
      </c>
      <c r="C332" s="6">
        <v>26.372999</v>
      </c>
      <c r="D332" s="6">
        <v>20.17849</v>
      </c>
      <c r="E332" s="6">
        <v>5.7282830000000002</v>
      </c>
      <c r="F332" s="6">
        <v>15.824667</v>
      </c>
    </row>
    <row r="333" spans="1:6" x14ac:dyDescent="0.25">
      <c r="A333" s="5">
        <v>42228</v>
      </c>
      <c r="B333" s="6">
        <v>26.083345000000001</v>
      </c>
      <c r="C333" s="6">
        <v>26.295500000000001</v>
      </c>
      <c r="D333" s="6">
        <v>20.360825999999999</v>
      </c>
      <c r="E333" s="6">
        <v>5.7428100000000004</v>
      </c>
      <c r="F333" s="6">
        <v>15.878</v>
      </c>
    </row>
    <row r="334" spans="1:6" x14ac:dyDescent="0.25">
      <c r="A334" s="5">
        <v>42229</v>
      </c>
      <c r="B334" s="6">
        <v>26.062978999999999</v>
      </c>
      <c r="C334" s="6">
        <v>26.483000000000001</v>
      </c>
      <c r="D334" s="6">
        <v>20.228981000000001</v>
      </c>
      <c r="E334" s="6">
        <v>5.6943900000000003</v>
      </c>
      <c r="F334" s="6">
        <v>16.167334</v>
      </c>
    </row>
    <row r="335" spans="1:6" x14ac:dyDescent="0.25">
      <c r="A335" s="5">
        <v>42230</v>
      </c>
      <c r="B335" s="6">
        <v>26.246310999999999</v>
      </c>
      <c r="C335" s="6">
        <v>26.576000000000001</v>
      </c>
      <c r="D335" s="6">
        <v>20.304725999999999</v>
      </c>
      <c r="E335" s="6">
        <v>5.6992310000000002</v>
      </c>
      <c r="F335" s="6">
        <v>16.209999</v>
      </c>
    </row>
    <row r="336" spans="1:6" x14ac:dyDescent="0.25">
      <c r="A336" s="5">
        <v>42233</v>
      </c>
      <c r="B336" s="6">
        <v>26.517921000000001</v>
      </c>
      <c r="C336" s="6">
        <v>26.760999999999999</v>
      </c>
      <c r="D336" s="6">
        <v>20.172875999999999</v>
      </c>
      <c r="E336" s="6">
        <v>5.6629160000000001</v>
      </c>
      <c r="F336" s="6">
        <v>16.999331999999999</v>
      </c>
    </row>
    <row r="337" spans="1:6" x14ac:dyDescent="0.25">
      <c r="A337" s="5">
        <v>42234</v>
      </c>
      <c r="B337" s="6">
        <v>26.368538000000001</v>
      </c>
      <c r="C337" s="6">
        <v>26.750999</v>
      </c>
      <c r="D337" s="6">
        <v>19.491188000000001</v>
      </c>
      <c r="E337" s="6">
        <v>5.6113730000000004</v>
      </c>
      <c r="F337" s="6">
        <v>17.381332</v>
      </c>
    </row>
    <row r="338" spans="1:6" x14ac:dyDescent="0.25">
      <c r="A338" s="5">
        <v>42235</v>
      </c>
      <c r="B338" s="6">
        <v>26.031288</v>
      </c>
      <c r="C338" s="6">
        <v>26.646000000000001</v>
      </c>
      <c r="D338" s="6">
        <v>19.235894999999999</v>
      </c>
      <c r="E338" s="6">
        <v>5.5894909999999998</v>
      </c>
      <c r="F338" s="6">
        <v>17.016666000000001</v>
      </c>
    </row>
    <row r="339" spans="1:6" x14ac:dyDescent="0.25">
      <c r="A339" s="5">
        <v>42236</v>
      </c>
      <c r="B339" s="6">
        <v>25.497128</v>
      </c>
      <c r="C339" s="6">
        <v>25.789000000000001</v>
      </c>
      <c r="D339" s="6">
        <v>19.196632000000001</v>
      </c>
      <c r="E339" s="6">
        <v>5.3876949999999999</v>
      </c>
      <c r="F339" s="6">
        <v>16.145332</v>
      </c>
    </row>
    <row r="340" spans="1:6" x14ac:dyDescent="0.25">
      <c r="A340" s="5">
        <v>42237</v>
      </c>
      <c r="B340" s="6">
        <v>23.937650999999999</v>
      </c>
      <c r="C340" s="6">
        <v>24.723499</v>
      </c>
      <c r="D340" s="6">
        <v>18.666430999999999</v>
      </c>
      <c r="E340" s="6">
        <v>5.2199390000000001</v>
      </c>
      <c r="F340" s="6">
        <v>15.384667</v>
      </c>
    </row>
    <row r="341" spans="1:6" x14ac:dyDescent="0.25">
      <c r="A341" s="5">
        <v>42240</v>
      </c>
      <c r="B341" s="6">
        <v>23.340118</v>
      </c>
      <c r="C341" s="6">
        <v>23.168500999999999</v>
      </c>
      <c r="D341" s="6">
        <v>17.939861000000001</v>
      </c>
      <c r="E341" s="6">
        <v>5.0351610000000004</v>
      </c>
      <c r="F341" s="6">
        <v>14.591333000000001</v>
      </c>
    </row>
    <row r="342" spans="1:6" x14ac:dyDescent="0.25">
      <c r="A342" s="5">
        <v>42241</v>
      </c>
      <c r="B342" s="6">
        <v>23.480447999999999</v>
      </c>
      <c r="C342" s="6">
        <v>23.318501000000001</v>
      </c>
      <c r="D342" s="6">
        <v>17.701405999999999</v>
      </c>
      <c r="E342" s="6">
        <v>4.9306150000000004</v>
      </c>
      <c r="F342" s="6">
        <v>14.668666999999999</v>
      </c>
    </row>
    <row r="343" spans="1:6" x14ac:dyDescent="0.25">
      <c r="A343" s="5">
        <v>42242</v>
      </c>
      <c r="B343" s="6">
        <v>24.827162000000001</v>
      </c>
      <c r="C343" s="6">
        <v>25.038499999999999</v>
      </c>
      <c r="D343" s="6">
        <v>18.186727999999999</v>
      </c>
      <c r="E343" s="6">
        <v>5.3026010000000001</v>
      </c>
      <c r="F343" s="6">
        <v>14.989333</v>
      </c>
    </row>
    <row r="344" spans="1:6" x14ac:dyDescent="0.25">
      <c r="A344" s="5">
        <v>42243</v>
      </c>
      <c r="B344" s="6">
        <v>25.558235</v>
      </c>
      <c r="C344" s="6">
        <v>25.918500999999999</v>
      </c>
      <c r="D344" s="6">
        <v>18.537386000000001</v>
      </c>
      <c r="E344" s="6">
        <v>5.5019629999999999</v>
      </c>
      <c r="F344" s="6">
        <v>16.199332999999999</v>
      </c>
    </row>
    <row r="345" spans="1:6" x14ac:dyDescent="0.25">
      <c r="A345" s="5">
        <v>42244</v>
      </c>
      <c r="B345" s="6">
        <v>25.641988999999999</v>
      </c>
      <c r="C345" s="6">
        <v>25.900499</v>
      </c>
      <c r="D345" s="6">
        <v>18.217583000000001</v>
      </c>
      <c r="E345" s="6">
        <v>5.5262779999999996</v>
      </c>
      <c r="F345" s="6">
        <v>16.565332000000001</v>
      </c>
    </row>
    <row r="346" spans="1:6" x14ac:dyDescent="0.25">
      <c r="A346" s="5">
        <v>42247</v>
      </c>
      <c r="B346" s="6">
        <v>25.522026</v>
      </c>
      <c r="C346" s="6">
        <v>25.644501000000002</v>
      </c>
      <c r="D346" s="6">
        <v>18.158670000000001</v>
      </c>
      <c r="E346" s="6">
        <v>5.465497</v>
      </c>
      <c r="F346" s="6">
        <v>16.603999999999999</v>
      </c>
    </row>
    <row r="347" spans="1:6" x14ac:dyDescent="0.25">
      <c r="A347" s="5">
        <v>42248</v>
      </c>
      <c r="B347" s="6">
        <v>24.381271000000002</v>
      </c>
      <c r="C347" s="6">
        <v>24.827000000000002</v>
      </c>
      <c r="D347" s="6">
        <v>17.903390999999999</v>
      </c>
      <c r="E347" s="6">
        <v>5.2418189999999996</v>
      </c>
      <c r="F347" s="6">
        <v>15.908666999999999</v>
      </c>
    </row>
    <row r="348" spans="1:6" x14ac:dyDescent="0.25">
      <c r="A348" s="5">
        <v>42249</v>
      </c>
      <c r="B348" s="6">
        <v>25.426964000000002</v>
      </c>
      <c r="C348" s="6">
        <v>25.5275</v>
      </c>
      <c r="D348" s="6">
        <v>18.077311999999999</v>
      </c>
      <c r="E348" s="6">
        <v>5.3998499999999998</v>
      </c>
      <c r="F348" s="6">
        <v>16.512667</v>
      </c>
    </row>
    <row r="349" spans="1:6" x14ac:dyDescent="0.25">
      <c r="A349" s="5">
        <v>42250</v>
      </c>
      <c r="B349" s="6">
        <v>24.981075000000001</v>
      </c>
      <c r="C349" s="6">
        <v>25.236000000000001</v>
      </c>
      <c r="D349" s="6">
        <v>18.195139000000001</v>
      </c>
      <c r="E349" s="6">
        <v>5.4144389999999998</v>
      </c>
      <c r="F349" s="6">
        <v>16.371331999999999</v>
      </c>
    </row>
    <row r="350" spans="1:6" x14ac:dyDescent="0.25">
      <c r="A350" s="5">
        <v>42251</v>
      </c>
      <c r="B350" s="6">
        <v>24.732105000000001</v>
      </c>
      <c r="C350" s="6">
        <v>24.950001</v>
      </c>
      <c r="D350" s="6">
        <v>17.923027000000001</v>
      </c>
      <c r="E350" s="6">
        <v>5.2880130000000003</v>
      </c>
      <c r="F350" s="6">
        <v>16.128668000000001</v>
      </c>
    </row>
    <row r="351" spans="1:6" x14ac:dyDescent="0.25">
      <c r="A351" s="5">
        <v>42255</v>
      </c>
      <c r="B351" s="6">
        <v>25.420169999999999</v>
      </c>
      <c r="C351" s="6">
        <v>25.877001</v>
      </c>
      <c r="D351" s="6">
        <v>18.621548000000001</v>
      </c>
      <c r="E351" s="6">
        <v>5.5141210000000003</v>
      </c>
      <c r="F351" s="6">
        <v>16.544665999999999</v>
      </c>
    </row>
    <row r="352" spans="1:6" x14ac:dyDescent="0.25">
      <c r="A352" s="5">
        <v>42256</v>
      </c>
      <c r="B352" s="6">
        <v>24.931276</v>
      </c>
      <c r="C352" s="6">
        <v>25.8445</v>
      </c>
      <c r="D352" s="6">
        <v>18.268077999999999</v>
      </c>
      <c r="E352" s="6">
        <v>5.4047140000000002</v>
      </c>
      <c r="F352" s="6">
        <v>16.594000000000001</v>
      </c>
    </row>
    <row r="353" spans="1:6" x14ac:dyDescent="0.25">
      <c r="A353" s="5">
        <v>42257</v>
      </c>
      <c r="B353" s="6">
        <v>25.479023000000002</v>
      </c>
      <c r="C353" s="6">
        <v>26.111999999999998</v>
      </c>
      <c r="D353" s="6">
        <v>17.987552999999998</v>
      </c>
      <c r="E353" s="6">
        <v>5.4898100000000003</v>
      </c>
      <c r="F353" s="6">
        <v>16.565332000000001</v>
      </c>
    </row>
    <row r="354" spans="1:6" x14ac:dyDescent="0.25">
      <c r="A354" s="5">
        <v>42258</v>
      </c>
      <c r="B354" s="6">
        <v>25.850211999999999</v>
      </c>
      <c r="C354" s="6">
        <v>26.472000000000001</v>
      </c>
      <c r="D354" s="6">
        <v>18.136229</v>
      </c>
      <c r="E354" s="6">
        <v>5.5068279999999996</v>
      </c>
      <c r="F354" s="6">
        <v>16.682666999999999</v>
      </c>
    </row>
    <row r="355" spans="1:6" x14ac:dyDescent="0.25">
      <c r="A355" s="5">
        <v>42261</v>
      </c>
      <c r="B355" s="6">
        <v>26.099191999999999</v>
      </c>
      <c r="C355" s="6">
        <v>26.068999999999999</v>
      </c>
      <c r="D355" s="6">
        <v>18.032433999999999</v>
      </c>
      <c r="E355" s="6">
        <v>5.5165519999999999</v>
      </c>
      <c r="F355" s="6">
        <v>16.879332999999999</v>
      </c>
    </row>
    <row r="356" spans="1:6" x14ac:dyDescent="0.25">
      <c r="A356" s="5">
        <v>42262</v>
      </c>
      <c r="B356" s="6">
        <v>26.318736999999999</v>
      </c>
      <c r="C356" s="6">
        <v>26.118500000000001</v>
      </c>
      <c r="D356" s="6">
        <v>18.043657</v>
      </c>
      <c r="E356" s="6">
        <v>5.5773339999999996</v>
      </c>
      <c r="F356" s="6">
        <v>16.904667</v>
      </c>
    </row>
    <row r="357" spans="1:6" x14ac:dyDescent="0.25">
      <c r="A357" s="5">
        <v>42263</v>
      </c>
      <c r="B357" s="6">
        <v>26.348161999999999</v>
      </c>
      <c r="C357" s="6">
        <v>26.369499000000001</v>
      </c>
      <c r="D357" s="6">
        <v>18.147451</v>
      </c>
      <c r="E357" s="6">
        <v>5.6162340000000004</v>
      </c>
      <c r="F357" s="6">
        <v>17.483333999999999</v>
      </c>
    </row>
    <row r="358" spans="1:6" x14ac:dyDescent="0.25">
      <c r="A358" s="5">
        <v>42264</v>
      </c>
      <c r="B358" s="6">
        <v>25.784578</v>
      </c>
      <c r="C358" s="6">
        <v>26.943501000000001</v>
      </c>
      <c r="D358" s="6">
        <v>18.085733000000001</v>
      </c>
      <c r="E358" s="6">
        <v>5.6672909999999996</v>
      </c>
      <c r="F358" s="6">
        <v>17.471333000000001</v>
      </c>
    </row>
    <row r="359" spans="1:6" x14ac:dyDescent="0.25">
      <c r="A359" s="5">
        <v>42265</v>
      </c>
      <c r="B359" s="6">
        <v>25.678197999999998</v>
      </c>
      <c r="C359" s="6">
        <v>27.013000000000002</v>
      </c>
      <c r="D359" s="6">
        <v>17.768737999999999</v>
      </c>
      <c r="E359" s="6">
        <v>5.6624290000000004</v>
      </c>
      <c r="F359" s="6">
        <v>17.374666000000001</v>
      </c>
    </row>
    <row r="360" spans="1:6" x14ac:dyDescent="0.25">
      <c r="A360" s="5">
        <v>42268</v>
      </c>
      <c r="B360" s="6">
        <v>26.076554999999999</v>
      </c>
      <c r="C360" s="6">
        <v>27.419499999999999</v>
      </c>
      <c r="D360" s="6">
        <v>17.875337999999999</v>
      </c>
      <c r="E360" s="6">
        <v>5.7207800000000004</v>
      </c>
      <c r="F360" s="6">
        <v>17.613333000000001</v>
      </c>
    </row>
    <row r="361" spans="1:6" x14ac:dyDescent="0.25">
      <c r="A361" s="5">
        <v>42269</v>
      </c>
      <c r="B361" s="6">
        <v>25.666878000000001</v>
      </c>
      <c r="C361" s="6">
        <v>26.92</v>
      </c>
      <c r="D361" s="6">
        <v>17.838864999999998</v>
      </c>
      <c r="E361" s="6">
        <v>5.5651780000000004</v>
      </c>
      <c r="F361" s="6">
        <v>17.396000000000001</v>
      </c>
    </row>
    <row r="362" spans="1:6" x14ac:dyDescent="0.25">
      <c r="A362" s="5">
        <v>42270</v>
      </c>
      <c r="B362" s="6">
        <v>25.875108999999998</v>
      </c>
      <c r="C362" s="6">
        <v>26.803498999999999</v>
      </c>
      <c r="D362" s="6">
        <v>17.875337999999999</v>
      </c>
      <c r="E362" s="6">
        <v>5.5919210000000001</v>
      </c>
      <c r="F362" s="6">
        <v>17.403998999999999</v>
      </c>
    </row>
    <row r="363" spans="1:6" x14ac:dyDescent="0.25">
      <c r="A363" s="5">
        <v>42271</v>
      </c>
      <c r="B363" s="6">
        <v>26.029018000000001</v>
      </c>
      <c r="C363" s="6">
        <v>26.6875</v>
      </c>
      <c r="D363" s="6">
        <v>17.906192999999998</v>
      </c>
      <c r="E363" s="6">
        <v>5.6988979999999998</v>
      </c>
      <c r="F363" s="6">
        <v>17.541332000000001</v>
      </c>
    </row>
    <row r="364" spans="1:6" x14ac:dyDescent="0.25">
      <c r="A364" s="5">
        <v>42272</v>
      </c>
      <c r="B364" s="6">
        <v>25.963387000000001</v>
      </c>
      <c r="C364" s="6">
        <v>26.212499999999999</v>
      </c>
      <c r="D364" s="6">
        <v>17.892166</v>
      </c>
      <c r="E364" s="6">
        <v>5.7402309999999996</v>
      </c>
      <c r="F364" s="6">
        <v>17.127333</v>
      </c>
    </row>
    <row r="365" spans="1:6" x14ac:dyDescent="0.25">
      <c r="A365" s="5">
        <v>42275</v>
      </c>
      <c r="B365" s="6">
        <v>25.449596</v>
      </c>
      <c r="C365" s="6">
        <v>25.202998999999998</v>
      </c>
      <c r="D365" s="6">
        <v>17.858505000000001</v>
      </c>
      <c r="E365" s="6">
        <v>5.6648579999999997</v>
      </c>
      <c r="F365" s="6">
        <v>16.562000000000001</v>
      </c>
    </row>
    <row r="366" spans="1:6" x14ac:dyDescent="0.25">
      <c r="A366" s="5">
        <v>42276</v>
      </c>
      <c r="B366" s="6">
        <v>24.684563000000001</v>
      </c>
      <c r="C366" s="6">
        <v>24.803498999999999</v>
      </c>
      <c r="D366" s="6">
        <v>17.892166</v>
      </c>
      <c r="E366" s="6">
        <v>5.7645419999999996</v>
      </c>
      <c r="F366" s="6">
        <v>16.443332999999999</v>
      </c>
    </row>
    <row r="367" spans="1:6" x14ac:dyDescent="0.25">
      <c r="A367" s="5">
        <v>42277</v>
      </c>
      <c r="B367" s="6">
        <v>24.965233000000001</v>
      </c>
      <c r="C367" s="6">
        <v>25.5945</v>
      </c>
      <c r="D367" s="6">
        <v>18.189530999999999</v>
      </c>
      <c r="E367" s="6">
        <v>5.9930810000000001</v>
      </c>
      <c r="F367" s="6">
        <v>16.559999000000001</v>
      </c>
    </row>
    <row r="368" spans="1:6" x14ac:dyDescent="0.25">
      <c r="A368" s="5">
        <v>42278</v>
      </c>
      <c r="B368" s="6">
        <v>24.802271000000001</v>
      </c>
      <c r="C368" s="6">
        <v>26.035999</v>
      </c>
      <c r="D368" s="6">
        <v>18.029630999999998</v>
      </c>
      <c r="E368" s="6">
        <v>5.8763810000000003</v>
      </c>
      <c r="F368" s="6">
        <v>15.992000000000001</v>
      </c>
    </row>
    <row r="369" spans="1:6" x14ac:dyDescent="0.25">
      <c r="A369" s="5">
        <v>42279</v>
      </c>
      <c r="B369" s="6">
        <v>24.983340999999999</v>
      </c>
      <c r="C369" s="6">
        <v>26.627001</v>
      </c>
      <c r="D369" s="6">
        <v>18.228804</v>
      </c>
      <c r="E369" s="6">
        <v>6.0295500000000004</v>
      </c>
      <c r="F369" s="6">
        <v>16.504667000000001</v>
      </c>
    </row>
    <row r="370" spans="1:6" x14ac:dyDescent="0.25">
      <c r="A370" s="5">
        <v>42282</v>
      </c>
      <c r="B370" s="6">
        <v>25.073869999999999</v>
      </c>
      <c r="C370" s="6">
        <v>27.184000000000001</v>
      </c>
      <c r="D370" s="6">
        <v>18.478472</v>
      </c>
      <c r="E370" s="6">
        <v>6.1802890000000001</v>
      </c>
      <c r="F370" s="6">
        <v>16.41</v>
      </c>
    </row>
    <row r="371" spans="1:6" x14ac:dyDescent="0.25">
      <c r="A371" s="5">
        <v>42283</v>
      </c>
      <c r="B371" s="6">
        <v>25.193832</v>
      </c>
      <c r="C371" s="6">
        <v>26.874001</v>
      </c>
      <c r="D371" s="6">
        <v>18.425177000000001</v>
      </c>
      <c r="E371" s="6">
        <v>6.2605209999999998</v>
      </c>
      <c r="F371" s="6">
        <v>16.097334</v>
      </c>
    </row>
    <row r="372" spans="1:6" x14ac:dyDescent="0.25">
      <c r="A372" s="5">
        <v>42284</v>
      </c>
      <c r="B372" s="6">
        <v>25.073869999999999</v>
      </c>
      <c r="C372" s="6">
        <v>27.097000000000001</v>
      </c>
      <c r="D372" s="6">
        <v>18.615933999999999</v>
      </c>
      <c r="E372" s="6">
        <v>6.3261659999999997</v>
      </c>
      <c r="F372" s="6">
        <v>15.464</v>
      </c>
    </row>
    <row r="373" spans="1:6" x14ac:dyDescent="0.25">
      <c r="A373" s="5">
        <v>42285</v>
      </c>
      <c r="B373" s="6">
        <v>24.784162999999999</v>
      </c>
      <c r="C373" s="6">
        <v>26.658000999999999</v>
      </c>
      <c r="D373" s="6">
        <v>18.761810000000001</v>
      </c>
      <c r="E373" s="6">
        <v>6.3626339999999999</v>
      </c>
      <c r="F373" s="6">
        <v>15.114667000000001</v>
      </c>
    </row>
    <row r="374" spans="1:6" x14ac:dyDescent="0.25">
      <c r="A374" s="5">
        <v>42286</v>
      </c>
      <c r="B374" s="6">
        <v>25.377162999999999</v>
      </c>
      <c r="C374" s="6">
        <v>26.99</v>
      </c>
      <c r="D374" s="6">
        <v>18.708507999999998</v>
      </c>
      <c r="E374" s="6">
        <v>6.3383209999999996</v>
      </c>
      <c r="F374" s="6">
        <v>14.712667</v>
      </c>
    </row>
    <row r="375" spans="1:6" x14ac:dyDescent="0.25">
      <c r="A375" s="5">
        <v>42289</v>
      </c>
      <c r="B375" s="6">
        <v>25.259471999999999</v>
      </c>
      <c r="C375" s="6">
        <v>27.509501</v>
      </c>
      <c r="D375" s="6">
        <v>18.775836999999999</v>
      </c>
      <c r="E375" s="6">
        <v>6.4063990000000004</v>
      </c>
      <c r="F375" s="6">
        <v>14.372</v>
      </c>
    </row>
    <row r="376" spans="1:6" x14ac:dyDescent="0.25">
      <c r="A376" s="5">
        <v>42290</v>
      </c>
      <c r="B376" s="6">
        <v>25.302477</v>
      </c>
      <c r="C376" s="6">
        <v>27.445</v>
      </c>
      <c r="D376" s="6">
        <v>18.719728</v>
      </c>
      <c r="E376" s="6">
        <v>6.4185530000000002</v>
      </c>
      <c r="F376" s="6">
        <v>14.616667</v>
      </c>
    </row>
    <row r="377" spans="1:6" x14ac:dyDescent="0.25">
      <c r="A377" s="5">
        <v>42291</v>
      </c>
      <c r="B377" s="6">
        <v>24.944862000000001</v>
      </c>
      <c r="C377" s="6">
        <v>27.241501</v>
      </c>
      <c r="D377" s="6">
        <v>16.840187</v>
      </c>
      <c r="E377" s="6">
        <v>6.6519570000000003</v>
      </c>
      <c r="F377" s="6">
        <v>14.458667</v>
      </c>
    </row>
    <row r="378" spans="1:6" x14ac:dyDescent="0.25">
      <c r="A378" s="5">
        <v>42292</v>
      </c>
      <c r="B378" s="6">
        <v>25.318325000000002</v>
      </c>
      <c r="C378" s="6">
        <v>28.122</v>
      </c>
      <c r="D378" s="6">
        <v>16.643818</v>
      </c>
      <c r="E378" s="6">
        <v>6.6689730000000003</v>
      </c>
      <c r="F378" s="6">
        <v>14.754</v>
      </c>
    </row>
    <row r="379" spans="1:6" x14ac:dyDescent="0.25">
      <c r="A379" s="5">
        <v>42293</v>
      </c>
      <c r="B379" s="6">
        <v>25.132722999999999</v>
      </c>
      <c r="C379" s="6">
        <v>28.538</v>
      </c>
      <c r="D379" s="6">
        <v>16.520378000000001</v>
      </c>
      <c r="E379" s="6">
        <v>6.7735190000000003</v>
      </c>
      <c r="F379" s="6">
        <v>15.134</v>
      </c>
    </row>
    <row r="380" spans="1:6" x14ac:dyDescent="0.25">
      <c r="A380" s="5">
        <v>42296</v>
      </c>
      <c r="B380" s="6">
        <v>25.288898</v>
      </c>
      <c r="C380" s="6">
        <v>28.657499000000001</v>
      </c>
      <c r="D380" s="6">
        <v>16.509156999999998</v>
      </c>
      <c r="E380" s="6">
        <v>6.7613620000000001</v>
      </c>
      <c r="F380" s="6">
        <v>15.206666999999999</v>
      </c>
    </row>
    <row r="381" spans="1:6" x14ac:dyDescent="0.25">
      <c r="A381" s="5">
        <v>42297</v>
      </c>
      <c r="B381" s="6">
        <v>25.750629</v>
      </c>
      <c r="C381" s="6">
        <v>28.044001000000002</v>
      </c>
      <c r="D381" s="6">
        <v>16.481107999999999</v>
      </c>
      <c r="E381" s="6">
        <v>6.7516369999999997</v>
      </c>
      <c r="F381" s="6">
        <v>14.202</v>
      </c>
    </row>
    <row r="382" spans="1:6" x14ac:dyDescent="0.25">
      <c r="A382" s="5">
        <v>42298</v>
      </c>
      <c r="B382" s="6">
        <v>25.748366999999998</v>
      </c>
      <c r="C382" s="6">
        <v>27.788499999999999</v>
      </c>
      <c r="D382" s="6">
        <v>16.450251000000002</v>
      </c>
      <c r="E382" s="6">
        <v>6.6641130000000004</v>
      </c>
      <c r="F382" s="6">
        <v>14.006</v>
      </c>
    </row>
    <row r="383" spans="1:6" x14ac:dyDescent="0.25">
      <c r="A383" s="5">
        <v>42299</v>
      </c>
      <c r="B383" s="6">
        <v>26.142195000000001</v>
      </c>
      <c r="C383" s="6">
        <v>28.195499000000002</v>
      </c>
      <c r="D383" s="6">
        <v>16.52318</v>
      </c>
      <c r="E383" s="6">
        <v>6.9048069999999999</v>
      </c>
      <c r="F383" s="6">
        <v>14.114667000000001</v>
      </c>
    </row>
    <row r="384" spans="1:6" x14ac:dyDescent="0.25">
      <c r="A384" s="5">
        <v>42300</v>
      </c>
      <c r="B384" s="6">
        <v>26.952496</v>
      </c>
      <c r="C384" s="6">
        <v>29.951499999999999</v>
      </c>
      <c r="D384" s="6">
        <v>16.354863999999999</v>
      </c>
      <c r="E384" s="6">
        <v>6.9510019999999999</v>
      </c>
      <c r="F384" s="6">
        <v>13.939333</v>
      </c>
    </row>
    <row r="385" spans="1:6" x14ac:dyDescent="0.25">
      <c r="A385" s="5">
        <v>42303</v>
      </c>
      <c r="B385" s="6">
        <v>26.092397999999999</v>
      </c>
      <c r="C385" s="6">
        <v>30.430499999999999</v>
      </c>
      <c r="D385" s="6">
        <v>16.276312000000001</v>
      </c>
      <c r="E385" s="6">
        <v>6.9193939999999996</v>
      </c>
      <c r="F385" s="6">
        <v>14.350667</v>
      </c>
    </row>
    <row r="386" spans="1:6" x14ac:dyDescent="0.25">
      <c r="A386" s="5">
        <v>42304</v>
      </c>
      <c r="B386" s="6">
        <v>25.927177</v>
      </c>
      <c r="C386" s="6">
        <v>30.550501000000001</v>
      </c>
      <c r="D386" s="6">
        <v>16.124834</v>
      </c>
      <c r="E386" s="6">
        <v>6.9145349999999999</v>
      </c>
      <c r="F386" s="6">
        <v>14.023332999999999</v>
      </c>
    </row>
    <row r="387" spans="1:6" x14ac:dyDescent="0.25">
      <c r="A387" s="5">
        <v>42305</v>
      </c>
      <c r="B387" s="6">
        <v>26.995493</v>
      </c>
      <c r="C387" s="6">
        <v>30.855</v>
      </c>
      <c r="D387" s="6">
        <v>16.169718</v>
      </c>
      <c r="E387" s="6">
        <v>6.9704509999999997</v>
      </c>
      <c r="F387" s="6">
        <v>14.197333</v>
      </c>
    </row>
    <row r="388" spans="1:6" x14ac:dyDescent="0.25">
      <c r="A388" s="5">
        <v>42306</v>
      </c>
      <c r="B388" s="6">
        <v>27.28068</v>
      </c>
      <c r="C388" s="6">
        <v>31.327499</v>
      </c>
      <c r="D388" s="6">
        <v>16.259487</v>
      </c>
      <c r="E388" s="6">
        <v>6.7297560000000001</v>
      </c>
      <c r="F388" s="6">
        <v>14.108667000000001</v>
      </c>
    </row>
    <row r="389" spans="1:6" x14ac:dyDescent="0.25">
      <c r="A389" s="5">
        <v>42307</v>
      </c>
      <c r="B389" s="6">
        <v>27.047547999999999</v>
      </c>
      <c r="C389" s="6">
        <v>31.295000000000002</v>
      </c>
      <c r="D389" s="6">
        <v>16.057504999999999</v>
      </c>
      <c r="E389" s="6">
        <v>6.8975140000000001</v>
      </c>
      <c r="F389" s="6">
        <v>13.795332999999999</v>
      </c>
    </row>
    <row r="390" spans="1:6" x14ac:dyDescent="0.25">
      <c r="A390" s="5">
        <v>42310</v>
      </c>
      <c r="B390" s="6">
        <v>27.427804999999999</v>
      </c>
      <c r="C390" s="6">
        <v>31.4175</v>
      </c>
      <c r="D390" s="6">
        <v>16.161306</v>
      </c>
      <c r="E390" s="6">
        <v>6.9777459999999998</v>
      </c>
      <c r="F390" s="6">
        <v>14.252667000000001</v>
      </c>
    </row>
    <row r="391" spans="1:6" x14ac:dyDescent="0.25">
      <c r="A391" s="5">
        <v>42311</v>
      </c>
      <c r="B391" s="6">
        <v>27.742419999999999</v>
      </c>
      <c r="C391" s="6">
        <v>31.265498999999998</v>
      </c>
      <c r="D391" s="6">
        <v>16.301569000000001</v>
      </c>
      <c r="E391" s="6">
        <v>6.9291200000000002</v>
      </c>
      <c r="F391" s="6">
        <v>13.89</v>
      </c>
    </row>
    <row r="392" spans="1:6" x14ac:dyDescent="0.25">
      <c r="A392" s="5">
        <v>42312</v>
      </c>
      <c r="B392" s="6">
        <v>27.613405</v>
      </c>
      <c r="C392" s="6">
        <v>32.047500999999997</v>
      </c>
      <c r="D392" s="6">
        <v>16.374504000000002</v>
      </c>
      <c r="E392" s="6">
        <v>6.814851</v>
      </c>
      <c r="F392" s="6">
        <v>15.442</v>
      </c>
    </row>
    <row r="393" spans="1:6" x14ac:dyDescent="0.25">
      <c r="A393" s="5">
        <v>42313</v>
      </c>
      <c r="B393" s="6">
        <v>27.486107000000001</v>
      </c>
      <c r="C393" s="6">
        <v>32.782501000000003</v>
      </c>
      <c r="D393" s="6">
        <v>16.44183</v>
      </c>
      <c r="E393" s="6">
        <v>6.7370510000000001</v>
      </c>
      <c r="F393" s="6">
        <v>15.451333</v>
      </c>
    </row>
    <row r="394" spans="1:6" x14ac:dyDescent="0.25">
      <c r="A394" s="5">
        <v>42314</v>
      </c>
      <c r="B394" s="6">
        <v>27.517928999999999</v>
      </c>
      <c r="C394" s="6">
        <v>32.968497999999997</v>
      </c>
      <c r="D394" s="6">
        <v>16.489522999999998</v>
      </c>
      <c r="E394" s="6">
        <v>7.6706580000000004</v>
      </c>
      <c r="F394" s="6">
        <v>15.490667</v>
      </c>
    </row>
    <row r="395" spans="1:6" x14ac:dyDescent="0.25">
      <c r="A395" s="5">
        <v>42317</v>
      </c>
      <c r="B395" s="6">
        <v>27.406552999999999</v>
      </c>
      <c r="C395" s="6">
        <v>32.774501999999998</v>
      </c>
      <c r="D395" s="6">
        <v>16.408169000000001</v>
      </c>
      <c r="E395" s="6">
        <v>7.6366199999999997</v>
      </c>
      <c r="F395" s="6">
        <v>15.022</v>
      </c>
    </row>
    <row r="396" spans="1:6" x14ac:dyDescent="0.25">
      <c r="A396" s="5">
        <v>42318</v>
      </c>
      <c r="B396" s="6">
        <v>26.54278</v>
      </c>
      <c r="C396" s="6">
        <v>32.984000999999999</v>
      </c>
      <c r="D396" s="6">
        <v>16.461472000000001</v>
      </c>
      <c r="E396" s="6">
        <v>7.4907450000000004</v>
      </c>
      <c r="F396" s="6">
        <v>14.433332999999999</v>
      </c>
    </row>
    <row r="397" spans="1:6" x14ac:dyDescent="0.25">
      <c r="A397" s="5">
        <v>42319</v>
      </c>
      <c r="B397" s="6">
        <v>26.392759000000002</v>
      </c>
      <c r="C397" s="6">
        <v>33.662497999999999</v>
      </c>
      <c r="D397" s="6">
        <v>16.152885000000001</v>
      </c>
      <c r="E397" s="6">
        <v>7.4178059999999997</v>
      </c>
      <c r="F397" s="6">
        <v>14.605333</v>
      </c>
    </row>
    <row r="398" spans="1:6" x14ac:dyDescent="0.25">
      <c r="A398" s="5">
        <v>42320</v>
      </c>
      <c r="B398" s="6">
        <v>26.304103999999999</v>
      </c>
      <c r="C398" s="6">
        <v>33.279998999999997</v>
      </c>
      <c r="D398" s="6">
        <v>15.976157000000001</v>
      </c>
      <c r="E398" s="6">
        <v>7.3910609999999997</v>
      </c>
      <c r="F398" s="6">
        <v>14.196</v>
      </c>
    </row>
    <row r="399" spans="1:6" x14ac:dyDescent="0.25">
      <c r="A399" s="5">
        <v>42321</v>
      </c>
      <c r="B399" s="6">
        <v>25.535800999999999</v>
      </c>
      <c r="C399" s="6">
        <v>32.1175</v>
      </c>
      <c r="D399" s="6">
        <v>15.827472999999999</v>
      </c>
      <c r="E399" s="6">
        <v>7.2451860000000003</v>
      </c>
      <c r="F399" s="6">
        <v>13.812666999999999</v>
      </c>
    </row>
    <row r="400" spans="1:6" x14ac:dyDescent="0.25">
      <c r="A400" s="5">
        <v>42324</v>
      </c>
      <c r="B400" s="6">
        <v>25.954053999999999</v>
      </c>
      <c r="C400" s="6">
        <v>32.390498999999998</v>
      </c>
      <c r="D400" s="6">
        <v>16.23424</v>
      </c>
      <c r="E400" s="6">
        <v>7.3910609999999997</v>
      </c>
      <c r="F400" s="6">
        <v>14.287333</v>
      </c>
    </row>
    <row r="401" spans="1:6" x14ac:dyDescent="0.25">
      <c r="A401" s="5">
        <v>42325</v>
      </c>
      <c r="B401" s="6">
        <v>25.842669000000001</v>
      </c>
      <c r="C401" s="6">
        <v>32.165000999999997</v>
      </c>
      <c r="D401" s="6">
        <v>16.809322000000002</v>
      </c>
      <c r="E401" s="6">
        <v>7.3910609999999997</v>
      </c>
      <c r="F401" s="6">
        <v>14.266667</v>
      </c>
    </row>
    <row r="402" spans="1:6" x14ac:dyDescent="0.25">
      <c r="A402" s="5">
        <v>42326</v>
      </c>
      <c r="B402" s="6">
        <v>26.660979999999999</v>
      </c>
      <c r="C402" s="6">
        <v>33.176997999999998</v>
      </c>
      <c r="D402" s="6">
        <v>17.092659000000001</v>
      </c>
      <c r="E402" s="6">
        <v>7.5728790000000004</v>
      </c>
      <c r="F402" s="6">
        <v>14.738</v>
      </c>
    </row>
    <row r="403" spans="1:6" x14ac:dyDescent="0.25">
      <c r="A403" s="5">
        <v>42327</v>
      </c>
      <c r="B403" s="6">
        <v>26.999669999999998</v>
      </c>
      <c r="C403" s="6">
        <v>33.063499</v>
      </c>
      <c r="D403" s="6">
        <v>17.028137000000001</v>
      </c>
      <c r="E403" s="6">
        <v>7.5948440000000002</v>
      </c>
      <c r="F403" s="6">
        <v>14.786667</v>
      </c>
    </row>
    <row r="404" spans="1:6" x14ac:dyDescent="0.25">
      <c r="A404" s="5">
        <v>42328</v>
      </c>
      <c r="B404" s="6">
        <v>27.117875999999999</v>
      </c>
      <c r="C404" s="6">
        <v>33.422500999999997</v>
      </c>
      <c r="D404" s="6">
        <v>16.851406000000001</v>
      </c>
      <c r="E404" s="6">
        <v>7.6607380000000003</v>
      </c>
      <c r="F404" s="6">
        <v>14.667332999999999</v>
      </c>
    </row>
    <row r="405" spans="1:6" x14ac:dyDescent="0.25">
      <c r="A405" s="5">
        <v>42331</v>
      </c>
      <c r="B405" s="6">
        <v>26.765543000000001</v>
      </c>
      <c r="C405" s="6">
        <v>33.949500999999998</v>
      </c>
      <c r="D405" s="6">
        <v>16.904706999999998</v>
      </c>
      <c r="E405" s="6">
        <v>7.5460339999999997</v>
      </c>
      <c r="F405" s="6">
        <v>14.516667</v>
      </c>
    </row>
    <row r="406" spans="1:6" x14ac:dyDescent="0.25">
      <c r="A406" s="5">
        <v>42332</v>
      </c>
      <c r="B406" s="6">
        <v>27.022400000000001</v>
      </c>
      <c r="C406" s="6">
        <v>33.557499</v>
      </c>
      <c r="D406" s="6">
        <v>16.809322000000002</v>
      </c>
      <c r="E406" s="6">
        <v>7.6070469999999997</v>
      </c>
      <c r="F406" s="6">
        <v>14.55</v>
      </c>
    </row>
    <row r="407" spans="1:6" x14ac:dyDescent="0.25">
      <c r="A407" s="5">
        <v>42333</v>
      </c>
      <c r="B407" s="6">
        <v>26.829181999999999</v>
      </c>
      <c r="C407" s="6">
        <v>33.766998000000001</v>
      </c>
      <c r="D407" s="6">
        <v>16.899092</v>
      </c>
      <c r="E407" s="6">
        <v>7.5972850000000003</v>
      </c>
      <c r="F407" s="6">
        <v>15.309333000000001</v>
      </c>
    </row>
    <row r="408" spans="1:6" x14ac:dyDescent="0.25">
      <c r="A408" s="5">
        <v>42335</v>
      </c>
      <c r="B408" s="6">
        <v>26.779181000000001</v>
      </c>
      <c r="C408" s="6">
        <v>33.662998000000002</v>
      </c>
      <c r="D408" s="6">
        <v>16.800909000000001</v>
      </c>
      <c r="E408" s="6">
        <v>7.6607380000000003</v>
      </c>
      <c r="F408" s="6">
        <v>15.440666999999999</v>
      </c>
    </row>
    <row r="409" spans="1:6" x14ac:dyDescent="0.25">
      <c r="A409" s="5">
        <v>42338</v>
      </c>
      <c r="B409" s="6">
        <v>26.890556</v>
      </c>
      <c r="C409" s="6">
        <v>33.240001999999997</v>
      </c>
      <c r="D409" s="6">
        <v>16.506353000000001</v>
      </c>
      <c r="E409" s="6">
        <v>7.7412739999999998</v>
      </c>
      <c r="F409" s="6">
        <v>15.350667</v>
      </c>
    </row>
    <row r="410" spans="1:6" x14ac:dyDescent="0.25">
      <c r="A410" s="5">
        <v>42339</v>
      </c>
      <c r="B410" s="6">
        <v>26.672338</v>
      </c>
      <c r="C410" s="6">
        <v>33.952998999999998</v>
      </c>
      <c r="D410" s="6">
        <v>16.548435000000001</v>
      </c>
      <c r="E410" s="6">
        <v>7.9926440000000003</v>
      </c>
      <c r="F410" s="6">
        <v>15.812666999999999</v>
      </c>
    </row>
    <row r="411" spans="1:6" x14ac:dyDescent="0.25">
      <c r="A411" s="5">
        <v>42340</v>
      </c>
      <c r="B411" s="6">
        <v>26.431398000000002</v>
      </c>
      <c r="C411" s="6">
        <v>33.800499000000002</v>
      </c>
      <c r="D411" s="6">
        <v>16.506001000000001</v>
      </c>
      <c r="E411" s="6">
        <v>7.9316339999999999</v>
      </c>
      <c r="F411" s="6">
        <v>15.465999999999999</v>
      </c>
    </row>
    <row r="412" spans="1:6" x14ac:dyDescent="0.25">
      <c r="A412" s="5">
        <v>42341</v>
      </c>
      <c r="B412" s="6">
        <v>26.185905000000002</v>
      </c>
      <c r="C412" s="6">
        <v>33.3125</v>
      </c>
      <c r="D412" s="6">
        <v>16.701187000000001</v>
      </c>
      <c r="E412" s="6">
        <v>7.9145510000000003</v>
      </c>
      <c r="F412" s="6">
        <v>15.513999999999999</v>
      </c>
    </row>
    <row r="413" spans="1:6" x14ac:dyDescent="0.25">
      <c r="A413" s="5">
        <v>42342</v>
      </c>
      <c r="B413" s="6">
        <v>27.056491999999999</v>
      </c>
      <c r="C413" s="6">
        <v>33.631999999999998</v>
      </c>
      <c r="D413" s="6">
        <v>16.876574999999999</v>
      </c>
      <c r="E413" s="6">
        <v>8.2367010000000001</v>
      </c>
      <c r="F413" s="6">
        <v>15.358667000000001</v>
      </c>
    </row>
    <row r="414" spans="1:6" x14ac:dyDescent="0.25">
      <c r="A414" s="5">
        <v>42345</v>
      </c>
      <c r="B414" s="6">
        <v>26.886012999999998</v>
      </c>
      <c r="C414" s="6">
        <v>33.491501</v>
      </c>
      <c r="D414" s="6">
        <v>17.114193</v>
      </c>
      <c r="E414" s="6">
        <v>8.0804989999999997</v>
      </c>
      <c r="F414" s="6">
        <v>15.408666999999999</v>
      </c>
    </row>
    <row r="415" spans="1:6" x14ac:dyDescent="0.25">
      <c r="A415" s="5">
        <v>42346</v>
      </c>
      <c r="B415" s="6">
        <v>26.874651</v>
      </c>
      <c r="C415" s="6">
        <v>33.866501</v>
      </c>
      <c r="D415" s="6">
        <v>16.862431999999998</v>
      </c>
      <c r="E415" s="6">
        <v>8.1903279999999992</v>
      </c>
      <c r="F415" s="6">
        <v>15.114667000000001</v>
      </c>
    </row>
    <row r="416" spans="1:6" x14ac:dyDescent="0.25">
      <c r="A416" s="5">
        <v>42347</v>
      </c>
      <c r="B416" s="6">
        <v>26.281374</v>
      </c>
      <c r="C416" s="6">
        <v>33.239497999999998</v>
      </c>
      <c r="D416" s="6">
        <v>16.726645000000001</v>
      </c>
      <c r="E416" s="6">
        <v>7.9828830000000002</v>
      </c>
      <c r="F416" s="6">
        <v>14.968</v>
      </c>
    </row>
    <row r="417" spans="1:6" x14ac:dyDescent="0.25">
      <c r="A417" s="5">
        <v>42348</v>
      </c>
      <c r="B417" s="6">
        <v>26.406386999999999</v>
      </c>
      <c r="C417" s="6">
        <v>33.116000999999997</v>
      </c>
      <c r="D417" s="6">
        <v>16.848282000000001</v>
      </c>
      <c r="E417" s="6">
        <v>8.0487789999999997</v>
      </c>
      <c r="F417" s="6">
        <v>15.138</v>
      </c>
    </row>
    <row r="418" spans="1:6" x14ac:dyDescent="0.25">
      <c r="A418" s="5">
        <v>42349</v>
      </c>
      <c r="B418" s="6">
        <v>25.726748000000001</v>
      </c>
      <c r="C418" s="6">
        <v>32.0075</v>
      </c>
      <c r="D418" s="6">
        <v>16.791712</v>
      </c>
      <c r="E418" s="6">
        <v>7.9291929999999997</v>
      </c>
      <c r="F418" s="6">
        <v>14.468</v>
      </c>
    </row>
    <row r="419" spans="1:6" x14ac:dyDescent="0.25">
      <c r="A419" s="5">
        <v>42352</v>
      </c>
      <c r="B419" s="6">
        <v>25.567627000000002</v>
      </c>
      <c r="C419" s="6">
        <v>32.895499999999998</v>
      </c>
      <c r="D419" s="6">
        <v>17.083078</v>
      </c>
      <c r="E419" s="6">
        <v>7.9487160000000001</v>
      </c>
      <c r="F419" s="6">
        <v>14.571999999999999</v>
      </c>
    </row>
    <row r="420" spans="1:6" x14ac:dyDescent="0.25">
      <c r="A420" s="5">
        <v>42353</v>
      </c>
      <c r="B420" s="6">
        <v>25.115286000000001</v>
      </c>
      <c r="C420" s="6">
        <v>32.931998999999998</v>
      </c>
      <c r="D420" s="6">
        <v>16.870916000000001</v>
      </c>
      <c r="E420" s="6">
        <v>8.0463369999999994</v>
      </c>
      <c r="F420" s="6">
        <v>14.739333</v>
      </c>
    </row>
    <row r="421" spans="1:6" x14ac:dyDescent="0.25">
      <c r="A421" s="5">
        <v>42354</v>
      </c>
      <c r="B421" s="6">
        <v>25.308499999999999</v>
      </c>
      <c r="C421" s="6">
        <v>33.788502000000001</v>
      </c>
      <c r="D421" s="6">
        <v>17.057617</v>
      </c>
      <c r="E421" s="6">
        <v>8.0951489999999993</v>
      </c>
      <c r="F421" s="6">
        <v>15.634</v>
      </c>
    </row>
    <row r="422" spans="1:6" x14ac:dyDescent="0.25">
      <c r="A422" s="5">
        <v>42355</v>
      </c>
      <c r="B422" s="6">
        <v>24.772047000000001</v>
      </c>
      <c r="C422" s="6">
        <v>33.532501000000003</v>
      </c>
      <c r="D422" s="6">
        <v>16.684214000000001</v>
      </c>
      <c r="E422" s="6">
        <v>7.9731209999999999</v>
      </c>
      <c r="F422" s="6">
        <v>15.559333000000001</v>
      </c>
    </row>
    <row r="423" spans="1:6" x14ac:dyDescent="0.25">
      <c r="A423" s="5">
        <v>42356</v>
      </c>
      <c r="B423" s="6">
        <v>24.101486000000001</v>
      </c>
      <c r="C423" s="6">
        <v>33.207000999999998</v>
      </c>
      <c r="D423" s="6">
        <v>16.64744</v>
      </c>
      <c r="E423" s="6">
        <v>7.8437739999999998</v>
      </c>
      <c r="F423" s="6">
        <v>15.364000000000001</v>
      </c>
    </row>
    <row r="424" spans="1:6" x14ac:dyDescent="0.25">
      <c r="A424" s="5">
        <v>42359</v>
      </c>
      <c r="B424" s="6">
        <v>24.396989999999999</v>
      </c>
      <c r="C424" s="6">
        <v>33.225498000000002</v>
      </c>
      <c r="D424" s="6">
        <v>16.845462999999999</v>
      </c>
      <c r="E424" s="6">
        <v>8.0292560000000002</v>
      </c>
      <c r="F424" s="6">
        <v>15.504</v>
      </c>
    </row>
    <row r="425" spans="1:6" x14ac:dyDescent="0.25">
      <c r="A425" s="5">
        <v>42360</v>
      </c>
      <c r="B425" s="6">
        <v>24.374255999999999</v>
      </c>
      <c r="C425" s="6">
        <v>33.157501000000003</v>
      </c>
      <c r="D425" s="6">
        <v>17.125506999999999</v>
      </c>
      <c r="E425" s="6">
        <v>8.0365749999999991</v>
      </c>
      <c r="F425" s="6">
        <v>15.33</v>
      </c>
    </row>
    <row r="426" spans="1:6" x14ac:dyDescent="0.25">
      <c r="A426" s="5">
        <v>42361</v>
      </c>
      <c r="B426" s="6">
        <v>24.687943000000001</v>
      </c>
      <c r="C426" s="6">
        <v>33.185001</v>
      </c>
      <c r="D426" s="6">
        <v>17.281096000000002</v>
      </c>
      <c r="E426" s="6">
        <v>8.0683009999999999</v>
      </c>
      <c r="F426" s="6">
        <v>15.313333</v>
      </c>
    </row>
    <row r="427" spans="1:6" x14ac:dyDescent="0.25">
      <c r="A427" s="5">
        <v>42362</v>
      </c>
      <c r="B427" s="6">
        <v>24.556101000000002</v>
      </c>
      <c r="C427" s="6">
        <v>33.139499999999998</v>
      </c>
      <c r="D427" s="6">
        <v>17.207542</v>
      </c>
      <c r="E427" s="6">
        <v>8.0951489999999993</v>
      </c>
      <c r="F427" s="6">
        <v>15.371333</v>
      </c>
    </row>
    <row r="428" spans="1:6" x14ac:dyDescent="0.25">
      <c r="A428" s="5">
        <v>42366</v>
      </c>
      <c r="B428" s="6">
        <v>24.281058999999999</v>
      </c>
      <c r="C428" s="6">
        <v>33.759998000000003</v>
      </c>
      <c r="D428" s="6">
        <v>17.184909999999999</v>
      </c>
      <c r="E428" s="6">
        <v>8.0878219999999992</v>
      </c>
      <c r="F428" s="6">
        <v>15.263332999999999</v>
      </c>
    </row>
    <row r="429" spans="1:6" x14ac:dyDescent="0.25">
      <c r="A429" s="5">
        <v>42367</v>
      </c>
      <c r="B429" s="6">
        <v>24.717495</v>
      </c>
      <c r="C429" s="6">
        <v>34.698501999999998</v>
      </c>
      <c r="D429" s="6">
        <v>17.428184999999999</v>
      </c>
      <c r="E429" s="6">
        <v>8.2196130000000007</v>
      </c>
      <c r="F429" s="6">
        <v>15.812666999999999</v>
      </c>
    </row>
    <row r="430" spans="1:6" x14ac:dyDescent="0.25">
      <c r="A430" s="5">
        <v>42368</v>
      </c>
      <c r="B430" s="6">
        <v>24.394718000000001</v>
      </c>
      <c r="C430" s="6">
        <v>34.453499000000001</v>
      </c>
      <c r="D430" s="6">
        <v>17.447990000000001</v>
      </c>
      <c r="E430" s="6">
        <v>8.1488350000000001</v>
      </c>
      <c r="F430" s="6">
        <v>15.872667</v>
      </c>
    </row>
    <row r="431" spans="1:6" x14ac:dyDescent="0.25">
      <c r="A431" s="5">
        <v>42369</v>
      </c>
      <c r="B431" s="6">
        <v>23.926456000000002</v>
      </c>
      <c r="C431" s="6">
        <v>33.794497999999997</v>
      </c>
      <c r="D431" s="6">
        <v>17.340492000000001</v>
      </c>
      <c r="E431" s="6">
        <v>8.0438949999999991</v>
      </c>
      <c r="F431" s="6">
        <v>16.000668000000001</v>
      </c>
    </row>
    <row r="432" spans="1:6" x14ac:dyDescent="0.25">
      <c r="A432" s="5">
        <v>42373</v>
      </c>
      <c r="B432" s="6">
        <v>23.946919999999999</v>
      </c>
      <c r="C432" s="6">
        <v>31.849501</v>
      </c>
      <c r="D432" s="6">
        <v>17.385757000000002</v>
      </c>
      <c r="E432" s="6">
        <v>7.8999050000000004</v>
      </c>
      <c r="F432" s="6">
        <v>14.894</v>
      </c>
    </row>
    <row r="433" spans="1:6" x14ac:dyDescent="0.25">
      <c r="A433" s="5">
        <v>42374</v>
      </c>
      <c r="B433" s="6">
        <v>23.346827000000001</v>
      </c>
      <c r="C433" s="6">
        <v>31.689501</v>
      </c>
      <c r="D433" s="6">
        <v>17.798760999999999</v>
      </c>
      <c r="E433" s="6">
        <v>8.0268110000000004</v>
      </c>
      <c r="F433" s="6">
        <v>14.895333000000001</v>
      </c>
    </row>
    <row r="434" spans="1:6" x14ac:dyDescent="0.25">
      <c r="A434" s="5">
        <v>42375</v>
      </c>
      <c r="B434" s="6">
        <v>22.889939999999999</v>
      </c>
      <c r="C434" s="6">
        <v>31.6325</v>
      </c>
      <c r="D434" s="6">
        <v>17.976976000000001</v>
      </c>
      <c r="E434" s="6">
        <v>7.6949040000000002</v>
      </c>
      <c r="F434" s="6">
        <v>14.602667</v>
      </c>
    </row>
    <row r="435" spans="1:6" x14ac:dyDescent="0.25">
      <c r="A435" s="5">
        <v>42376</v>
      </c>
      <c r="B435" s="6">
        <v>21.923876</v>
      </c>
      <c r="C435" s="6">
        <v>30.396999000000001</v>
      </c>
      <c r="D435" s="6">
        <v>18.395638000000002</v>
      </c>
      <c r="E435" s="6">
        <v>7.3898409999999997</v>
      </c>
      <c r="F435" s="6">
        <v>14.376666999999999</v>
      </c>
    </row>
    <row r="436" spans="1:6" x14ac:dyDescent="0.25">
      <c r="A436" s="5">
        <v>42377</v>
      </c>
      <c r="B436" s="6">
        <v>22.039805999999999</v>
      </c>
      <c r="C436" s="6">
        <v>30.352501</v>
      </c>
      <c r="D436" s="6">
        <v>17.974146000000001</v>
      </c>
      <c r="E436" s="6">
        <v>7.2312099999999999</v>
      </c>
      <c r="F436" s="6">
        <v>14.066667000000001</v>
      </c>
    </row>
    <row r="437" spans="1:6" x14ac:dyDescent="0.25">
      <c r="A437" s="5">
        <v>42380</v>
      </c>
      <c r="B437" s="6">
        <v>22.396673</v>
      </c>
      <c r="C437" s="6">
        <v>30.886998999999999</v>
      </c>
      <c r="D437" s="6">
        <v>18.166504</v>
      </c>
      <c r="E437" s="6">
        <v>7.2434099999999999</v>
      </c>
      <c r="F437" s="6">
        <v>13.856667</v>
      </c>
    </row>
    <row r="438" spans="1:6" x14ac:dyDescent="0.25">
      <c r="A438" s="5">
        <v>42381</v>
      </c>
      <c r="B438" s="6">
        <v>22.721727000000001</v>
      </c>
      <c r="C438" s="6">
        <v>30.894501000000002</v>
      </c>
      <c r="D438" s="6">
        <v>17.996777999999999</v>
      </c>
      <c r="E438" s="6">
        <v>7.3654359999999999</v>
      </c>
      <c r="F438" s="6">
        <v>13.997999999999999</v>
      </c>
    </row>
    <row r="439" spans="1:6" x14ac:dyDescent="0.25">
      <c r="A439" s="5">
        <v>42382</v>
      </c>
      <c r="B439" s="6">
        <v>22.137547000000001</v>
      </c>
      <c r="C439" s="6">
        <v>29.090499999999999</v>
      </c>
      <c r="D439" s="6">
        <v>17.515879000000002</v>
      </c>
      <c r="E439" s="6">
        <v>7.140911</v>
      </c>
      <c r="F439" s="6">
        <v>13.353999999999999</v>
      </c>
    </row>
    <row r="440" spans="1:6" x14ac:dyDescent="0.25">
      <c r="A440" s="5">
        <v>42383</v>
      </c>
      <c r="B440" s="6">
        <v>22.62171</v>
      </c>
      <c r="C440" s="6">
        <v>29.65</v>
      </c>
      <c r="D440" s="6">
        <v>17.838362</v>
      </c>
      <c r="E440" s="6">
        <v>6.9969219999999996</v>
      </c>
      <c r="F440" s="6">
        <v>13.745333</v>
      </c>
    </row>
    <row r="441" spans="1:6" x14ac:dyDescent="0.25">
      <c r="A441" s="5">
        <v>42384</v>
      </c>
      <c r="B441" s="6">
        <v>22.078447000000001</v>
      </c>
      <c r="C441" s="6">
        <v>28.509001000000001</v>
      </c>
      <c r="D441" s="6">
        <v>17.518706999999999</v>
      </c>
      <c r="E441" s="6">
        <v>6.6162029999999996</v>
      </c>
      <c r="F441" s="6">
        <v>13.666</v>
      </c>
    </row>
    <row r="442" spans="1:6" x14ac:dyDescent="0.25">
      <c r="A442" s="5">
        <v>42388</v>
      </c>
      <c r="B442" s="6">
        <v>21.971609000000001</v>
      </c>
      <c r="C442" s="6">
        <v>28.724001000000001</v>
      </c>
      <c r="D442" s="6">
        <v>17.696922000000001</v>
      </c>
      <c r="E442" s="6">
        <v>6.6698919999999999</v>
      </c>
      <c r="F442" s="6">
        <v>13.648</v>
      </c>
    </row>
    <row r="443" spans="1:6" x14ac:dyDescent="0.25">
      <c r="A443" s="5">
        <v>42389</v>
      </c>
      <c r="B443" s="6">
        <v>22.001162000000001</v>
      </c>
      <c r="C443" s="6">
        <v>28.588498999999999</v>
      </c>
      <c r="D443" s="6">
        <v>17.210364999999999</v>
      </c>
      <c r="E443" s="6">
        <v>6.7065010000000003</v>
      </c>
      <c r="F443" s="6">
        <v>13.246667</v>
      </c>
    </row>
    <row r="444" spans="1:6" x14ac:dyDescent="0.25">
      <c r="A444" s="5">
        <v>42390</v>
      </c>
      <c r="B444" s="6">
        <v>21.889782</v>
      </c>
      <c r="C444" s="6">
        <v>28.750999</v>
      </c>
      <c r="D444" s="6">
        <v>17.504563999999998</v>
      </c>
      <c r="E444" s="6">
        <v>6.7845969999999998</v>
      </c>
      <c r="F444" s="6">
        <v>13.331333000000001</v>
      </c>
    </row>
    <row r="445" spans="1:6" x14ac:dyDescent="0.25">
      <c r="A445" s="5">
        <v>42391</v>
      </c>
      <c r="B445" s="6">
        <v>23.053595999999999</v>
      </c>
      <c r="C445" s="6">
        <v>29.818999999999999</v>
      </c>
      <c r="D445" s="6">
        <v>17.733699999999999</v>
      </c>
      <c r="E445" s="6">
        <v>6.9432299999999998</v>
      </c>
      <c r="F445" s="6">
        <v>13.503333</v>
      </c>
    </row>
    <row r="446" spans="1:6" x14ac:dyDescent="0.25">
      <c r="A446" s="5">
        <v>42394</v>
      </c>
      <c r="B446" s="6">
        <v>22.603529000000002</v>
      </c>
      <c r="C446" s="6">
        <v>29.826499999999999</v>
      </c>
      <c r="D446" s="6">
        <v>17.948681000000001</v>
      </c>
      <c r="E446" s="6">
        <v>6.9359089999999997</v>
      </c>
      <c r="F446" s="6">
        <v>13.092000000000001</v>
      </c>
    </row>
    <row r="447" spans="1:6" x14ac:dyDescent="0.25">
      <c r="A447" s="5">
        <v>42395</v>
      </c>
      <c r="B447" s="6">
        <v>22.728549999999998</v>
      </c>
      <c r="C447" s="6">
        <v>30.0625</v>
      </c>
      <c r="D447" s="6">
        <v>18.104263</v>
      </c>
      <c r="E447" s="6">
        <v>7.0042410000000004</v>
      </c>
      <c r="F447" s="6">
        <v>12.904</v>
      </c>
    </row>
    <row r="448" spans="1:6" x14ac:dyDescent="0.25">
      <c r="A448" s="5">
        <v>42396</v>
      </c>
      <c r="B448" s="6">
        <v>21.235132</v>
      </c>
      <c r="C448" s="6">
        <v>29.1675</v>
      </c>
      <c r="D448" s="6">
        <v>18.090126000000001</v>
      </c>
      <c r="E448" s="6">
        <v>6.9212660000000001</v>
      </c>
      <c r="F448" s="6">
        <v>12.538</v>
      </c>
    </row>
    <row r="449" spans="1:6" x14ac:dyDescent="0.25">
      <c r="A449" s="5">
        <v>42397</v>
      </c>
      <c r="B449" s="6">
        <v>21.387433999999999</v>
      </c>
      <c r="C449" s="6">
        <v>31.767499999999998</v>
      </c>
      <c r="D449" s="6">
        <v>18.166504</v>
      </c>
      <c r="E449" s="6">
        <v>6.8456099999999998</v>
      </c>
      <c r="F449" s="6">
        <v>12.646667000000001</v>
      </c>
    </row>
    <row r="450" spans="1:6" x14ac:dyDescent="0.25">
      <c r="A450" s="5">
        <v>42398</v>
      </c>
      <c r="B450" s="6">
        <v>22.126170999999999</v>
      </c>
      <c r="C450" s="6">
        <v>29.35</v>
      </c>
      <c r="D450" s="6">
        <v>18.771865999999999</v>
      </c>
      <c r="E450" s="6">
        <v>7.1482320000000001</v>
      </c>
      <c r="F450" s="6">
        <v>12.746667</v>
      </c>
    </row>
    <row r="451" spans="1:6" x14ac:dyDescent="0.25">
      <c r="A451" s="5">
        <v>42401</v>
      </c>
      <c r="B451" s="6">
        <v>21.919333999999999</v>
      </c>
      <c r="C451" s="6">
        <v>28.740499</v>
      </c>
      <c r="D451" s="6">
        <v>19.094342999999999</v>
      </c>
      <c r="E451" s="6">
        <v>7.150671</v>
      </c>
      <c r="F451" s="6">
        <v>13.129333000000001</v>
      </c>
    </row>
    <row r="452" spans="1:6" x14ac:dyDescent="0.25">
      <c r="A452" s="5">
        <v>42402</v>
      </c>
      <c r="B452" s="6">
        <v>21.476071999999998</v>
      </c>
      <c r="C452" s="6">
        <v>27.605</v>
      </c>
      <c r="D452" s="6">
        <v>18.913305000000001</v>
      </c>
      <c r="E452" s="6">
        <v>6.8480499999999997</v>
      </c>
      <c r="F452" s="6">
        <v>12.185333</v>
      </c>
    </row>
    <row r="453" spans="1:6" x14ac:dyDescent="0.25">
      <c r="A453" s="5">
        <v>42403</v>
      </c>
      <c r="B453" s="6">
        <v>21.901142</v>
      </c>
      <c r="C453" s="6">
        <v>26.553498999999999</v>
      </c>
      <c r="D453" s="6">
        <v>18.746407999999999</v>
      </c>
      <c r="E453" s="6">
        <v>6.8822159999999997</v>
      </c>
      <c r="F453" s="6">
        <v>11.565333000000001</v>
      </c>
    </row>
    <row r="454" spans="1:6" x14ac:dyDescent="0.25">
      <c r="A454" s="5">
        <v>42404</v>
      </c>
      <c r="B454" s="6">
        <v>22.077120000000001</v>
      </c>
      <c r="C454" s="6">
        <v>26.812999999999999</v>
      </c>
      <c r="D454" s="6">
        <v>18.788838999999999</v>
      </c>
      <c r="E454" s="6">
        <v>6.8846569999999998</v>
      </c>
      <c r="F454" s="6">
        <v>11.688667000000001</v>
      </c>
    </row>
    <row r="455" spans="1:6" x14ac:dyDescent="0.25">
      <c r="A455" s="5">
        <v>42405</v>
      </c>
      <c r="B455" s="6">
        <v>21.487480000000001</v>
      </c>
      <c r="C455" s="6">
        <v>25.106501000000002</v>
      </c>
      <c r="D455" s="6">
        <v>18.952905999999999</v>
      </c>
      <c r="E455" s="6">
        <v>6.4502480000000002</v>
      </c>
      <c r="F455" s="6">
        <v>10.84</v>
      </c>
    </row>
    <row r="456" spans="1:6" x14ac:dyDescent="0.25">
      <c r="A456" s="5">
        <v>42408</v>
      </c>
      <c r="B456" s="6">
        <v>21.713744999999999</v>
      </c>
      <c r="C456" s="6">
        <v>24.405000999999999</v>
      </c>
      <c r="D456" s="6">
        <v>18.924616</v>
      </c>
      <c r="E456" s="6">
        <v>6.1549469999999999</v>
      </c>
      <c r="F456" s="6">
        <v>9.8659999999999997</v>
      </c>
    </row>
    <row r="457" spans="1:6" x14ac:dyDescent="0.25">
      <c r="A457" s="5">
        <v>42409</v>
      </c>
      <c r="B457" s="6">
        <v>21.709164000000001</v>
      </c>
      <c r="C457" s="6">
        <v>24.1035</v>
      </c>
      <c r="D457" s="6">
        <v>18.616275999999999</v>
      </c>
      <c r="E457" s="6">
        <v>6.2208399999999999</v>
      </c>
      <c r="F457" s="6">
        <v>9.8833330000000004</v>
      </c>
    </row>
    <row r="458" spans="1:6" x14ac:dyDescent="0.25">
      <c r="A458" s="5">
        <v>42410</v>
      </c>
      <c r="B458" s="6">
        <v>21.544616999999999</v>
      </c>
      <c r="C458" s="6">
        <v>24.524000000000001</v>
      </c>
      <c r="D458" s="6">
        <v>18.610624000000001</v>
      </c>
      <c r="E458" s="6">
        <v>6.2061989999999998</v>
      </c>
      <c r="F458" s="6">
        <v>9.5779999999999994</v>
      </c>
    </row>
    <row r="459" spans="1:6" x14ac:dyDescent="0.25">
      <c r="A459" s="5">
        <v>42411</v>
      </c>
      <c r="B459" s="6">
        <v>21.414351</v>
      </c>
      <c r="C459" s="6">
        <v>25.190999999999999</v>
      </c>
      <c r="D459" s="6">
        <v>18.477671000000001</v>
      </c>
      <c r="E459" s="6">
        <v>6.1744709999999996</v>
      </c>
      <c r="F459" s="6">
        <v>10.031333</v>
      </c>
    </row>
    <row r="460" spans="1:6" x14ac:dyDescent="0.25">
      <c r="A460" s="5">
        <v>42412</v>
      </c>
      <c r="B460" s="6">
        <v>21.480626999999998</v>
      </c>
      <c r="C460" s="6">
        <v>25.353999999999999</v>
      </c>
      <c r="D460" s="6">
        <v>18.720945</v>
      </c>
      <c r="E460" s="6">
        <v>6.2794119999999998</v>
      </c>
      <c r="F460" s="6">
        <v>10.069333</v>
      </c>
    </row>
    <row r="461" spans="1:6" x14ac:dyDescent="0.25">
      <c r="A461" s="5">
        <v>42416</v>
      </c>
      <c r="B461" s="6">
        <v>22.086262000000001</v>
      </c>
      <c r="C461" s="6">
        <v>26.055</v>
      </c>
      <c r="D461" s="6">
        <v>18.641743000000002</v>
      </c>
      <c r="E461" s="6">
        <v>6.5869150000000003</v>
      </c>
      <c r="F461" s="6">
        <v>10.344666999999999</v>
      </c>
    </row>
    <row r="462" spans="1:6" x14ac:dyDescent="0.25">
      <c r="A462" s="5">
        <v>42417</v>
      </c>
      <c r="B462" s="6">
        <v>22.424506999999998</v>
      </c>
      <c r="C462" s="6">
        <v>26.704999999999998</v>
      </c>
      <c r="D462" s="6">
        <v>18.701146999999999</v>
      </c>
      <c r="E462" s="6">
        <v>6.7504309999999998</v>
      </c>
      <c r="F462" s="6">
        <v>11.245333</v>
      </c>
    </row>
    <row r="463" spans="1:6" x14ac:dyDescent="0.25">
      <c r="A463" s="5">
        <v>42418</v>
      </c>
      <c r="B463" s="6">
        <v>21.999416</v>
      </c>
      <c r="C463" s="6">
        <v>26.25</v>
      </c>
      <c r="D463" s="6">
        <v>18.138214000000001</v>
      </c>
      <c r="E463" s="6">
        <v>7.3312689999999998</v>
      </c>
      <c r="F463" s="6">
        <v>11.118</v>
      </c>
    </row>
    <row r="464" spans="1:6" x14ac:dyDescent="0.25">
      <c r="A464" s="5">
        <v>42419</v>
      </c>
      <c r="B464" s="6">
        <v>21.949134999999998</v>
      </c>
      <c r="C464" s="6">
        <v>26.745000999999998</v>
      </c>
      <c r="D464" s="6">
        <v>18.290972</v>
      </c>
      <c r="E464" s="6">
        <v>7.4288889999999999</v>
      </c>
      <c r="F464" s="6">
        <v>11.105333</v>
      </c>
    </row>
    <row r="465" spans="1:6" x14ac:dyDescent="0.25">
      <c r="A465" s="5">
        <v>42422</v>
      </c>
      <c r="B465" s="6">
        <v>22.141110999999999</v>
      </c>
      <c r="C465" s="6">
        <v>27.975000000000001</v>
      </c>
      <c r="D465" s="6">
        <v>18.565359000000001</v>
      </c>
      <c r="E465" s="6">
        <v>7.6924640000000002</v>
      </c>
      <c r="F465" s="6">
        <v>11.849333</v>
      </c>
    </row>
    <row r="466" spans="1:6" x14ac:dyDescent="0.25">
      <c r="A466" s="5">
        <v>42423</v>
      </c>
      <c r="B466" s="6">
        <v>21.640609999999999</v>
      </c>
      <c r="C466" s="6">
        <v>27.646999000000001</v>
      </c>
      <c r="D466" s="6">
        <v>18.805810999999999</v>
      </c>
      <c r="E466" s="6">
        <v>7.7119869999999997</v>
      </c>
      <c r="F466" s="6">
        <v>11.814</v>
      </c>
    </row>
    <row r="467" spans="1:6" x14ac:dyDescent="0.25">
      <c r="A467" s="5">
        <v>42424</v>
      </c>
      <c r="B467" s="6">
        <v>21.962858000000001</v>
      </c>
      <c r="C467" s="6">
        <v>27.702000000000002</v>
      </c>
      <c r="D467" s="6">
        <v>18.986856</v>
      </c>
      <c r="E467" s="6">
        <v>7.7656780000000003</v>
      </c>
      <c r="F467" s="6">
        <v>11.933332999999999</v>
      </c>
    </row>
    <row r="468" spans="1:6" x14ac:dyDescent="0.25">
      <c r="A468" s="5">
        <v>42425</v>
      </c>
      <c r="B468" s="6">
        <v>22.113689000000001</v>
      </c>
      <c r="C468" s="6">
        <v>27.7575</v>
      </c>
      <c r="D468" s="6">
        <v>19.247102999999999</v>
      </c>
      <c r="E468" s="6">
        <v>7.7827609999999998</v>
      </c>
      <c r="F468" s="6">
        <v>12.495333</v>
      </c>
    </row>
    <row r="469" spans="1:6" x14ac:dyDescent="0.25">
      <c r="A469" s="5">
        <v>42426</v>
      </c>
      <c r="B469" s="6">
        <v>22.147966</v>
      </c>
      <c r="C469" s="6">
        <v>27.761499000000001</v>
      </c>
      <c r="D469" s="6">
        <v>18.814295000000001</v>
      </c>
      <c r="E469" s="6">
        <v>7.7315120000000004</v>
      </c>
      <c r="F469" s="6">
        <v>12.689333</v>
      </c>
    </row>
    <row r="470" spans="1:6" x14ac:dyDescent="0.25">
      <c r="A470" s="5">
        <v>42429</v>
      </c>
      <c r="B470" s="6">
        <v>22.097688999999999</v>
      </c>
      <c r="C470" s="6">
        <v>27.625999</v>
      </c>
      <c r="D470" s="6">
        <v>18.766203000000001</v>
      </c>
      <c r="E470" s="6">
        <v>7.681298</v>
      </c>
      <c r="F470" s="6">
        <v>12.795332999999999</v>
      </c>
    </row>
    <row r="471" spans="1:6" x14ac:dyDescent="0.25">
      <c r="A471" s="5">
        <v>42430</v>
      </c>
      <c r="B471" s="6">
        <v>22.975286000000001</v>
      </c>
      <c r="C471" s="6">
        <v>28.952000000000002</v>
      </c>
      <c r="D471" s="6">
        <v>18.800152000000001</v>
      </c>
      <c r="E471" s="6">
        <v>8.0217650000000003</v>
      </c>
      <c r="F471" s="6">
        <v>12.423333</v>
      </c>
    </row>
    <row r="472" spans="1:6" x14ac:dyDescent="0.25">
      <c r="A472" s="5">
        <v>42431</v>
      </c>
      <c r="B472" s="6">
        <v>23.025572</v>
      </c>
      <c r="C472" s="6">
        <v>29.0105</v>
      </c>
      <c r="D472" s="6">
        <v>18.729434999999999</v>
      </c>
      <c r="E472" s="6">
        <v>8.0683009999999999</v>
      </c>
      <c r="F472" s="6">
        <v>12.555999999999999</v>
      </c>
    </row>
    <row r="473" spans="1:6" x14ac:dyDescent="0.25">
      <c r="A473" s="5">
        <v>42432</v>
      </c>
      <c r="B473" s="6">
        <v>23.19698</v>
      </c>
      <c r="C473" s="6">
        <v>28.874500000000001</v>
      </c>
      <c r="D473" s="6">
        <v>18.709629</v>
      </c>
      <c r="E473" s="6">
        <v>7.9972729999999999</v>
      </c>
      <c r="F473" s="6">
        <v>13.049333000000001</v>
      </c>
    </row>
    <row r="474" spans="1:6" x14ac:dyDescent="0.25">
      <c r="A474" s="5">
        <v>42433</v>
      </c>
      <c r="B474" s="6">
        <v>23.542072000000001</v>
      </c>
      <c r="C474" s="6">
        <v>28.757000000000001</v>
      </c>
      <c r="D474" s="6">
        <v>18.890668999999999</v>
      </c>
      <c r="E474" s="6">
        <v>7.9727759999999996</v>
      </c>
      <c r="F474" s="6">
        <v>13.402666999999999</v>
      </c>
    </row>
    <row r="475" spans="1:6" x14ac:dyDescent="0.25">
      <c r="A475" s="5">
        <v>42436</v>
      </c>
      <c r="B475" s="6">
        <v>23.281531999999999</v>
      </c>
      <c r="C475" s="6">
        <v>28.139999</v>
      </c>
      <c r="D475" s="6">
        <v>19.204668000000002</v>
      </c>
      <c r="E475" s="6">
        <v>7.9213380000000004</v>
      </c>
      <c r="F475" s="6">
        <v>13.686</v>
      </c>
    </row>
    <row r="476" spans="1:6" x14ac:dyDescent="0.25">
      <c r="A476" s="5">
        <v>42437</v>
      </c>
      <c r="B476" s="6">
        <v>23.089561</v>
      </c>
      <c r="C476" s="6">
        <v>28.013000000000002</v>
      </c>
      <c r="D476" s="6">
        <v>19.247102999999999</v>
      </c>
      <c r="E476" s="6">
        <v>7.7768249999999997</v>
      </c>
      <c r="F476" s="6">
        <v>13.506667</v>
      </c>
    </row>
    <row r="477" spans="1:6" x14ac:dyDescent="0.25">
      <c r="A477" s="5">
        <v>42438</v>
      </c>
      <c r="B477" s="6">
        <v>23.110132</v>
      </c>
      <c r="C477" s="6">
        <v>27.973499</v>
      </c>
      <c r="D477" s="6">
        <v>19.244250999999998</v>
      </c>
      <c r="E477" s="6">
        <v>7.7719259999999997</v>
      </c>
      <c r="F477" s="6">
        <v>13.914667</v>
      </c>
    </row>
    <row r="478" spans="1:6" x14ac:dyDescent="0.25">
      <c r="A478" s="5">
        <v>42439</v>
      </c>
      <c r="B478" s="6">
        <v>23.121555000000001</v>
      </c>
      <c r="C478" s="6">
        <v>27.946501000000001</v>
      </c>
      <c r="D478" s="6">
        <v>19.210054</v>
      </c>
      <c r="E478" s="6">
        <v>7.7596790000000002</v>
      </c>
      <c r="F478" s="6">
        <v>13.678667000000001</v>
      </c>
    </row>
    <row r="479" spans="1:6" x14ac:dyDescent="0.25">
      <c r="A479" s="5">
        <v>42440</v>
      </c>
      <c r="B479" s="6">
        <v>23.370664999999999</v>
      </c>
      <c r="C479" s="6">
        <v>28.480498999999998</v>
      </c>
      <c r="D479" s="6">
        <v>19.141663000000001</v>
      </c>
      <c r="E479" s="6">
        <v>7.8919480000000002</v>
      </c>
      <c r="F479" s="6">
        <v>13.833333</v>
      </c>
    </row>
    <row r="480" spans="1:6" x14ac:dyDescent="0.25">
      <c r="A480" s="5">
        <v>42443</v>
      </c>
      <c r="B480" s="6">
        <v>23.43009</v>
      </c>
      <c r="C480" s="6">
        <v>28.668500999999999</v>
      </c>
      <c r="D480" s="6">
        <v>19.195808</v>
      </c>
      <c r="E480" s="6">
        <v>7.9115399999999996</v>
      </c>
      <c r="F480" s="6">
        <v>14.343332999999999</v>
      </c>
    </row>
    <row r="481" spans="1:6" x14ac:dyDescent="0.25">
      <c r="A481" s="5">
        <v>42444</v>
      </c>
      <c r="B481" s="6">
        <v>23.900880999999998</v>
      </c>
      <c r="C481" s="6">
        <v>28.850999999999999</v>
      </c>
      <c r="D481" s="6">
        <v>19.403835000000001</v>
      </c>
      <c r="E481" s="6">
        <v>7.8723510000000001</v>
      </c>
      <c r="F481" s="6">
        <v>14.555999999999999</v>
      </c>
    </row>
    <row r="482" spans="1:6" x14ac:dyDescent="0.25">
      <c r="A482" s="5">
        <v>42445</v>
      </c>
      <c r="B482" s="6">
        <v>24.218554999999999</v>
      </c>
      <c r="C482" s="6">
        <v>28.713498999999999</v>
      </c>
      <c r="D482" s="6">
        <v>19.375343000000001</v>
      </c>
      <c r="E482" s="6">
        <v>8.1074959999999994</v>
      </c>
      <c r="F482" s="6">
        <v>14.795332999999999</v>
      </c>
    </row>
    <row r="483" spans="1:6" x14ac:dyDescent="0.25">
      <c r="A483" s="5">
        <v>42446</v>
      </c>
      <c r="B483" s="6">
        <v>24.179707000000001</v>
      </c>
      <c r="C483" s="6">
        <v>27.972000000000001</v>
      </c>
      <c r="D483" s="6">
        <v>19.221453</v>
      </c>
      <c r="E483" s="6">
        <v>8.0389119999999998</v>
      </c>
      <c r="F483" s="6">
        <v>15.092000000000001</v>
      </c>
    </row>
    <row r="484" spans="1:6" x14ac:dyDescent="0.25">
      <c r="A484" s="5">
        <v>42447</v>
      </c>
      <c r="B484" s="6">
        <v>24.207125000000001</v>
      </c>
      <c r="C484" s="6">
        <v>27.603999999999999</v>
      </c>
      <c r="D484" s="6">
        <v>19.078968</v>
      </c>
      <c r="E484" s="6">
        <v>8.2813979999999994</v>
      </c>
      <c r="F484" s="6">
        <v>15.516</v>
      </c>
    </row>
    <row r="485" spans="1:6" x14ac:dyDescent="0.25">
      <c r="A485" s="5">
        <v>42450</v>
      </c>
      <c r="B485" s="6">
        <v>24.204844000000001</v>
      </c>
      <c r="C485" s="6">
        <v>27.698999000000001</v>
      </c>
      <c r="D485" s="6">
        <v>19.369641999999999</v>
      </c>
      <c r="E485" s="6">
        <v>8.3058929999999993</v>
      </c>
      <c r="F485" s="6">
        <v>15.888</v>
      </c>
    </row>
    <row r="486" spans="1:6" x14ac:dyDescent="0.25">
      <c r="A486" s="5">
        <v>42451</v>
      </c>
      <c r="B486" s="6">
        <v>24.389963000000002</v>
      </c>
      <c r="C486" s="6">
        <v>28.024000000000001</v>
      </c>
      <c r="D486" s="6">
        <v>19.341141</v>
      </c>
      <c r="E486" s="6">
        <v>8.2911959999999993</v>
      </c>
      <c r="F486" s="6">
        <v>15.616</v>
      </c>
    </row>
    <row r="487" spans="1:6" x14ac:dyDescent="0.25">
      <c r="A487" s="5">
        <v>42452</v>
      </c>
      <c r="B487" s="6">
        <v>24.255119000000001</v>
      </c>
      <c r="C487" s="6">
        <v>28.481501000000002</v>
      </c>
      <c r="D487" s="6">
        <v>19.224305999999999</v>
      </c>
      <c r="E487" s="6">
        <v>8.4332630000000002</v>
      </c>
      <c r="F487" s="6">
        <v>14.838666999999999</v>
      </c>
    </row>
    <row r="488" spans="1:6" x14ac:dyDescent="0.25">
      <c r="A488" s="5">
        <v>42453</v>
      </c>
      <c r="B488" s="6">
        <v>24.149996000000002</v>
      </c>
      <c r="C488" s="6">
        <v>29.147499</v>
      </c>
      <c r="D488" s="6">
        <v>19.378188999999999</v>
      </c>
      <c r="E488" s="6">
        <v>8.4455100000000005</v>
      </c>
      <c r="F488" s="6">
        <v>15.183332999999999</v>
      </c>
    </row>
    <row r="489" spans="1:6" x14ac:dyDescent="0.25">
      <c r="A489" s="5">
        <v>42457</v>
      </c>
      <c r="B489" s="6">
        <v>24.040292999999998</v>
      </c>
      <c r="C489" s="6">
        <v>28.993500000000001</v>
      </c>
      <c r="D489" s="6">
        <v>19.412383999999999</v>
      </c>
      <c r="E489" s="6">
        <v>8.5312400000000004</v>
      </c>
      <c r="F489" s="6">
        <v>15.350667</v>
      </c>
    </row>
    <row r="490" spans="1:6" x14ac:dyDescent="0.25">
      <c r="A490" s="5">
        <v>42458</v>
      </c>
      <c r="B490" s="6">
        <v>24.609362000000001</v>
      </c>
      <c r="C490" s="6">
        <v>29.693000999999999</v>
      </c>
      <c r="D490" s="6">
        <v>19.386738000000001</v>
      </c>
      <c r="E490" s="6">
        <v>8.6684059999999992</v>
      </c>
      <c r="F490" s="6">
        <v>15.342000000000001</v>
      </c>
    </row>
    <row r="491" spans="1:6" x14ac:dyDescent="0.25">
      <c r="A491" s="5">
        <v>42459</v>
      </c>
      <c r="B491" s="6">
        <v>25.039021000000002</v>
      </c>
      <c r="C491" s="6">
        <v>29.9345</v>
      </c>
      <c r="D491" s="6">
        <v>19.606162999999999</v>
      </c>
      <c r="E491" s="6">
        <v>8.7590299999999992</v>
      </c>
      <c r="F491" s="6">
        <v>15.125999999999999</v>
      </c>
    </row>
    <row r="492" spans="1:6" x14ac:dyDescent="0.25">
      <c r="A492" s="5">
        <v>42460</v>
      </c>
      <c r="B492" s="6">
        <v>24.908753999999998</v>
      </c>
      <c r="C492" s="6">
        <v>29.681999000000001</v>
      </c>
      <c r="D492" s="6">
        <v>19.517824000000001</v>
      </c>
      <c r="E492" s="6">
        <v>8.7271900000000002</v>
      </c>
      <c r="F492" s="6">
        <v>15.318</v>
      </c>
    </row>
    <row r="493" spans="1:6" x14ac:dyDescent="0.25">
      <c r="A493" s="5">
        <v>42461</v>
      </c>
      <c r="B493" s="6">
        <v>25.137291000000001</v>
      </c>
      <c r="C493" s="6">
        <v>29.924999</v>
      </c>
      <c r="D493" s="6">
        <v>19.680257999999998</v>
      </c>
      <c r="E493" s="6">
        <v>8.8545590000000001</v>
      </c>
      <c r="F493" s="6">
        <v>15.839333</v>
      </c>
    </row>
    <row r="494" spans="1:6" x14ac:dyDescent="0.25">
      <c r="A494" s="5">
        <v>42464</v>
      </c>
      <c r="B494" s="6">
        <v>25.395541999999999</v>
      </c>
      <c r="C494" s="6">
        <v>29.659500000000001</v>
      </c>
      <c r="D494" s="6">
        <v>19.691658</v>
      </c>
      <c r="E494" s="6">
        <v>8.7688299999999995</v>
      </c>
      <c r="F494" s="6">
        <v>16.466000000000001</v>
      </c>
    </row>
    <row r="495" spans="1:6" x14ac:dyDescent="0.25">
      <c r="A495" s="5">
        <v>42465</v>
      </c>
      <c r="B495" s="6">
        <v>25.096155</v>
      </c>
      <c r="C495" s="6">
        <v>29.306999000000001</v>
      </c>
      <c r="D495" s="6">
        <v>19.560573999999999</v>
      </c>
      <c r="E495" s="6">
        <v>8.7565860000000004</v>
      </c>
      <c r="F495" s="6">
        <v>17.031334000000001</v>
      </c>
    </row>
    <row r="496" spans="1:6" x14ac:dyDescent="0.25">
      <c r="A496" s="5">
        <v>42466</v>
      </c>
      <c r="B496" s="6">
        <v>25.358975999999998</v>
      </c>
      <c r="C496" s="6">
        <v>30.103999999999999</v>
      </c>
      <c r="D496" s="6">
        <v>19.674562000000002</v>
      </c>
      <c r="E496" s="6">
        <v>8.7688299999999995</v>
      </c>
      <c r="F496" s="6">
        <v>17.694668</v>
      </c>
    </row>
    <row r="497" spans="1:6" x14ac:dyDescent="0.25">
      <c r="A497" s="5">
        <v>42467</v>
      </c>
      <c r="B497" s="6">
        <v>24.805906</v>
      </c>
      <c r="C497" s="6">
        <v>29.571501000000001</v>
      </c>
      <c r="D497" s="6">
        <v>19.44088</v>
      </c>
      <c r="E497" s="6">
        <v>8.6782029999999999</v>
      </c>
      <c r="F497" s="6">
        <v>17.146667000000001</v>
      </c>
    </row>
    <row r="498" spans="1:6" x14ac:dyDescent="0.25">
      <c r="A498" s="5">
        <v>42468</v>
      </c>
      <c r="B498" s="6">
        <v>24.833338000000001</v>
      </c>
      <c r="C498" s="6">
        <v>29.73</v>
      </c>
      <c r="D498" s="6">
        <v>19.395285000000001</v>
      </c>
      <c r="E498" s="6">
        <v>8.7345400000000009</v>
      </c>
      <c r="F498" s="6">
        <v>16.671333000000001</v>
      </c>
    </row>
    <row r="499" spans="1:6" x14ac:dyDescent="0.25">
      <c r="A499" s="5">
        <v>42471</v>
      </c>
      <c r="B499" s="6">
        <v>24.915606</v>
      </c>
      <c r="C499" s="6">
        <v>29.796499000000001</v>
      </c>
      <c r="D499" s="6">
        <v>19.207203</v>
      </c>
      <c r="E499" s="6">
        <v>8.7884239999999991</v>
      </c>
      <c r="F499" s="6">
        <v>16.661332999999999</v>
      </c>
    </row>
    <row r="500" spans="1:6" x14ac:dyDescent="0.25">
      <c r="A500" s="5">
        <v>42472</v>
      </c>
      <c r="B500" s="6">
        <v>25.240138999999999</v>
      </c>
      <c r="C500" s="6">
        <v>30.158501000000001</v>
      </c>
      <c r="D500" s="6">
        <v>19.606162999999999</v>
      </c>
      <c r="E500" s="6">
        <v>8.7786270000000002</v>
      </c>
      <c r="F500" s="6">
        <v>16.521334</v>
      </c>
    </row>
    <row r="501" spans="1:6" x14ac:dyDescent="0.25">
      <c r="A501" s="5">
        <v>42473</v>
      </c>
      <c r="B501" s="6">
        <v>25.605806000000001</v>
      </c>
      <c r="C501" s="6">
        <v>30.740998999999999</v>
      </c>
      <c r="D501" s="6">
        <v>19.705905999999999</v>
      </c>
      <c r="E501" s="6">
        <v>8.9990740000000002</v>
      </c>
      <c r="F501" s="6">
        <v>16.968665999999999</v>
      </c>
    </row>
    <row r="502" spans="1:6" x14ac:dyDescent="0.25">
      <c r="A502" s="5">
        <v>42474</v>
      </c>
      <c r="B502" s="6">
        <v>25.619516000000001</v>
      </c>
      <c r="C502" s="6">
        <v>31.037500000000001</v>
      </c>
      <c r="D502" s="6">
        <v>19.606162999999999</v>
      </c>
      <c r="E502" s="6">
        <v>9.0235679999999991</v>
      </c>
      <c r="F502" s="6">
        <v>16.790666999999999</v>
      </c>
    </row>
    <row r="503" spans="1:6" x14ac:dyDescent="0.25">
      <c r="A503" s="5">
        <v>42475</v>
      </c>
      <c r="B503" s="6">
        <v>25.105295000000002</v>
      </c>
      <c r="C503" s="6">
        <v>31.294499999999999</v>
      </c>
      <c r="D503" s="6">
        <v>19.680257999999998</v>
      </c>
      <c r="E503" s="6">
        <v>9.0945999999999998</v>
      </c>
      <c r="F503" s="6">
        <v>16.967333</v>
      </c>
    </row>
    <row r="504" spans="1:6" x14ac:dyDescent="0.25">
      <c r="A504" s="5">
        <v>42478</v>
      </c>
      <c r="B504" s="6">
        <v>24.563654</v>
      </c>
      <c r="C504" s="6">
        <v>31.767499999999998</v>
      </c>
      <c r="D504" s="6">
        <v>19.908241</v>
      </c>
      <c r="E504" s="6">
        <v>9.0554070000000007</v>
      </c>
      <c r="F504" s="6">
        <v>16.925332999999998</v>
      </c>
    </row>
    <row r="505" spans="1:6" x14ac:dyDescent="0.25">
      <c r="A505" s="5">
        <v>42479</v>
      </c>
      <c r="B505" s="6">
        <v>24.433385999999999</v>
      </c>
      <c r="C505" s="6">
        <v>31.395</v>
      </c>
      <c r="D505" s="6">
        <v>19.882588999999999</v>
      </c>
      <c r="E505" s="6">
        <v>8.893751</v>
      </c>
      <c r="F505" s="6">
        <v>16.491333000000001</v>
      </c>
    </row>
    <row r="506" spans="1:6" x14ac:dyDescent="0.25">
      <c r="A506" s="5">
        <v>42480</v>
      </c>
      <c r="B506" s="6">
        <v>24.483664999999998</v>
      </c>
      <c r="C506" s="6">
        <v>31.6495</v>
      </c>
      <c r="D506" s="6">
        <v>19.723011</v>
      </c>
      <c r="E506" s="6">
        <v>8.9280410000000003</v>
      </c>
      <c r="F506" s="6">
        <v>16.664667000000001</v>
      </c>
    </row>
    <row r="507" spans="1:6" x14ac:dyDescent="0.25">
      <c r="A507" s="5">
        <v>42481</v>
      </c>
      <c r="B507" s="6">
        <v>24.218554999999999</v>
      </c>
      <c r="C507" s="6">
        <v>31.549999</v>
      </c>
      <c r="D507" s="6">
        <v>19.512122999999999</v>
      </c>
      <c r="E507" s="6">
        <v>8.9182419999999993</v>
      </c>
      <c r="F507" s="6">
        <v>16.552668000000001</v>
      </c>
    </row>
    <row r="508" spans="1:6" x14ac:dyDescent="0.25">
      <c r="A508" s="5">
        <v>42482</v>
      </c>
      <c r="B508" s="6">
        <v>24.152280999999999</v>
      </c>
      <c r="C508" s="6">
        <v>31.024999999999999</v>
      </c>
      <c r="D508" s="6">
        <v>19.583369999999999</v>
      </c>
      <c r="E508" s="6">
        <v>8.8839520000000007</v>
      </c>
      <c r="F508" s="6">
        <v>16.916668000000001</v>
      </c>
    </row>
    <row r="509" spans="1:6" x14ac:dyDescent="0.25">
      <c r="A509" s="5">
        <v>42485</v>
      </c>
      <c r="B509" s="6">
        <v>24.015156000000001</v>
      </c>
      <c r="C509" s="6">
        <v>31.309999000000001</v>
      </c>
      <c r="D509" s="6">
        <v>19.797101999999999</v>
      </c>
      <c r="E509" s="6">
        <v>8.9280410000000003</v>
      </c>
      <c r="F509" s="6">
        <v>16.788</v>
      </c>
    </row>
    <row r="510" spans="1:6" x14ac:dyDescent="0.25">
      <c r="A510" s="5">
        <v>42486</v>
      </c>
      <c r="B510" s="6">
        <v>23.848317999999999</v>
      </c>
      <c r="C510" s="6">
        <v>30.844000000000001</v>
      </c>
      <c r="D510" s="6">
        <v>19.748652</v>
      </c>
      <c r="E510" s="6">
        <v>8.9353879999999997</v>
      </c>
      <c r="F510" s="6">
        <v>16.916</v>
      </c>
    </row>
    <row r="511" spans="1:6" x14ac:dyDescent="0.25">
      <c r="A511" s="5">
        <v>42487</v>
      </c>
      <c r="B511" s="6">
        <v>22.355941999999999</v>
      </c>
      <c r="C511" s="6">
        <v>30.328500999999999</v>
      </c>
      <c r="D511" s="6">
        <v>19.782845999999999</v>
      </c>
      <c r="E511" s="6">
        <v>9.1386850000000006</v>
      </c>
      <c r="F511" s="6">
        <v>16.764668</v>
      </c>
    </row>
    <row r="512" spans="1:6" x14ac:dyDescent="0.25">
      <c r="A512" s="5">
        <v>42488</v>
      </c>
      <c r="B512" s="6">
        <v>21.672604</v>
      </c>
      <c r="C512" s="6">
        <v>30.1</v>
      </c>
      <c r="D512" s="6">
        <v>19.637513999999999</v>
      </c>
      <c r="E512" s="6">
        <v>8.8668040000000001</v>
      </c>
      <c r="F512" s="6">
        <v>16.513999999999999</v>
      </c>
    </row>
    <row r="513" spans="1:6" x14ac:dyDescent="0.25">
      <c r="A513" s="5">
        <v>42489</v>
      </c>
      <c r="B513" s="6">
        <v>21.423487000000002</v>
      </c>
      <c r="C513" s="6">
        <v>32.979500000000002</v>
      </c>
      <c r="D513" s="6">
        <v>19.056170000000002</v>
      </c>
      <c r="E513" s="6">
        <v>8.7026979999999998</v>
      </c>
      <c r="F513" s="6">
        <v>16.050667000000001</v>
      </c>
    </row>
    <row r="514" spans="1:6" x14ac:dyDescent="0.25">
      <c r="A514" s="5">
        <v>42492</v>
      </c>
      <c r="B514" s="6">
        <v>21.400635000000001</v>
      </c>
      <c r="C514" s="6">
        <v>34.192501</v>
      </c>
      <c r="D514" s="6">
        <v>19.261347000000001</v>
      </c>
      <c r="E514" s="6">
        <v>8.8178210000000004</v>
      </c>
      <c r="F514" s="6">
        <v>16.120000999999998</v>
      </c>
    </row>
    <row r="515" spans="1:6" x14ac:dyDescent="0.25">
      <c r="A515" s="5">
        <v>42493</v>
      </c>
      <c r="B515" s="6">
        <v>21.752597999999999</v>
      </c>
      <c r="C515" s="6">
        <v>33.566001999999997</v>
      </c>
      <c r="D515" s="6">
        <v>19.093216000000002</v>
      </c>
      <c r="E515" s="6">
        <v>8.7124919999999992</v>
      </c>
      <c r="F515" s="6">
        <v>15.488</v>
      </c>
    </row>
    <row r="516" spans="1:6" x14ac:dyDescent="0.25">
      <c r="A516" s="5">
        <v>42494</v>
      </c>
      <c r="B516" s="6">
        <v>21.526333000000001</v>
      </c>
      <c r="C516" s="6">
        <v>33.544998</v>
      </c>
      <c r="D516" s="6">
        <v>19.147359999999999</v>
      </c>
      <c r="E516" s="6">
        <v>8.5140919999999998</v>
      </c>
      <c r="F516" s="6">
        <v>14.837332999999999</v>
      </c>
    </row>
    <row r="517" spans="1:6" x14ac:dyDescent="0.25">
      <c r="A517" s="5">
        <v>42495</v>
      </c>
      <c r="B517" s="6">
        <v>21.438963000000001</v>
      </c>
      <c r="C517" s="6">
        <v>32.954498000000001</v>
      </c>
      <c r="D517" s="6">
        <v>19.153061000000001</v>
      </c>
      <c r="E517" s="6">
        <v>8.5655300000000008</v>
      </c>
      <c r="F517" s="6">
        <v>14.102</v>
      </c>
    </row>
    <row r="518" spans="1:6" x14ac:dyDescent="0.25">
      <c r="A518" s="5">
        <v>42496</v>
      </c>
      <c r="B518" s="6">
        <v>21.319395</v>
      </c>
      <c r="C518" s="6">
        <v>33.697498000000003</v>
      </c>
      <c r="D518" s="6">
        <v>19.449427</v>
      </c>
      <c r="E518" s="6">
        <v>8.6537089999999992</v>
      </c>
      <c r="F518" s="6">
        <v>14.328666999999999</v>
      </c>
    </row>
    <row r="519" spans="1:6" x14ac:dyDescent="0.25">
      <c r="A519" s="5">
        <v>42499</v>
      </c>
      <c r="B519" s="6">
        <v>21.335491000000001</v>
      </c>
      <c r="C519" s="6">
        <v>33.987499</v>
      </c>
      <c r="D519" s="6">
        <v>19.648911999999999</v>
      </c>
      <c r="E519" s="6">
        <v>8.6414600000000004</v>
      </c>
      <c r="F519" s="6">
        <v>13.928000000000001</v>
      </c>
    </row>
    <row r="520" spans="1:6" x14ac:dyDescent="0.25">
      <c r="A520" s="5">
        <v>42500</v>
      </c>
      <c r="B520" s="6">
        <v>21.480350000000001</v>
      </c>
      <c r="C520" s="6">
        <v>35.153500000000001</v>
      </c>
      <c r="D520" s="6">
        <v>19.603325000000002</v>
      </c>
      <c r="E520" s="6">
        <v>8.8080200000000008</v>
      </c>
      <c r="F520" s="6">
        <v>13.912667000000001</v>
      </c>
    </row>
    <row r="521" spans="1:6" x14ac:dyDescent="0.25">
      <c r="A521" s="5">
        <v>42501</v>
      </c>
      <c r="B521" s="6">
        <v>21.271108999999999</v>
      </c>
      <c r="C521" s="6">
        <v>35.661498999999999</v>
      </c>
      <c r="D521" s="6">
        <v>19.063645999999999</v>
      </c>
      <c r="E521" s="6">
        <v>8.8325130000000005</v>
      </c>
      <c r="F521" s="6">
        <v>13.930667</v>
      </c>
    </row>
    <row r="522" spans="1:6" x14ac:dyDescent="0.25">
      <c r="A522" s="5">
        <v>42502</v>
      </c>
      <c r="B522" s="6">
        <v>20.772158000000001</v>
      </c>
      <c r="C522" s="6">
        <v>35.896500000000003</v>
      </c>
      <c r="D522" s="6">
        <v>19.189951000000001</v>
      </c>
      <c r="E522" s="6">
        <v>8.7124919999999992</v>
      </c>
      <c r="F522" s="6">
        <v>13.818667</v>
      </c>
    </row>
    <row r="523" spans="1:6" x14ac:dyDescent="0.25">
      <c r="A523" s="5">
        <v>42503</v>
      </c>
      <c r="B523" s="6">
        <v>20.813541000000001</v>
      </c>
      <c r="C523" s="6">
        <v>35.495998</v>
      </c>
      <c r="D523" s="6">
        <v>18.641670000000001</v>
      </c>
      <c r="E523" s="6">
        <v>10.037616</v>
      </c>
      <c r="F523" s="6">
        <v>13.840667</v>
      </c>
    </row>
    <row r="524" spans="1:6" x14ac:dyDescent="0.25">
      <c r="A524" s="5">
        <v>42506</v>
      </c>
      <c r="B524" s="6">
        <v>21.586113000000001</v>
      </c>
      <c r="C524" s="6">
        <v>35.533000999999999</v>
      </c>
      <c r="D524" s="6">
        <v>18.951687</v>
      </c>
      <c r="E524" s="6">
        <v>10.333990999999999</v>
      </c>
      <c r="F524" s="6">
        <v>13.885999999999999</v>
      </c>
    </row>
    <row r="525" spans="1:6" x14ac:dyDescent="0.25">
      <c r="A525" s="5">
        <v>42507</v>
      </c>
      <c r="B525" s="6">
        <v>21.496445000000001</v>
      </c>
      <c r="C525" s="6">
        <v>34.763500000000001</v>
      </c>
      <c r="D525" s="6">
        <v>18.687598999999999</v>
      </c>
      <c r="E525" s="6">
        <v>10.356035</v>
      </c>
      <c r="F525" s="6">
        <v>13.644</v>
      </c>
    </row>
    <row r="526" spans="1:6" x14ac:dyDescent="0.25">
      <c r="A526" s="5">
        <v>42508</v>
      </c>
      <c r="B526" s="6">
        <v>21.742477000000001</v>
      </c>
      <c r="C526" s="6">
        <v>34.872501</v>
      </c>
      <c r="D526" s="6">
        <v>18.127831</v>
      </c>
      <c r="E526" s="6">
        <v>10.620569</v>
      </c>
      <c r="F526" s="6">
        <v>14.077999999999999</v>
      </c>
    </row>
    <row r="527" spans="1:6" x14ac:dyDescent="0.25">
      <c r="A527" s="5">
        <v>42509</v>
      </c>
      <c r="B527" s="6">
        <v>21.659701999999999</v>
      </c>
      <c r="C527" s="6">
        <v>34.925998999999997</v>
      </c>
      <c r="D527" s="6">
        <v>19.864543999999999</v>
      </c>
      <c r="E527" s="6">
        <v>10.667109999999999</v>
      </c>
      <c r="F527" s="6">
        <v>14.347333000000001</v>
      </c>
    </row>
    <row r="528" spans="1:6" x14ac:dyDescent="0.25">
      <c r="A528" s="5">
        <v>42510</v>
      </c>
      <c r="B528" s="6">
        <v>21.894227999999998</v>
      </c>
      <c r="C528" s="6">
        <v>35.139999000000003</v>
      </c>
      <c r="D528" s="6">
        <v>20.054001</v>
      </c>
      <c r="E528" s="6">
        <v>10.858161000000001</v>
      </c>
      <c r="F528" s="6">
        <v>14.685333</v>
      </c>
    </row>
    <row r="529" spans="1:6" x14ac:dyDescent="0.25">
      <c r="A529" s="5">
        <v>42513</v>
      </c>
      <c r="B529" s="6">
        <v>22.172449</v>
      </c>
      <c r="C529" s="6">
        <v>34.837502000000001</v>
      </c>
      <c r="D529" s="6">
        <v>19.950657</v>
      </c>
      <c r="E529" s="6">
        <v>10.875308</v>
      </c>
      <c r="F529" s="6">
        <v>14.414667</v>
      </c>
    </row>
    <row r="530" spans="1:6" x14ac:dyDescent="0.25">
      <c r="A530" s="5">
        <v>42514</v>
      </c>
      <c r="B530" s="6">
        <v>22.510452000000001</v>
      </c>
      <c r="C530" s="6">
        <v>35.209999000000003</v>
      </c>
      <c r="D530" s="6">
        <v>20.163086</v>
      </c>
      <c r="E530" s="6">
        <v>11.139298999999999</v>
      </c>
      <c r="F530" s="6">
        <v>14.527333</v>
      </c>
    </row>
    <row r="531" spans="1:6" x14ac:dyDescent="0.25">
      <c r="A531" s="5">
        <v>42515</v>
      </c>
      <c r="B531" s="6">
        <v>22.905933000000001</v>
      </c>
      <c r="C531" s="6">
        <v>35.417499999999997</v>
      </c>
      <c r="D531" s="6">
        <v>20.231981000000001</v>
      </c>
      <c r="E531" s="6">
        <v>11.092641</v>
      </c>
      <c r="F531" s="6">
        <v>14.638667</v>
      </c>
    </row>
    <row r="532" spans="1:6" x14ac:dyDescent="0.25">
      <c r="A532" s="5">
        <v>42516</v>
      </c>
      <c r="B532" s="6">
        <v>23.087584</v>
      </c>
      <c r="C532" s="6">
        <v>35.745499000000002</v>
      </c>
      <c r="D532" s="6">
        <v>20.338190000000001</v>
      </c>
      <c r="E532" s="6">
        <v>11.210516999999999</v>
      </c>
      <c r="F532" s="6">
        <v>15.007999999999999</v>
      </c>
    </row>
    <row r="533" spans="1:6" x14ac:dyDescent="0.25">
      <c r="A533" s="5">
        <v>42517</v>
      </c>
      <c r="B533" s="6">
        <v>23.073782000000001</v>
      </c>
      <c r="C533" s="6">
        <v>35.612000000000002</v>
      </c>
      <c r="D533" s="6">
        <v>20.309486</v>
      </c>
      <c r="E533" s="6">
        <v>11.27191</v>
      </c>
      <c r="F533" s="6">
        <v>14.869332999999999</v>
      </c>
    </row>
    <row r="534" spans="1:6" x14ac:dyDescent="0.25">
      <c r="A534" s="5">
        <v>42521</v>
      </c>
      <c r="B534" s="6">
        <v>22.961123000000001</v>
      </c>
      <c r="C534" s="6">
        <v>36.139499999999998</v>
      </c>
      <c r="D534" s="6">
        <v>20.318096000000001</v>
      </c>
      <c r="E534" s="6">
        <v>11.473284</v>
      </c>
      <c r="F534" s="6">
        <v>14.882</v>
      </c>
    </row>
    <row r="535" spans="1:6" x14ac:dyDescent="0.25">
      <c r="A535" s="5">
        <v>42522</v>
      </c>
      <c r="B535" s="6">
        <v>22.639213999999999</v>
      </c>
      <c r="C535" s="6">
        <v>35.972000000000001</v>
      </c>
      <c r="D535" s="6">
        <v>20.237717</v>
      </c>
      <c r="E535" s="6">
        <v>11.495386</v>
      </c>
      <c r="F535" s="6">
        <v>14.637333</v>
      </c>
    </row>
    <row r="536" spans="1:6" x14ac:dyDescent="0.25">
      <c r="A536" s="5">
        <v>42523</v>
      </c>
      <c r="B536" s="6">
        <v>22.469062999999998</v>
      </c>
      <c r="C536" s="6">
        <v>36.411999000000002</v>
      </c>
      <c r="D536" s="6">
        <v>20.366897999999999</v>
      </c>
      <c r="E536" s="6">
        <v>11.576428</v>
      </c>
      <c r="F536" s="6">
        <v>14.597333000000001</v>
      </c>
    </row>
    <row r="537" spans="1:6" x14ac:dyDescent="0.25">
      <c r="A537" s="5">
        <v>42524</v>
      </c>
      <c r="B537" s="6">
        <v>22.515051</v>
      </c>
      <c r="C537" s="6">
        <v>36.277000000000001</v>
      </c>
      <c r="D537" s="6">
        <v>20.343928999999999</v>
      </c>
      <c r="E537" s="6">
        <v>11.414346999999999</v>
      </c>
      <c r="F537" s="6">
        <v>14.599333</v>
      </c>
    </row>
    <row r="538" spans="1:6" x14ac:dyDescent="0.25">
      <c r="A538" s="5">
        <v>42527</v>
      </c>
      <c r="B538" s="6">
        <v>22.678301000000001</v>
      </c>
      <c r="C538" s="6">
        <v>36.336497999999999</v>
      </c>
      <c r="D538" s="6">
        <v>20.395600999999999</v>
      </c>
      <c r="E538" s="6">
        <v>11.355408000000001</v>
      </c>
      <c r="F538" s="6">
        <v>14.712</v>
      </c>
    </row>
    <row r="539" spans="1:6" x14ac:dyDescent="0.25">
      <c r="A539" s="5">
        <v>42528</v>
      </c>
      <c r="B539" s="6">
        <v>22.770271000000001</v>
      </c>
      <c r="C539" s="6">
        <v>36.186999999999998</v>
      </c>
      <c r="D539" s="6">
        <v>20.389859999999999</v>
      </c>
      <c r="E539" s="6">
        <v>11.377509</v>
      </c>
      <c r="F539" s="6">
        <v>15.489333</v>
      </c>
    </row>
    <row r="540" spans="1:6" x14ac:dyDescent="0.25">
      <c r="A540" s="5">
        <v>42529</v>
      </c>
      <c r="B540" s="6">
        <v>22.749578</v>
      </c>
      <c r="C540" s="6">
        <v>36.332000999999998</v>
      </c>
      <c r="D540" s="6">
        <v>20.461625999999999</v>
      </c>
      <c r="E540" s="6">
        <v>11.340673000000001</v>
      </c>
      <c r="F540" s="6">
        <v>15.701333</v>
      </c>
    </row>
    <row r="541" spans="1:6" x14ac:dyDescent="0.25">
      <c r="A541" s="5">
        <v>42530</v>
      </c>
      <c r="B541" s="6">
        <v>22.912839999999999</v>
      </c>
      <c r="C541" s="6">
        <v>36.3825</v>
      </c>
      <c r="D541" s="6">
        <v>20.407088999999999</v>
      </c>
      <c r="E541" s="6">
        <v>11.635365</v>
      </c>
      <c r="F541" s="6">
        <v>15.290666999999999</v>
      </c>
    </row>
    <row r="542" spans="1:6" x14ac:dyDescent="0.25">
      <c r="A542" s="5">
        <v>42531</v>
      </c>
      <c r="B542" s="6">
        <v>22.724292999999999</v>
      </c>
      <c r="C542" s="6">
        <v>35.895499999999998</v>
      </c>
      <c r="D542" s="6">
        <v>20.421436</v>
      </c>
      <c r="E542" s="6">
        <v>11.345585</v>
      </c>
      <c r="F542" s="6">
        <v>14.586</v>
      </c>
    </row>
    <row r="543" spans="1:6" x14ac:dyDescent="0.25">
      <c r="A543" s="5">
        <v>42534</v>
      </c>
      <c r="B543" s="6">
        <v>22.381679999999999</v>
      </c>
      <c r="C543" s="6">
        <v>35.762000999999998</v>
      </c>
      <c r="D543" s="6">
        <v>20.246334000000001</v>
      </c>
      <c r="E543" s="6">
        <v>11.490474000000001</v>
      </c>
      <c r="F543" s="6">
        <v>14.524667000000001</v>
      </c>
    </row>
    <row r="544" spans="1:6" x14ac:dyDescent="0.25">
      <c r="A544" s="5">
        <v>42535</v>
      </c>
      <c r="B544" s="6">
        <v>22.409281</v>
      </c>
      <c r="C544" s="6">
        <v>35.965000000000003</v>
      </c>
      <c r="D544" s="6">
        <v>20.366897999999999</v>
      </c>
      <c r="E544" s="6">
        <v>11.512575</v>
      </c>
      <c r="F544" s="6">
        <v>14.330667</v>
      </c>
    </row>
    <row r="545" spans="1:6" x14ac:dyDescent="0.25">
      <c r="A545" s="5">
        <v>42536</v>
      </c>
      <c r="B545" s="6">
        <v>22.335699000000002</v>
      </c>
      <c r="C545" s="6">
        <v>35.713000999999998</v>
      </c>
      <c r="D545" s="6">
        <v>20.415694999999999</v>
      </c>
      <c r="E545" s="6">
        <v>11.630454</v>
      </c>
      <c r="F545" s="6">
        <v>14.513332999999999</v>
      </c>
    </row>
    <row r="546" spans="1:6" x14ac:dyDescent="0.25">
      <c r="A546" s="5">
        <v>42537</v>
      </c>
      <c r="B546" s="6">
        <v>22.429971999999999</v>
      </c>
      <c r="C546" s="6">
        <v>35.875500000000002</v>
      </c>
      <c r="D546" s="6">
        <v>20.467371</v>
      </c>
      <c r="E546" s="6">
        <v>11.677111</v>
      </c>
      <c r="F546" s="6">
        <v>14.528667</v>
      </c>
    </row>
    <row r="547" spans="1:6" x14ac:dyDescent="0.25">
      <c r="A547" s="5">
        <v>42538</v>
      </c>
      <c r="B547" s="6">
        <v>21.919519000000001</v>
      </c>
      <c r="C547" s="6">
        <v>35.319499999999998</v>
      </c>
      <c r="D547" s="6">
        <v>20.366897999999999</v>
      </c>
      <c r="E547" s="6">
        <v>11.473284</v>
      </c>
      <c r="F547" s="6">
        <v>14.364667000000001</v>
      </c>
    </row>
    <row r="548" spans="1:6" x14ac:dyDescent="0.25">
      <c r="A548" s="5">
        <v>42541</v>
      </c>
      <c r="B548" s="6">
        <v>21.86664</v>
      </c>
      <c r="C548" s="6">
        <v>35.700499999999998</v>
      </c>
      <c r="D548" s="6">
        <v>20.409956000000001</v>
      </c>
      <c r="E548" s="6">
        <v>11.67957</v>
      </c>
      <c r="F548" s="6">
        <v>14.646667000000001</v>
      </c>
    </row>
    <row r="549" spans="1:6" x14ac:dyDescent="0.25">
      <c r="A549" s="5">
        <v>42542</v>
      </c>
      <c r="B549" s="6">
        <v>22.052880999999999</v>
      </c>
      <c r="C549" s="6">
        <v>35.790999999999997</v>
      </c>
      <c r="D549" s="6">
        <v>20.513296</v>
      </c>
      <c r="E549" s="6">
        <v>11.608352999999999</v>
      </c>
      <c r="F549" s="6">
        <v>14.640667000000001</v>
      </c>
    </row>
    <row r="550" spans="1:6" x14ac:dyDescent="0.25">
      <c r="A550" s="5">
        <v>42543</v>
      </c>
      <c r="B550" s="6">
        <v>21.970108</v>
      </c>
      <c r="C550" s="6">
        <v>35.529998999999997</v>
      </c>
      <c r="D550" s="6">
        <v>20.596551999999999</v>
      </c>
      <c r="E550" s="6">
        <v>11.598528999999999</v>
      </c>
      <c r="F550" s="6">
        <v>13.110666999999999</v>
      </c>
    </row>
    <row r="551" spans="1:6" x14ac:dyDescent="0.25">
      <c r="A551" s="5">
        <v>42544</v>
      </c>
      <c r="B551" s="6">
        <v>22.096568999999999</v>
      </c>
      <c r="C551" s="6">
        <v>36.103999999999999</v>
      </c>
      <c r="D551" s="6">
        <v>20.697012000000001</v>
      </c>
      <c r="E551" s="6">
        <v>11.907954</v>
      </c>
      <c r="F551" s="6">
        <v>13.093332999999999</v>
      </c>
    </row>
    <row r="552" spans="1:6" x14ac:dyDescent="0.25">
      <c r="A552" s="5">
        <v>42545</v>
      </c>
      <c r="B552" s="6">
        <v>21.475750000000001</v>
      </c>
      <c r="C552" s="6">
        <v>34.948002000000002</v>
      </c>
      <c r="D552" s="6">
        <v>20.656828000000001</v>
      </c>
      <c r="E552" s="6">
        <v>11.230166000000001</v>
      </c>
      <c r="F552" s="6">
        <v>12.876666999999999</v>
      </c>
    </row>
    <row r="553" spans="1:6" x14ac:dyDescent="0.25">
      <c r="A553" s="5">
        <v>42548</v>
      </c>
      <c r="B553" s="6">
        <v>21.163042000000001</v>
      </c>
      <c r="C553" s="6">
        <v>34.568001000000002</v>
      </c>
      <c r="D553" s="6">
        <v>20.524773</v>
      </c>
      <c r="E553" s="6">
        <v>11.109833</v>
      </c>
      <c r="F553" s="6">
        <v>13.236667000000001</v>
      </c>
    </row>
    <row r="554" spans="1:6" x14ac:dyDescent="0.25">
      <c r="A554" s="5">
        <v>42549</v>
      </c>
      <c r="B554" s="6">
        <v>21.519438000000001</v>
      </c>
      <c r="C554" s="6">
        <v>35.397499000000003</v>
      </c>
      <c r="D554" s="6">
        <v>20.527650999999999</v>
      </c>
      <c r="E554" s="6">
        <v>11.27191</v>
      </c>
      <c r="F554" s="6">
        <v>13.452667</v>
      </c>
    </row>
    <row r="555" spans="1:6" x14ac:dyDescent="0.25">
      <c r="A555" s="5">
        <v>42550</v>
      </c>
      <c r="B555" s="6">
        <v>21.705680999999998</v>
      </c>
      <c r="C555" s="6">
        <v>35.779998999999997</v>
      </c>
      <c r="D555" s="6">
        <v>20.800357999999999</v>
      </c>
      <c r="E555" s="6">
        <v>11.456091000000001</v>
      </c>
      <c r="F555" s="6">
        <v>14.012667</v>
      </c>
    </row>
    <row r="556" spans="1:6" x14ac:dyDescent="0.25">
      <c r="A556" s="5">
        <v>42551</v>
      </c>
      <c r="B556" s="6">
        <v>21.981605999999999</v>
      </c>
      <c r="C556" s="6">
        <v>35.780997999999997</v>
      </c>
      <c r="D556" s="6">
        <v>20.961106999999998</v>
      </c>
      <c r="E556" s="6">
        <v>11.544502</v>
      </c>
      <c r="F556" s="6">
        <v>14.151999999999999</v>
      </c>
    </row>
    <row r="557" spans="1:6" x14ac:dyDescent="0.25">
      <c r="A557" s="5">
        <v>42552</v>
      </c>
      <c r="B557" s="6">
        <v>22.048286000000001</v>
      </c>
      <c r="C557" s="6">
        <v>36.283999999999999</v>
      </c>
      <c r="D557" s="6">
        <v>20.900827</v>
      </c>
      <c r="E557" s="6">
        <v>11.458550000000001</v>
      </c>
      <c r="F557" s="6">
        <v>14.433332999999999</v>
      </c>
    </row>
    <row r="558" spans="1:6" x14ac:dyDescent="0.25">
      <c r="A558" s="5">
        <v>42556</v>
      </c>
      <c r="B558" s="6">
        <v>21.841349000000001</v>
      </c>
      <c r="C558" s="6">
        <v>36.404998999999997</v>
      </c>
      <c r="D558" s="6">
        <v>20.995557999999999</v>
      </c>
      <c r="E558" s="6">
        <v>11.627995</v>
      </c>
      <c r="F558" s="6">
        <v>14.265333</v>
      </c>
    </row>
    <row r="559" spans="1:6" x14ac:dyDescent="0.25">
      <c r="A559" s="5">
        <v>42557</v>
      </c>
      <c r="B559" s="6">
        <v>21.965509000000001</v>
      </c>
      <c r="C559" s="6">
        <v>36.880501000000002</v>
      </c>
      <c r="D559" s="6">
        <v>21.190760000000001</v>
      </c>
      <c r="E559" s="6">
        <v>11.701670999999999</v>
      </c>
      <c r="F559" s="6">
        <v>14.295999999999999</v>
      </c>
    </row>
    <row r="560" spans="1:6" x14ac:dyDescent="0.25">
      <c r="A560" s="5">
        <v>42558</v>
      </c>
      <c r="B560" s="6">
        <v>22.059784000000001</v>
      </c>
      <c r="C560" s="6">
        <v>36.828499000000001</v>
      </c>
      <c r="D560" s="6">
        <v>21.107517000000001</v>
      </c>
      <c r="E560" s="6">
        <v>12.006183999999999</v>
      </c>
      <c r="F560" s="6">
        <v>14.396000000000001</v>
      </c>
    </row>
    <row r="561" spans="1:6" x14ac:dyDescent="0.25">
      <c r="A561" s="5">
        <v>42559</v>
      </c>
      <c r="B561" s="6">
        <v>22.229931000000001</v>
      </c>
      <c r="C561" s="6">
        <v>37.290500999999999</v>
      </c>
      <c r="D561" s="6">
        <v>21.196503</v>
      </c>
      <c r="E561" s="6">
        <v>12.487508999999999</v>
      </c>
      <c r="F561" s="6">
        <v>14.452</v>
      </c>
    </row>
    <row r="562" spans="1:6" x14ac:dyDescent="0.25">
      <c r="A562" s="5">
        <v>42562</v>
      </c>
      <c r="B562" s="6">
        <v>22.298909999999999</v>
      </c>
      <c r="C562" s="6">
        <v>37.688999000000003</v>
      </c>
      <c r="D562" s="6">
        <v>21.259647000000001</v>
      </c>
      <c r="E562" s="6">
        <v>12.774836000000001</v>
      </c>
      <c r="F562" s="6">
        <v>14.985333000000001</v>
      </c>
    </row>
    <row r="563" spans="1:6" x14ac:dyDescent="0.25">
      <c r="A563" s="5">
        <v>42563</v>
      </c>
      <c r="B563" s="6">
        <v>22.400086999999999</v>
      </c>
      <c r="C563" s="6">
        <v>37.410499999999999</v>
      </c>
      <c r="D563" s="6">
        <v>21.032875000000001</v>
      </c>
      <c r="E563" s="6">
        <v>12.966384</v>
      </c>
      <c r="F563" s="6">
        <v>14.976667000000001</v>
      </c>
    </row>
    <row r="564" spans="1:6" x14ac:dyDescent="0.25">
      <c r="A564" s="5">
        <v>42564</v>
      </c>
      <c r="B564" s="6">
        <v>22.273620999999999</v>
      </c>
      <c r="C564" s="6">
        <v>37.131500000000003</v>
      </c>
      <c r="D564" s="6">
        <v>21.133347000000001</v>
      </c>
      <c r="E564" s="6">
        <v>12.961471</v>
      </c>
      <c r="F564" s="6">
        <v>14.835333</v>
      </c>
    </row>
    <row r="565" spans="1:6" x14ac:dyDescent="0.25">
      <c r="A565" s="5">
        <v>42565</v>
      </c>
      <c r="B565" s="6">
        <v>22.715091999999999</v>
      </c>
      <c r="C565" s="6">
        <v>37.060001</v>
      </c>
      <c r="D565" s="6">
        <v>21.156313000000001</v>
      </c>
      <c r="E565" s="6">
        <v>13.094082</v>
      </c>
      <c r="F565" s="6">
        <v>14.768667000000001</v>
      </c>
    </row>
    <row r="566" spans="1:6" x14ac:dyDescent="0.25">
      <c r="A566" s="5">
        <v>42566</v>
      </c>
      <c r="B566" s="6">
        <v>22.712795</v>
      </c>
      <c r="C566" s="6">
        <v>36.771999000000001</v>
      </c>
      <c r="D566" s="6">
        <v>21.147696</v>
      </c>
      <c r="E566" s="6">
        <v>12.941829</v>
      </c>
      <c r="F566" s="6">
        <v>14.693333000000001</v>
      </c>
    </row>
    <row r="567" spans="1:6" x14ac:dyDescent="0.25">
      <c r="A567" s="5">
        <v>42569</v>
      </c>
      <c r="B567" s="6">
        <v>22.954222000000001</v>
      </c>
      <c r="C567" s="6">
        <v>36.803500999999997</v>
      </c>
      <c r="D567" s="6">
        <v>21.196503</v>
      </c>
      <c r="E567" s="6">
        <v>13.008127999999999</v>
      </c>
      <c r="F567" s="6">
        <v>15.083333</v>
      </c>
    </row>
    <row r="568" spans="1:6" x14ac:dyDescent="0.25">
      <c r="A568" s="5">
        <v>42570</v>
      </c>
      <c r="B568" s="6">
        <v>22.963422999999999</v>
      </c>
      <c r="C568" s="6">
        <v>36.997501</v>
      </c>
      <c r="D568" s="6">
        <v>21.144825000000001</v>
      </c>
      <c r="E568" s="6">
        <v>13.143198999999999</v>
      </c>
      <c r="F568" s="6">
        <v>15.017333000000001</v>
      </c>
    </row>
    <row r="569" spans="1:6" x14ac:dyDescent="0.25">
      <c r="A569" s="5">
        <v>42571</v>
      </c>
      <c r="B569" s="6">
        <v>22.984112</v>
      </c>
      <c r="C569" s="6">
        <v>37.285998999999997</v>
      </c>
      <c r="D569" s="6">
        <v>21.182148000000002</v>
      </c>
      <c r="E569" s="6">
        <v>13.315101</v>
      </c>
      <c r="F569" s="6">
        <v>15.224</v>
      </c>
    </row>
    <row r="570" spans="1:6" x14ac:dyDescent="0.25">
      <c r="A570" s="5">
        <v>42572</v>
      </c>
      <c r="B570" s="6">
        <v>22.862245999999999</v>
      </c>
      <c r="C570" s="6">
        <v>37.221499999999999</v>
      </c>
      <c r="D570" s="6">
        <v>21.104641000000001</v>
      </c>
      <c r="E570" s="6">
        <v>13.069527000000001</v>
      </c>
      <c r="F570" s="6">
        <v>14.7</v>
      </c>
    </row>
    <row r="571" spans="1:6" x14ac:dyDescent="0.25">
      <c r="A571" s="5">
        <v>42573</v>
      </c>
      <c r="B571" s="6">
        <v>22.685202</v>
      </c>
      <c r="C571" s="6">
        <v>37.243000000000002</v>
      </c>
      <c r="D571" s="6">
        <v>21.113251000000002</v>
      </c>
      <c r="E571" s="6">
        <v>13.425610000000001</v>
      </c>
      <c r="F571" s="6">
        <v>14.818</v>
      </c>
    </row>
    <row r="572" spans="1:6" x14ac:dyDescent="0.25">
      <c r="A572" s="5">
        <v>42576</v>
      </c>
      <c r="B572" s="6">
        <v>22.381679999999999</v>
      </c>
      <c r="C572" s="6">
        <v>36.980499000000002</v>
      </c>
      <c r="D572" s="6">
        <v>21.170660000000002</v>
      </c>
      <c r="E572" s="6">
        <v>13.673636999999999</v>
      </c>
      <c r="F572" s="6">
        <v>15.334</v>
      </c>
    </row>
    <row r="573" spans="1:6" x14ac:dyDescent="0.25">
      <c r="A573" s="5">
        <v>42577</v>
      </c>
      <c r="B573" s="6">
        <v>22.227637999999999</v>
      </c>
      <c r="C573" s="6">
        <v>36.779499000000001</v>
      </c>
      <c r="D573" s="6">
        <v>21.164925</v>
      </c>
      <c r="E573" s="6">
        <v>13.906934</v>
      </c>
      <c r="F573" s="6">
        <v>15.300667000000001</v>
      </c>
    </row>
    <row r="574" spans="1:6" x14ac:dyDescent="0.25">
      <c r="A574" s="5">
        <v>42578</v>
      </c>
      <c r="B574" s="6">
        <v>23.671606000000001</v>
      </c>
      <c r="C574" s="6">
        <v>36.833500000000001</v>
      </c>
      <c r="D574" s="6">
        <v>21.047224</v>
      </c>
      <c r="E574" s="6">
        <v>13.766959</v>
      </c>
      <c r="F574" s="6">
        <v>15.232666999999999</v>
      </c>
    </row>
    <row r="575" spans="1:6" x14ac:dyDescent="0.25">
      <c r="A575" s="5">
        <v>42579</v>
      </c>
      <c r="B575" s="6">
        <v>23.991216999999999</v>
      </c>
      <c r="C575" s="6">
        <v>37.630501000000002</v>
      </c>
      <c r="D575" s="6">
        <v>21.024265</v>
      </c>
      <c r="E575" s="6">
        <v>13.796424999999999</v>
      </c>
      <c r="F575" s="6">
        <v>15.374000000000001</v>
      </c>
    </row>
    <row r="576" spans="1:6" x14ac:dyDescent="0.25">
      <c r="A576" s="5">
        <v>42580</v>
      </c>
      <c r="B576" s="6">
        <v>23.961327000000001</v>
      </c>
      <c r="C576" s="6">
        <v>37.940497999999998</v>
      </c>
      <c r="D576" s="6">
        <v>20.946757999999999</v>
      </c>
      <c r="E576" s="6">
        <v>14.022357</v>
      </c>
      <c r="F576" s="6">
        <v>15.652666999999999</v>
      </c>
    </row>
    <row r="577" spans="1:6" x14ac:dyDescent="0.25">
      <c r="A577" s="5">
        <v>42583</v>
      </c>
      <c r="B577" s="6">
        <v>24.384411</v>
      </c>
      <c r="C577" s="6">
        <v>38.387000999999998</v>
      </c>
      <c r="D577" s="6">
        <v>21.179276000000002</v>
      </c>
      <c r="E577" s="6">
        <v>13.931495</v>
      </c>
      <c r="F577" s="6">
        <v>15.334</v>
      </c>
    </row>
    <row r="578" spans="1:6" x14ac:dyDescent="0.25">
      <c r="A578" s="5">
        <v>42584</v>
      </c>
      <c r="B578" s="6">
        <v>24.023409000000001</v>
      </c>
      <c r="C578" s="6">
        <v>38.028998999999999</v>
      </c>
      <c r="D578" s="6">
        <v>20.992683</v>
      </c>
      <c r="E578" s="6">
        <v>13.762046</v>
      </c>
      <c r="F578" s="6">
        <v>15.146667000000001</v>
      </c>
    </row>
    <row r="579" spans="1:6" x14ac:dyDescent="0.25">
      <c r="A579" s="5">
        <v>42585</v>
      </c>
      <c r="B579" s="6">
        <v>24.324625000000001</v>
      </c>
      <c r="C579" s="6">
        <v>37.731997999999997</v>
      </c>
      <c r="D579" s="6">
        <v>20.938143</v>
      </c>
      <c r="E579" s="6">
        <v>13.798883</v>
      </c>
      <c r="F579" s="6">
        <v>15.052667</v>
      </c>
    </row>
    <row r="580" spans="1:6" x14ac:dyDescent="0.25">
      <c r="A580" s="5">
        <v>42586</v>
      </c>
      <c r="B580" s="6">
        <v>24.474886000000001</v>
      </c>
      <c r="C580" s="6">
        <v>38.038502000000001</v>
      </c>
      <c r="D580" s="6">
        <v>21.041487</v>
      </c>
      <c r="E580" s="6">
        <v>14.054278999999999</v>
      </c>
      <c r="F580" s="6">
        <v>15.374000000000001</v>
      </c>
    </row>
    <row r="581" spans="1:6" x14ac:dyDescent="0.25">
      <c r="A581" s="5">
        <v>42587</v>
      </c>
      <c r="B581" s="6">
        <v>24.847087999999999</v>
      </c>
      <c r="C581" s="6">
        <v>38.298999999999999</v>
      </c>
      <c r="D581" s="6">
        <v>21.173535999999999</v>
      </c>
      <c r="E581" s="6">
        <v>14.292490000000001</v>
      </c>
      <c r="F581" s="6">
        <v>15.335333</v>
      </c>
    </row>
    <row r="582" spans="1:6" x14ac:dyDescent="0.25">
      <c r="A582" s="5">
        <v>42590</v>
      </c>
      <c r="B582" s="6">
        <v>25.052835000000002</v>
      </c>
      <c r="C582" s="6">
        <v>38.327998999999998</v>
      </c>
      <c r="D582" s="6">
        <v>21.052973000000001</v>
      </c>
      <c r="E582" s="6">
        <v>14.425103</v>
      </c>
      <c r="F582" s="6">
        <v>15.077332999999999</v>
      </c>
    </row>
    <row r="583" spans="1:6" x14ac:dyDescent="0.25">
      <c r="A583" s="5">
        <v>42591</v>
      </c>
      <c r="B583" s="6">
        <v>25.154551000000001</v>
      </c>
      <c r="C583" s="6">
        <v>38.415500999999999</v>
      </c>
      <c r="D583" s="6">
        <v>21.110378000000001</v>
      </c>
      <c r="E583" s="6">
        <v>14.461936</v>
      </c>
      <c r="F583" s="6">
        <v>15.272</v>
      </c>
    </row>
    <row r="584" spans="1:6" x14ac:dyDescent="0.25">
      <c r="A584" s="5">
        <v>42592</v>
      </c>
      <c r="B584" s="6">
        <v>24.967302</v>
      </c>
      <c r="C584" s="6">
        <v>38.428001000000002</v>
      </c>
      <c r="D584" s="6">
        <v>21.373396</v>
      </c>
      <c r="E584" s="6">
        <v>14.368617</v>
      </c>
      <c r="F584" s="6">
        <v>15.043333000000001</v>
      </c>
    </row>
    <row r="585" spans="1:6" x14ac:dyDescent="0.25">
      <c r="A585" s="5">
        <v>42593</v>
      </c>
      <c r="B585" s="6">
        <v>24.951118000000001</v>
      </c>
      <c r="C585" s="6">
        <v>38.561999999999998</v>
      </c>
      <c r="D585" s="6">
        <v>21.330041999999999</v>
      </c>
      <c r="E585" s="6">
        <v>14.660850999999999</v>
      </c>
      <c r="F585" s="6">
        <v>14.994</v>
      </c>
    </row>
    <row r="586" spans="1:6" x14ac:dyDescent="0.25">
      <c r="A586" s="5">
        <v>42594</v>
      </c>
      <c r="B586" s="6">
        <v>25.008913</v>
      </c>
      <c r="C586" s="6">
        <v>38.627997999999998</v>
      </c>
      <c r="D586" s="6">
        <v>21.356051999999998</v>
      </c>
      <c r="E586" s="6">
        <v>15.481076</v>
      </c>
      <c r="F586" s="6">
        <v>15.040666999999999</v>
      </c>
    </row>
    <row r="587" spans="1:6" x14ac:dyDescent="0.25">
      <c r="A587" s="5">
        <v>42597</v>
      </c>
      <c r="B587" s="6">
        <v>25.309441</v>
      </c>
      <c r="C587" s="6">
        <v>38.424500000000002</v>
      </c>
      <c r="D587" s="6">
        <v>21.191305</v>
      </c>
      <c r="E587" s="6">
        <v>15.466343</v>
      </c>
      <c r="F587" s="6">
        <v>15.039332999999999</v>
      </c>
    </row>
    <row r="588" spans="1:6" x14ac:dyDescent="0.25">
      <c r="A588" s="5">
        <v>42598</v>
      </c>
      <c r="B588" s="6">
        <v>25.28632</v>
      </c>
      <c r="C588" s="6">
        <v>38.201999999999998</v>
      </c>
      <c r="D588" s="6">
        <v>21.067028000000001</v>
      </c>
      <c r="E588" s="6">
        <v>15.373021</v>
      </c>
      <c r="F588" s="6">
        <v>14.907333</v>
      </c>
    </row>
    <row r="589" spans="1:6" x14ac:dyDescent="0.25">
      <c r="A589" s="5">
        <v>42599</v>
      </c>
      <c r="B589" s="6">
        <v>25.249336</v>
      </c>
      <c r="C589" s="6">
        <v>38.231498999999999</v>
      </c>
      <c r="D589" s="6">
        <v>21.078588</v>
      </c>
      <c r="E589" s="6">
        <v>15.016937</v>
      </c>
      <c r="F589" s="6">
        <v>14.882667</v>
      </c>
    </row>
    <row r="590" spans="1:6" x14ac:dyDescent="0.25">
      <c r="A590" s="5">
        <v>42600</v>
      </c>
      <c r="B590" s="6">
        <v>25.216974</v>
      </c>
      <c r="C590" s="6">
        <v>38.222999999999999</v>
      </c>
      <c r="D590" s="6">
        <v>21.474554000000001</v>
      </c>
      <c r="E590" s="6">
        <v>15.250237</v>
      </c>
      <c r="F590" s="6">
        <v>14.900667</v>
      </c>
    </row>
    <row r="591" spans="1:6" x14ac:dyDescent="0.25">
      <c r="A591" s="5">
        <v>42601</v>
      </c>
      <c r="B591" s="6">
        <v>25.281704000000001</v>
      </c>
      <c r="C591" s="6">
        <v>37.865501000000002</v>
      </c>
      <c r="D591" s="6">
        <v>21.043904999999999</v>
      </c>
      <c r="E591" s="6">
        <v>15.289527</v>
      </c>
      <c r="F591" s="6">
        <v>15</v>
      </c>
    </row>
    <row r="592" spans="1:6" x14ac:dyDescent="0.25">
      <c r="A592" s="5">
        <v>42604</v>
      </c>
      <c r="B592" s="6">
        <v>25.085198999999999</v>
      </c>
      <c r="C592" s="6">
        <v>37.973998999999999</v>
      </c>
      <c r="D592" s="6">
        <v>21.012115000000001</v>
      </c>
      <c r="E592" s="6">
        <v>15.353376000000001</v>
      </c>
      <c r="F592" s="6">
        <v>14.862</v>
      </c>
    </row>
    <row r="593" spans="1:6" x14ac:dyDescent="0.25">
      <c r="A593" s="5">
        <v>42605</v>
      </c>
      <c r="B593" s="6">
        <v>25.163795</v>
      </c>
      <c r="C593" s="6">
        <v>38.122501</v>
      </c>
      <c r="D593" s="6">
        <v>20.801127999999999</v>
      </c>
      <c r="E593" s="6">
        <v>15.477617</v>
      </c>
      <c r="F593" s="6">
        <v>14.989333</v>
      </c>
    </row>
    <row r="594" spans="1:6" x14ac:dyDescent="0.25">
      <c r="A594" s="5">
        <v>42606</v>
      </c>
      <c r="B594" s="6">
        <v>24.974233999999999</v>
      </c>
      <c r="C594" s="6">
        <v>37.862499</v>
      </c>
      <c r="D594" s="6">
        <v>20.876277999999999</v>
      </c>
      <c r="E594" s="6">
        <v>15.238972</v>
      </c>
      <c r="F594" s="6">
        <v>14.841333000000001</v>
      </c>
    </row>
    <row r="595" spans="1:6" x14ac:dyDescent="0.25">
      <c r="A595" s="5">
        <v>42607</v>
      </c>
      <c r="B595" s="6">
        <v>24.867889000000002</v>
      </c>
      <c r="C595" s="6">
        <v>37.960999000000001</v>
      </c>
      <c r="D595" s="6">
        <v>20.584351000000002</v>
      </c>
      <c r="E595" s="6">
        <v>15.138101000000001</v>
      </c>
      <c r="F595" s="6">
        <v>14.730667</v>
      </c>
    </row>
    <row r="596" spans="1:6" x14ac:dyDescent="0.25">
      <c r="A596" s="5">
        <v>42608</v>
      </c>
      <c r="B596" s="6">
        <v>24.722248</v>
      </c>
      <c r="C596" s="6">
        <v>38.450001</v>
      </c>
      <c r="D596" s="6">
        <v>20.561233999999999</v>
      </c>
      <c r="E596" s="6">
        <v>15.261113</v>
      </c>
      <c r="F596" s="6">
        <v>14.666</v>
      </c>
    </row>
    <row r="597" spans="1:6" x14ac:dyDescent="0.25">
      <c r="A597" s="5">
        <v>42611</v>
      </c>
      <c r="B597" s="6">
        <v>24.694510000000001</v>
      </c>
      <c r="C597" s="6">
        <v>38.564498999999998</v>
      </c>
      <c r="D597" s="6">
        <v>20.636381</v>
      </c>
      <c r="E597" s="6">
        <v>15.251275</v>
      </c>
      <c r="F597" s="6">
        <v>14.346667</v>
      </c>
    </row>
    <row r="598" spans="1:6" x14ac:dyDescent="0.25">
      <c r="A598" s="5">
        <v>42612</v>
      </c>
      <c r="B598" s="6">
        <v>24.504943999999998</v>
      </c>
      <c r="C598" s="6">
        <v>38.379002</v>
      </c>
      <c r="D598" s="6">
        <v>20.610368999999999</v>
      </c>
      <c r="E598" s="6">
        <v>15.162704</v>
      </c>
      <c r="F598" s="6">
        <v>14.089333</v>
      </c>
    </row>
    <row r="599" spans="1:6" x14ac:dyDescent="0.25">
      <c r="A599" s="5">
        <v>42613</v>
      </c>
      <c r="B599" s="6">
        <v>24.528058999999999</v>
      </c>
      <c r="C599" s="6">
        <v>38.457999999999998</v>
      </c>
      <c r="D599" s="6">
        <v>20.647939999999998</v>
      </c>
      <c r="E599" s="6">
        <v>15.091354000000001</v>
      </c>
      <c r="F599" s="6">
        <v>14.134</v>
      </c>
    </row>
    <row r="600" spans="1:6" x14ac:dyDescent="0.25">
      <c r="A600" s="5">
        <v>42614</v>
      </c>
      <c r="B600" s="6">
        <v>24.673704000000001</v>
      </c>
      <c r="C600" s="6">
        <v>38.530997999999997</v>
      </c>
      <c r="D600" s="6">
        <v>21.052575999999998</v>
      </c>
      <c r="E600" s="6">
        <v>15.536668000000001</v>
      </c>
      <c r="F600" s="6">
        <v>13.384667</v>
      </c>
    </row>
    <row r="601" spans="1:6" x14ac:dyDescent="0.25">
      <c r="A601" s="5">
        <v>42615</v>
      </c>
      <c r="B601" s="6">
        <v>24.904875000000001</v>
      </c>
      <c r="C601" s="6">
        <v>38.622002000000002</v>
      </c>
      <c r="D601" s="6">
        <v>20.954312999999999</v>
      </c>
      <c r="E601" s="6">
        <v>15.384126999999999</v>
      </c>
      <c r="F601" s="6">
        <v>13.185333</v>
      </c>
    </row>
    <row r="602" spans="1:6" x14ac:dyDescent="0.25">
      <c r="A602" s="5">
        <v>42619</v>
      </c>
      <c r="B602" s="6">
        <v>24.897943000000001</v>
      </c>
      <c r="C602" s="6">
        <v>39.443500999999998</v>
      </c>
      <c r="D602" s="6">
        <v>21.098818000000001</v>
      </c>
      <c r="E602" s="6">
        <v>15.529286000000001</v>
      </c>
      <c r="F602" s="6">
        <v>13.522</v>
      </c>
    </row>
    <row r="603" spans="1:6" x14ac:dyDescent="0.25">
      <c r="A603" s="5">
        <v>42620</v>
      </c>
      <c r="B603" s="6">
        <v>25.050523999999999</v>
      </c>
      <c r="C603" s="6">
        <v>39.223998999999999</v>
      </c>
      <c r="D603" s="6">
        <v>20.827138999999999</v>
      </c>
      <c r="E603" s="6">
        <v>15.300478999999999</v>
      </c>
      <c r="F603" s="6">
        <v>13.447333</v>
      </c>
    </row>
    <row r="604" spans="1:6" x14ac:dyDescent="0.25">
      <c r="A604" s="5">
        <v>42621</v>
      </c>
      <c r="B604" s="6">
        <v>24.393974</v>
      </c>
      <c r="C604" s="6">
        <v>39.202998999999998</v>
      </c>
      <c r="D604" s="6">
        <v>20.760657999999999</v>
      </c>
      <c r="E604" s="6">
        <v>15.411194</v>
      </c>
      <c r="F604" s="6">
        <v>13.157333</v>
      </c>
    </row>
    <row r="605" spans="1:6" x14ac:dyDescent="0.25">
      <c r="A605" s="5">
        <v>42622</v>
      </c>
      <c r="B605" s="6">
        <v>23.841455</v>
      </c>
      <c r="C605" s="6">
        <v>38.006999999999998</v>
      </c>
      <c r="D605" s="6">
        <v>20.318453000000002</v>
      </c>
      <c r="E605" s="6">
        <v>14.643586000000001</v>
      </c>
      <c r="F605" s="6">
        <v>12.964667</v>
      </c>
    </row>
    <row r="606" spans="1:6" x14ac:dyDescent="0.25">
      <c r="A606" s="5">
        <v>42625</v>
      </c>
      <c r="B606" s="6">
        <v>24.375481000000001</v>
      </c>
      <c r="C606" s="6">
        <v>38.574500999999998</v>
      </c>
      <c r="D606" s="6">
        <v>20.792452000000001</v>
      </c>
      <c r="E606" s="6">
        <v>14.946199</v>
      </c>
      <c r="F606" s="6">
        <v>13.22</v>
      </c>
    </row>
    <row r="607" spans="1:6" x14ac:dyDescent="0.25">
      <c r="A607" s="5">
        <v>42626</v>
      </c>
      <c r="B607" s="6">
        <v>24.955739999999999</v>
      </c>
      <c r="C607" s="6">
        <v>38.050499000000002</v>
      </c>
      <c r="D607" s="6">
        <v>20.653721000000001</v>
      </c>
      <c r="E607" s="6">
        <v>14.729694</v>
      </c>
      <c r="F607" s="6">
        <v>13.07</v>
      </c>
    </row>
    <row r="608" spans="1:6" x14ac:dyDescent="0.25">
      <c r="A608" s="5">
        <v>42627</v>
      </c>
      <c r="B608" s="6">
        <v>25.838839</v>
      </c>
      <c r="C608" s="6">
        <v>38.054501000000002</v>
      </c>
      <c r="D608" s="6">
        <v>20.671061999999999</v>
      </c>
      <c r="E608" s="6">
        <v>14.860092</v>
      </c>
      <c r="F608" s="6">
        <v>13.093999999999999</v>
      </c>
    </row>
    <row r="609" spans="1:6" x14ac:dyDescent="0.25">
      <c r="A609" s="5">
        <v>42628</v>
      </c>
      <c r="B609" s="6">
        <v>26.717320999999998</v>
      </c>
      <c r="C609" s="6">
        <v>38.484501000000002</v>
      </c>
      <c r="D609" s="6">
        <v>20.925405999999999</v>
      </c>
      <c r="E609" s="6">
        <v>15.423494</v>
      </c>
      <c r="F609" s="6">
        <v>13.361333</v>
      </c>
    </row>
    <row r="610" spans="1:6" x14ac:dyDescent="0.25">
      <c r="A610" s="5">
        <v>42629</v>
      </c>
      <c r="B610" s="6">
        <v>26.567053000000001</v>
      </c>
      <c r="C610" s="6">
        <v>38.925998999999997</v>
      </c>
      <c r="D610" s="6">
        <v>21.061247000000002</v>
      </c>
      <c r="E610" s="6">
        <v>15.460399000000001</v>
      </c>
      <c r="F610" s="6">
        <v>13.693333000000001</v>
      </c>
    </row>
    <row r="611" spans="1:6" x14ac:dyDescent="0.25">
      <c r="A611" s="5">
        <v>42632</v>
      </c>
      <c r="B611" s="6">
        <v>26.257276999999998</v>
      </c>
      <c r="C611" s="6">
        <v>38.755001</v>
      </c>
      <c r="D611" s="6">
        <v>20.835809999999999</v>
      </c>
      <c r="E611" s="6">
        <v>15.664600999999999</v>
      </c>
      <c r="F611" s="6">
        <v>13.756</v>
      </c>
    </row>
    <row r="612" spans="1:6" x14ac:dyDescent="0.25">
      <c r="A612" s="5">
        <v>42633</v>
      </c>
      <c r="B612" s="6">
        <v>26.254961000000002</v>
      </c>
      <c r="C612" s="6">
        <v>39.011001999999998</v>
      </c>
      <c r="D612" s="6">
        <v>20.801127999999999</v>
      </c>
      <c r="E612" s="6">
        <v>15.521905</v>
      </c>
      <c r="F612" s="6">
        <v>13.642666999999999</v>
      </c>
    </row>
    <row r="613" spans="1:6" x14ac:dyDescent="0.25">
      <c r="A613" s="5">
        <v>42634</v>
      </c>
      <c r="B613" s="6">
        <v>26.250337999999999</v>
      </c>
      <c r="C613" s="6">
        <v>39.487000000000002</v>
      </c>
      <c r="D613" s="6">
        <v>20.864704</v>
      </c>
      <c r="E613" s="6">
        <v>15.957378</v>
      </c>
      <c r="F613" s="6">
        <v>13.681333</v>
      </c>
    </row>
    <row r="614" spans="1:6" x14ac:dyDescent="0.25">
      <c r="A614" s="5">
        <v>42635</v>
      </c>
      <c r="B614" s="6">
        <v>26.497698</v>
      </c>
      <c r="C614" s="6">
        <v>40.235000999999997</v>
      </c>
      <c r="D614" s="6">
        <v>20.887833000000001</v>
      </c>
      <c r="E614" s="6">
        <v>15.996736</v>
      </c>
      <c r="F614" s="6">
        <v>13.762</v>
      </c>
    </row>
    <row r="615" spans="1:6" x14ac:dyDescent="0.25">
      <c r="A615" s="5">
        <v>42636</v>
      </c>
      <c r="B615" s="6">
        <v>26.056152000000001</v>
      </c>
      <c r="C615" s="6">
        <v>40.287497999999999</v>
      </c>
      <c r="D615" s="6">
        <v>20.910957</v>
      </c>
      <c r="E615" s="6">
        <v>15.979518000000001</v>
      </c>
      <c r="F615" s="6">
        <v>13.83</v>
      </c>
    </row>
    <row r="616" spans="1:6" x14ac:dyDescent="0.25">
      <c r="A616" s="5">
        <v>42639</v>
      </c>
      <c r="B616" s="6">
        <v>26.095444000000001</v>
      </c>
      <c r="C616" s="6">
        <v>39.957999999999998</v>
      </c>
      <c r="D616" s="6">
        <v>20.699966</v>
      </c>
      <c r="E616" s="6">
        <v>15.829439000000001</v>
      </c>
      <c r="F616" s="6">
        <v>13.932667</v>
      </c>
    </row>
    <row r="617" spans="1:6" x14ac:dyDescent="0.25">
      <c r="A617" s="5">
        <v>42640</v>
      </c>
      <c r="B617" s="6">
        <v>26.143992999999998</v>
      </c>
      <c r="C617" s="6">
        <v>40.805500000000002</v>
      </c>
      <c r="D617" s="6">
        <v>20.905173999999999</v>
      </c>
      <c r="E617" s="6">
        <v>16.370695000000001</v>
      </c>
      <c r="F617" s="6">
        <v>13.720667000000001</v>
      </c>
    </row>
    <row r="618" spans="1:6" x14ac:dyDescent="0.25">
      <c r="A618" s="5">
        <v>42641</v>
      </c>
      <c r="B618" s="6">
        <v>26.342813</v>
      </c>
      <c r="C618" s="6">
        <v>41.436000999999997</v>
      </c>
      <c r="D618" s="6">
        <v>20.749099999999999</v>
      </c>
      <c r="E618" s="6">
        <v>16.429749999999999</v>
      </c>
      <c r="F618" s="6">
        <v>13.751333000000001</v>
      </c>
    </row>
    <row r="619" spans="1:6" x14ac:dyDescent="0.25">
      <c r="A619" s="5">
        <v>42642</v>
      </c>
      <c r="B619" s="6">
        <v>25.933623999999998</v>
      </c>
      <c r="C619" s="6">
        <v>41.452499000000003</v>
      </c>
      <c r="D619" s="6">
        <v>20.442734000000002</v>
      </c>
      <c r="E619" s="6">
        <v>16.582287000000001</v>
      </c>
      <c r="F619" s="6">
        <v>13.38</v>
      </c>
    </row>
    <row r="620" spans="1:6" x14ac:dyDescent="0.25">
      <c r="A620" s="5">
        <v>42643</v>
      </c>
      <c r="B620" s="6">
        <v>26.13475</v>
      </c>
      <c r="C620" s="6">
        <v>41.865501000000002</v>
      </c>
      <c r="D620" s="6">
        <v>20.844484000000001</v>
      </c>
      <c r="E620" s="6">
        <v>16.857828000000001</v>
      </c>
      <c r="F620" s="6">
        <v>13.602</v>
      </c>
    </row>
    <row r="621" spans="1:6" x14ac:dyDescent="0.25">
      <c r="A621" s="5">
        <v>42646</v>
      </c>
      <c r="B621" s="6">
        <v>26.012225999999998</v>
      </c>
      <c r="C621" s="6">
        <v>41.837001999999998</v>
      </c>
      <c r="D621" s="6">
        <v>20.812683</v>
      </c>
      <c r="E621" s="6">
        <v>16.840616000000001</v>
      </c>
      <c r="F621" s="6">
        <v>14.246667</v>
      </c>
    </row>
    <row r="622" spans="1:6" x14ac:dyDescent="0.25">
      <c r="A622" s="5">
        <v>42647</v>
      </c>
      <c r="B622" s="6">
        <v>26.123187999999999</v>
      </c>
      <c r="C622" s="6">
        <v>41.701500000000003</v>
      </c>
      <c r="D622" s="6">
        <v>20.737546999999999</v>
      </c>
      <c r="E622" s="6">
        <v>16.803715</v>
      </c>
      <c r="F622" s="6">
        <v>14.093999999999999</v>
      </c>
    </row>
    <row r="623" spans="1:6" x14ac:dyDescent="0.25">
      <c r="A623" s="5">
        <v>42648</v>
      </c>
      <c r="B623" s="6">
        <v>26.13475</v>
      </c>
      <c r="C623" s="6">
        <v>42.217998999999999</v>
      </c>
      <c r="D623" s="6">
        <v>20.714417000000001</v>
      </c>
      <c r="E623" s="6">
        <v>16.786487999999999</v>
      </c>
      <c r="F623" s="6">
        <v>13.897333</v>
      </c>
    </row>
    <row r="624" spans="1:6" x14ac:dyDescent="0.25">
      <c r="A624" s="5">
        <v>42649</v>
      </c>
      <c r="B624" s="6">
        <v>26.328945000000001</v>
      </c>
      <c r="C624" s="6">
        <v>42.082999999999998</v>
      </c>
      <c r="D624" s="6">
        <v>20.046768</v>
      </c>
      <c r="E624" s="6">
        <v>16.567526000000001</v>
      </c>
      <c r="F624" s="6">
        <v>13.4</v>
      </c>
    </row>
    <row r="625" spans="1:6" x14ac:dyDescent="0.25">
      <c r="A625" s="5">
        <v>42650</v>
      </c>
      <c r="B625" s="6">
        <v>26.368244000000001</v>
      </c>
      <c r="C625" s="6">
        <v>41.971499999999999</v>
      </c>
      <c r="D625" s="6">
        <v>19.856013999999998</v>
      </c>
      <c r="E625" s="6">
        <v>16.44697</v>
      </c>
      <c r="F625" s="6">
        <v>13.107333000000001</v>
      </c>
    </row>
    <row r="626" spans="1:6" x14ac:dyDescent="0.25">
      <c r="A626" s="5">
        <v>42653</v>
      </c>
      <c r="B626" s="6">
        <v>26.828289000000002</v>
      </c>
      <c r="C626" s="6">
        <v>42.085498999999999</v>
      </c>
      <c r="D626" s="6">
        <v>19.647915000000001</v>
      </c>
      <c r="E626" s="6">
        <v>16.508482000000001</v>
      </c>
      <c r="F626" s="6">
        <v>13.396667000000001</v>
      </c>
    </row>
    <row r="627" spans="1:6" x14ac:dyDescent="0.25">
      <c r="A627" s="5">
        <v>42654</v>
      </c>
      <c r="B627" s="6">
        <v>26.886081999999998</v>
      </c>
      <c r="C627" s="6">
        <v>41.549999</v>
      </c>
      <c r="D627" s="6">
        <v>19.47739</v>
      </c>
      <c r="E627" s="6">
        <v>16.269835</v>
      </c>
      <c r="F627" s="6">
        <v>13.34</v>
      </c>
    </row>
    <row r="628" spans="1:6" x14ac:dyDescent="0.25">
      <c r="A628" s="5">
        <v>42655</v>
      </c>
      <c r="B628" s="6">
        <v>27.126503</v>
      </c>
      <c r="C628" s="6">
        <v>41.704498000000001</v>
      </c>
      <c r="D628" s="6">
        <v>19.497624999999999</v>
      </c>
      <c r="E628" s="6">
        <v>16.343643</v>
      </c>
      <c r="F628" s="6">
        <v>13.433999999999999</v>
      </c>
    </row>
    <row r="629" spans="1:6" x14ac:dyDescent="0.25">
      <c r="A629" s="5">
        <v>42656</v>
      </c>
      <c r="B629" s="6">
        <v>27.043282999999999</v>
      </c>
      <c r="C629" s="6">
        <v>41.464001000000003</v>
      </c>
      <c r="D629" s="6">
        <v>19.720177</v>
      </c>
      <c r="E629" s="6">
        <v>16.077921</v>
      </c>
      <c r="F629" s="6">
        <v>13.349333</v>
      </c>
    </row>
    <row r="630" spans="1:6" x14ac:dyDescent="0.25">
      <c r="A630" s="5">
        <v>42657</v>
      </c>
      <c r="B630" s="6">
        <v>27.193546000000001</v>
      </c>
      <c r="C630" s="6">
        <v>41.147998999999999</v>
      </c>
      <c r="D630" s="6">
        <v>19.783760000000001</v>
      </c>
      <c r="E630" s="6">
        <v>16.235388</v>
      </c>
      <c r="F630" s="6">
        <v>13.100667</v>
      </c>
    </row>
    <row r="631" spans="1:6" x14ac:dyDescent="0.25">
      <c r="A631" s="5">
        <v>42660</v>
      </c>
      <c r="B631" s="6">
        <v>27.175058</v>
      </c>
      <c r="C631" s="6">
        <v>40.647499000000003</v>
      </c>
      <c r="D631" s="6">
        <v>19.717281</v>
      </c>
      <c r="E631" s="6">
        <v>16.141891000000001</v>
      </c>
      <c r="F631" s="6">
        <v>12.930667</v>
      </c>
    </row>
    <row r="632" spans="1:6" x14ac:dyDescent="0.25">
      <c r="A632" s="5">
        <v>42661</v>
      </c>
      <c r="B632" s="6">
        <v>27.156562999999998</v>
      </c>
      <c r="C632" s="6">
        <v>40.8825</v>
      </c>
      <c r="D632" s="6">
        <v>19.905148000000001</v>
      </c>
      <c r="E632" s="6">
        <v>16.387926</v>
      </c>
      <c r="F632" s="6">
        <v>13.273332999999999</v>
      </c>
    </row>
    <row r="633" spans="1:6" x14ac:dyDescent="0.25">
      <c r="A633" s="5">
        <v>42662</v>
      </c>
      <c r="B633" s="6">
        <v>27.075651000000001</v>
      </c>
      <c r="C633" s="6">
        <v>40.884498999999998</v>
      </c>
      <c r="D633" s="6">
        <v>19.910931000000001</v>
      </c>
      <c r="E633" s="6">
        <v>16.353477000000002</v>
      </c>
      <c r="F633" s="6">
        <v>13.570667</v>
      </c>
    </row>
    <row r="634" spans="1:6" x14ac:dyDescent="0.25">
      <c r="A634" s="5">
        <v>42663</v>
      </c>
      <c r="B634" s="6">
        <v>27.061775000000001</v>
      </c>
      <c r="C634" s="6">
        <v>40.515999000000001</v>
      </c>
      <c r="D634" s="6">
        <v>19.864688999999998</v>
      </c>
      <c r="E634" s="6">
        <v>16.663468999999999</v>
      </c>
      <c r="F634" s="6">
        <v>13.273332999999999</v>
      </c>
    </row>
    <row r="635" spans="1:6" x14ac:dyDescent="0.25">
      <c r="A635" s="5">
        <v>42664</v>
      </c>
      <c r="B635" s="6">
        <v>26.955435000000001</v>
      </c>
      <c r="C635" s="6">
        <v>40.949500999999998</v>
      </c>
      <c r="D635" s="6">
        <v>19.751965999999999</v>
      </c>
      <c r="E635" s="6">
        <v>16.616731999999999</v>
      </c>
      <c r="F635" s="6">
        <v>13.339333</v>
      </c>
    </row>
    <row r="636" spans="1:6" x14ac:dyDescent="0.25">
      <c r="A636" s="5">
        <v>42667</v>
      </c>
      <c r="B636" s="6">
        <v>27.198174000000002</v>
      </c>
      <c r="C636" s="6">
        <v>41.904499000000001</v>
      </c>
      <c r="D636" s="6">
        <v>19.997638999999999</v>
      </c>
      <c r="E636" s="6">
        <v>17.396635</v>
      </c>
      <c r="F636" s="6">
        <v>13.517333000000001</v>
      </c>
    </row>
    <row r="637" spans="1:6" x14ac:dyDescent="0.25">
      <c r="A637" s="5">
        <v>42668</v>
      </c>
      <c r="B637" s="6">
        <v>27.336884000000001</v>
      </c>
      <c r="C637" s="6">
        <v>41.758999000000003</v>
      </c>
      <c r="D637" s="6">
        <v>20.046768</v>
      </c>
      <c r="E637" s="6">
        <v>17.682032</v>
      </c>
      <c r="F637" s="6">
        <v>13.489333</v>
      </c>
    </row>
    <row r="638" spans="1:6" x14ac:dyDescent="0.25">
      <c r="A638" s="5">
        <v>42669</v>
      </c>
      <c r="B638" s="6">
        <v>26.721945000000002</v>
      </c>
      <c r="C638" s="6">
        <v>41.129500999999998</v>
      </c>
      <c r="D638" s="6">
        <v>20.113244999999999</v>
      </c>
      <c r="E638" s="6">
        <v>17.753374000000001</v>
      </c>
      <c r="F638" s="6">
        <v>13.482666999999999</v>
      </c>
    </row>
    <row r="639" spans="1:6" x14ac:dyDescent="0.25">
      <c r="A639" s="5">
        <v>42670</v>
      </c>
      <c r="B639" s="6">
        <v>26.465333999999999</v>
      </c>
      <c r="C639" s="6">
        <v>40.917999000000002</v>
      </c>
      <c r="D639" s="6">
        <v>20.182613</v>
      </c>
      <c r="E639" s="6">
        <v>17.389257000000001</v>
      </c>
      <c r="F639" s="6">
        <v>13.600667</v>
      </c>
    </row>
    <row r="640" spans="1:6" x14ac:dyDescent="0.25">
      <c r="A640" s="5">
        <v>42671</v>
      </c>
      <c r="B640" s="6">
        <v>26.289642000000001</v>
      </c>
      <c r="C640" s="6">
        <v>38.816001999999997</v>
      </c>
      <c r="D640" s="6">
        <v>20.228854999999999</v>
      </c>
      <c r="E640" s="6">
        <v>17.359736999999999</v>
      </c>
      <c r="F640" s="6">
        <v>13.331333000000001</v>
      </c>
    </row>
    <row r="641" spans="1:6" x14ac:dyDescent="0.25">
      <c r="A641" s="5">
        <v>42674</v>
      </c>
      <c r="B641" s="6">
        <v>26.248028000000001</v>
      </c>
      <c r="C641" s="6">
        <v>39.491000999999997</v>
      </c>
      <c r="D641" s="6">
        <v>20.237528000000001</v>
      </c>
      <c r="E641" s="6">
        <v>17.507352999999998</v>
      </c>
      <c r="F641" s="6">
        <v>13.182</v>
      </c>
    </row>
    <row r="642" spans="1:6" x14ac:dyDescent="0.25">
      <c r="A642" s="5">
        <v>42675</v>
      </c>
      <c r="B642" s="6">
        <v>25.774111000000001</v>
      </c>
      <c r="C642" s="6">
        <v>39.270499999999998</v>
      </c>
      <c r="D642" s="6">
        <v>20.029430000000001</v>
      </c>
      <c r="E642" s="6">
        <v>16.988235</v>
      </c>
      <c r="F642" s="6">
        <v>12.719333000000001</v>
      </c>
    </row>
    <row r="643" spans="1:6" x14ac:dyDescent="0.25">
      <c r="A643" s="5">
        <v>42676</v>
      </c>
      <c r="B643" s="6">
        <v>25.797232000000001</v>
      </c>
      <c r="C643" s="6">
        <v>38.277999999999999</v>
      </c>
      <c r="D643" s="6">
        <v>20.072783000000001</v>
      </c>
      <c r="E643" s="6">
        <v>16.916886999999999</v>
      </c>
      <c r="F643" s="6">
        <v>12.534667000000001</v>
      </c>
    </row>
    <row r="644" spans="1:6" x14ac:dyDescent="0.25">
      <c r="A644" s="5">
        <v>42677</v>
      </c>
      <c r="B644" s="6">
        <v>25.520717999999999</v>
      </c>
      <c r="C644" s="6">
        <v>38.351500999999999</v>
      </c>
      <c r="D644" s="6">
        <v>20.124808999999999</v>
      </c>
      <c r="E644" s="6">
        <v>16.720064000000001</v>
      </c>
      <c r="F644" s="6">
        <v>12.494667</v>
      </c>
    </row>
    <row r="645" spans="1:6" x14ac:dyDescent="0.25">
      <c r="A645" s="5">
        <v>42678</v>
      </c>
      <c r="B645" s="6">
        <v>25.290676000000001</v>
      </c>
      <c r="C645" s="6">
        <v>37.752499</v>
      </c>
      <c r="D645" s="6">
        <v>19.988969999999998</v>
      </c>
      <c r="E645" s="6">
        <v>16.624110999999999</v>
      </c>
      <c r="F645" s="6">
        <v>12.704000000000001</v>
      </c>
    </row>
    <row r="646" spans="1:6" x14ac:dyDescent="0.25">
      <c r="A646" s="5">
        <v>42681</v>
      </c>
      <c r="B646" s="6">
        <v>25.655487000000001</v>
      </c>
      <c r="C646" s="6">
        <v>39.246498000000003</v>
      </c>
      <c r="D646" s="6">
        <v>20.168161000000001</v>
      </c>
      <c r="E646" s="6">
        <v>17.534414000000002</v>
      </c>
      <c r="F646" s="6">
        <v>12.880667000000001</v>
      </c>
    </row>
    <row r="647" spans="1:6" x14ac:dyDescent="0.25">
      <c r="A647" s="5">
        <v>42682</v>
      </c>
      <c r="B647" s="6">
        <v>25.806524</v>
      </c>
      <c r="C647" s="6">
        <v>39.387501</v>
      </c>
      <c r="D647" s="6">
        <v>20.171050999999999</v>
      </c>
      <c r="E647" s="6">
        <v>17.507352999999998</v>
      </c>
      <c r="F647" s="6">
        <v>12.996</v>
      </c>
    </row>
    <row r="648" spans="1:6" x14ac:dyDescent="0.25">
      <c r="A648" s="5">
        <v>42683</v>
      </c>
      <c r="B648" s="6">
        <v>25.764697999999999</v>
      </c>
      <c r="C648" s="6">
        <v>38.594002000000003</v>
      </c>
      <c r="D648" s="6">
        <v>20.549675000000001</v>
      </c>
      <c r="E648" s="6">
        <v>17.212116000000002</v>
      </c>
      <c r="F648" s="6">
        <v>12.670667</v>
      </c>
    </row>
    <row r="649" spans="1:6" x14ac:dyDescent="0.25">
      <c r="A649" s="5">
        <v>42684</v>
      </c>
      <c r="B649" s="6">
        <v>25.046686000000001</v>
      </c>
      <c r="C649" s="6">
        <v>37.118999000000002</v>
      </c>
      <c r="D649" s="6">
        <v>20.633492</v>
      </c>
      <c r="E649" s="6">
        <v>16.673317000000001</v>
      </c>
      <c r="F649" s="6">
        <v>12.356667</v>
      </c>
    </row>
    <row r="650" spans="1:6" x14ac:dyDescent="0.25">
      <c r="A650" s="5">
        <v>42685</v>
      </c>
      <c r="B650" s="6">
        <v>25.195408</v>
      </c>
      <c r="C650" s="6">
        <v>36.950499999999998</v>
      </c>
      <c r="D650" s="6">
        <v>20.587254000000001</v>
      </c>
      <c r="E650" s="6">
        <v>21.643080000000001</v>
      </c>
      <c r="F650" s="6">
        <v>12.570667</v>
      </c>
    </row>
    <row r="651" spans="1:6" x14ac:dyDescent="0.25">
      <c r="A651" s="5">
        <v>42688</v>
      </c>
      <c r="B651" s="6">
        <v>24.563369999999999</v>
      </c>
      <c r="C651" s="6">
        <v>35.953499000000001</v>
      </c>
      <c r="D651" s="6">
        <v>20.373369</v>
      </c>
      <c r="E651" s="6">
        <v>20.577776</v>
      </c>
      <c r="F651" s="6">
        <v>12.096667</v>
      </c>
    </row>
    <row r="652" spans="1:6" x14ac:dyDescent="0.25">
      <c r="A652" s="5">
        <v>42689</v>
      </c>
      <c r="B652" s="6">
        <v>24.888680999999998</v>
      </c>
      <c r="C652" s="6">
        <v>37.161999000000002</v>
      </c>
      <c r="D652" s="6">
        <v>20.642161999999999</v>
      </c>
      <c r="E652" s="6">
        <v>21.205152999999999</v>
      </c>
      <c r="F652" s="6">
        <v>12.251333000000001</v>
      </c>
    </row>
    <row r="653" spans="1:6" x14ac:dyDescent="0.25">
      <c r="A653" s="5">
        <v>42690</v>
      </c>
      <c r="B653" s="6">
        <v>25.557894000000001</v>
      </c>
      <c r="C653" s="6">
        <v>37.324500999999998</v>
      </c>
      <c r="D653" s="6">
        <v>20.633492</v>
      </c>
      <c r="E653" s="6">
        <v>22.543545000000002</v>
      </c>
      <c r="F653" s="6">
        <v>12.262</v>
      </c>
    </row>
    <row r="654" spans="1:6" x14ac:dyDescent="0.25">
      <c r="A654" s="5">
        <v>42691</v>
      </c>
      <c r="B654" s="6">
        <v>25.548603</v>
      </c>
      <c r="C654" s="6">
        <v>37.82</v>
      </c>
      <c r="D654" s="6">
        <v>19.997638999999999</v>
      </c>
      <c r="E654" s="6">
        <v>22.730526000000001</v>
      </c>
      <c r="F654" s="6">
        <v>12.577332999999999</v>
      </c>
    </row>
    <row r="655" spans="1:6" x14ac:dyDescent="0.25">
      <c r="A655" s="5">
        <v>42692</v>
      </c>
      <c r="B655" s="6">
        <v>25.574162999999999</v>
      </c>
      <c r="C655" s="6">
        <v>38.007998999999998</v>
      </c>
      <c r="D655" s="6">
        <v>19.809764999999999</v>
      </c>
      <c r="E655" s="6">
        <v>22.969169999999998</v>
      </c>
      <c r="F655" s="6">
        <v>12.334667</v>
      </c>
    </row>
    <row r="656" spans="1:6" x14ac:dyDescent="0.25">
      <c r="A656" s="5">
        <v>42695</v>
      </c>
      <c r="B656" s="6">
        <v>25.962209999999999</v>
      </c>
      <c r="C656" s="6">
        <v>39</v>
      </c>
      <c r="D656" s="6">
        <v>20.049658000000001</v>
      </c>
      <c r="E656" s="6">
        <v>22.875685000000001</v>
      </c>
      <c r="F656" s="6">
        <v>12.301333</v>
      </c>
    </row>
    <row r="657" spans="1:6" x14ac:dyDescent="0.25">
      <c r="A657" s="5">
        <v>42696</v>
      </c>
      <c r="B657" s="6">
        <v>25.978476000000001</v>
      </c>
      <c r="C657" s="6">
        <v>39.266499000000003</v>
      </c>
      <c r="D657" s="6">
        <v>20.266428000000001</v>
      </c>
      <c r="E657" s="6">
        <v>23.040524000000001</v>
      </c>
      <c r="F657" s="6">
        <v>12.744667</v>
      </c>
    </row>
    <row r="658" spans="1:6" x14ac:dyDescent="0.25">
      <c r="A658" s="5">
        <v>42697</v>
      </c>
      <c r="B658" s="6">
        <v>25.846026999999999</v>
      </c>
      <c r="C658" s="6">
        <v>39.006000999999998</v>
      </c>
      <c r="D658" s="6">
        <v>20.471636</v>
      </c>
      <c r="E658" s="6">
        <v>23.153862</v>
      </c>
      <c r="F658" s="6">
        <v>12.875999999999999</v>
      </c>
    </row>
    <row r="659" spans="1:6" x14ac:dyDescent="0.25">
      <c r="A659" s="5">
        <v>42699</v>
      </c>
      <c r="B659" s="6">
        <v>25.976151999999999</v>
      </c>
      <c r="C659" s="6">
        <v>39.018501000000001</v>
      </c>
      <c r="D659" s="6">
        <v>20.587254000000001</v>
      </c>
      <c r="E659" s="6">
        <v>23.200673999999999</v>
      </c>
      <c r="F659" s="6">
        <v>13.11</v>
      </c>
    </row>
    <row r="660" spans="1:6" x14ac:dyDescent="0.25">
      <c r="A660" s="5">
        <v>42702</v>
      </c>
      <c r="B660" s="6">
        <v>25.925032000000002</v>
      </c>
      <c r="C660" s="6">
        <v>38.338501000000001</v>
      </c>
      <c r="D660" s="6">
        <v>20.575686999999999</v>
      </c>
      <c r="E660" s="6">
        <v>23.188354</v>
      </c>
      <c r="F660" s="6">
        <v>13.074667</v>
      </c>
    </row>
    <row r="661" spans="1:6" x14ac:dyDescent="0.25">
      <c r="A661" s="5">
        <v>42703</v>
      </c>
      <c r="B661" s="6">
        <v>25.899470999999998</v>
      </c>
      <c r="C661" s="6">
        <v>38.125999</v>
      </c>
      <c r="D661" s="6">
        <v>20.627707999999998</v>
      </c>
      <c r="E661" s="6">
        <v>22.976459999999999</v>
      </c>
      <c r="F661" s="6">
        <v>12.638</v>
      </c>
    </row>
    <row r="662" spans="1:6" x14ac:dyDescent="0.25">
      <c r="A662" s="5">
        <v>42704</v>
      </c>
      <c r="B662" s="6">
        <v>25.681044</v>
      </c>
      <c r="C662" s="6">
        <v>37.528500000000001</v>
      </c>
      <c r="D662" s="6">
        <v>20.356024000000001</v>
      </c>
      <c r="E662" s="6">
        <v>22.717737</v>
      </c>
      <c r="F662" s="6">
        <v>12.626666999999999</v>
      </c>
    </row>
    <row r="663" spans="1:6" x14ac:dyDescent="0.25">
      <c r="A663" s="5">
        <v>42705</v>
      </c>
      <c r="B663" s="6">
        <v>25.441711000000002</v>
      </c>
      <c r="C663" s="6">
        <v>37.182499</v>
      </c>
      <c r="D663" s="6">
        <v>20.42539</v>
      </c>
      <c r="E663" s="6">
        <v>21.594179</v>
      </c>
      <c r="F663" s="6">
        <v>12.125332999999999</v>
      </c>
    </row>
    <row r="664" spans="1:6" x14ac:dyDescent="0.25">
      <c r="A664" s="5">
        <v>42706</v>
      </c>
      <c r="B664" s="6">
        <v>25.536982999999999</v>
      </c>
      <c r="C664" s="6">
        <v>37.016998000000001</v>
      </c>
      <c r="D664" s="6">
        <v>20.486086</v>
      </c>
      <c r="E664" s="6">
        <v>21.793752999999999</v>
      </c>
      <c r="F664" s="6">
        <v>12.098000000000001</v>
      </c>
    </row>
    <row r="665" spans="1:6" x14ac:dyDescent="0.25">
      <c r="A665" s="5">
        <v>42709</v>
      </c>
      <c r="B665" s="6">
        <v>25.353413</v>
      </c>
      <c r="C665" s="6">
        <v>37.967998999999999</v>
      </c>
      <c r="D665" s="6">
        <v>20.214403000000001</v>
      </c>
      <c r="E665" s="6">
        <v>22.638891000000001</v>
      </c>
      <c r="F665" s="6">
        <v>12.453333000000001</v>
      </c>
    </row>
    <row r="666" spans="1:6" x14ac:dyDescent="0.25">
      <c r="A666" s="5">
        <v>42710</v>
      </c>
      <c r="B666" s="6">
        <v>25.548603</v>
      </c>
      <c r="C666" s="6">
        <v>38.235999999999997</v>
      </c>
      <c r="D666" s="6">
        <v>20.335795999999998</v>
      </c>
      <c r="E666" s="6">
        <v>23.010950000000001</v>
      </c>
      <c r="F666" s="6">
        <v>12.39</v>
      </c>
    </row>
    <row r="667" spans="1:6" x14ac:dyDescent="0.25">
      <c r="A667" s="5">
        <v>42711</v>
      </c>
      <c r="B667" s="6">
        <v>25.799557</v>
      </c>
      <c r="C667" s="6">
        <v>38.521000000000001</v>
      </c>
      <c r="D667" s="6">
        <v>20.551205</v>
      </c>
      <c r="E667" s="6">
        <v>23.424896</v>
      </c>
      <c r="F667" s="6">
        <v>12.876666999999999</v>
      </c>
    </row>
    <row r="668" spans="1:6" x14ac:dyDescent="0.25">
      <c r="A668" s="5">
        <v>42712</v>
      </c>
      <c r="B668" s="6">
        <v>26.052835000000002</v>
      </c>
      <c r="C668" s="6">
        <v>38.366501</v>
      </c>
      <c r="D668" s="6">
        <v>20.475518999999998</v>
      </c>
      <c r="E668" s="6">
        <v>23.033127</v>
      </c>
      <c r="F668" s="6">
        <v>12.819333</v>
      </c>
    </row>
    <row r="669" spans="1:6" x14ac:dyDescent="0.25">
      <c r="A669" s="5">
        <v>42713</v>
      </c>
      <c r="B669" s="6">
        <v>26.478062000000001</v>
      </c>
      <c r="C669" s="6">
        <v>38.432999000000002</v>
      </c>
      <c r="D669" s="6">
        <v>20.399836000000001</v>
      </c>
      <c r="E669" s="6">
        <v>22.624113000000001</v>
      </c>
      <c r="F669" s="6">
        <v>12.811999999999999</v>
      </c>
    </row>
    <row r="670" spans="1:6" x14ac:dyDescent="0.25">
      <c r="A670" s="5">
        <v>42716</v>
      </c>
      <c r="B670" s="6">
        <v>26.327026</v>
      </c>
      <c r="C670" s="6">
        <v>38.006000999999998</v>
      </c>
      <c r="D670" s="6">
        <v>20.862674999999999</v>
      </c>
      <c r="E670" s="6">
        <v>22.074643999999999</v>
      </c>
      <c r="F670" s="6">
        <v>12.828666999999999</v>
      </c>
    </row>
    <row r="671" spans="1:6" x14ac:dyDescent="0.25">
      <c r="A671" s="5">
        <v>42717</v>
      </c>
      <c r="B671" s="6">
        <v>26.766195</v>
      </c>
      <c r="C671" s="6">
        <v>38.716999000000001</v>
      </c>
      <c r="D671" s="6">
        <v>20.900514999999999</v>
      </c>
      <c r="E671" s="6">
        <v>22.463947000000001</v>
      </c>
      <c r="F671" s="6">
        <v>13.21</v>
      </c>
    </row>
    <row r="672" spans="1:6" x14ac:dyDescent="0.25">
      <c r="A672" s="5">
        <v>42718</v>
      </c>
      <c r="B672" s="6">
        <v>26.766195</v>
      </c>
      <c r="C672" s="6">
        <v>38.441001999999997</v>
      </c>
      <c r="D672" s="6">
        <v>20.766613</v>
      </c>
      <c r="E672" s="6">
        <v>23.764918999999999</v>
      </c>
      <c r="F672" s="6">
        <v>13.246</v>
      </c>
    </row>
    <row r="673" spans="1:6" x14ac:dyDescent="0.25">
      <c r="A673" s="5">
        <v>42719</v>
      </c>
      <c r="B673" s="6">
        <v>26.912586000000001</v>
      </c>
      <c r="C673" s="6">
        <v>38.049999</v>
      </c>
      <c r="D673" s="6">
        <v>20.690930999999999</v>
      </c>
      <c r="E673" s="6">
        <v>24.321781000000001</v>
      </c>
      <c r="F673" s="6">
        <v>13.172000000000001</v>
      </c>
    </row>
    <row r="674" spans="1:6" x14ac:dyDescent="0.25">
      <c r="A674" s="5">
        <v>42720</v>
      </c>
      <c r="B674" s="6">
        <v>26.947438999999999</v>
      </c>
      <c r="C674" s="6">
        <v>37.888500000000001</v>
      </c>
      <c r="D674" s="6">
        <v>20.661818</v>
      </c>
      <c r="E674" s="6">
        <v>24.740653999999999</v>
      </c>
      <c r="F674" s="6">
        <v>13.499333</v>
      </c>
    </row>
    <row r="675" spans="1:6" x14ac:dyDescent="0.25">
      <c r="A675" s="5">
        <v>42723</v>
      </c>
      <c r="B675" s="6">
        <v>27.103124999999999</v>
      </c>
      <c r="C675" s="6">
        <v>38.299999</v>
      </c>
      <c r="D675" s="6">
        <v>20.836479000000001</v>
      </c>
      <c r="E675" s="6">
        <v>25.041260000000001</v>
      </c>
      <c r="F675" s="6">
        <v>13.515333</v>
      </c>
    </row>
    <row r="676" spans="1:6" x14ac:dyDescent="0.25">
      <c r="A676" s="5">
        <v>42724</v>
      </c>
      <c r="B676" s="6">
        <v>27.175159000000001</v>
      </c>
      <c r="C676" s="6">
        <v>38.561000999999997</v>
      </c>
      <c r="D676" s="6">
        <v>20.906341999999999</v>
      </c>
      <c r="E676" s="6">
        <v>25.913499999999999</v>
      </c>
      <c r="F676" s="6">
        <v>13.919333</v>
      </c>
    </row>
    <row r="677" spans="1:6" x14ac:dyDescent="0.25">
      <c r="A677" s="5">
        <v>42725</v>
      </c>
      <c r="B677" s="6">
        <v>27.200717999999998</v>
      </c>
      <c r="C677" s="6">
        <v>38.529998999999997</v>
      </c>
      <c r="D677" s="6">
        <v>20.737503</v>
      </c>
      <c r="E677" s="6">
        <v>26.076128000000001</v>
      </c>
      <c r="F677" s="6">
        <v>13.846667</v>
      </c>
    </row>
    <row r="678" spans="1:6" x14ac:dyDescent="0.25">
      <c r="A678" s="5">
        <v>42726</v>
      </c>
      <c r="B678" s="6">
        <v>27.021795000000001</v>
      </c>
      <c r="C678" s="6">
        <v>38.317000999999998</v>
      </c>
      <c r="D678" s="6">
        <v>20.257196</v>
      </c>
      <c r="E678" s="6">
        <v>26.391508000000002</v>
      </c>
      <c r="F678" s="6">
        <v>13.896667000000001</v>
      </c>
    </row>
    <row r="679" spans="1:6" x14ac:dyDescent="0.25">
      <c r="A679" s="5">
        <v>42727</v>
      </c>
      <c r="B679" s="6">
        <v>27.075239</v>
      </c>
      <c r="C679" s="6">
        <v>38.029499000000001</v>
      </c>
      <c r="D679" s="6">
        <v>20.242650999999999</v>
      </c>
      <c r="E679" s="6">
        <v>27.049389000000001</v>
      </c>
      <c r="F679" s="6">
        <v>14.222667</v>
      </c>
    </row>
    <row r="680" spans="1:6" x14ac:dyDescent="0.25">
      <c r="A680" s="5">
        <v>42731</v>
      </c>
      <c r="B680" s="6">
        <v>27.247188999999999</v>
      </c>
      <c r="C680" s="6">
        <v>38.57</v>
      </c>
      <c r="D680" s="6">
        <v>20.289221000000001</v>
      </c>
      <c r="E680" s="6">
        <v>28.907216999999999</v>
      </c>
      <c r="F680" s="6">
        <v>14.635332999999999</v>
      </c>
    </row>
    <row r="681" spans="1:6" x14ac:dyDescent="0.25">
      <c r="A681" s="5">
        <v>42732</v>
      </c>
      <c r="B681" s="6">
        <v>27.131011999999998</v>
      </c>
      <c r="C681" s="6">
        <v>38.606498999999999</v>
      </c>
      <c r="D681" s="6">
        <v>20.175695000000001</v>
      </c>
      <c r="E681" s="6">
        <v>26.918797999999999</v>
      </c>
      <c r="F681" s="6">
        <v>14.649333</v>
      </c>
    </row>
    <row r="682" spans="1:6" x14ac:dyDescent="0.25">
      <c r="A682" s="5">
        <v>42733</v>
      </c>
      <c r="B682" s="6">
        <v>27.124039</v>
      </c>
      <c r="C682" s="6">
        <v>38.2575</v>
      </c>
      <c r="D682" s="6">
        <v>20.161138999999999</v>
      </c>
      <c r="E682" s="6">
        <v>27.455942</v>
      </c>
      <c r="F682" s="6">
        <v>14.311999999999999</v>
      </c>
    </row>
    <row r="683" spans="1:6" x14ac:dyDescent="0.25">
      <c r="A683" s="5">
        <v>42734</v>
      </c>
      <c r="B683" s="6">
        <v>26.912586000000001</v>
      </c>
      <c r="C683" s="6">
        <v>37.493499999999997</v>
      </c>
      <c r="D683" s="6">
        <v>20.12039</v>
      </c>
      <c r="E683" s="6">
        <v>26.300343999999999</v>
      </c>
      <c r="F683" s="6">
        <v>14.246</v>
      </c>
    </row>
    <row r="684" spans="1:6" x14ac:dyDescent="0.25">
      <c r="A684" s="5">
        <v>42738</v>
      </c>
      <c r="B684" s="6">
        <v>26.989267000000002</v>
      </c>
      <c r="C684" s="6">
        <v>37.683498</v>
      </c>
      <c r="D684" s="6">
        <v>19.986481000000001</v>
      </c>
      <c r="E684" s="6">
        <v>25.134888</v>
      </c>
      <c r="F684" s="6">
        <v>14.465999999999999</v>
      </c>
    </row>
    <row r="685" spans="1:6" x14ac:dyDescent="0.25">
      <c r="A685" s="5">
        <v>42739</v>
      </c>
      <c r="B685" s="6">
        <v>26.959054999999999</v>
      </c>
      <c r="C685" s="6">
        <v>37.859000999999999</v>
      </c>
      <c r="D685" s="6">
        <v>20.102920999999998</v>
      </c>
      <c r="E685" s="6">
        <v>25.721312000000001</v>
      </c>
      <c r="F685" s="6">
        <v>15.132667</v>
      </c>
    </row>
    <row r="686" spans="1:6" x14ac:dyDescent="0.25">
      <c r="A686" s="5">
        <v>42740</v>
      </c>
      <c r="B686" s="6">
        <v>27.096160999999999</v>
      </c>
      <c r="C686" s="6">
        <v>39.022499000000003</v>
      </c>
      <c r="D686" s="6">
        <v>20.146588999999999</v>
      </c>
      <c r="E686" s="6">
        <v>25.068360999999999</v>
      </c>
      <c r="F686" s="6">
        <v>15.116667</v>
      </c>
    </row>
    <row r="687" spans="1:6" x14ac:dyDescent="0.25">
      <c r="A687" s="5">
        <v>42741</v>
      </c>
      <c r="B687" s="6">
        <v>27.398230000000002</v>
      </c>
      <c r="C687" s="6">
        <v>39.799500000000002</v>
      </c>
      <c r="D687" s="6">
        <v>19.870049000000002</v>
      </c>
      <c r="E687" s="6">
        <v>25.403462999999999</v>
      </c>
      <c r="F687" s="6">
        <v>15.267333000000001</v>
      </c>
    </row>
    <row r="688" spans="1:6" x14ac:dyDescent="0.25">
      <c r="A688" s="5">
        <v>42744</v>
      </c>
      <c r="B688" s="6">
        <v>27.649184999999999</v>
      </c>
      <c r="C688" s="6">
        <v>39.846001000000001</v>
      </c>
      <c r="D688" s="6">
        <v>20.00104</v>
      </c>
      <c r="E688" s="6">
        <v>26.433399000000001</v>
      </c>
      <c r="F688" s="6">
        <v>15.418666999999999</v>
      </c>
    </row>
    <row r="689" spans="1:6" x14ac:dyDescent="0.25">
      <c r="A689" s="5">
        <v>42745</v>
      </c>
      <c r="B689" s="6">
        <v>27.677067000000001</v>
      </c>
      <c r="C689" s="6">
        <v>39.794998</v>
      </c>
      <c r="D689" s="6">
        <v>19.861317</v>
      </c>
      <c r="E689" s="6">
        <v>26.233820000000001</v>
      </c>
      <c r="F689" s="6">
        <v>15.324667</v>
      </c>
    </row>
    <row r="690" spans="1:6" x14ac:dyDescent="0.25">
      <c r="A690" s="5">
        <v>42746</v>
      </c>
      <c r="B690" s="6">
        <v>27.825783000000001</v>
      </c>
      <c r="C690" s="6">
        <v>39.951000000000001</v>
      </c>
      <c r="D690" s="6">
        <v>19.948639</v>
      </c>
      <c r="E690" s="6">
        <v>25.911041000000001</v>
      </c>
      <c r="F690" s="6">
        <v>15.315333000000001</v>
      </c>
    </row>
    <row r="691" spans="1:6" x14ac:dyDescent="0.25">
      <c r="A691" s="5">
        <v>42747</v>
      </c>
      <c r="B691" s="6">
        <v>27.709599999999998</v>
      </c>
      <c r="C691" s="6">
        <v>40.681998999999998</v>
      </c>
      <c r="D691" s="6">
        <v>19.785630999999999</v>
      </c>
      <c r="E691" s="6">
        <v>25.487235999999999</v>
      </c>
      <c r="F691" s="6">
        <v>15.305999999999999</v>
      </c>
    </row>
    <row r="692" spans="1:6" x14ac:dyDescent="0.25">
      <c r="A692" s="5">
        <v>42748</v>
      </c>
      <c r="B692" s="6">
        <v>27.660803000000001</v>
      </c>
      <c r="C692" s="6">
        <v>40.856997999999997</v>
      </c>
      <c r="D692" s="6">
        <v>19.541115000000001</v>
      </c>
      <c r="E692" s="6">
        <v>25.484772</v>
      </c>
      <c r="F692" s="6">
        <v>15.85</v>
      </c>
    </row>
    <row r="693" spans="1:6" x14ac:dyDescent="0.25">
      <c r="A693" s="5">
        <v>42752</v>
      </c>
      <c r="B693" s="6">
        <v>27.883876999999998</v>
      </c>
      <c r="C693" s="6">
        <v>40.485999999999997</v>
      </c>
      <c r="D693" s="6">
        <v>19.916620000000002</v>
      </c>
      <c r="E693" s="6">
        <v>24.913136999999999</v>
      </c>
      <c r="F693" s="6">
        <v>15.705333</v>
      </c>
    </row>
    <row r="694" spans="1:6" x14ac:dyDescent="0.25">
      <c r="A694" s="5">
        <v>42753</v>
      </c>
      <c r="B694" s="6">
        <v>27.881554000000001</v>
      </c>
      <c r="C694" s="6">
        <v>40.374001</v>
      </c>
      <c r="D694" s="6">
        <v>19.826384000000001</v>
      </c>
      <c r="E694" s="6">
        <v>25.366501</v>
      </c>
      <c r="F694" s="6">
        <v>15.890667000000001</v>
      </c>
    </row>
    <row r="695" spans="1:6" x14ac:dyDescent="0.25">
      <c r="A695" s="5">
        <v>42754</v>
      </c>
      <c r="B695" s="6">
        <v>27.832757999999998</v>
      </c>
      <c r="C695" s="6">
        <v>40.451999999999998</v>
      </c>
      <c r="D695" s="6">
        <v>19.683751999999998</v>
      </c>
      <c r="E695" s="6">
        <v>25.911041000000001</v>
      </c>
      <c r="F695" s="6">
        <v>16.250668000000001</v>
      </c>
    </row>
    <row r="696" spans="1:6" x14ac:dyDescent="0.25">
      <c r="A696" s="5">
        <v>42755</v>
      </c>
      <c r="B696" s="6">
        <v>27.883876999999998</v>
      </c>
      <c r="C696" s="6">
        <v>40.416499999999999</v>
      </c>
      <c r="D696" s="6">
        <v>19.555665999999999</v>
      </c>
      <c r="E696" s="6">
        <v>25.627680000000002</v>
      </c>
      <c r="F696" s="6">
        <v>16.315332000000001</v>
      </c>
    </row>
    <row r="697" spans="1:6" x14ac:dyDescent="0.25">
      <c r="A697" s="5">
        <v>42758</v>
      </c>
      <c r="B697" s="6">
        <v>27.902462</v>
      </c>
      <c r="C697" s="6">
        <v>40.894001000000003</v>
      </c>
      <c r="D697" s="6">
        <v>19.401384</v>
      </c>
      <c r="E697" s="6">
        <v>25.893787</v>
      </c>
      <c r="F697" s="6">
        <v>16.594667000000001</v>
      </c>
    </row>
    <row r="698" spans="1:6" x14ac:dyDescent="0.25">
      <c r="A698" s="5">
        <v>42759</v>
      </c>
      <c r="B698" s="6">
        <v>27.876898000000001</v>
      </c>
      <c r="C698" s="6">
        <v>41.122002000000002</v>
      </c>
      <c r="D698" s="6">
        <v>19.619703000000001</v>
      </c>
      <c r="E698" s="6">
        <v>26.445723000000001</v>
      </c>
      <c r="F698" s="6">
        <v>16.974001000000001</v>
      </c>
    </row>
    <row r="699" spans="1:6" x14ac:dyDescent="0.25">
      <c r="A699" s="5">
        <v>42760</v>
      </c>
      <c r="B699" s="6">
        <v>28.320720999999999</v>
      </c>
      <c r="C699" s="6">
        <v>41.826000000000001</v>
      </c>
      <c r="D699" s="6">
        <v>19.471247000000002</v>
      </c>
      <c r="E699" s="6">
        <v>26.559056999999999</v>
      </c>
      <c r="F699" s="6">
        <v>16.964666000000001</v>
      </c>
    </row>
    <row r="700" spans="1:6" x14ac:dyDescent="0.25">
      <c r="A700" s="5">
        <v>42761</v>
      </c>
      <c r="B700" s="6">
        <v>28.334661000000001</v>
      </c>
      <c r="C700" s="6">
        <v>41.957500000000003</v>
      </c>
      <c r="D700" s="6">
        <v>19.424676999999999</v>
      </c>
      <c r="E700" s="6">
        <v>27.017358999999999</v>
      </c>
      <c r="F700" s="6">
        <v>16.834</v>
      </c>
    </row>
    <row r="701" spans="1:6" x14ac:dyDescent="0.25">
      <c r="A701" s="5">
        <v>42762</v>
      </c>
      <c r="B701" s="6">
        <v>28.336983</v>
      </c>
      <c r="C701" s="6">
        <v>41.788502000000001</v>
      </c>
      <c r="D701" s="6">
        <v>19.113205000000001</v>
      </c>
      <c r="E701" s="6">
        <v>27.539721</v>
      </c>
      <c r="F701" s="6">
        <v>16.863333000000001</v>
      </c>
    </row>
    <row r="702" spans="1:6" x14ac:dyDescent="0.25">
      <c r="A702" s="5">
        <v>42765</v>
      </c>
      <c r="B702" s="6">
        <v>28.262632</v>
      </c>
      <c r="C702" s="6">
        <v>41.519001000000003</v>
      </c>
      <c r="D702" s="6">
        <v>19.334430999999999</v>
      </c>
      <c r="E702" s="6">
        <v>27.108521</v>
      </c>
      <c r="F702" s="6">
        <v>16.708667999999999</v>
      </c>
    </row>
    <row r="703" spans="1:6" x14ac:dyDescent="0.25">
      <c r="A703" s="5">
        <v>42766</v>
      </c>
      <c r="B703" s="6">
        <v>28.197562999999999</v>
      </c>
      <c r="C703" s="6">
        <v>41.173999999999999</v>
      </c>
      <c r="D703" s="6">
        <v>19.427582000000001</v>
      </c>
      <c r="E703" s="6">
        <v>26.901544999999999</v>
      </c>
      <c r="F703" s="6">
        <v>16.795334</v>
      </c>
    </row>
    <row r="704" spans="1:6" x14ac:dyDescent="0.25">
      <c r="A704" s="5">
        <v>42767</v>
      </c>
      <c r="B704" s="6">
        <v>29.917074</v>
      </c>
      <c r="C704" s="6">
        <v>41.6175</v>
      </c>
      <c r="D704" s="6">
        <v>19.279129000000001</v>
      </c>
      <c r="E704" s="6">
        <v>28.076861999999998</v>
      </c>
      <c r="F704" s="6">
        <v>16.615998999999999</v>
      </c>
    </row>
    <row r="705" spans="1:6" x14ac:dyDescent="0.25">
      <c r="A705" s="5">
        <v>42768</v>
      </c>
      <c r="B705" s="6">
        <v>29.865959</v>
      </c>
      <c r="C705" s="6">
        <v>41.997501</v>
      </c>
      <c r="D705" s="6">
        <v>19.415937</v>
      </c>
      <c r="E705" s="6">
        <v>28.431668999999999</v>
      </c>
      <c r="F705" s="6">
        <v>16.77</v>
      </c>
    </row>
    <row r="706" spans="1:6" x14ac:dyDescent="0.25">
      <c r="A706" s="5">
        <v>42769</v>
      </c>
      <c r="B706" s="6">
        <v>29.993749999999999</v>
      </c>
      <c r="C706" s="6">
        <v>40.509998000000003</v>
      </c>
      <c r="D706" s="6">
        <v>19.357723</v>
      </c>
      <c r="E706" s="6">
        <v>28.18281</v>
      </c>
      <c r="F706" s="6">
        <v>16.755333</v>
      </c>
    </row>
    <row r="707" spans="1:6" x14ac:dyDescent="0.25">
      <c r="A707" s="5">
        <v>42772</v>
      </c>
      <c r="B707" s="6">
        <v>30.274912</v>
      </c>
      <c r="C707" s="6">
        <v>40.381999999999998</v>
      </c>
      <c r="D707" s="6">
        <v>19.328613000000001</v>
      </c>
      <c r="E707" s="6">
        <v>28.904755000000002</v>
      </c>
      <c r="F707" s="6">
        <v>17.184667999999999</v>
      </c>
    </row>
    <row r="708" spans="1:6" x14ac:dyDescent="0.25">
      <c r="A708" s="5">
        <v>42773</v>
      </c>
      <c r="B708" s="6">
        <v>30.563048999999999</v>
      </c>
      <c r="C708" s="6">
        <v>40.625</v>
      </c>
      <c r="D708" s="6">
        <v>19.471247000000002</v>
      </c>
      <c r="E708" s="6">
        <v>29.353194999999999</v>
      </c>
      <c r="F708" s="6">
        <v>17.165333</v>
      </c>
    </row>
    <row r="709" spans="1:6" x14ac:dyDescent="0.25">
      <c r="A709" s="5">
        <v>42774</v>
      </c>
      <c r="B709" s="6">
        <v>30.681553000000001</v>
      </c>
      <c r="C709" s="6">
        <v>40.985500000000002</v>
      </c>
      <c r="D709" s="6">
        <v>19.739045999999998</v>
      </c>
      <c r="E709" s="6">
        <v>29.225066999999999</v>
      </c>
      <c r="F709" s="6">
        <v>17.472000000000001</v>
      </c>
    </row>
    <row r="710" spans="1:6" x14ac:dyDescent="0.25">
      <c r="A710" s="5">
        <v>42775</v>
      </c>
      <c r="B710" s="6">
        <v>30.903254</v>
      </c>
      <c r="C710" s="6">
        <v>41.068001000000002</v>
      </c>
      <c r="D710" s="6">
        <v>20.108744000000002</v>
      </c>
      <c r="E710" s="6">
        <v>28.675599999999999</v>
      </c>
      <c r="F710" s="6">
        <v>17.946667000000001</v>
      </c>
    </row>
    <row r="711" spans="1:6" x14ac:dyDescent="0.25">
      <c r="A711" s="5">
        <v>42776</v>
      </c>
      <c r="B711" s="6">
        <v>30.833245999999999</v>
      </c>
      <c r="C711" s="6">
        <v>41.373001000000002</v>
      </c>
      <c r="D711" s="6">
        <v>19.800182</v>
      </c>
      <c r="E711" s="6">
        <v>27.995550000000001</v>
      </c>
      <c r="F711" s="6">
        <v>17.948668000000001</v>
      </c>
    </row>
    <row r="712" spans="1:6" x14ac:dyDescent="0.25">
      <c r="A712" s="5">
        <v>42779</v>
      </c>
      <c r="B712" s="6">
        <v>31.106301999999999</v>
      </c>
      <c r="C712" s="6">
        <v>41.826500000000003</v>
      </c>
      <c r="D712" s="6">
        <v>19.727406999999999</v>
      </c>
      <c r="E712" s="6">
        <v>26.704435</v>
      </c>
      <c r="F712" s="6">
        <v>18.706666999999999</v>
      </c>
    </row>
    <row r="713" spans="1:6" x14ac:dyDescent="0.25">
      <c r="A713" s="5">
        <v>42780</v>
      </c>
      <c r="B713" s="6">
        <v>31.510031000000001</v>
      </c>
      <c r="C713" s="6">
        <v>41.819499999999998</v>
      </c>
      <c r="D713" s="6">
        <v>19.986481000000001</v>
      </c>
      <c r="E713" s="6">
        <v>26.802992</v>
      </c>
      <c r="F713" s="6">
        <v>18.731999999999999</v>
      </c>
    </row>
    <row r="714" spans="1:6" x14ac:dyDescent="0.25">
      <c r="A714" s="5">
        <v>42781</v>
      </c>
      <c r="B714" s="6">
        <v>31.624376000000002</v>
      </c>
      <c r="C714" s="6">
        <v>42.134998000000003</v>
      </c>
      <c r="D714" s="6">
        <v>19.995215999999999</v>
      </c>
      <c r="E714" s="6">
        <v>26.857195000000001</v>
      </c>
      <c r="F714" s="6">
        <v>18.650666999999999</v>
      </c>
    </row>
    <row r="715" spans="1:6" x14ac:dyDescent="0.25">
      <c r="A715" s="5">
        <v>42782</v>
      </c>
      <c r="B715" s="6">
        <v>31.587049</v>
      </c>
      <c r="C715" s="6">
        <v>42.207000999999998</v>
      </c>
      <c r="D715" s="6">
        <v>20.047611</v>
      </c>
      <c r="E715" s="6">
        <v>26.426010000000002</v>
      </c>
      <c r="F715" s="6">
        <v>17.93</v>
      </c>
    </row>
    <row r="716" spans="1:6" x14ac:dyDescent="0.25">
      <c r="A716" s="5">
        <v>42783</v>
      </c>
      <c r="B716" s="6">
        <v>31.673393000000001</v>
      </c>
      <c r="C716" s="6">
        <v>42.253501999999997</v>
      </c>
      <c r="D716" s="6">
        <v>20.193155000000001</v>
      </c>
      <c r="E716" s="6">
        <v>26.421071999999999</v>
      </c>
      <c r="F716" s="6">
        <v>18.148665999999999</v>
      </c>
    </row>
    <row r="717" spans="1:6" x14ac:dyDescent="0.25">
      <c r="A717" s="5">
        <v>42787</v>
      </c>
      <c r="B717" s="6">
        <v>31.902094000000002</v>
      </c>
      <c r="C717" s="6">
        <v>42.821998999999998</v>
      </c>
      <c r="D717" s="6">
        <v>20.798634</v>
      </c>
      <c r="E717" s="6">
        <v>27.367236999999999</v>
      </c>
      <c r="F717" s="6">
        <v>18.492666</v>
      </c>
    </row>
    <row r="718" spans="1:6" x14ac:dyDescent="0.25">
      <c r="A718" s="5">
        <v>42788</v>
      </c>
      <c r="B718" s="6">
        <v>31.997790999999999</v>
      </c>
      <c r="C718" s="6">
        <v>42.780498999999999</v>
      </c>
      <c r="D718" s="6">
        <v>20.874320999999998</v>
      </c>
      <c r="E718" s="6">
        <v>27.325296000000002</v>
      </c>
      <c r="F718" s="6">
        <v>18.233999000000001</v>
      </c>
    </row>
    <row r="719" spans="1:6" x14ac:dyDescent="0.25">
      <c r="A719" s="5">
        <v>42789</v>
      </c>
      <c r="B719" s="6">
        <v>31.862431000000001</v>
      </c>
      <c r="C719" s="6">
        <v>42.609501000000002</v>
      </c>
      <c r="D719" s="6">
        <v>20.757881000000001</v>
      </c>
      <c r="E719" s="6">
        <v>24.791618</v>
      </c>
      <c r="F719" s="6">
        <v>17.065999999999999</v>
      </c>
    </row>
    <row r="720" spans="1:6" x14ac:dyDescent="0.25">
      <c r="A720" s="5">
        <v>42790</v>
      </c>
      <c r="B720" s="6">
        <v>31.892759000000002</v>
      </c>
      <c r="C720" s="6">
        <v>42.262000999999998</v>
      </c>
      <c r="D720" s="6">
        <v>21.072261999999998</v>
      </c>
      <c r="E720" s="6">
        <v>25.030927999999999</v>
      </c>
      <c r="F720" s="6">
        <v>17.133333</v>
      </c>
    </row>
    <row r="721" spans="1:6" x14ac:dyDescent="0.25">
      <c r="A721" s="5">
        <v>42793</v>
      </c>
      <c r="B721" s="6">
        <v>31.955776</v>
      </c>
      <c r="C721" s="6">
        <v>42.431998999999998</v>
      </c>
      <c r="D721" s="6">
        <v>20.883053</v>
      </c>
      <c r="E721" s="6">
        <v>25.758707000000001</v>
      </c>
      <c r="F721" s="6">
        <v>16.415333</v>
      </c>
    </row>
    <row r="722" spans="1:6" x14ac:dyDescent="0.25">
      <c r="A722" s="5">
        <v>42794</v>
      </c>
      <c r="B722" s="6">
        <v>31.96978</v>
      </c>
      <c r="C722" s="6">
        <v>42.251998999999998</v>
      </c>
      <c r="D722" s="6">
        <v>20.647264</v>
      </c>
      <c r="E722" s="6">
        <v>25.035858000000001</v>
      </c>
      <c r="F722" s="6">
        <v>16.666</v>
      </c>
    </row>
    <row r="723" spans="1:6" x14ac:dyDescent="0.25">
      <c r="A723" s="5">
        <v>42795</v>
      </c>
      <c r="B723" s="6">
        <v>32.623210999999998</v>
      </c>
      <c r="C723" s="6">
        <v>42.653998999999999</v>
      </c>
      <c r="D723" s="6">
        <v>20.507542000000001</v>
      </c>
      <c r="E723" s="6">
        <v>25.359041000000001</v>
      </c>
      <c r="F723" s="6">
        <v>16.667998999999998</v>
      </c>
    </row>
    <row r="724" spans="1:6" x14ac:dyDescent="0.25">
      <c r="A724" s="5">
        <v>42796</v>
      </c>
      <c r="B724" s="6">
        <v>32.429512000000003</v>
      </c>
      <c r="C724" s="6">
        <v>42.445498999999998</v>
      </c>
      <c r="D724" s="6">
        <v>20.597778000000002</v>
      </c>
      <c r="E724" s="6">
        <v>24.424022999999998</v>
      </c>
      <c r="F724" s="6">
        <v>16.698668000000001</v>
      </c>
    </row>
    <row r="725" spans="1:6" x14ac:dyDescent="0.25">
      <c r="A725" s="5">
        <v>42797</v>
      </c>
      <c r="B725" s="6">
        <v>32.620876000000003</v>
      </c>
      <c r="C725" s="6">
        <v>42.493999000000002</v>
      </c>
      <c r="D725" s="6">
        <v>20.385279000000001</v>
      </c>
      <c r="E725" s="6">
        <v>24.283397999999998</v>
      </c>
      <c r="F725" s="6">
        <v>16.771334</v>
      </c>
    </row>
    <row r="726" spans="1:6" x14ac:dyDescent="0.25">
      <c r="A726" s="5">
        <v>42800</v>
      </c>
      <c r="B726" s="6">
        <v>32.518196000000003</v>
      </c>
      <c r="C726" s="6">
        <v>42.330502000000003</v>
      </c>
      <c r="D726" s="6">
        <v>20.341621</v>
      </c>
      <c r="E726" s="6">
        <v>24.095896</v>
      </c>
      <c r="F726" s="6">
        <v>16.747333999999999</v>
      </c>
    </row>
    <row r="727" spans="1:6" x14ac:dyDescent="0.25">
      <c r="A727" s="5">
        <v>42801</v>
      </c>
      <c r="B727" s="6">
        <v>32.560203999999999</v>
      </c>
      <c r="C727" s="6">
        <v>42.300998999999997</v>
      </c>
      <c r="D727" s="6">
        <v>20.338709000000001</v>
      </c>
      <c r="E727" s="6">
        <v>24.359877000000001</v>
      </c>
      <c r="F727" s="6">
        <v>16.572666000000002</v>
      </c>
    </row>
    <row r="728" spans="1:6" x14ac:dyDescent="0.25">
      <c r="A728" s="5">
        <v>42802</v>
      </c>
      <c r="B728" s="6">
        <v>32.438858000000003</v>
      </c>
      <c r="C728" s="6">
        <v>42.525002000000001</v>
      </c>
      <c r="D728" s="6">
        <v>20.467728000000001</v>
      </c>
      <c r="E728" s="6">
        <v>24.315466000000001</v>
      </c>
      <c r="F728" s="6">
        <v>16.457999999999998</v>
      </c>
    </row>
    <row r="729" spans="1:6" x14ac:dyDescent="0.25">
      <c r="A729" s="5">
        <v>42803</v>
      </c>
      <c r="B729" s="6">
        <v>32.364159000000001</v>
      </c>
      <c r="C729" s="6">
        <v>42.650002000000001</v>
      </c>
      <c r="D729" s="6">
        <v>20.485320999999999</v>
      </c>
      <c r="E729" s="6">
        <v>24.310537</v>
      </c>
      <c r="F729" s="6">
        <v>16.326668000000002</v>
      </c>
    </row>
    <row r="730" spans="1:6" x14ac:dyDescent="0.25">
      <c r="A730" s="5">
        <v>42804</v>
      </c>
      <c r="B730" s="6">
        <v>32.471535000000003</v>
      </c>
      <c r="C730" s="6">
        <v>42.623001000000002</v>
      </c>
      <c r="D730" s="6">
        <v>20.555698</v>
      </c>
      <c r="E730" s="6">
        <v>24.453627000000001</v>
      </c>
      <c r="F730" s="6">
        <v>16.245999999999999</v>
      </c>
    </row>
    <row r="731" spans="1:6" x14ac:dyDescent="0.25">
      <c r="A731" s="5">
        <v>42807</v>
      </c>
      <c r="B731" s="6">
        <v>32.485523000000001</v>
      </c>
      <c r="C731" s="6">
        <v>42.729500000000002</v>
      </c>
      <c r="D731" s="6">
        <v>20.511710999999998</v>
      </c>
      <c r="E731" s="6">
        <v>25.127141999999999</v>
      </c>
      <c r="F731" s="6">
        <v>16.411332999999999</v>
      </c>
    </row>
    <row r="732" spans="1:6" x14ac:dyDescent="0.25">
      <c r="A732" s="5">
        <v>42808</v>
      </c>
      <c r="B732" s="6">
        <v>32.436526999999998</v>
      </c>
      <c r="C732" s="6">
        <v>42.626499000000003</v>
      </c>
      <c r="D732" s="6">
        <v>20.737499</v>
      </c>
      <c r="E732" s="6">
        <v>25.109864999999999</v>
      </c>
      <c r="F732" s="6">
        <v>17.200001</v>
      </c>
    </row>
    <row r="733" spans="1:6" x14ac:dyDescent="0.25">
      <c r="A733" s="5">
        <v>42809</v>
      </c>
      <c r="B733" s="6">
        <v>32.779578999999998</v>
      </c>
      <c r="C733" s="6">
        <v>42.648499000000001</v>
      </c>
      <c r="D733" s="6">
        <v>20.696449000000001</v>
      </c>
      <c r="E733" s="6">
        <v>25.299835000000002</v>
      </c>
      <c r="F733" s="6">
        <v>17.048667999999999</v>
      </c>
    </row>
    <row r="734" spans="1:6" x14ac:dyDescent="0.25">
      <c r="A734" s="5">
        <v>42810</v>
      </c>
      <c r="B734" s="6">
        <v>32.833255999999999</v>
      </c>
      <c r="C734" s="6">
        <v>42.671000999999997</v>
      </c>
      <c r="D734" s="6">
        <v>20.655397000000001</v>
      </c>
      <c r="E734" s="6">
        <v>25.610683000000002</v>
      </c>
      <c r="F734" s="6">
        <v>17.469999000000001</v>
      </c>
    </row>
    <row r="735" spans="1:6" x14ac:dyDescent="0.25">
      <c r="A735" s="5">
        <v>42811</v>
      </c>
      <c r="B735" s="6">
        <v>32.669894999999997</v>
      </c>
      <c r="C735" s="6">
        <v>42.615501000000002</v>
      </c>
      <c r="D735" s="6">
        <v>20.494122000000001</v>
      </c>
      <c r="E735" s="6">
        <v>26.168240000000001</v>
      </c>
      <c r="F735" s="6">
        <v>17.433332</v>
      </c>
    </row>
    <row r="736" spans="1:6" x14ac:dyDescent="0.25">
      <c r="A736" s="5">
        <v>42814</v>
      </c>
      <c r="B736" s="6">
        <v>33.012951000000001</v>
      </c>
      <c r="C736" s="6">
        <v>42.848498999999997</v>
      </c>
      <c r="D736" s="6">
        <v>20.520512</v>
      </c>
      <c r="E736" s="6">
        <v>27.002109999999998</v>
      </c>
      <c r="F736" s="6">
        <v>17.461331999999999</v>
      </c>
    </row>
    <row r="737" spans="1:6" x14ac:dyDescent="0.25">
      <c r="A737" s="5">
        <v>42815</v>
      </c>
      <c r="B737" s="6">
        <v>32.634895</v>
      </c>
      <c r="C737" s="6">
        <v>42.16</v>
      </c>
      <c r="D737" s="6">
        <v>20.497050999999999</v>
      </c>
      <c r="E737" s="6">
        <v>26.128772999999999</v>
      </c>
      <c r="F737" s="6">
        <v>16.712</v>
      </c>
    </row>
    <row r="738" spans="1:6" x14ac:dyDescent="0.25">
      <c r="A738" s="5">
        <v>42816</v>
      </c>
      <c r="B738" s="6">
        <v>33.003624000000002</v>
      </c>
      <c r="C738" s="6">
        <v>42.402999999999999</v>
      </c>
      <c r="D738" s="6">
        <v>20.599689000000001</v>
      </c>
      <c r="E738" s="6">
        <v>26.661655</v>
      </c>
      <c r="F738" s="6">
        <v>17.000668000000001</v>
      </c>
    </row>
    <row r="739" spans="1:6" x14ac:dyDescent="0.25">
      <c r="A739" s="5">
        <v>42817</v>
      </c>
      <c r="B739" s="6">
        <v>32.886932000000002</v>
      </c>
      <c r="C739" s="6">
        <v>42.368999000000002</v>
      </c>
      <c r="D739" s="6">
        <v>20.485320999999999</v>
      </c>
      <c r="E739" s="6">
        <v>26.419879999999999</v>
      </c>
      <c r="F739" s="6">
        <v>16.985332</v>
      </c>
    </row>
    <row r="740" spans="1:6" x14ac:dyDescent="0.25">
      <c r="A740" s="5">
        <v>42818</v>
      </c>
      <c r="B740" s="6">
        <v>32.821587000000001</v>
      </c>
      <c r="C740" s="6">
        <v>42.280498999999999</v>
      </c>
      <c r="D740" s="6">
        <v>20.412019999999998</v>
      </c>
      <c r="E740" s="6">
        <v>26.513628000000001</v>
      </c>
      <c r="F740" s="6">
        <v>17.544001000000002</v>
      </c>
    </row>
    <row r="741" spans="1:6" x14ac:dyDescent="0.25">
      <c r="A741" s="5">
        <v>42821</v>
      </c>
      <c r="B741" s="6">
        <v>32.877597999999999</v>
      </c>
      <c r="C741" s="6">
        <v>42.341000000000001</v>
      </c>
      <c r="D741" s="6">
        <v>20.426676</v>
      </c>
      <c r="E741" s="6">
        <v>26.706064000000001</v>
      </c>
      <c r="F741" s="6">
        <v>18.014668</v>
      </c>
    </row>
    <row r="742" spans="1:6" x14ac:dyDescent="0.25">
      <c r="A742" s="5">
        <v>42822</v>
      </c>
      <c r="B742" s="6">
        <v>33.559047999999997</v>
      </c>
      <c r="C742" s="6">
        <v>42.799999</v>
      </c>
      <c r="D742" s="6">
        <v>20.620211000000001</v>
      </c>
      <c r="E742" s="6">
        <v>26.567917000000001</v>
      </c>
      <c r="F742" s="6">
        <v>18.496668</v>
      </c>
    </row>
    <row r="743" spans="1:6" x14ac:dyDescent="0.25">
      <c r="A743" s="5">
        <v>42823</v>
      </c>
      <c r="B743" s="6">
        <v>33.633727999999998</v>
      </c>
      <c r="C743" s="6">
        <v>43.716000000000001</v>
      </c>
      <c r="D743" s="6">
        <v>20.743364</v>
      </c>
      <c r="E743" s="6">
        <v>26.481558</v>
      </c>
      <c r="F743" s="6">
        <v>18.492000999999998</v>
      </c>
    </row>
    <row r="744" spans="1:6" x14ac:dyDescent="0.25">
      <c r="A744" s="5">
        <v>42824</v>
      </c>
      <c r="B744" s="6">
        <v>33.589378000000004</v>
      </c>
      <c r="C744" s="6">
        <v>43.817000999999998</v>
      </c>
      <c r="D744" s="6">
        <v>20.992616999999999</v>
      </c>
      <c r="E744" s="6">
        <v>26.989773</v>
      </c>
      <c r="F744" s="6">
        <v>18.527999999999999</v>
      </c>
    </row>
    <row r="745" spans="1:6" x14ac:dyDescent="0.25">
      <c r="A745" s="5">
        <v>42825</v>
      </c>
      <c r="B745" s="6">
        <v>33.526367</v>
      </c>
      <c r="C745" s="6">
        <v>44.326999999999998</v>
      </c>
      <c r="D745" s="6">
        <v>21.136301</v>
      </c>
      <c r="E745" s="6">
        <v>26.873825</v>
      </c>
      <c r="F745" s="6">
        <v>18.553332999999999</v>
      </c>
    </row>
    <row r="746" spans="1:6" x14ac:dyDescent="0.25">
      <c r="A746" s="5">
        <v>42828</v>
      </c>
      <c r="B746" s="6">
        <v>33.535708999999997</v>
      </c>
      <c r="C746" s="6">
        <v>44.575499999999998</v>
      </c>
      <c r="D746" s="6">
        <v>21.062989999999999</v>
      </c>
      <c r="E746" s="6">
        <v>26.738136000000001</v>
      </c>
      <c r="F746" s="6">
        <v>19.901333000000001</v>
      </c>
    </row>
    <row r="747" spans="1:6" x14ac:dyDescent="0.25">
      <c r="A747" s="5">
        <v>42829</v>
      </c>
      <c r="B747" s="6">
        <v>33.785418999999997</v>
      </c>
      <c r="C747" s="6">
        <v>45.341498999999999</v>
      </c>
      <c r="D747" s="6">
        <v>21.115773999999998</v>
      </c>
      <c r="E747" s="6">
        <v>24.863167000000001</v>
      </c>
      <c r="F747" s="6">
        <v>20.246668</v>
      </c>
    </row>
    <row r="748" spans="1:6" x14ac:dyDescent="0.25">
      <c r="A748" s="5">
        <v>42830</v>
      </c>
      <c r="B748" s="6">
        <v>33.610390000000002</v>
      </c>
      <c r="C748" s="6">
        <v>45.464001000000003</v>
      </c>
      <c r="D748" s="6">
        <v>21.010210000000001</v>
      </c>
      <c r="E748" s="6">
        <v>24.678125000000001</v>
      </c>
      <c r="F748" s="6">
        <v>19.666668000000001</v>
      </c>
    </row>
    <row r="749" spans="1:6" x14ac:dyDescent="0.25">
      <c r="A749" s="5">
        <v>42831</v>
      </c>
      <c r="B749" s="6">
        <v>33.526367</v>
      </c>
      <c r="C749" s="6">
        <v>44.914000999999999</v>
      </c>
      <c r="D749" s="6">
        <v>20.945702000000001</v>
      </c>
      <c r="E749" s="6">
        <v>24.858225000000001</v>
      </c>
      <c r="F749" s="6">
        <v>19.913333999999999</v>
      </c>
    </row>
    <row r="750" spans="1:6" x14ac:dyDescent="0.25">
      <c r="A750" s="5">
        <v>42832</v>
      </c>
      <c r="B750" s="6">
        <v>33.451694000000003</v>
      </c>
      <c r="C750" s="6">
        <v>44.743999000000002</v>
      </c>
      <c r="D750" s="6">
        <v>21.376754999999999</v>
      </c>
      <c r="E750" s="6">
        <v>24.752144000000001</v>
      </c>
      <c r="F750" s="6">
        <v>20.169333000000002</v>
      </c>
    </row>
    <row r="751" spans="1:6" x14ac:dyDescent="0.25">
      <c r="A751" s="5">
        <v>42835</v>
      </c>
      <c r="B751" s="6">
        <v>33.412018000000003</v>
      </c>
      <c r="C751" s="6">
        <v>45.352001000000001</v>
      </c>
      <c r="D751" s="6">
        <v>21.423670000000001</v>
      </c>
      <c r="E751" s="6">
        <v>24.120573</v>
      </c>
      <c r="F751" s="6">
        <v>20.826000000000001</v>
      </c>
    </row>
    <row r="752" spans="1:6" x14ac:dyDescent="0.25">
      <c r="A752" s="5">
        <v>42836</v>
      </c>
      <c r="B752" s="6">
        <v>33.052616</v>
      </c>
      <c r="C752" s="6">
        <v>45.118000000000002</v>
      </c>
      <c r="D752" s="6">
        <v>21.532167000000001</v>
      </c>
      <c r="E752" s="6">
        <v>24.206918999999999</v>
      </c>
      <c r="F752" s="6">
        <v>20.580666999999998</v>
      </c>
    </row>
    <row r="753" spans="1:6" x14ac:dyDescent="0.25">
      <c r="A753" s="5">
        <v>42837</v>
      </c>
      <c r="B753" s="6">
        <v>33.092300000000002</v>
      </c>
      <c r="C753" s="6">
        <v>44.811501</v>
      </c>
      <c r="D753" s="6">
        <v>21.535105000000001</v>
      </c>
      <c r="E753" s="6">
        <v>24.007083999999999</v>
      </c>
      <c r="F753" s="6">
        <v>19.789332999999999</v>
      </c>
    </row>
    <row r="754" spans="1:6" x14ac:dyDescent="0.25">
      <c r="A754" s="5">
        <v>42838</v>
      </c>
      <c r="B754" s="6">
        <v>32.917271</v>
      </c>
      <c r="C754" s="6">
        <v>44.233500999999997</v>
      </c>
      <c r="D754" s="6">
        <v>21.450057999999999</v>
      </c>
      <c r="E754" s="6">
        <v>23.558078999999999</v>
      </c>
      <c r="F754" s="6">
        <v>20.266666000000001</v>
      </c>
    </row>
    <row r="755" spans="1:6" x14ac:dyDescent="0.25">
      <c r="A755" s="5">
        <v>42842</v>
      </c>
      <c r="B755" s="6">
        <v>33.099293000000003</v>
      </c>
      <c r="C755" s="6">
        <v>45.099499000000002</v>
      </c>
      <c r="D755" s="6">
        <v>21.549766999999999</v>
      </c>
      <c r="E755" s="6">
        <v>24.480761999999999</v>
      </c>
      <c r="F755" s="6">
        <v>20.096001000000001</v>
      </c>
    </row>
    <row r="756" spans="1:6" x14ac:dyDescent="0.25">
      <c r="A756" s="5">
        <v>42843</v>
      </c>
      <c r="B756" s="6">
        <v>32.952274000000003</v>
      </c>
      <c r="C756" s="6">
        <v>45.188999000000003</v>
      </c>
      <c r="D756" s="6">
        <v>21.667055000000001</v>
      </c>
      <c r="E756" s="6">
        <v>24.495564999999999</v>
      </c>
      <c r="F756" s="6">
        <v>20.016666000000001</v>
      </c>
    </row>
    <row r="757" spans="1:6" x14ac:dyDescent="0.25">
      <c r="A757" s="5">
        <v>42844</v>
      </c>
      <c r="B757" s="6">
        <v>32.830910000000003</v>
      </c>
      <c r="C757" s="6">
        <v>44.959999000000003</v>
      </c>
      <c r="D757" s="6">
        <v>21.719836999999998</v>
      </c>
      <c r="E757" s="6">
        <v>24.59178</v>
      </c>
      <c r="F757" s="6">
        <v>20.367999999999999</v>
      </c>
    </row>
    <row r="758" spans="1:6" x14ac:dyDescent="0.25">
      <c r="A758" s="5">
        <v>42845</v>
      </c>
      <c r="B758" s="6">
        <v>33.241656999999996</v>
      </c>
      <c r="C758" s="6">
        <v>45.103000999999999</v>
      </c>
      <c r="D758" s="6">
        <v>21.933895</v>
      </c>
      <c r="E758" s="6">
        <v>24.981580999999998</v>
      </c>
      <c r="F758" s="6">
        <v>20.167334</v>
      </c>
    </row>
    <row r="759" spans="1:6" x14ac:dyDescent="0.25">
      <c r="A759" s="5">
        <v>42846</v>
      </c>
      <c r="B759" s="6">
        <v>33.201976999999999</v>
      </c>
      <c r="C759" s="6">
        <v>44.926498000000002</v>
      </c>
      <c r="D759" s="6">
        <v>21.974955000000001</v>
      </c>
      <c r="E759" s="6">
        <v>25.085197000000001</v>
      </c>
      <c r="F759" s="6">
        <v>20.373332999999999</v>
      </c>
    </row>
    <row r="760" spans="1:6" x14ac:dyDescent="0.25">
      <c r="A760" s="5">
        <v>42849</v>
      </c>
      <c r="B760" s="6">
        <v>33.521709000000001</v>
      </c>
      <c r="C760" s="6">
        <v>45.370499000000002</v>
      </c>
      <c r="D760" s="6">
        <v>21.928034</v>
      </c>
      <c r="E760" s="6">
        <v>25.398516000000001</v>
      </c>
      <c r="F760" s="6">
        <v>20.535333999999999</v>
      </c>
    </row>
    <row r="761" spans="1:6" x14ac:dyDescent="0.25">
      <c r="A761" s="5">
        <v>42850</v>
      </c>
      <c r="B761" s="6">
        <v>33.729407999999999</v>
      </c>
      <c r="C761" s="6">
        <v>45.381000999999998</v>
      </c>
      <c r="D761" s="6">
        <v>22.007204000000002</v>
      </c>
      <c r="E761" s="6">
        <v>25.840126000000001</v>
      </c>
      <c r="F761" s="6">
        <v>20.919333000000002</v>
      </c>
    </row>
    <row r="762" spans="1:6" x14ac:dyDescent="0.25">
      <c r="A762" s="5">
        <v>42851</v>
      </c>
      <c r="B762" s="6">
        <v>33.531036</v>
      </c>
      <c r="C762" s="6">
        <v>45.464500000000001</v>
      </c>
      <c r="D762" s="6">
        <v>22.118635000000001</v>
      </c>
      <c r="E762" s="6">
        <v>25.662495</v>
      </c>
      <c r="F762" s="6">
        <v>20.677999</v>
      </c>
    </row>
    <row r="763" spans="1:6" x14ac:dyDescent="0.25">
      <c r="A763" s="5">
        <v>42852</v>
      </c>
      <c r="B763" s="6">
        <v>33.556716999999999</v>
      </c>
      <c r="C763" s="6">
        <v>45.918998999999999</v>
      </c>
      <c r="D763" s="6">
        <v>22.121570999999999</v>
      </c>
      <c r="E763" s="6">
        <v>26.062159000000001</v>
      </c>
      <c r="F763" s="6">
        <v>20.575333000000001</v>
      </c>
    </row>
    <row r="764" spans="1:6" x14ac:dyDescent="0.25">
      <c r="A764" s="5">
        <v>42853</v>
      </c>
      <c r="B764" s="6">
        <v>33.524036000000002</v>
      </c>
      <c r="C764" s="6">
        <v>46.249499999999998</v>
      </c>
      <c r="D764" s="6">
        <v>22.04533</v>
      </c>
      <c r="E764" s="6">
        <v>25.731569</v>
      </c>
      <c r="F764" s="6">
        <v>20.937999999999999</v>
      </c>
    </row>
    <row r="765" spans="1:6" x14ac:dyDescent="0.25">
      <c r="A765" s="5">
        <v>42856</v>
      </c>
      <c r="B765" s="6">
        <v>34.207828999999997</v>
      </c>
      <c r="C765" s="6">
        <v>47.411498999999999</v>
      </c>
      <c r="D765" s="6">
        <v>22.059992000000001</v>
      </c>
      <c r="E765" s="6">
        <v>26.308865000000001</v>
      </c>
      <c r="F765" s="6">
        <v>21.521999000000001</v>
      </c>
    </row>
    <row r="766" spans="1:6" x14ac:dyDescent="0.25">
      <c r="A766" s="5">
        <v>42857</v>
      </c>
      <c r="B766" s="6">
        <v>34.424869999999999</v>
      </c>
      <c r="C766" s="6">
        <v>47.347000000000001</v>
      </c>
      <c r="D766" s="6">
        <v>22.145025</v>
      </c>
      <c r="E766" s="6">
        <v>25.529267999999998</v>
      </c>
      <c r="F766" s="6">
        <v>21.259333000000002</v>
      </c>
    </row>
    <row r="767" spans="1:6" x14ac:dyDescent="0.25">
      <c r="A767" s="5">
        <v>42858</v>
      </c>
      <c r="B767" s="6">
        <v>34.319836000000002</v>
      </c>
      <c r="C767" s="6">
        <v>47.051498000000002</v>
      </c>
      <c r="D767" s="6">
        <v>22.215396999999999</v>
      </c>
      <c r="E767" s="6">
        <v>25.719232999999999</v>
      </c>
      <c r="F767" s="6">
        <v>20.734667000000002</v>
      </c>
    </row>
    <row r="768" spans="1:6" x14ac:dyDescent="0.25">
      <c r="A768" s="5">
        <v>42859</v>
      </c>
      <c r="B768" s="6">
        <v>34.19614</v>
      </c>
      <c r="C768" s="6">
        <v>46.876499000000003</v>
      </c>
      <c r="D768" s="6">
        <v>22.385480999999999</v>
      </c>
      <c r="E768" s="6">
        <v>25.620552</v>
      </c>
      <c r="F768" s="6">
        <v>19.697331999999999</v>
      </c>
    </row>
    <row r="769" spans="1:6" x14ac:dyDescent="0.25">
      <c r="A769" s="5">
        <v>42860</v>
      </c>
      <c r="B769" s="6">
        <v>34.763252000000001</v>
      </c>
      <c r="C769" s="6">
        <v>46.707500000000003</v>
      </c>
      <c r="D769" s="6">
        <v>22.432396000000001</v>
      </c>
      <c r="E769" s="6">
        <v>25.623021999999999</v>
      </c>
      <c r="F769" s="6">
        <v>20.556667000000001</v>
      </c>
    </row>
    <row r="770" spans="1:6" x14ac:dyDescent="0.25">
      <c r="A770" s="5">
        <v>42863</v>
      </c>
      <c r="B770" s="6">
        <v>35.708407999999999</v>
      </c>
      <c r="C770" s="6">
        <v>47.451999999999998</v>
      </c>
      <c r="D770" s="6">
        <v>22.320967</v>
      </c>
      <c r="E770" s="6">
        <v>25.354113000000002</v>
      </c>
      <c r="F770" s="6">
        <v>20.479334000000001</v>
      </c>
    </row>
    <row r="771" spans="1:6" x14ac:dyDescent="0.25">
      <c r="A771" s="5">
        <v>42864</v>
      </c>
      <c r="B771" s="6">
        <v>35.937119000000003</v>
      </c>
      <c r="C771" s="6">
        <v>47.640999000000001</v>
      </c>
      <c r="D771" s="6">
        <v>22.496911999999998</v>
      </c>
      <c r="E771" s="6">
        <v>25.396048</v>
      </c>
      <c r="F771" s="6">
        <v>21.417334</v>
      </c>
    </row>
    <row r="772" spans="1:6" x14ac:dyDescent="0.25">
      <c r="A772" s="5">
        <v>42865</v>
      </c>
      <c r="B772" s="6">
        <v>35.766758000000003</v>
      </c>
      <c r="C772" s="6">
        <v>47.447498000000003</v>
      </c>
      <c r="D772" s="6">
        <v>22.641549999999999</v>
      </c>
      <c r="E772" s="6">
        <v>29.923127999999998</v>
      </c>
      <c r="F772" s="6">
        <v>21.681334</v>
      </c>
    </row>
    <row r="773" spans="1:6" x14ac:dyDescent="0.25">
      <c r="A773" s="5">
        <v>42866</v>
      </c>
      <c r="B773" s="6">
        <v>36.076068999999997</v>
      </c>
      <c r="C773" s="6">
        <v>47.381000999999998</v>
      </c>
      <c r="D773" s="6">
        <v>22.473291</v>
      </c>
      <c r="E773" s="6">
        <v>31.208469000000001</v>
      </c>
      <c r="F773" s="6">
        <v>21.540001</v>
      </c>
    </row>
    <row r="774" spans="1:6" x14ac:dyDescent="0.25">
      <c r="A774" s="5">
        <v>42867</v>
      </c>
      <c r="B774" s="6">
        <v>36.579909999999998</v>
      </c>
      <c r="C774" s="6">
        <v>48.067501</v>
      </c>
      <c r="D774" s="6">
        <v>22.349312000000001</v>
      </c>
      <c r="E774" s="6">
        <v>31.551399</v>
      </c>
      <c r="F774" s="6">
        <v>21.653998999999999</v>
      </c>
    </row>
    <row r="775" spans="1:6" x14ac:dyDescent="0.25">
      <c r="A775" s="5">
        <v>42870</v>
      </c>
      <c r="B775" s="6">
        <v>36.486159999999998</v>
      </c>
      <c r="C775" s="6">
        <v>47.898499000000001</v>
      </c>
      <c r="D775" s="6">
        <v>22.520519</v>
      </c>
      <c r="E775" s="6">
        <v>33.135249999999999</v>
      </c>
      <c r="F775" s="6">
        <v>21.058665999999999</v>
      </c>
    </row>
    <row r="776" spans="1:6" x14ac:dyDescent="0.25">
      <c r="A776" s="5">
        <v>42871</v>
      </c>
      <c r="B776" s="6">
        <v>36.432270000000003</v>
      </c>
      <c r="C776" s="6">
        <v>48.303500999999997</v>
      </c>
      <c r="D776" s="6">
        <v>22.172190000000001</v>
      </c>
      <c r="E776" s="6">
        <v>33.752026000000001</v>
      </c>
      <c r="F776" s="6">
        <v>21.134001000000001</v>
      </c>
    </row>
    <row r="777" spans="1:6" x14ac:dyDescent="0.25">
      <c r="A777" s="5">
        <v>42872</v>
      </c>
      <c r="B777" s="6">
        <v>35.209026000000001</v>
      </c>
      <c r="C777" s="6">
        <v>47.237999000000002</v>
      </c>
      <c r="D777" s="6">
        <v>22.175144</v>
      </c>
      <c r="E777" s="6">
        <v>31.509454999999999</v>
      </c>
      <c r="F777" s="6">
        <v>20.407333000000001</v>
      </c>
    </row>
    <row r="778" spans="1:6" x14ac:dyDescent="0.25">
      <c r="A778" s="5">
        <v>42873</v>
      </c>
      <c r="B778" s="6">
        <v>35.745651000000002</v>
      </c>
      <c r="C778" s="6">
        <v>47.924500000000002</v>
      </c>
      <c r="D778" s="6">
        <v>22.889520999999998</v>
      </c>
      <c r="E778" s="6">
        <v>32.829346000000001</v>
      </c>
      <c r="F778" s="6">
        <v>20.870667000000001</v>
      </c>
    </row>
    <row r="779" spans="1:6" x14ac:dyDescent="0.25">
      <c r="A779" s="5">
        <v>42874</v>
      </c>
      <c r="B779" s="6">
        <v>35.867519000000001</v>
      </c>
      <c r="C779" s="6">
        <v>47.992001000000002</v>
      </c>
      <c r="D779" s="6">
        <v>23.252611000000002</v>
      </c>
      <c r="E779" s="6">
        <v>33.587527999999999</v>
      </c>
      <c r="F779" s="6">
        <v>20.722000000000001</v>
      </c>
    </row>
    <row r="780" spans="1:6" x14ac:dyDescent="0.25">
      <c r="A780" s="5">
        <v>42877</v>
      </c>
      <c r="B780" s="6">
        <v>36.085461000000002</v>
      </c>
      <c r="C780" s="6">
        <v>48.533501000000001</v>
      </c>
      <c r="D780" s="6">
        <v>23.187667999999999</v>
      </c>
      <c r="E780" s="6">
        <v>34.303738000000003</v>
      </c>
      <c r="F780" s="6">
        <v>20.690000999999999</v>
      </c>
    </row>
    <row r="781" spans="1:6" x14ac:dyDescent="0.25">
      <c r="A781" s="5">
        <v>42878</v>
      </c>
      <c r="B781" s="6">
        <v>36.04092</v>
      </c>
      <c r="C781" s="6">
        <v>48.576999999999998</v>
      </c>
      <c r="D781" s="6">
        <v>23.169955999999999</v>
      </c>
      <c r="E781" s="6">
        <v>33.841892000000001</v>
      </c>
      <c r="F781" s="6">
        <v>20.257334</v>
      </c>
    </row>
    <row r="782" spans="1:6" x14ac:dyDescent="0.25">
      <c r="A782" s="5">
        <v>42879</v>
      </c>
      <c r="B782" s="6">
        <v>35.933128000000004</v>
      </c>
      <c r="C782" s="6">
        <v>49.017502</v>
      </c>
      <c r="D782" s="6">
        <v>23.069586000000001</v>
      </c>
      <c r="E782" s="6">
        <v>34.222244000000003</v>
      </c>
      <c r="F782" s="6">
        <v>20.681334</v>
      </c>
    </row>
    <row r="783" spans="1:6" x14ac:dyDescent="0.25">
      <c r="A783" s="5">
        <v>42880</v>
      </c>
      <c r="B783" s="6">
        <v>36.057335000000002</v>
      </c>
      <c r="C783" s="6">
        <v>49.668998999999999</v>
      </c>
      <c r="D783" s="6">
        <v>23.116819</v>
      </c>
      <c r="E783" s="6">
        <v>34.145679000000001</v>
      </c>
      <c r="F783" s="6">
        <v>21.122</v>
      </c>
    </row>
    <row r="784" spans="1:6" x14ac:dyDescent="0.25">
      <c r="A784" s="5">
        <v>42881</v>
      </c>
      <c r="B784" s="6">
        <v>35.996395</v>
      </c>
      <c r="C784" s="6">
        <v>49.789000999999999</v>
      </c>
      <c r="D784" s="6">
        <v>23.063686000000001</v>
      </c>
      <c r="E784" s="6">
        <v>35.029815999999997</v>
      </c>
      <c r="F784" s="6">
        <v>21.676000999999999</v>
      </c>
    </row>
    <row r="785" spans="1:6" x14ac:dyDescent="0.25">
      <c r="A785" s="5">
        <v>42885</v>
      </c>
      <c r="B785" s="6">
        <v>36.010463999999999</v>
      </c>
      <c r="C785" s="6">
        <v>49.834999000000003</v>
      </c>
      <c r="D785" s="6">
        <v>23.069586000000001</v>
      </c>
      <c r="E785" s="6">
        <v>35.778137000000001</v>
      </c>
      <c r="F785" s="6">
        <v>22.34</v>
      </c>
    </row>
    <row r="786" spans="1:6" x14ac:dyDescent="0.25">
      <c r="A786" s="5">
        <v>42886</v>
      </c>
      <c r="B786" s="6">
        <v>35.797215000000001</v>
      </c>
      <c r="C786" s="6">
        <v>49.730998999999997</v>
      </c>
      <c r="D786" s="6">
        <v>23.202427</v>
      </c>
      <c r="E786" s="6">
        <v>35.649704</v>
      </c>
      <c r="F786" s="6">
        <v>22.733999000000001</v>
      </c>
    </row>
    <row r="787" spans="1:6" x14ac:dyDescent="0.25">
      <c r="A787" s="5">
        <v>42887</v>
      </c>
      <c r="B787" s="6">
        <v>35.895634000000001</v>
      </c>
      <c r="C787" s="6">
        <v>49.797500999999997</v>
      </c>
      <c r="D787" s="6">
        <v>23.559614</v>
      </c>
      <c r="E787" s="6">
        <v>35.652183999999998</v>
      </c>
      <c r="F787" s="6">
        <v>22.691334000000001</v>
      </c>
    </row>
    <row r="788" spans="1:6" x14ac:dyDescent="0.25">
      <c r="A788" s="5">
        <v>42888</v>
      </c>
      <c r="B788" s="6">
        <v>36.427588999999998</v>
      </c>
      <c r="C788" s="6">
        <v>50.336497999999999</v>
      </c>
      <c r="D788" s="6">
        <v>23.503526999999998</v>
      </c>
      <c r="E788" s="6">
        <v>35.474353999999998</v>
      </c>
      <c r="F788" s="6">
        <v>22.656668</v>
      </c>
    </row>
    <row r="789" spans="1:6" x14ac:dyDescent="0.25">
      <c r="A789" s="5">
        <v>42891</v>
      </c>
      <c r="B789" s="6">
        <v>36.071384000000002</v>
      </c>
      <c r="C789" s="6">
        <v>50.567000999999998</v>
      </c>
      <c r="D789" s="6">
        <v>23.692450000000001</v>
      </c>
      <c r="E789" s="6">
        <v>36.553592999999999</v>
      </c>
      <c r="F789" s="6">
        <v>23.154667</v>
      </c>
    </row>
    <row r="790" spans="1:6" x14ac:dyDescent="0.25">
      <c r="A790" s="5">
        <v>42892</v>
      </c>
      <c r="B790" s="6">
        <v>36.193252999999999</v>
      </c>
      <c r="C790" s="6">
        <v>50.150002000000001</v>
      </c>
      <c r="D790" s="6">
        <v>23.299838999999999</v>
      </c>
      <c r="E790" s="6">
        <v>36.388134000000001</v>
      </c>
      <c r="F790" s="6">
        <v>23.523333000000001</v>
      </c>
    </row>
    <row r="791" spans="1:6" x14ac:dyDescent="0.25">
      <c r="A791" s="5">
        <v>42893</v>
      </c>
      <c r="B791" s="6">
        <v>36.408839999999998</v>
      </c>
      <c r="C791" s="6">
        <v>50.503501999999997</v>
      </c>
      <c r="D791" s="6">
        <v>23.364788000000001</v>
      </c>
      <c r="E791" s="6">
        <v>36.827731999999997</v>
      </c>
      <c r="F791" s="6">
        <v>23.976666999999999</v>
      </c>
    </row>
    <row r="792" spans="1:6" x14ac:dyDescent="0.25">
      <c r="A792" s="5">
        <v>42894</v>
      </c>
      <c r="B792" s="6">
        <v>36.319781999999996</v>
      </c>
      <c r="C792" s="6">
        <v>50.513500000000001</v>
      </c>
      <c r="D792" s="6">
        <v>23.299838999999999</v>
      </c>
      <c r="E792" s="6">
        <v>39.499920000000003</v>
      </c>
      <c r="F792" s="6">
        <v>24.666668000000001</v>
      </c>
    </row>
    <row r="793" spans="1:6" x14ac:dyDescent="0.25">
      <c r="A793" s="5">
        <v>42895</v>
      </c>
      <c r="B793" s="6">
        <v>34.911422999999999</v>
      </c>
      <c r="C793" s="6">
        <v>48.915500999999999</v>
      </c>
      <c r="D793" s="6">
        <v>23.444483000000002</v>
      </c>
      <c r="E793" s="6">
        <v>36.946292999999997</v>
      </c>
      <c r="F793" s="6">
        <v>23.821332999999999</v>
      </c>
    </row>
    <row r="794" spans="1:6" x14ac:dyDescent="0.25">
      <c r="A794" s="5">
        <v>42898</v>
      </c>
      <c r="B794" s="6">
        <v>34.077182999999998</v>
      </c>
      <c r="C794" s="6">
        <v>48.245499000000002</v>
      </c>
      <c r="D794" s="6">
        <v>23.391354</v>
      </c>
      <c r="E794" s="6">
        <v>37.037663000000002</v>
      </c>
      <c r="F794" s="6">
        <v>23.934000000000001</v>
      </c>
    </row>
    <row r="795" spans="1:6" x14ac:dyDescent="0.25">
      <c r="A795" s="5">
        <v>42899</v>
      </c>
      <c r="B795" s="6">
        <v>34.351363999999997</v>
      </c>
      <c r="C795" s="6">
        <v>49.039501000000001</v>
      </c>
      <c r="D795" s="6">
        <v>23.474007</v>
      </c>
      <c r="E795" s="6">
        <v>37.390816000000001</v>
      </c>
      <c r="F795" s="6">
        <v>25.063334000000001</v>
      </c>
    </row>
    <row r="796" spans="1:6" x14ac:dyDescent="0.25">
      <c r="A796" s="5">
        <v>42900</v>
      </c>
      <c r="B796" s="6">
        <v>34.016261999999998</v>
      </c>
      <c r="C796" s="6">
        <v>48.823501999999998</v>
      </c>
      <c r="D796" s="6">
        <v>23.586183999999999</v>
      </c>
      <c r="E796" s="6">
        <v>37.469849000000004</v>
      </c>
      <c r="F796" s="6">
        <v>25.377333</v>
      </c>
    </row>
    <row r="797" spans="1:6" x14ac:dyDescent="0.25">
      <c r="A797" s="5">
        <v>42901</v>
      </c>
      <c r="B797" s="6">
        <v>33.812389000000003</v>
      </c>
      <c r="C797" s="6">
        <v>48.208500000000001</v>
      </c>
      <c r="D797" s="6">
        <v>23.293932000000002</v>
      </c>
      <c r="E797" s="6">
        <v>37.630383000000002</v>
      </c>
      <c r="F797" s="6">
        <v>25.022666999999998</v>
      </c>
    </row>
    <row r="798" spans="1:6" x14ac:dyDescent="0.25">
      <c r="A798" s="5">
        <v>42902</v>
      </c>
      <c r="B798" s="6">
        <v>33.339024000000002</v>
      </c>
      <c r="C798" s="6">
        <v>49.385502000000002</v>
      </c>
      <c r="D798" s="6">
        <v>22.210566</v>
      </c>
      <c r="E798" s="6">
        <v>37.445155999999997</v>
      </c>
      <c r="F798" s="6">
        <v>24.76</v>
      </c>
    </row>
    <row r="799" spans="1:6" x14ac:dyDescent="0.25">
      <c r="A799" s="5">
        <v>42905</v>
      </c>
      <c r="B799" s="6">
        <v>34.292782000000003</v>
      </c>
      <c r="C799" s="6">
        <v>49.758499</v>
      </c>
      <c r="D799" s="6">
        <v>22.287315</v>
      </c>
      <c r="E799" s="6">
        <v>38.852871</v>
      </c>
      <c r="F799" s="6">
        <v>24.653334000000001</v>
      </c>
    </row>
    <row r="800" spans="1:6" x14ac:dyDescent="0.25">
      <c r="A800" s="5">
        <v>42906</v>
      </c>
      <c r="B800" s="6">
        <v>33.981121000000002</v>
      </c>
      <c r="C800" s="6">
        <v>49.629500999999998</v>
      </c>
      <c r="D800" s="6">
        <v>22.299123999999999</v>
      </c>
      <c r="E800" s="6">
        <v>38.796059</v>
      </c>
      <c r="F800" s="6">
        <v>24.815999999999999</v>
      </c>
    </row>
    <row r="801" spans="1:6" x14ac:dyDescent="0.25">
      <c r="A801" s="5">
        <v>42907</v>
      </c>
      <c r="B801" s="6">
        <v>34.182639999999999</v>
      </c>
      <c r="C801" s="6">
        <v>50.111499999999999</v>
      </c>
      <c r="D801" s="6">
        <v>22.505762000000001</v>
      </c>
      <c r="E801" s="6">
        <v>39.383850000000002</v>
      </c>
      <c r="F801" s="6">
        <v>25.093332</v>
      </c>
    </row>
    <row r="802" spans="1:6" x14ac:dyDescent="0.25">
      <c r="A802" s="5">
        <v>42908</v>
      </c>
      <c r="B802" s="6">
        <v>34.126399999999997</v>
      </c>
      <c r="C802" s="6">
        <v>50.064999</v>
      </c>
      <c r="D802" s="6">
        <v>22.293220999999999</v>
      </c>
      <c r="E802" s="6">
        <v>39.112186000000001</v>
      </c>
      <c r="F802" s="6">
        <v>25.507334</v>
      </c>
    </row>
    <row r="803" spans="1:6" x14ac:dyDescent="0.25">
      <c r="A803" s="5">
        <v>42909</v>
      </c>
      <c r="B803" s="6">
        <v>34.278717</v>
      </c>
      <c r="C803" s="6">
        <v>50.186999999999998</v>
      </c>
      <c r="D803" s="6">
        <v>22.092490999999999</v>
      </c>
      <c r="E803" s="6">
        <v>37.990948000000003</v>
      </c>
      <c r="F803" s="6">
        <v>25.563334000000001</v>
      </c>
    </row>
    <row r="804" spans="1:6" x14ac:dyDescent="0.25">
      <c r="A804" s="5">
        <v>42912</v>
      </c>
      <c r="B804" s="6">
        <v>34.170929000000001</v>
      </c>
      <c r="C804" s="6">
        <v>49.699001000000003</v>
      </c>
      <c r="D804" s="6">
        <v>22.287315</v>
      </c>
      <c r="E804" s="6">
        <v>37.576042000000001</v>
      </c>
      <c r="F804" s="6">
        <v>25.166</v>
      </c>
    </row>
    <row r="805" spans="1:6" x14ac:dyDescent="0.25">
      <c r="A805" s="5">
        <v>42913</v>
      </c>
      <c r="B805" s="6">
        <v>33.681156000000001</v>
      </c>
      <c r="C805" s="6">
        <v>48.839001000000003</v>
      </c>
      <c r="D805" s="6">
        <v>22.43787</v>
      </c>
      <c r="E805" s="6">
        <v>36.200446999999997</v>
      </c>
      <c r="F805" s="6">
        <v>24.158000999999999</v>
      </c>
    </row>
    <row r="806" spans="1:6" x14ac:dyDescent="0.25">
      <c r="A806" s="5">
        <v>42914</v>
      </c>
      <c r="B806" s="6">
        <v>34.173264000000003</v>
      </c>
      <c r="C806" s="6">
        <v>49.516499000000003</v>
      </c>
      <c r="D806" s="6">
        <v>22.585463000000001</v>
      </c>
      <c r="E806" s="6">
        <v>37.477260999999999</v>
      </c>
      <c r="F806" s="6">
        <v>24.749331999999999</v>
      </c>
    </row>
    <row r="807" spans="1:6" x14ac:dyDescent="0.25">
      <c r="A807" s="5">
        <v>42915</v>
      </c>
      <c r="B807" s="6">
        <v>33.669440999999999</v>
      </c>
      <c r="C807" s="6">
        <v>48.796500999999999</v>
      </c>
      <c r="D807" s="6">
        <v>22.414251</v>
      </c>
      <c r="E807" s="6">
        <v>36.225132000000002</v>
      </c>
      <c r="F807" s="6">
        <v>24.049999</v>
      </c>
    </row>
    <row r="808" spans="1:6" x14ac:dyDescent="0.25">
      <c r="A808" s="5">
        <v>42916</v>
      </c>
      <c r="B808" s="6">
        <v>33.749119</v>
      </c>
      <c r="C808" s="6">
        <v>48.400002000000001</v>
      </c>
      <c r="D808" s="6">
        <v>22.340458000000002</v>
      </c>
      <c r="E808" s="6">
        <v>35.701565000000002</v>
      </c>
      <c r="F808" s="6">
        <v>24.107332</v>
      </c>
    </row>
    <row r="809" spans="1:6" x14ac:dyDescent="0.25">
      <c r="A809" s="5">
        <v>42919</v>
      </c>
      <c r="B809" s="6">
        <v>33.627265999999999</v>
      </c>
      <c r="C809" s="6">
        <v>47.682999000000002</v>
      </c>
      <c r="D809" s="6">
        <v>22.245992999999999</v>
      </c>
      <c r="E809" s="6">
        <v>34.409916000000003</v>
      </c>
      <c r="F809" s="6">
        <v>23.507999000000002</v>
      </c>
    </row>
    <row r="810" spans="1:6" x14ac:dyDescent="0.25">
      <c r="A810" s="5">
        <v>42921</v>
      </c>
      <c r="B810" s="6">
        <v>33.765526000000001</v>
      </c>
      <c r="C810" s="6">
        <v>48.57</v>
      </c>
      <c r="D810" s="6">
        <v>22.234182000000001</v>
      </c>
      <c r="E810" s="6">
        <v>35.328648000000001</v>
      </c>
      <c r="F810" s="6">
        <v>21.806000000000001</v>
      </c>
    </row>
    <row r="811" spans="1:6" x14ac:dyDescent="0.25">
      <c r="A811" s="5">
        <v>42922</v>
      </c>
      <c r="B811" s="6">
        <v>33.446818999999998</v>
      </c>
      <c r="C811" s="6">
        <v>48.256999999999998</v>
      </c>
      <c r="D811" s="6">
        <v>22.278465000000001</v>
      </c>
      <c r="E811" s="6">
        <v>35.434840999999999</v>
      </c>
      <c r="F811" s="6">
        <v>20.588667000000001</v>
      </c>
    </row>
    <row r="812" spans="1:6" x14ac:dyDescent="0.25">
      <c r="A812" s="5">
        <v>42923</v>
      </c>
      <c r="B812" s="6">
        <v>33.786602000000002</v>
      </c>
      <c r="C812" s="6">
        <v>48.938000000000002</v>
      </c>
      <c r="D812" s="6">
        <v>22.237134999999999</v>
      </c>
      <c r="E812" s="6">
        <v>36.244892</v>
      </c>
      <c r="F812" s="6">
        <v>20.881332</v>
      </c>
    </row>
    <row r="813" spans="1:6" x14ac:dyDescent="0.25">
      <c r="A813" s="5">
        <v>42926</v>
      </c>
      <c r="B813" s="6">
        <v>33.992828000000003</v>
      </c>
      <c r="C813" s="6">
        <v>49.823501999999998</v>
      </c>
      <c r="D813" s="6">
        <v>21.61722</v>
      </c>
      <c r="E813" s="6">
        <v>37.958846999999999</v>
      </c>
      <c r="F813" s="6">
        <v>21.07</v>
      </c>
    </row>
    <row r="814" spans="1:6" x14ac:dyDescent="0.25">
      <c r="A814" s="5">
        <v>42927</v>
      </c>
      <c r="B814" s="6">
        <v>34.102966000000002</v>
      </c>
      <c r="C814" s="6">
        <v>49.706501000000003</v>
      </c>
      <c r="D814" s="6">
        <v>21.688068000000001</v>
      </c>
      <c r="E814" s="6">
        <v>38.497238000000003</v>
      </c>
      <c r="F814" s="6">
        <v>21.814667</v>
      </c>
    </row>
    <row r="815" spans="1:6" x14ac:dyDescent="0.25">
      <c r="A815" s="5">
        <v>42928</v>
      </c>
      <c r="B815" s="6">
        <v>34.152168000000003</v>
      </c>
      <c r="C815" s="6">
        <v>50.325499999999998</v>
      </c>
      <c r="D815" s="6">
        <v>21.826813000000001</v>
      </c>
      <c r="E815" s="6">
        <v>40.134624000000002</v>
      </c>
      <c r="F815" s="6">
        <v>21.968</v>
      </c>
    </row>
    <row r="816" spans="1:6" x14ac:dyDescent="0.25">
      <c r="A816" s="5">
        <v>42929</v>
      </c>
      <c r="B816" s="6">
        <v>34.627876000000001</v>
      </c>
      <c r="C816" s="6">
        <v>50.031502000000003</v>
      </c>
      <c r="D816" s="6">
        <v>22.154475999999999</v>
      </c>
      <c r="E816" s="6">
        <v>39.67033</v>
      </c>
      <c r="F816" s="6">
        <v>21.560666999999999</v>
      </c>
    </row>
    <row r="817" spans="1:6" x14ac:dyDescent="0.25">
      <c r="A817" s="5">
        <v>42930</v>
      </c>
      <c r="B817" s="6">
        <v>34.925488000000001</v>
      </c>
      <c r="C817" s="6">
        <v>50.090499999999999</v>
      </c>
      <c r="D817" s="6">
        <v>22.535285999999999</v>
      </c>
      <c r="E817" s="6">
        <v>40.737225000000002</v>
      </c>
      <c r="F817" s="6">
        <v>21.851998999999999</v>
      </c>
    </row>
    <row r="818" spans="1:6" x14ac:dyDescent="0.25">
      <c r="A818" s="5">
        <v>42933</v>
      </c>
      <c r="B818" s="6">
        <v>35.047356000000001</v>
      </c>
      <c r="C818" s="6">
        <v>50.501998999999998</v>
      </c>
      <c r="D818" s="6">
        <v>22.544132000000001</v>
      </c>
      <c r="E818" s="6">
        <v>40.564357999999999</v>
      </c>
      <c r="F818" s="6">
        <v>21.304666999999998</v>
      </c>
    </row>
    <row r="819" spans="1:6" x14ac:dyDescent="0.25">
      <c r="A819" s="5">
        <v>42934</v>
      </c>
      <c r="B819" s="6">
        <v>35.169209000000002</v>
      </c>
      <c r="C819" s="6">
        <v>51.222499999999997</v>
      </c>
      <c r="D819" s="6">
        <v>22.493959</v>
      </c>
      <c r="E819" s="6">
        <v>40.986671000000001</v>
      </c>
      <c r="F819" s="6">
        <v>21.882667999999999</v>
      </c>
    </row>
    <row r="820" spans="1:6" x14ac:dyDescent="0.25">
      <c r="A820" s="5">
        <v>42935</v>
      </c>
      <c r="B820" s="6">
        <v>35.389476999999999</v>
      </c>
      <c r="C820" s="6">
        <v>51.343497999999997</v>
      </c>
      <c r="D820" s="6">
        <v>22.396542</v>
      </c>
      <c r="E820" s="6">
        <v>40.774265</v>
      </c>
      <c r="F820" s="6">
        <v>21.684000000000001</v>
      </c>
    </row>
    <row r="821" spans="1:6" x14ac:dyDescent="0.25">
      <c r="A821" s="5">
        <v>42936</v>
      </c>
      <c r="B821" s="6">
        <v>35.230117999999997</v>
      </c>
      <c r="C821" s="6">
        <v>51.435001</v>
      </c>
      <c r="D821" s="6">
        <v>22.440823000000002</v>
      </c>
      <c r="E821" s="6">
        <v>41.366996999999998</v>
      </c>
      <c r="F821" s="6">
        <v>21.994667</v>
      </c>
    </row>
    <row r="822" spans="1:6" x14ac:dyDescent="0.25">
      <c r="A822" s="5">
        <v>42937</v>
      </c>
      <c r="B822" s="6">
        <v>35.213718</v>
      </c>
      <c r="C822" s="6">
        <v>51.283501000000001</v>
      </c>
      <c r="D822" s="6">
        <v>22.479195000000001</v>
      </c>
      <c r="E822" s="6">
        <v>41.515174999999999</v>
      </c>
      <c r="F822" s="6">
        <v>21.893332999999998</v>
      </c>
    </row>
    <row r="823" spans="1:6" x14ac:dyDescent="0.25">
      <c r="A823" s="5">
        <v>42940</v>
      </c>
      <c r="B823" s="6">
        <v>35.640213000000003</v>
      </c>
      <c r="C823" s="6">
        <v>51.947498000000003</v>
      </c>
      <c r="D823" s="6">
        <v>22.697638000000001</v>
      </c>
      <c r="E823" s="6">
        <v>41.033580999999998</v>
      </c>
      <c r="F823" s="6">
        <v>22.834667</v>
      </c>
    </row>
    <row r="824" spans="1:6" x14ac:dyDescent="0.25">
      <c r="A824" s="5">
        <v>42941</v>
      </c>
      <c r="B824" s="6">
        <v>35.792526000000002</v>
      </c>
      <c r="C824" s="6">
        <v>51.993499999999997</v>
      </c>
      <c r="D824" s="6">
        <v>23.178812000000001</v>
      </c>
      <c r="E824" s="6">
        <v>40.836005999999998</v>
      </c>
      <c r="F824" s="6">
        <v>22.639999</v>
      </c>
    </row>
    <row r="825" spans="1:6" x14ac:dyDescent="0.25">
      <c r="A825" s="5">
        <v>42942</v>
      </c>
      <c r="B825" s="6">
        <v>35.961246000000003</v>
      </c>
      <c r="C825" s="6">
        <v>52.639999000000003</v>
      </c>
      <c r="D825" s="6">
        <v>23.290984999999999</v>
      </c>
      <c r="E825" s="6">
        <v>41.307724</v>
      </c>
      <c r="F825" s="6">
        <v>22.923331999999998</v>
      </c>
    </row>
    <row r="826" spans="1:6" x14ac:dyDescent="0.25">
      <c r="A826" s="5">
        <v>42943</v>
      </c>
      <c r="B826" s="6">
        <v>35.281672999999998</v>
      </c>
      <c r="C826" s="6">
        <v>52.299999</v>
      </c>
      <c r="D826" s="6">
        <v>23.55076</v>
      </c>
      <c r="E826" s="6">
        <v>39.944462000000001</v>
      </c>
      <c r="F826" s="6">
        <v>22.297332999999998</v>
      </c>
    </row>
    <row r="827" spans="1:6" x14ac:dyDescent="0.25">
      <c r="A827" s="5">
        <v>42944</v>
      </c>
      <c r="B827" s="6">
        <v>35.033279</v>
      </c>
      <c r="C827" s="6">
        <v>51.001998999999998</v>
      </c>
      <c r="D827" s="6">
        <v>23.559614</v>
      </c>
      <c r="E827" s="6">
        <v>40.598930000000003</v>
      </c>
      <c r="F827" s="6">
        <v>22.337999</v>
      </c>
    </row>
    <row r="828" spans="1:6" x14ac:dyDescent="0.25">
      <c r="A828" s="5">
        <v>42947</v>
      </c>
      <c r="B828" s="6">
        <v>34.852832999999997</v>
      </c>
      <c r="C828" s="6">
        <v>49.389000000000003</v>
      </c>
      <c r="D828" s="6">
        <v>23.612749000000001</v>
      </c>
      <c r="E828" s="6">
        <v>40.134624000000002</v>
      </c>
      <c r="F828" s="6">
        <v>21.564667</v>
      </c>
    </row>
    <row r="829" spans="1:6" x14ac:dyDescent="0.25">
      <c r="A829" s="5">
        <v>42948</v>
      </c>
      <c r="B829" s="6">
        <v>35.162163</v>
      </c>
      <c r="C829" s="6">
        <v>49.809502000000002</v>
      </c>
      <c r="D829" s="6">
        <v>23.763300000000001</v>
      </c>
      <c r="E829" s="6">
        <v>40.623623000000002</v>
      </c>
      <c r="F829" s="6">
        <v>21.304666999999998</v>
      </c>
    </row>
    <row r="830" spans="1:6" x14ac:dyDescent="0.25">
      <c r="A830" s="5">
        <v>42949</v>
      </c>
      <c r="B830" s="6">
        <v>36.823608</v>
      </c>
      <c r="C830" s="6">
        <v>49.794497999999997</v>
      </c>
      <c r="D830" s="6">
        <v>23.772151999999998</v>
      </c>
      <c r="E830" s="6">
        <v>40.598930000000003</v>
      </c>
      <c r="F830" s="6">
        <v>21.725999999999999</v>
      </c>
    </row>
    <row r="831" spans="1:6" x14ac:dyDescent="0.25">
      <c r="A831" s="5">
        <v>42950</v>
      </c>
      <c r="B831" s="6">
        <v>36.455714999999998</v>
      </c>
      <c r="C831" s="6">
        <v>49.346001000000001</v>
      </c>
      <c r="D831" s="6">
        <v>23.872523999999999</v>
      </c>
      <c r="E831" s="6">
        <v>41.115077999999997</v>
      </c>
      <c r="F831" s="6">
        <v>23.139334000000002</v>
      </c>
    </row>
    <row r="832" spans="1:6" x14ac:dyDescent="0.25">
      <c r="A832" s="5">
        <v>42951</v>
      </c>
      <c r="B832" s="6">
        <v>36.647860999999999</v>
      </c>
      <c r="C832" s="6">
        <v>49.379002</v>
      </c>
      <c r="D832" s="6">
        <v>23.757394999999999</v>
      </c>
      <c r="E832" s="6">
        <v>41.295375999999997</v>
      </c>
      <c r="F832" s="6">
        <v>23.794001000000002</v>
      </c>
    </row>
    <row r="833" spans="1:6" x14ac:dyDescent="0.25">
      <c r="A833" s="5">
        <v>42954</v>
      </c>
      <c r="B833" s="6">
        <v>37.214947000000002</v>
      </c>
      <c r="C833" s="6">
        <v>49.613498999999997</v>
      </c>
      <c r="D833" s="6">
        <v>23.993552999999999</v>
      </c>
      <c r="E833" s="6">
        <v>42.564785000000001</v>
      </c>
      <c r="F833" s="6">
        <v>23.677999</v>
      </c>
    </row>
    <row r="834" spans="1:6" x14ac:dyDescent="0.25">
      <c r="A834" s="5">
        <v>42955</v>
      </c>
      <c r="B834" s="6">
        <v>37.512566</v>
      </c>
      <c r="C834" s="6">
        <v>49.492001000000002</v>
      </c>
      <c r="D834" s="6">
        <v>24.085066000000001</v>
      </c>
      <c r="E834" s="6">
        <v>42.058501999999997</v>
      </c>
      <c r="F834" s="6">
        <v>24.347999999999999</v>
      </c>
    </row>
    <row r="835" spans="1:6" x14ac:dyDescent="0.25">
      <c r="A835" s="5">
        <v>42956</v>
      </c>
      <c r="B835" s="6">
        <v>37.742198999999999</v>
      </c>
      <c r="C835" s="6">
        <v>49.100498000000002</v>
      </c>
      <c r="D835" s="6">
        <v>24.242495999999999</v>
      </c>
      <c r="E835" s="6">
        <v>42.505504999999999</v>
      </c>
      <c r="F835" s="6">
        <v>24.235332</v>
      </c>
    </row>
    <row r="836" spans="1:6" x14ac:dyDescent="0.25">
      <c r="A836" s="5">
        <v>42957</v>
      </c>
      <c r="B836" s="6">
        <v>36.540053999999998</v>
      </c>
      <c r="C836" s="6">
        <v>47.846001000000001</v>
      </c>
      <c r="D836" s="6">
        <v>23.9603</v>
      </c>
      <c r="E836" s="6">
        <v>40.685364</v>
      </c>
      <c r="F836" s="6">
        <v>23.693332999999999</v>
      </c>
    </row>
    <row r="837" spans="1:6" x14ac:dyDescent="0.25">
      <c r="A837" s="5">
        <v>42958</v>
      </c>
      <c r="B837" s="6">
        <v>37.048206</v>
      </c>
      <c r="C837" s="6">
        <v>48.399501999999998</v>
      </c>
      <c r="D837" s="6">
        <v>23.883065999999999</v>
      </c>
      <c r="E837" s="6">
        <v>38.516990999999997</v>
      </c>
      <c r="F837" s="6">
        <v>23.858000000000001</v>
      </c>
    </row>
    <row r="838" spans="1:6" x14ac:dyDescent="0.25">
      <c r="A838" s="5">
        <v>42961</v>
      </c>
      <c r="B838" s="6">
        <v>37.605761999999999</v>
      </c>
      <c r="C838" s="6">
        <v>49.165000999999997</v>
      </c>
      <c r="D838" s="6">
        <v>23.972179000000001</v>
      </c>
      <c r="E838" s="6">
        <v>41.589255999999999</v>
      </c>
      <c r="F838" s="6">
        <v>24.253332</v>
      </c>
    </row>
    <row r="839" spans="1:6" x14ac:dyDescent="0.25">
      <c r="A839" s="5">
        <v>42962</v>
      </c>
      <c r="B839" s="6">
        <v>38.017463999999997</v>
      </c>
      <c r="C839" s="6">
        <v>49.137000999999998</v>
      </c>
      <c r="D839" s="6">
        <v>23.992975000000001</v>
      </c>
      <c r="E839" s="6">
        <v>41.238567000000003</v>
      </c>
      <c r="F839" s="6">
        <v>24.155332999999999</v>
      </c>
    </row>
    <row r="840" spans="1:6" x14ac:dyDescent="0.25">
      <c r="A840" s="5">
        <v>42963</v>
      </c>
      <c r="B840" s="6">
        <v>37.864539999999998</v>
      </c>
      <c r="C840" s="6">
        <v>48.908999999999999</v>
      </c>
      <c r="D840" s="6">
        <v>24.055357000000001</v>
      </c>
      <c r="E840" s="6">
        <v>40.786613000000003</v>
      </c>
      <c r="F840" s="6">
        <v>24.193999999999999</v>
      </c>
    </row>
    <row r="841" spans="1:6" x14ac:dyDescent="0.25">
      <c r="A841" s="5">
        <v>42964</v>
      </c>
      <c r="B841" s="6">
        <v>37.137591999999998</v>
      </c>
      <c r="C841" s="6">
        <v>48.028500000000001</v>
      </c>
      <c r="D841" s="6">
        <v>23.675132999999999</v>
      </c>
      <c r="E841" s="6">
        <v>39.877785000000003</v>
      </c>
      <c r="F841" s="6">
        <v>23.461331999999999</v>
      </c>
    </row>
    <row r="842" spans="1:6" x14ac:dyDescent="0.25">
      <c r="A842" s="5">
        <v>42965</v>
      </c>
      <c r="B842" s="6">
        <v>37.052909999999997</v>
      </c>
      <c r="C842" s="6">
        <v>47.923499999999997</v>
      </c>
      <c r="D842" s="6">
        <v>23.559277999999999</v>
      </c>
      <c r="E842" s="6">
        <v>39.885201000000002</v>
      </c>
      <c r="F842" s="6">
        <v>23.164000000000001</v>
      </c>
    </row>
    <row r="843" spans="1:6" x14ac:dyDescent="0.25">
      <c r="A843" s="5">
        <v>42968</v>
      </c>
      <c r="B843" s="6">
        <v>36.984684000000001</v>
      </c>
      <c r="C843" s="6">
        <v>47.664501000000001</v>
      </c>
      <c r="D843" s="6">
        <v>23.678094999999999</v>
      </c>
      <c r="E843" s="6">
        <v>39.304802000000002</v>
      </c>
      <c r="F843" s="6">
        <v>22.524000000000001</v>
      </c>
    </row>
    <row r="844" spans="1:6" x14ac:dyDescent="0.25">
      <c r="A844" s="5">
        <v>42969</v>
      </c>
      <c r="B844" s="6">
        <v>37.589306000000001</v>
      </c>
      <c r="C844" s="6">
        <v>48.345001000000003</v>
      </c>
      <c r="D844" s="6">
        <v>23.770181999999998</v>
      </c>
      <c r="E844" s="6">
        <v>40.179836000000002</v>
      </c>
      <c r="F844" s="6">
        <v>22.756665999999999</v>
      </c>
    </row>
    <row r="845" spans="1:6" x14ac:dyDescent="0.25">
      <c r="A845" s="5">
        <v>42970</v>
      </c>
      <c r="B845" s="6">
        <v>37.636341000000002</v>
      </c>
      <c r="C845" s="6">
        <v>47.900002000000001</v>
      </c>
      <c r="D845" s="6">
        <v>23.752362999999999</v>
      </c>
      <c r="E845" s="6">
        <v>40.983196</v>
      </c>
      <c r="F845" s="6">
        <v>23.518000000000001</v>
      </c>
    </row>
    <row r="846" spans="1:6" x14ac:dyDescent="0.25">
      <c r="A846" s="5">
        <v>42971</v>
      </c>
      <c r="B846" s="6">
        <v>37.469310999999998</v>
      </c>
      <c r="C846" s="6">
        <v>47.622501</v>
      </c>
      <c r="D846" s="6">
        <v>23.271137</v>
      </c>
      <c r="E846" s="6">
        <v>40.832417</v>
      </c>
      <c r="F846" s="6">
        <v>23.528666999999999</v>
      </c>
    </row>
    <row r="847" spans="1:6" x14ac:dyDescent="0.25">
      <c r="A847" s="5">
        <v>42972</v>
      </c>
      <c r="B847" s="6">
        <v>37.608111999999998</v>
      </c>
      <c r="C847" s="6">
        <v>47.262999999999998</v>
      </c>
      <c r="D847" s="6">
        <v>23.357285000000001</v>
      </c>
      <c r="E847" s="6">
        <v>40.491301999999997</v>
      </c>
      <c r="F847" s="6">
        <v>23.203333000000001</v>
      </c>
    </row>
    <row r="848" spans="1:6" x14ac:dyDescent="0.25">
      <c r="A848" s="5">
        <v>42975</v>
      </c>
      <c r="B848" s="6">
        <v>37.986874</v>
      </c>
      <c r="C848" s="6">
        <v>47.300998999999997</v>
      </c>
      <c r="D848" s="6">
        <v>23.17905</v>
      </c>
      <c r="E848" s="6">
        <v>40.778038000000002</v>
      </c>
      <c r="F848" s="6">
        <v>23.044001000000002</v>
      </c>
    </row>
    <row r="849" spans="1:6" x14ac:dyDescent="0.25">
      <c r="A849" s="5">
        <v>42976</v>
      </c>
      <c r="B849" s="6">
        <v>38.325645000000002</v>
      </c>
      <c r="C849" s="6">
        <v>47.702998999999998</v>
      </c>
      <c r="D849" s="6">
        <v>23.398866999999999</v>
      </c>
      <c r="E849" s="6">
        <v>40.711303999999998</v>
      </c>
      <c r="F849" s="6">
        <v>23.157333000000001</v>
      </c>
    </row>
    <row r="850" spans="1:6" x14ac:dyDescent="0.25">
      <c r="A850" s="5">
        <v>42977</v>
      </c>
      <c r="B850" s="6">
        <v>38.429169000000002</v>
      </c>
      <c r="C850" s="6">
        <v>48.379500999999998</v>
      </c>
      <c r="D850" s="6">
        <v>23.330545000000001</v>
      </c>
      <c r="E850" s="6">
        <v>40.953547999999998</v>
      </c>
      <c r="F850" s="6">
        <v>23.545334</v>
      </c>
    </row>
    <row r="851" spans="1:6" x14ac:dyDescent="0.25">
      <c r="A851" s="5">
        <v>42978</v>
      </c>
      <c r="B851" s="6">
        <v>38.582068999999997</v>
      </c>
      <c r="C851" s="6">
        <v>49.029998999999997</v>
      </c>
      <c r="D851" s="6">
        <v>23.190930999999999</v>
      </c>
      <c r="E851" s="6">
        <v>41.882961000000002</v>
      </c>
      <c r="F851" s="6">
        <v>23.726666999999999</v>
      </c>
    </row>
    <row r="852" spans="1:6" x14ac:dyDescent="0.25">
      <c r="A852" s="5">
        <v>42979</v>
      </c>
      <c r="B852" s="6">
        <v>38.593834000000001</v>
      </c>
      <c r="C852" s="6">
        <v>48.912497999999999</v>
      </c>
      <c r="D852" s="6">
        <v>23.280048000000001</v>
      </c>
      <c r="E852" s="6">
        <v>42.135081999999997</v>
      </c>
      <c r="F852" s="6">
        <v>23.693332999999999</v>
      </c>
    </row>
    <row r="853" spans="1:6" x14ac:dyDescent="0.25">
      <c r="A853" s="5">
        <v>42983</v>
      </c>
      <c r="B853" s="6">
        <v>38.130394000000003</v>
      </c>
      <c r="C853" s="6">
        <v>48.263500000000001</v>
      </c>
      <c r="D853" s="6">
        <v>23.704834000000002</v>
      </c>
      <c r="E853" s="6">
        <v>41.010390999999998</v>
      </c>
      <c r="F853" s="6">
        <v>23.306000000000001</v>
      </c>
    </row>
    <row r="854" spans="1:6" x14ac:dyDescent="0.25">
      <c r="A854" s="5">
        <v>42984</v>
      </c>
      <c r="B854" s="6">
        <v>38.090392999999999</v>
      </c>
      <c r="C854" s="6">
        <v>48.389999000000003</v>
      </c>
      <c r="D854" s="6">
        <v>23.78801</v>
      </c>
      <c r="E854" s="6">
        <v>40.985657000000003</v>
      </c>
      <c r="F854" s="6">
        <v>22.968665999999999</v>
      </c>
    </row>
    <row r="855" spans="1:6" x14ac:dyDescent="0.25">
      <c r="A855" s="5">
        <v>42985</v>
      </c>
      <c r="B855" s="6">
        <v>37.937477000000001</v>
      </c>
      <c r="C855" s="6">
        <v>48.973498999999997</v>
      </c>
      <c r="D855" s="6">
        <v>23.799889</v>
      </c>
      <c r="E855" s="6">
        <v>41.176003000000001</v>
      </c>
      <c r="F855" s="6">
        <v>23.374001</v>
      </c>
    </row>
    <row r="856" spans="1:6" x14ac:dyDescent="0.25">
      <c r="A856" s="5">
        <v>42986</v>
      </c>
      <c r="B856" s="6">
        <v>37.318747999999999</v>
      </c>
      <c r="C856" s="6">
        <v>48.294998</v>
      </c>
      <c r="D856" s="6">
        <v>23.431543000000001</v>
      </c>
      <c r="E856" s="6">
        <v>40.461646999999999</v>
      </c>
      <c r="F856" s="6">
        <v>22.893332999999998</v>
      </c>
    </row>
    <row r="857" spans="1:6" x14ac:dyDescent="0.25">
      <c r="A857" s="5">
        <v>42989</v>
      </c>
      <c r="B857" s="6">
        <v>37.993931000000003</v>
      </c>
      <c r="C857" s="6">
        <v>48.897998999999999</v>
      </c>
      <c r="D857" s="6">
        <v>23.490964999999999</v>
      </c>
      <c r="E857" s="6">
        <v>41.7742</v>
      </c>
      <c r="F857" s="6">
        <v>24.245999999999999</v>
      </c>
    </row>
    <row r="858" spans="1:6" x14ac:dyDescent="0.25">
      <c r="A858" s="5">
        <v>42990</v>
      </c>
      <c r="B858" s="6">
        <v>37.843380000000003</v>
      </c>
      <c r="C858" s="6">
        <v>49.129002</v>
      </c>
      <c r="D858" s="6">
        <v>23.648389999999999</v>
      </c>
      <c r="E858" s="6">
        <v>41.924973000000001</v>
      </c>
      <c r="F858" s="6">
        <v>24.183332</v>
      </c>
    </row>
    <row r="859" spans="1:6" x14ac:dyDescent="0.25">
      <c r="A859" s="5">
        <v>42991</v>
      </c>
      <c r="B859" s="6">
        <v>37.558715999999997</v>
      </c>
      <c r="C859" s="6">
        <v>49.98</v>
      </c>
      <c r="D859" s="6">
        <v>23.722657999999999</v>
      </c>
      <c r="E859" s="6">
        <v>42.112831</v>
      </c>
      <c r="F859" s="6">
        <v>24.415333</v>
      </c>
    </row>
    <row r="860" spans="1:6" x14ac:dyDescent="0.25">
      <c r="A860" s="5">
        <v>42992</v>
      </c>
      <c r="B860" s="6">
        <v>37.236404</v>
      </c>
      <c r="C860" s="6">
        <v>49.610500000000002</v>
      </c>
      <c r="D860" s="6">
        <v>23.669191000000001</v>
      </c>
      <c r="E860" s="6">
        <v>41.873043000000003</v>
      </c>
      <c r="F860" s="6">
        <v>25.176000999999999</v>
      </c>
    </row>
    <row r="861" spans="1:6" x14ac:dyDescent="0.25">
      <c r="A861" s="5">
        <v>42993</v>
      </c>
      <c r="B861" s="6">
        <v>37.612819999999999</v>
      </c>
      <c r="C861" s="6">
        <v>49.339500000000001</v>
      </c>
      <c r="D861" s="6">
        <v>23.877129</v>
      </c>
      <c r="E861" s="6">
        <v>44.520412</v>
      </c>
      <c r="F861" s="6">
        <v>25.320667</v>
      </c>
    </row>
    <row r="862" spans="1:6" x14ac:dyDescent="0.25">
      <c r="A862" s="5">
        <v>42996</v>
      </c>
      <c r="B862" s="6">
        <v>37.328158999999999</v>
      </c>
      <c r="C862" s="6">
        <v>48.709499000000001</v>
      </c>
      <c r="D862" s="6">
        <v>23.764250000000001</v>
      </c>
      <c r="E862" s="6">
        <v>46.359462999999998</v>
      </c>
      <c r="F862" s="6">
        <v>25.666668000000001</v>
      </c>
    </row>
    <row r="863" spans="1:6" x14ac:dyDescent="0.25">
      <c r="A863" s="5">
        <v>42997</v>
      </c>
      <c r="B863" s="6">
        <v>37.342281</v>
      </c>
      <c r="C863" s="6">
        <v>48.493000000000002</v>
      </c>
      <c r="D863" s="6">
        <v>23.779104</v>
      </c>
      <c r="E863" s="6">
        <v>46.310032</v>
      </c>
      <c r="F863" s="6">
        <v>25.006665999999999</v>
      </c>
    </row>
    <row r="864" spans="1:6" x14ac:dyDescent="0.25">
      <c r="A864" s="5">
        <v>42998</v>
      </c>
      <c r="B864" s="6">
        <v>36.716492000000002</v>
      </c>
      <c r="C864" s="6">
        <v>48.660499999999999</v>
      </c>
      <c r="D864" s="6">
        <v>23.912775</v>
      </c>
      <c r="E864" s="6">
        <v>45.936779000000001</v>
      </c>
      <c r="F864" s="6">
        <v>24.927333999999998</v>
      </c>
    </row>
    <row r="865" spans="1:6" x14ac:dyDescent="0.25">
      <c r="A865" s="5">
        <v>42999</v>
      </c>
      <c r="B865" s="6">
        <v>36.085999000000001</v>
      </c>
      <c r="C865" s="6">
        <v>48.232498</v>
      </c>
      <c r="D865" s="6">
        <v>23.767223000000001</v>
      </c>
      <c r="E865" s="6">
        <v>44.681083999999998</v>
      </c>
      <c r="F865" s="6">
        <v>24.431999000000001</v>
      </c>
    </row>
    <row r="866" spans="1:6" x14ac:dyDescent="0.25">
      <c r="A866" s="5">
        <v>43000</v>
      </c>
      <c r="B866" s="6">
        <v>35.733123999999997</v>
      </c>
      <c r="C866" s="6">
        <v>47.755001</v>
      </c>
      <c r="D866" s="6">
        <v>23.624631999999998</v>
      </c>
      <c r="E866" s="6">
        <v>44.246040000000001</v>
      </c>
      <c r="F866" s="6">
        <v>23.405999999999999</v>
      </c>
    </row>
    <row r="867" spans="1:6" x14ac:dyDescent="0.25">
      <c r="A867" s="5">
        <v>43003</v>
      </c>
      <c r="B867" s="6">
        <v>35.417884999999998</v>
      </c>
      <c r="C867" s="6">
        <v>46.989497999999998</v>
      </c>
      <c r="D867" s="6">
        <v>23.511745000000001</v>
      </c>
      <c r="E867" s="6">
        <v>42.268554999999999</v>
      </c>
      <c r="F867" s="6">
        <v>22.999331999999999</v>
      </c>
    </row>
    <row r="868" spans="1:6" x14ac:dyDescent="0.25">
      <c r="A868" s="5">
        <v>43004</v>
      </c>
      <c r="B868" s="6">
        <v>36.027199000000003</v>
      </c>
      <c r="C868" s="6">
        <v>46.93</v>
      </c>
      <c r="D868" s="6">
        <v>23.583037999999998</v>
      </c>
      <c r="E868" s="6">
        <v>42.505856000000001</v>
      </c>
      <c r="F868" s="6">
        <v>23.016666000000001</v>
      </c>
    </row>
    <row r="869" spans="1:6" x14ac:dyDescent="0.25">
      <c r="A869" s="5">
        <v>43005</v>
      </c>
      <c r="B869" s="6">
        <v>36.283619000000002</v>
      </c>
      <c r="C869" s="6">
        <v>47.543498999999997</v>
      </c>
      <c r="D869" s="6">
        <v>23.553339000000001</v>
      </c>
      <c r="E869" s="6">
        <v>43.437739999999998</v>
      </c>
      <c r="F869" s="6">
        <v>22.731332999999999</v>
      </c>
    </row>
    <row r="870" spans="1:6" x14ac:dyDescent="0.25">
      <c r="A870" s="5">
        <v>43006</v>
      </c>
      <c r="B870" s="6">
        <v>36.060122999999997</v>
      </c>
      <c r="C870" s="6">
        <v>47.82</v>
      </c>
      <c r="D870" s="6">
        <v>23.452335000000001</v>
      </c>
      <c r="E870" s="6">
        <v>43.425376999999997</v>
      </c>
      <c r="F870" s="6">
        <v>22.639999</v>
      </c>
    </row>
    <row r="871" spans="1:6" x14ac:dyDescent="0.25">
      <c r="A871" s="5">
        <v>43007</v>
      </c>
      <c r="B871" s="6">
        <v>36.257731999999997</v>
      </c>
      <c r="C871" s="6">
        <v>48.067501</v>
      </c>
      <c r="D871" s="6">
        <v>23.211728999999998</v>
      </c>
      <c r="E871" s="6">
        <v>44.189190000000004</v>
      </c>
      <c r="F871" s="6">
        <v>22.74</v>
      </c>
    </row>
    <row r="872" spans="1:6" x14ac:dyDescent="0.25">
      <c r="A872" s="5">
        <v>43010</v>
      </c>
      <c r="B872" s="6">
        <v>36.184811000000003</v>
      </c>
      <c r="C872" s="6">
        <v>47.959499000000001</v>
      </c>
      <c r="D872" s="6">
        <v>23.303813999999999</v>
      </c>
      <c r="E872" s="6">
        <v>44.246040000000001</v>
      </c>
      <c r="F872" s="6">
        <v>22.768667000000001</v>
      </c>
    </row>
    <row r="873" spans="1:6" x14ac:dyDescent="0.25">
      <c r="A873" s="5">
        <v>43011</v>
      </c>
      <c r="B873" s="6">
        <v>36.342433999999997</v>
      </c>
      <c r="C873" s="6">
        <v>47.854999999999997</v>
      </c>
      <c r="D873" s="6">
        <v>23.532543</v>
      </c>
      <c r="E873" s="6">
        <v>44.337490000000003</v>
      </c>
      <c r="F873" s="6">
        <v>23.209333000000001</v>
      </c>
    </row>
    <row r="874" spans="1:6" x14ac:dyDescent="0.25">
      <c r="A874" s="5">
        <v>43012</v>
      </c>
      <c r="B874" s="6">
        <v>36.107170000000004</v>
      </c>
      <c r="C874" s="6">
        <v>48.272499000000003</v>
      </c>
      <c r="D874" s="6">
        <v>23.493925000000001</v>
      </c>
      <c r="E874" s="6">
        <v>44.708266999999999</v>
      </c>
      <c r="F874" s="6">
        <v>23.667334</v>
      </c>
    </row>
    <row r="875" spans="1:6" x14ac:dyDescent="0.25">
      <c r="A875" s="5">
        <v>43013</v>
      </c>
      <c r="B875" s="6">
        <v>36.556514999999997</v>
      </c>
      <c r="C875" s="6">
        <v>49.042499999999997</v>
      </c>
      <c r="D875" s="6">
        <v>23.588984</v>
      </c>
      <c r="E875" s="6">
        <v>44.683559000000002</v>
      </c>
      <c r="F875" s="6">
        <v>23.688666999999999</v>
      </c>
    </row>
    <row r="876" spans="1:6" x14ac:dyDescent="0.25">
      <c r="A876" s="5">
        <v>43014</v>
      </c>
      <c r="B876" s="6">
        <v>36.535336000000001</v>
      </c>
      <c r="C876" s="6">
        <v>49.478999999999999</v>
      </c>
      <c r="D876" s="6">
        <v>23.467196000000001</v>
      </c>
      <c r="E876" s="6">
        <v>44.814563999999997</v>
      </c>
      <c r="F876" s="6">
        <v>23.792000000000002</v>
      </c>
    </row>
    <row r="877" spans="1:6" x14ac:dyDescent="0.25">
      <c r="A877" s="5">
        <v>43017</v>
      </c>
      <c r="B877" s="6">
        <v>36.662379999999999</v>
      </c>
      <c r="C877" s="6">
        <v>49.549500000000002</v>
      </c>
      <c r="D877" s="6">
        <v>23.921679000000001</v>
      </c>
      <c r="E877" s="6">
        <v>45.82555</v>
      </c>
      <c r="F877" s="6">
        <v>22.862666999999998</v>
      </c>
    </row>
    <row r="878" spans="1:6" x14ac:dyDescent="0.25">
      <c r="A878" s="5">
        <v>43018</v>
      </c>
      <c r="B878" s="6">
        <v>36.676490999999999</v>
      </c>
      <c r="C878" s="6">
        <v>49.360000999999997</v>
      </c>
      <c r="D878" s="6">
        <v>24.991074000000001</v>
      </c>
      <c r="E878" s="6">
        <v>46.700581</v>
      </c>
      <c r="F878" s="6">
        <v>23.705998999999998</v>
      </c>
    </row>
    <row r="879" spans="1:6" x14ac:dyDescent="0.25">
      <c r="A879" s="5">
        <v>43019</v>
      </c>
      <c r="B879" s="6">
        <v>36.829411</v>
      </c>
      <c r="C879" s="6">
        <v>49.75</v>
      </c>
      <c r="D879" s="6">
        <v>25.466360000000002</v>
      </c>
      <c r="E879" s="6">
        <v>47.197422000000003</v>
      </c>
      <c r="F879" s="6">
        <v>23.639999</v>
      </c>
    </row>
    <row r="880" spans="1:6" x14ac:dyDescent="0.25">
      <c r="A880" s="5">
        <v>43020</v>
      </c>
      <c r="B880" s="6">
        <v>36.700020000000002</v>
      </c>
      <c r="C880" s="6">
        <v>50.046500999999999</v>
      </c>
      <c r="D880" s="6">
        <v>25.576269</v>
      </c>
      <c r="E880" s="6">
        <v>47.219669000000003</v>
      </c>
      <c r="F880" s="6">
        <v>23.712</v>
      </c>
    </row>
    <row r="881" spans="1:6" x14ac:dyDescent="0.25">
      <c r="A881" s="5">
        <v>43021</v>
      </c>
      <c r="B881" s="6">
        <v>36.932929999999999</v>
      </c>
      <c r="C881" s="6">
        <v>50.146999000000001</v>
      </c>
      <c r="D881" s="6">
        <v>25.730737999999999</v>
      </c>
      <c r="E881" s="6">
        <v>48.099648000000002</v>
      </c>
      <c r="F881" s="6">
        <v>23.704666</v>
      </c>
    </row>
    <row r="882" spans="1:6" x14ac:dyDescent="0.25">
      <c r="A882" s="5">
        <v>43024</v>
      </c>
      <c r="B882" s="6">
        <v>37.612819999999999</v>
      </c>
      <c r="C882" s="6">
        <v>50.317000999999998</v>
      </c>
      <c r="D882" s="6">
        <v>25.469329999999999</v>
      </c>
      <c r="E882" s="6">
        <v>48.925232000000001</v>
      </c>
      <c r="F882" s="6">
        <v>23.373332999999999</v>
      </c>
    </row>
    <row r="883" spans="1:6" x14ac:dyDescent="0.25">
      <c r="A883" s="5">
        <v>43025</v>
      </c>
      <c r="B883" s="6">
        <v>37.751624999999997</v>
      </c>
      <c r="C883" s="6">
        <v>50.456501000000003</v>
      </c>
      <c r="D883" s="6">
        <v>25.540624999999999</v>
      </c>
      <c r="E883" s="6">
        <v>48.88073</v>
      </c>
      <c r="F883" s="6">
        <v>23.716667000000001</v>
      </c>
    </row>
    <row r="884" spans="1:6" x14ac:dyDescent="0.25">
      <c r="A884" s="5">
        <v>43026</v>
      </c>
      <c r="B884" s="6">
        <v>37.584586999999999</v>
      </c>
      <c r="C884" s="6">
        <v>49.849997999999999</v>
      </c>
      <c r="D884" s="6">
        <v>25.611912</v>
      </c>
      <c r="E884" s="6">
        <v>48.838718</v>
      </c>
      <c r="F884" s="6">
        <v>23.976666999999999</v>
      </c>
    </row>
    <row r="885" spans="1:6" x14ac:dyDescent="0.25">
      <c r="A885" s="5">
        <v>43027</v>
      </c>
      <c r="B885" s="6">
        <v>36.695309000000002</v>
      </c>
      <c r="C885" s="6">
        <v>49.330502000000003</v>
      </c>
      <c r="D885" s="6">
        <v>25.665386000000002</v>
      </c>
      <c r="E885" s="6">
        <v>48.893107999999998</v>
      </c>
      <c r="F885" s="6">
        <v>23.454000000000001</v>
      </c>
    </row>
    <row r="886" spans="1:6" x14ac:dyDescent="0.25">
      <c r="A886" s="5">
        <v>43028</v>
      </c>
      <c r="B886" s="6">
        <v>36.758842000000001</v>
      </c>
      <c r="C886" s="6">
        <v>49.145499999999998</v>
      </c>
      <c r="D886" s="6">
        <v>25.974322999999998</v>
      </c>
      <c r="E886" s="6">
        <v>48.670639000000001</v>
      </c>
      <c r="F886" s="6">
        <v>23.006665999999999</v>
      </c>
    </row>
    <row r="887" spans="1:6" x14ac:dyDescent="0.25">
      <c r="A887" s="5">
        <v>43031</v>
      </c>
      <c r="B887" s="6">
        <v>36.740025000000003</v>
      </c>
      <c r="C887" s="6">
        <v>48.314999</v>
      </c>
      <c r="D887" s="6">
        <v>26.333753999999999</v>
      </c>
      <c r="E887" s="6">
        <v>48.601424999999999</v>
      </c>
      <c r="F887" s="6">
        <v>22.468</v>
      </c>
    </row>
    <row r="888" spans="1:6" x14ac:dyDescent="0.25">
      <c r="A888" s="5">
        <v>43032</v>
      </c>
      <c r="B888" s="6">
        <v>36.958812999999999</v>
      </c>
      <c r="C888" s="6">
        <v>48.794998</v>
      </c>
      <c r="D888" s="6">
        <v>26.134727000000002</v>
      </c>
      <c r="E888" s="6">
        <v>49.110626000000003</v>
      </c>
      <c r="F888" s="6">
        <v>22.489332000000001</v>
      </c>
    </row>
    <row r="889" spans="1:6" x14ac:dyDescent="0.25">
      <c r="A889" s="5">
        <v>43033</v>
      </c>
      <c r="B889" s="6">
        <v>36.796486000000002</v>
      </c>
      <c r="C889" s="6">
        <v>48.645499999999998</v>
      </c>
      <c r="D889" s="6">
        <v>26.283252999999998</v>
      </c>
      <c r="E889" s="6">
        <v>47.869765999999998</v>
      </c>
      <c r="F889" s="6">
        <v>21.722667999999999</v>
      </c>
    </row>
    <row r="890" spans="1:6" x14ac:dyDescent="0.25">
      <c r="A890" s="5">
        <v>43034</v>
      </c>
      <c r="B890" s="6">
        <v>37.031737999999997</v>
      </c>
      <c r="C890" s="6">
        <v>48.621498000000003</v>
      </c>
      <c r="D890" s="6">
        <v>26.324842</v>
      </c>
      <c r="E890" s="6">
        <v>48.371547999999997</v>
      </c>
      <c r="F890" s="6">
        <v>21.744667</v>
      </c>
    </row>
    <row r="891" spans="1:6" x14ac:dyDescent="0.25">
      <c r="A891" s="5">
        <v>43035</v>
      </c>
      <c r="B891" s="6">
        <v>38.358584999999998</v>
      </c>
      <c r="C891" s="6">
        <v>55.047500999999997</v>
      </c>
      <c r="D891" s="6">
        <v>26.191168000000001</v>
      </c>
      <c r="E891" s="6">
        <v>49.896675000000002</v>
      </c>
      <c r="F891" s="6">
        <v>21.391332999999999</v>
      </c>
    </row>
    <row r="892" spans="1:6" x14ac:dyDescent="0.25">
      <c r="A892" s="5">
        <v>43038</v>
      </c>
      <c r="B892" s="6">
        <v>39.221977000000003</v>
      </c>
      <c r="C892" s="6">
        <v>55.542499999999997</v>
      </c>
      <c r="D892" s="6">
        <v>25.828759999999999</v>
      </c>
      <c r="E892" s="6">
        <v>50.386100999999996</v>
      </c>
      <c r="F892" s="6">
        <v>21.338667000000001</v>
      </c>
    </row>
    <row r="893" spans="1:6" x14ac:dyDescent="0.25">
      <c r="A893" s="5">
        <v>43039</v>
      </c>
      <c r="B893" s="6">
        <v>39.767757000000003</v>
      </c>
      <c r="C893" s="6">
        <v>55.264000000000003</v>
      </c>
      <c r="D893" s="6">
        <v>25.935701000000002</v>
      </c>
      <c r="E893" s="6">
        <v>51.120238999999998</v>
      </c>
      <c r="F893" s="6">
        <v>22.101998999999999</v>
      </c>
    </row>
    <row r="894" spans="1:6" x14ac:dyDescent="0.25">
      <c r="A894" s="5">
        <v>43040</v>
      </c>
      <c r="B894" s="6">
        <v>39.261963000000002</v>
      </c>
      <c r="C894" s="6">
        <v>55.183998000000003</v>
      </c>
      <c r="D894" s="6">
        <v>26.12285</v>
      </c>
      <c r="E894" s="6">
        <v>51.216644000000002</v>
      </c>
      <c r="F894" s="6">
        <v>21.405332999999999</v>
      </c>
    </row>
    <row r="895" spans="1:6" x14ac:dyDescent="0.25">
      <c r="A895" s="5">
        <v>43041</v>
      </c>
      <c r="B895" s="6">
        <v>39.548969</v>
      </c>
      <c r="C895" s="6">
        <v>54.710999000000001</v>
      </c>
      <c r="D895" s="6">
        <v>26.378312999999999</v>
      </c>
      <c r="E895" s="6">
        <v>50.905192999999997</v>
      </c>
      <c r="F895" s="6">
        <v>19.950665999999998</v>
      </c>
    </row>
    <row r="896" spans="1:6" x14ac:dyDescent="0.25">
      <c r="A896" s="5">
        <v>43042</v>
      </c>
      <c r="B896" s="6">
        <v>40.581749000000002</v>
      </c>
      <c r="C896" s="6">
        <v>55.580002</v>
      </c>
      <c r="D896" s="6">
        <v>26.639717000000001</v>
      </c>
      <c r="E896" s="6">
        <v>51.584952999999999</v>
      </c>
      <c r="F896" s="6">
        <v>20.405999999999999</v>
      </c>
    </row>
    <row r="897" spans="1:6" x14ac:dyDescent="0.25">
      <c r="A897" s="5">
        <v>43045</v>
      </c>
      <c r="B897" s="6">
        <v>40.993462000000001</v>
      </c>
      <c r="C897" s="6">
        <v>56.033000999999999</v>
      </c>
      <c r="D897" s="6">
        <v>26.348604000000002</v>
      </c>
      <c r="E897" s="6">
        <v>51.817303000000003</v>
      </c>
      <c r="F897" s="6">
        <v>20.185333</v>
      </c>
    </row>
    <row r="898" spans="1:6" x14ac:dyDescent="0.25">
      <c r="A898" s="5">
        <v>43046</v>
      </c>
      <c r="B898" s="6">
        <v>41.125197999999997</v>
      </c>
      <c r="C898" s="6">
        <v>56.158501000000001</v>
      </c>
      <c r="D898" s="6">
        <v>26.422867</v>
      </c>
      <c r="E898" s="6">
        <v>52.410553</v>
      </c>
      <c r="F898" s="6">
        <v>20.403334000000001</v>
      </c>
    </row>
    <row r="899" spans="1:6" x14ac:dyDescent="0.25">
      <c r="A899" s="5">
        <v>43047</v>
      </c>
      <c r="B899" s="6">
        <v>41.461620000000003</v>
      </c>
      <c r="C899" s="6">
        <v>56.644001000000003</v>
      </c>
      <c r="D899" s="6">
        <v>26.812006</v>
      </c>
      <c r="E899" s="6">
        <v>51.701118000000001</v>
      </c>
      <c r="F899" s="6">
        <v>20.292667000000002</v>
      </c>
    </row>
    <row r="900" spans="1:6" x14ac:dyDescent="0.25">
      <c r="A900" s="5">
        <v>43048</v>
      </c>
      <c r="B900" s="6">
        <v>41.376919000000001</v>
      </c>
      <c r="C900" s="6">
        <v>56.456501000000003</v>
      </c>
      <c r="D900" s="6">
        <v>26.823891</v>
      </c>
      <c r="E900" s="6">
        <v>50.751938000000003</v>
      </c>
      <c r="F900" s="6">
        <v>20.199332999999999</v>
      </c>
    </row>
    <row r="901" spans="1:6" x14ac:dyDescent="0.25">
      <c r="A901" s="5">
        <v>43049</v>
      </c>
      <c r="B901" s="6">
        <v>41.239978999999998</v>
      </c>
      <c r="C901" s="6">
        <v>56.267502</v>
      </c>
      <c r="D901" s="6">
        <v>27.008061999999999</v>
      </c>
      <c r="E901" s="6">
        <v>53.426468</v>
      </c>
      <c r="F901" s="6">
        <v>20.199332999999999</v>
      </c>
    </row>
    <row r="902" spans="1:6" x14ac:dyDescent="0.25">
      <c r="A902" s="5">
        <v>43052</v>
      </c>
      <c r="B902" s="6">
        <v>41.074706999999997</v>
      </c>
      <c r="C902" s="6">
        <v>56.458500000000001</v>
      </c>
      <c r="D902" s="6">
        <v>27.028860000000002</v>
      </c>
      <c r="E902" s="6">
        <v>52.558849000000002</v>
      </c>
      <c r="F902" s="6">
        <v>21.026667</v>
      </c>
    </row>
    <row r="903" spans="1:6" x14ac:dyDescent="0.25">
      <c r="A903" s="5">
        <v>43053</v>
      </c>
      <c r="B903" s="6">
        <v>40.453766000000002</v>
      </c>
      <c r="C903" s="6">
        <v>56.841999000000001</v>
      </c>
      <c r="D903" s="6">
        <v>27.058565000000002</v>
      </c>
      <c r="E903" s="6">
        <v>52.941994000000001</v>
      </c>
      <c r="F903" s="6">
        <v>20.58</v>
      </c>
    </row>
    <row r="904" spans="1:6" x14ac:dyDescent="0.25">
      <c r="A904" s="5">
        <v>43054</v>
      </c>
      <c r="B904" s="6">
        <v>39.920180999999999</v>
      </c>
      <c r="C904" s="6">
        <v>56.334499000000001</v>
      </c>
      <c r="D904" s="6">
        <v>26.684277000000002</v>
      </c>
      <c r="E904" s="6">
        <v>51.903812000000002</v>
      </c>
      <c r="F904" s="6">
        <v>20.753332</v>
      </c>
    </row>
    <row r="905" spans="1:6" x14ac:dyDescent="0.25">
      <c r="A905" s="5">
        <v>43055</v>
      </c>
      <c r="B905" s="6">
        <v>40.397101999999997</v>
      </c>
      <c r="C905" s="6">
        <v>56.864497999999998</v>
      </c>
      <c r="D905" s="6">
        <v>29.592428000000002</v>
      </c>
      <c r="E905" s="6">
        <v>52.306728</v>
      </c>
      <c r="F905" s="6">
        <v>20.833331999999999</v>
      </c>
    </row>
    <row r="906" spans="1:6" x14ac:dyDescent="0.25">
      <c r="A906" s="5">
        <v>43056</v>
      </c>
      <c r="B906" s="6">
        <v>40.172806000000001</v>
      </c>
      <c r="C906" s="6">
        <v>56.493999000000002</v>
      </c>
      <c r="D906" s="6">
        <v>28.953762000000001</v>
      </c>
      <c r="E906" s="6">
        <v>52.244934000000001</v>
      </c>
      <c r="F906" s="6">
        <v>21.003332</v>
      </c>
    </row>
    <row r="907" spans="1:6" x14ac:dyDescent="0.25">
      <c r="A907" s="5">
        <v>43059</v>
      </c>
      <c r="B907" s="6">
        <v>40.132668000000002</v>
      </c>
      <c r="C907" s="6">
        <v>56.315497999999998</v>
      </c>
      <c r="D907" s="6">
        <v>28.956734000000001</v>
      </c>
      <c r="E907" s="6">
        <v>52.917267000000002</v>
      </c>
      <c r="F907" s="6">
        <v>20.582666</v>
      </c>
    </row>
    <row r="908" spans="1:6" x14ac:dyDescent="0.25">
      <c r="A908" s="5">
        <v>43060</v>
      </c>
      <c r="B908" s="6">
        <v>40.878754000000001</v>
      </c>
      <c r="C908" s="6">
        <v>56.974499000000002</v>
      </c>
      <c r="D908" s="6">
        <v>28.671559999999999</v>
      </c>
      <c r="E908" s="6">
        <v>53.404228000000003</v>
      </c>
      <c r="F908" s="6">
        <v>21.187332000000001</v>
      </c>
    </row>
    <row r="909" spans="1:6" x14ac:dyDescent="0.25">
      <c r="A909" s="5">
        <v>43061</v>
      </c>
      <c r="B909" s="6">
        <v>41.308456</v>
      </c>
      <c r="C909" s="6">
        <v>57.807999000000002</v>
      </c>
      <c r="D909" s="6">
        <v>28.638887</v>
      </c>
      <c r="E909" s="6">
        <v>53.164287999999999</v>
      </c>
      <c r="F909" s="6">
        <v>20.84</v>
      </c>
    </row>
    <row r="910" spans="1:6" x14ac:dyDescent="0.25">
      <c r="A910" s="5">
        <v>43063</v>
      </c>
      <c r="B910" s="6">
        <v>41.310809999999996</v>
      </c>
      <c r="C910" s="6">
        <v>59.299999</v>
      </c>
      <c r="D910" s="6">
        <v>28.701267000000001</v>
      </c>
      <c r="E910" s="6">
        <v>53.666431000000003</v>
      </c>
      <c r="F910" s="6">
        <v>21.036667000000001</v>
      </c>
    </row>
    <row r="911" spans="1:6" x14ac:dyDescent="0.25">
      <c r="A911" s="5">
        <v>43066</v>
      </c>
      <c r="B911" s="6">
        <v>41.103039000000003</v>
      </c>
      <c r="C911" s="6">
        <v>59.791499999999999</v>
      </c>
      <c r="D911" s="6">
        <v>28.701267000000001</v>
      </c>
      <c r="E911" s="6">
        <v>52.968868000000001</v>
      </c>
      <c r="F911" s="6">
        <v>21.120667000000001</v>
      </c>
    </row>
    <row r="912" spans="1:6" x14ac:dyDescent="0.25">
      <c r="A912" s="5">
        <v>43067</v>
      </c>
      <c r="B912" s="6">
        <v>40.862228000000002</v>
      </c>
      <c r="C912" s="6">
        <v>59.68</v>
      </c>
      <c r="D912" s="6">
        <v>28.745826999999998</v>
      </c>
      <c r="E912" s="6">
        <v>52.120441</v>
      </c>
      <c r="F912" s="6">
        <v>21.17</v>
      </c>
    </row>
    <row r="913" spans="1:6" x14ac:dyDescent="0.25">
      <c r="A913" s="5">
        <v>43068</v>
      </c>
      <c r="B913" s="6">
        <v>40.014622000000003</v>
      </c>
      <c r="C913" s="6">
        <v>58.063499</v>
      </c>
      <c r="D913" s="6">
        <v>28.980501</v>
      </c>
      <c r="E913" s="6">
        <v>48.585712000000001</v>
      </c>
      <c r="F913" s="6">
        <v>20.502666000000001</v>
      </c>
    </row>
    <row r="914" spans="1:6" x14ac:dyDescent="0.25">
      <c r="A914" s="5">
        <v>43069</v>
      </c>
      <c r="B914" s="6">
        <v>40.574176999999999</v>
      </c>
      <c r="C914" s="6">
        <v>58.837502000000001</v>
      </c>
      <c r="D914" s="6">
        <v>28.882469</v>
      </c>
      <c r="E914" s="6">
        <v>49.646881</v>
      </c>
      <c r="F914" s="6">
        <v>20.59</v>
      </c>
    </row>
    <row r="915" spans="1:6" x14ac:dyDescent="0.25">
      <c r="A915" s="5">
        <v>43070</v>
      </c>
      <c r="B915" s="6">
        <v>40.385295999999997</v>
      </c>
      <c r="C915" s="6">
        <v>58.1175</v>
      </c>
      <c r="D915" s="6">
        <v>28.918112000000001</v>
      </c>
      <c r="E915" s="6">
        <v>48.897387999999999</v>
      </c>
      <c r="F915" s="6">
        <v>20.435333</v>
      </c>
    </row>
    <row r="916" spans="1:6" x14ac:dyDescent="0.25">
      <c r="A916" s="5">
        <v>43073</v>
      </c>
      <c r="B916" s="6">
        <v>40.090172000000003</v>
      </c>
      <c r="C916" s="6">
        <v>56.697498000000003</v>
      </c>
      <c r="D916" s="6">
        <v>28.817118000000001</v>
      </c>
      <c r="E916" s="6">
        <v>46.171520000000001</v>
      </c>
      <c r="F916" s="6">
        <v>20.346665999999999</v>
      </c>
    </row>
    <row r="917" spans="1:6" x14ac:dyDescent="0.25">
      <c r="A917" s="5">
        <v>43074</v>
      </c>
      <c r="B917" s="6">
        <v>40.052379999999999</v>
      </c>
      <c r="C917" s="6">
        <v>57.078499000000001</v>
      </c>
      <c r="D917" s="6">
        <v>29.060703</v>
      </c>
      <c r="E917" s="6">
        <v>46.438679</v>
      </c>
      <c r="F917" s="6">
        <v>20.246668</v>
      </c>
    </row>
    <row r="918" spans="1:6" x14ac:dyDescent="0.25">
      <c r="A918" s="5">
        <v>43075</v>
      </c>
      <c r="B918" s="6">
        <v>39.903652000000001</v>
      </c>
      <c r="C918" s="6">
        <v>57.6175</v>
      </c>
      <c r="D918" s="6">
        <v>28.897320000000001</v>
      </c>
      <c r="E918" s="6">
        <v>46.814647999999998</v>
      </c>
      <c r="F918" s="6">
        <v>20.884001000000001</v>
      </c>
    </row>
    <row r="919" spans="1:6" x14ac:dyDescent="0.25">
      <c r="A919" s="5">
        <v>43076</v>
      </c>
      <c r="B919" s="6">
        <v>39.976841</v>
      </c>
      <c r="C919" s="6">
        <v>57.989497999999998</v>
      </c>
      <c r="D919" s="6">
        <v>28.900307000000002</v>
      </c>
      <c r="E919" s="6">
        <v>47.489924999999999</v>
      </c>
      <c r="F919" s="6">
        <v>20.749331999999999</v>
      </c>
    </row>
    <row r="920" spans="1:6" x14ac:dyDescent="0.25">
      <c r="A920" s="5">
        <v>43077</v>
      </c>
      <c r="B920" s="6">
        <v>39.988644000000001</v>
      </c>
      <c r="C920" s="6">
        <v>58.099997999999999</v>
      </c>
      <c r="D920" s="6">
        <v>28.831629</v>
      </c>
      <c r="E920" s="6">
        <v>47.366253</v>
      </c>
      <c r="F920" s="6">
        <v>21.008666999999999</v>
      </c>
    </row>
    <row r="921" spans="1:6" x14ac:dyDescent="0.25">
      <c r="A921" s="5">
        <v>43080</v>
      </c>
      <c r="B921" s="6">
        <v>40.767775999999998</v>
      </c>
      <c r="C921" s="6">
        <v>58.445999</v>
      </c>
      <c r="D921" s="6">
        <v>28.945097000000001</v>
      </c>
      <c r="E921" s="6">
        <v>48.150374999999997</v>
      </c>
      <c r="F921" s="6">
        <v>21.927333999999998</v>
      </c>
    </row>
    <row r="922" spans="1:6" x14ac:dyDescent="0.25">
      <c r="A922" s="5">
        <v>43081</v>
      </c>
      <c r="B922" s="6">
        <v>40.538753999999997</v>
      </c>
      <c r="C922" s="6">
        <v>58.254002</v>
      </c>
      <c r="D922" s="6">
        <v>28.876417</v>
      </c>
      <c r="E922" s="6">
        <v>47.205475</v>
      </c>
      <c r="F922" s="6">
        <v>22.735332</v>
      </c>
    </row>
    <row r="923" spans="1:6" x14ac:dyDescent="0.25">
      <c r="A923" s="5">
        <v>43082</v>
      </c>
      <c r="B923" s="6">
        <v>40.673335999999999</v>
      </c>
      <c r="C923" s="6">
        <v>58.206501000000003</v>
      </c>
      <c r="D923" s="6">
        <v>29.192951000000001</v>
      </c>
      <c r="E923" s="6">
        <v>46.052784000000003</v>
      </c>
      <c r="F923" s="6">
        <v>22.601998999999999</v>
      </c>
    </row>
    <row r="924" spans="1:6" x14ac:dyDescent="0.25">
      <c r="A924" s="5">
        <v>43083</v>
      </c>
      <c r="B924" s="6">
        <v>40.661537000000003</v>
      </c>
      <c r="C924" s="6">
        <v>58.713000999999998</v>
      </c>
      <c r="D924" s="6">
        <v>29.004830999999999</v>
      </c>
      <c r="E924" s="6">
        <v>46.124530999999998</v>
      </c>
      <c r="F924" s="6">
        <v>22.525998999999999</v>
      </c>
    </row>
    <row r="925" spans="1:6" x14ac:dyDescent="0.25">
      <c r="A925" s="5">
        <v>43084</v>
      </c>
      <c r="B925" s="6">
        <v>41.074706999999997</v>
      </c>
      <c r="C925" s="6">
        <v>58.957000999999998</v>
      </c>
      <c r="D925" s="6">
        <v>28.998846</v>
      </c>
      <c r="E925" s="6">
        <v>47.383567999999997</v>
      </c>
      <c r="F925" s="6">
        <v>22.896667000000001</v>
      </c>
    </row>
    <row r="926" spans="1:6" x14ac:dyDescent="0.25">
      <c r="A926" s="5">
        <v>43087</v>
      </c>
      <c r="B926" s="6">
        <v>41.65316</v>
      </c>
      <c r="C926" s="6">
        <v>59.528998999999999</v>
      </c>
      <c r="D926" s="6">
        <v>29.234753000000001</v>
      </c>
      <c r="E926" s="6">
        <v>48.951808999999997</v>
      </c>
      <c r="F926" s="6">
        <v>22.591332999999999</v>
      </c>
    </row>
    <row r="927" spans="1:6" x14ac:dyDescent="0.25">
      <c r="A927" s="5">
        <v>43088</v>
      </c>
      <c r="B927" s="6">
        <v>41.209290000000003</v>
      </c>
      <c r="C927" s="6">
        <v>59.368999000000002</v>
      </c>
      <c r="D927" s="6">
        <v>29.503516999999999</v>
      </c>
      <c r="E927" s="6">
        <v>48.509036999999999</v>
      </c>
      <c r="F927" s="6">
        <v>22.073333999999999</v>
      </c>
    </row>
    <row r="928" spans="1:6" x14ac:dyDescent="0.25">
      <c r="A928" s="5">
        <v>43089</v>
      </c>
      <c r="B928" s="6">
        <v>41.164433000000002</v>
      </c>
      <c r="C928" s="6">
        <v>58.881000999999998</v>
      </c>
      <c r="D928" s="6">
        <v>29.488592000000001</v>
      </c>
      <c r="E928" s="6">
        <v>48.679713999999997</v>
      </c>
      <c r="F928" s="6">
        <v>21.931999000000001</v>
      </c>
    </row>
    <row r="929" spans="1:6" x14ac:dyDescent="0.25">
      <c r="A929" s="5">
        <v>43090</v>
      </c>
      <c r="B929" s="6">
        <v>41.320247999999999</v>
      </c>
      <c r="C929" s="6">
        <v>58.737999000000002</v>
      </c>
      <c r="D929" s="6">
        <v>29.282539</v>
      </c>
      <c r="E929" s="6">
        <v>48.454624000000003</v>
      </c>
      <c r="F929" s="6">
        <v>22.110665999999998</v>
      </c>
    </row>
    <row r="930" spans="1:6" x14ac:dyDescent="0.25">
      <c r="A930" s="5">
        <v>43091</v>
      </c>
      <c r="B930" s="6">
        <v>41.320247999999999</v>
      </c>
      <c r="C930" s="6">
        <v>58.417999000000002</v>
      </c>
      <c r="D930" s="6">
        <v>29.327335000000001</v>
      </c>
      <c r="E930" s="6">
        <v>48.301270000000002</v>
      </c>
      <c r="F930" s="6">
        <v>21.68</v>
      </c>
    </row>
    <row r="931" spans="1:6" x14ac:dyDescent="0.25">
      <c r="A931" s="5">
        <v>43095</v>
      </c>
      <c r="B931" s="6">
        <v>40.271968999999999</v>
      </c>
      <c r="C931" s="6">
        <v>58.838000999999998</v>
      </c>
      <c r="D931" s="6">
        <v>29.611021000000001</v>
      </c>
      <c r="E931" s="6">
        <v>48.838017000000001</v>
      </c>
      <c r="F931" s="6">
        <v>21.152666</v>
      </c>
    </row>
    <row r="932" spans="1:6" x14ac:dyDescent="0.25">
      <c r="A932" s="5">
        <v>43096</v>
      </c>
      <c r="B932" s="6">
        <v>40.279049000000001</v>
      </c>
      <c r="C932" s="6">
        <v>59.112999000000002</v>
      </c>
      <c r="D932" s="6">
        <v>29.640885999999998</v>
      </c>
      <c r="E932" s="6">
        <v>48.771244000000003</v>
      </c>
      <c r="F932" s="6">
        <v>20.775998999999999</v>
      </c>
    </row>
    <row r="933" spans="1:6" x14ac:dyDescent="0.25">
      <c r="A933" s="5">
        <v>43097</v>
      </c>
      <c r="B933" s="6">
        <v>40.392375999999999</v>
      </c>
      <c r="C933" s="6">
        <v>59.305</v>
      </c>
      <c r="D933" s="6">
        <v>29.682687999999999</v>
      </c>
      <c r="E933" s="6">
        <v>48.828136000000001</v>
      </c>
      <c r="F933" s="6">
        <v>21.024000000000001</v>
      </c>
    </row>
    <row r="934" spans="1:6" x14ac:dyDescent="0.25">
      <c r="A934" s="5">
        <v>43098</v>
      </c>
      <c r="B934" s="6">
        <v>39.955593</v>
      </c>
      <c r="C934" s="6">
        <v>58.473498999999997</v>
      </c>
      <c r="D934" s="6">
        <v>29.488592000000001</v>
      </c>
      <c r="E934" s="6">
        <v>47.863441000000002</v>
      </c>
      <c r="F934" s="6">
        <v>20.756665999999999</v>
      </c>
    </row>
    <row r="935" spans="1:6" x14ac:dyDescent="0.25">
      <c r="A935" s="5">
        <v>43102</v>
      </c>
      <c r="B935" s="6">
        <v>40.670971000000002</v>
      </c>
      <c r="C935" s="6">
        <v>59.450499999999998</v>
      </c>
      <c r="D935" s="6">
        <v>29.440809000000002</v>
      </c>
      <c r="E935" s="6">
        <v>49.310473999999999</v>
      </c>
      <c r="F935" s="6">
        <v>21.368668</v>
      </c>
    </row>
    <row r="936" spans="1:6" x14ac:dyDescent="0.25">
      <c r="A936" s="5">
        <v>43103</v>
      </c>
      <c r="B936" s="6">
        <v>40.663891</v>
      </c>
      <c r="C936" s="6">
        <v>60.209999000000003</v>
      </c>
      <c r="D936" s="6">
        <v>29.697621999999999</v>
      </c>
      <c r="E936" s="6">
        <v>52.555793999999999</v>
      </c>
      <c r="F936" s="6">
        <v>21.15</v>
      </c>
    </row>
    <row r="937" spans="1:6" x14ac:dyDescent="0.25">
      <c r="A937" s="5">
        <v>43104</v>
      </c>
      <c r="B937" s="6">
        <v>40.852767999999998</v>
      </c>
      <c r="C937" s="6">
        <v>60.479500000000002</v>
      </c>
      <c r="D937" s="6">
        <v>29.724492999999999</v>
      </c>
      <c r="E937" s="6">
        <v>52.832825</v>
      </c>
      <c r="F937" s="6">
        <v>20.974667</v>
      </c>
    </row>
    <row r="938" spans="1:6" x14ac:dyDescent="0.25">
      <c r="A938" s="5">
        <v>43105</v>
      </c>
      <c r="B938" s="6">
        <v>41.317894000000003</v>
      </c>
      <c r="C938" s="6">
        <v>61.457000999999998</v>
      </c>
      <c r="D938" s="6">
        <v>29.900675</v>
      </c>
      <c r="E938" s="6">
        <v>53.280532999999998</v>
      </c>
      <c r="F938" s="6">
        <v>21.105333000000002</v>
      </c>
    </row>
    <row r="939" spans="1:6" x14ac:dyDescent="0.25">
      <c r="A939" s="5">
        <v>43108</v>
      </c>
      <c r="B939" s="6">
        <v>41.164433000000002</v>
      </c>
      <c r="C939" s="6">
        <v>62.343497999999997</v>
      </c>
      <c r="D939" s="6">
        <v>30.342628000000001</v>
      </c>
      <c r="E939" s="6">
        <v>54.913089999999997</v>
      </c>
      <c r="F939" s="6">
        <v>22.427333999999998</v>
      </c>
    </row>
    <row r="940" spans="1:6" x14ac:dyDescent="0.25">
      <c r="A940" s="5">
        <v>43109</v>
      </c>
      <c r="B940" s="6">
        <v>41.159706</v>
      </c>
      <c r="C940" s="6">
        <v>62.634998000000003</v>
      </c>
      <c r="D940" s="6">
        <v>29.978325000000002</v>
      </c>
      <c r="E940" s="6">
        <v>54.898251000000002</v>
      </c>
      <c r="F940" s="6">
        <v>22.245999999999999</v>
      </c>
    </row>
    <row r="941" spans="1:6" x14ac:dyDescent="0.25">
      <c r="A941" s="5">
        <v>43110</v>
      </c>
      <c r="B941" s="6">
        <v>41.150261</v>
      </c>
      <c r="C941" s="6">
        <v>62.716498999999999</v>
      </c>
      <c r="D941" s="6">
        <v>29.763313</v>
      </c>
      <c r="E941" s="6">
        <v>55.328654999999998</v>
      </c>
      <c r="F941" s="6">
        <v>22.32</v>
      </c>
    </row>
    <row r="942" spans="1:6" x14ac:dyDescent="0.25">
      <c r="A942" s="5">
        <v>43111</v>
      </c>
      <c r="B942" s="6">
        <v>41.384006999999997</v>
      </c>
      <c r="C942" s="6">
        <v>63.834000000000003</v>
      </c>
      <c r="D942" s="6">
        <v>29.867833999999998</v>
      </c>
      <c r="E942" s="6">
        <v>55.427596999999999</v>
      </c>
      <c r="F942" s="6">
        <v>22.530000999999999</v>
      </c>
    </row>
    <row r="943" spans="1:6" x14ac:dyDescent="0.25">
      <c r="A943" s="5">
        <v>43112</v>
      </c>
      <c r="B943" s="6">
        <v>41.811351999999999</v>
      </c>
      <c r="C943" s="6">
        <v>65.260002</v>
      </c>
      <c r="D943" s="6">
        <v>30.121659999999999</v>
      </c>
      <c r="E943" s="6">
        <v>55.155490999999998</v>
      </c>
      <c r="F943" s="6">
        <v>22.414667000000001</v>
      </c>
    </row>
    <row r="944" spans="1:6" x14ac:dyDescent="0.25">
      <c r="A944" s="5">
        <v>43116</v>
      </c>
      <c r="B944" s="6">
        <v>41.598854000000003</v>
      </c>
      <c r="C944" s="6">
        <v>65.242996000000005</v>
      </c>
      <c r="D944" s="6">
        <v>30.067903999999999</v>
      </c>
      <c r="E944" s="6">
        <v>54.445594999999997</v>
      </c>
      <c r="F944" s="6">
        <v>22.670667999999999</v>
      </c>
    </row>
    <row r="945" spans="1:6" x14ac:dyDescent="0.25">
      <c r="A945" s="5">
        <v>43117</v>
      </c>
      <c r="B945" s="6">
        <v>42.285922999999997</v>
      </c>
      <c r="C945" s="6">
        <v>64.75</v>
      </c>
      <c r="D945" s="6">
        <v>30.668130999999999</v>
      </c>
      <c r="E945" s="6">
        <v>55.585903000000002</v>
      </c>
      <c r="F945" s="6">
        <v>23.143999000000001</v>
      </c>
    </row>
    <row r="946" spans="1:6" x14ac:dyDescent="0.25">
      <c r="A946" s="5">
        <v>43118</v>
      </c>
      <c r="B946" s="6">
        <v>42.323689000000002</v>
      </c>
      <c r="C946" s="6">
        <v>64.665999999999997</v>
      </c>
      <c r="D946" s="6">
        <v>31.145924000000001</v>
      </c>
      <c r="E946" s="6">
        <v>55.516635999999998</v>
      </c>
      <c r="F946" s="6">
        <v>22.971333000000001</v>
      </c>
    </row>
    <row r="947" spans="1:6" x14ac:dyDescent="0.25">
      <c r="A947" s="5">
        <v>43119</v>
      </c>
      <c r="B947" s="6">
        <v>42.134819</v>
      </c>
      <c r="C947" s="6">
        <v>64.728995999999995</v>
      </c>
      <c r="D947" s="6">
        <v>31.232519</v>
      </c>
      <c r="E947" s="6">
        <v>56.919159000000001</v>
      </c>
      <c r="F947" s="6">
        <v>23.334667</v>
      </c>
    </row>
    <row r="948" spans="1:6" x14ac:dyDescent="0.25">
      <c r="A948" s="5">
        <v>43122</v>
      </c>
      <c r="B948" s="6">
        <v>41.790095999999998</v>
      </c>
      <c r="C948" s="6">
        <v>66.365500999999995</v>
      </c>
      <c r="D948" s="6">
        <v>31.489329999999999</v>
      </c>
      <c r="E948" s="6">
        <v>57.804690999999998</v>
      </c>
      <c r="F948" s="6">
        <v>23.437332000000001</v>
      </c>
    </row>
    <row r="949" spans="1:6" x14ac:dyDescent="0.25">
      <c r="A949" s="5">
        <v>43123</v>
      </c>
      <c r="B949" s="6">
        <v>41.799545000000002</v>
      </c>
      <c r="C949" s="6">
        <v>68.126998999999998</v>
      </c>
      <c r="D949" s="6">
        <v>31.623698999999998</v>
      </c>
      <c r="E949" s="6">
        <v>59.095894000000001</v>
      </c>
      <c r="F949" s="6">
        <v>23.519333</v>
      </c>
    </row>
    <row r="950" spans="1:6" x14ac:dyDescent="0.25">
      <c r="A950" s="5">
        <v>43124</v>
      </c>
      <c r="B950" s="6">
        <v>41.133735999999999</v>
      </c>
      <c r="C950" s="6">
        <v>67.875504000000006</v>
      </c>
      <c r="D950" s="6">
        <v>31.590864</v>
      </c>
      <c r="E950" s="6">
        <v>58.326622</v>
      </c>
      <c r="F950" s="6">
        <v>23.059334</v>
      </c>
    </row>
    <row r="951" spans="1:6" x14ac:dyDescent="0.25">
      <c r="A951" s="5">
        <v>43125</v>
      </c>
      <c r="B951" s="6">
        <v>40.399464000000002</v>
      </c>
      <c r="C951" s="6">
        <v>68.897498999999996</v>
      </c>
      <c r="D951" s="6">
        <v>31.832740999999999</v>
      </c>
      <c r="E951" s="6">
        <v>58.462654000000001</v>
      </c>
      <c r="F951" s="6">
        <v>22.509333000000002</v>
      </c>
    </row>
    <row r="952" spans="1:6" x14ac:dyDescent="0.25">
      <c r="A952" s="5">
        <v>43126</v>
      </c>
      <c r="B952" s="6">
        <v>40.493895999999999</v>
      </c>
      <c r="C952" s="6">
        <v>70.102501000000004</v>
      </c>
      <c r="D952" s="6">
        <v>32.367263999999999</v>
      </c>
      <c r="E952" s="6">
        <v>60.189205000000001</v>
      </c>
      <c r="F952" s="6">
        <v>22.856667000000002</v>
      </c>
    </row>
    <row r="953" spans="1:6" x14ac:dyDescent="0.25">
      <c r="A953" s="5">
        <v>43129</v>
      </c>
      <c r="B953" s="6">
        <v>39.655735</v>
      </c>
      <c r="C953" s="6">
        <v>70.884003000000007</v>
      </c>
      <c r="D953" s="6">
        <v>32.713664999999999</v>
      </c>
      <c r="E953" s="6">
        <v>61.059897999999997</v>
      </c>
      <c r="F953" s="6">
        <v>23.302</v>
      </c>
    </row>
    <row r="954" spans="1:6" x14ac:dyDescent="0.25">
      <c r="A954" s="5">
        <v>43130</v>
      </c>
      <c r="B954" s="6">
        <v>39.421993000000001</v>
      </c>
      <c r="C954" s="6">
        <v>71.890998999999994</v>
      </c>
      <c r="D954" s="6">
        <v>32.170174000000003</v>
      </c>
      <c r="E954" s="6">
        <v>60.038311</v>
      </c>
      <c r="F954" s="6">
        <v>23.054666999999998</v>
      </c>
    </row>
    <row r="955" spans="1:6" x14ac:dyDescent="0.25">
      <c r="A955" s="5">
        <v>43131</v>
      </c>
      <c r="B955" s="6">
        <v>39.530594000000001</v>
      </c>
      <c r="C955" s="6">
        <v>72.544501999999994</v>
      </c>
      <c r="D955" s="6">
        <v>31.832740999999999</v>
      </c>
      <c r="E955" s="6">
        <v>60.800170999999999</v>
      </c>
      <c r="F955" s="6">
        <v>23.620667000000001</v>
      </c>
    </row>
    <row r="956" spans="1:6" x14ac:dyDescent="0.25">
      <c r="A956" s="5">
        <v>43132</v>
      </c>
      <c r="B956" s="6">
        <v>39.613235000000003</v>
      </c>
      <c r="C956" s="6">
        <v>69.5</v>
      </c>
      <c r="D956" s="6">
        <v>31.510237</v>
      </c>
      <c r="E956" s="6">
        <v>59.489173999999998</v>
      </c>
      <c r="F956" s="6">
        <v>23.283332999999999</v>
      </c>
    </row>
    <row r="957" spans="1:6" x14ac:dyDescent="0.25">
      <c r="A957" s="5">
        <v>43133</v>
      </c>
      <c r="B957" s="6">
        <v>37.894416999999997</v>
      </c>
      <c r="C957" s="6">
        <v>71.497497999999993</v>
      </c>
      <c r="D957" s="6">
        <v>31.199670999999999</v>
      </c>
      <c r="E957" s="6">
        <v>57.762642</v>
      </c>
      <c r="F957" s="6">
        <v>22.916668000000001</v>
      </c>
    </row>
    <row r="958" spans="1:6" x14ac:dyDescent="0.25">
      <c r="A958" s="5">
        <v>43136</v>
      </c>
      <c r="B958" s="6">
        <v>36.947651</v>
      </c>
      <c r="C958" s="6">
        <v>69.5</v>
      </c>
      <c r="D958" s="6">
        <v>29.888732999999998</v>
      </c>
      <c r="E958" s="6">
        <v>52.860039</v>
      </c>
      <c r="F958" s="6">
        <v>22.208667999999999</v>
      </c>
    </row>
    <row r="959" spans="1:6" x14ac:dyDescent="0.25">
      <c r="A959" s="5">
        <v>43137</v>
      </c>
      <c r="B959" s="6">
        <v>38.491748999999999</v>
      </c>
      <c r="C959" s="6">
        <v>72.141998000000001</v>
      </c>
      <c r="D959" s="6">
        <v>30.130618999999999</v>
      </c>
      <c r="E959" s="6">
        <v>55.798641000000003</v>
      </c>
      <c r="F959" s="6">
        <v>22.264668</v>
      </c>
    </row>
    <row r="960" spans="1:6" x14ac:dyDescent="0.25">
      <c r="A960" s="5">
        <v>43138</v>
      </c>
      <c r="B960" s="6">
        <v>37.667763000000001</v>
      </c>
      <c r="C960" s="6">
        <v>70.838997000000006</v>
      </c>
      <c r="D960" s="6">
        <v>30.712924999999998</v>
      </c>
      <c r="E960" s="6">
        <v>56.595126999999998</v>
      </c>
      <c r="F960" s="6">
        <v>23</v>
      </c>
    </row>
    <row r="961" spans="1:6" x14ac:dyDescent="0.25">
      <c r="A961" s="5">
        <v>43139</v>
      </c>
      <c r="B961" s="6">
        <v>36.631267999999999</v>
      </c>
      <c r="C961" s="6">
        <v>67.525002000000001</v>
      </c>
      <c r="D961" s="6">
        <v>29.867833999999998</v>
      </c>
      <c r="E961" s="6">
        <v>53.804946999999999</v>
      </c>
      <c r="F961" s="6">
        <v>21.015332999999998</v>
      </c>
    </row>
    <row r="962" spans="1:6" x14ac:dyDescent="0.25">
      <c r="A962" s="5">
        <v>43140</v>
      </c>
      <c r="B962" s="6">
        <v>37.079323000000002</v>
      </c>
      <c r="C962" s="6">
        <v>66.980002999999996</v>
      </c>
      <c r="D962" s="6">
        <v>29.673731</v>
      </c>
      <c r="E962" s="6">
        <v>57.406444999999998</v>
      </c>
      <c r="F962" s="6">
        <v>20.694668</v>
      </c>
    </row>
    <row r="963" spans="1:6" x14ac:dyDescent="0.25">
      <c r="A963" s="5">
        <v>43143</v>
      </c>
      <c r="B963" s="6">
        <v>38.572834</v>
      </c>
      <c r="C963" s="6">
        <v>69.311501000000007</v>
      </c>
      <c r="D963" s="6">
        <v>29.727484</v>
      </c>
      <c r="E963" s="6">
        <v>56.404651999999999</v>
      </c>
      <c r="F963" s="6">
        <v>21.048667999999999</v>
      </c>
    </row>
    <row r="964" spans="1:6" x14ac:dyDescent="0.25">
      <c r="A964" s="5">
        <v>43144</v>
      </c>
      <c r="B964" s="6">
        <v>38.959232</v>
      </c>
      <c r="C964" s="6">
        <v>70.725502000000006</v>
      </c>
      <c r="D964" s="6">
        <v>30.154505</v>
      </c>
      <c r="E964" s="6">
        <v>57.542496</v>
      </c>
      <c r="F964" s="6">
        <v>21.577332999999999</v>
      </c>
    </row>
    <row r="965" spans="1:6" x14ac:dyDescent="0.25">
      <c r="A965" s="5">
        <v>43145</v>
      </c>
      <c r="B965" s="6">
        <v>39.677546999999997</v>
      </c>
      <c r="C965" s="6">
        <v>72.552498</v>
      </c>
      <c r="D965" s="6">
        <v>30.369510999999999</v>
      </c>
      <c r="E965" s="6">
        <v>59.716746999999998</v>
      </c>
      <c r="F965" s="6">
        <v>21.487333</v>
      </c>
    </row>
    <row r="966" spans="1:6" x14ac:dyDescent="0.25">
      <c r="A966" s="5">
        <v>43146</v>
      </c>
      <c r="B966" s="6">
        <v>41.009861000000001</v>
      </c>
      <c r="C966" s="6">
        <v>73.087997000000001</v>
      </c>
      <c r="D966" s="6">
        <v>30.826405000000001</v>
      </c>
      <c r="E966" s="6">
        <v>60.973328000000002</v>
      </c>
      <c r="F966" s="6">
        <v>22.271334</v>
      </c>
    </row>
    <row r="967" spans="1:6" x14ac:dyDescent="0.25">
      <c r="A967" s="5">
        <v>43147</v>
      </c>
      <c r="B967" s="6">
        <v>40.877090000000003</v>
      </c>
      <c r="C967" s="6">
        <v>72.434501999999995</v>
      </c>
      <c r="D967" s="6">
        <v>31.289255000000001</v>
      </c>
      <c r="E967" s="6">
        <v>60.315361000000003</v>
      </c>
      <c r="F967" s="6">
        <v>22.365998999999999</v>
      </c>
    </row>
    <row r="968" spans="1:6" x14ac:dyDescent="0.25">
      <c r="A968" s="5">
        <v>43151</v>
      </c>
      <c r="B968" s="6">
        <v>40.739597000000003</v>
      </c>
      <c r="C968" s="6">
        <v>73.417502999999996</v>
      </c>
      <c r="D968" s="6">
        <v>28.102993000000001</v>
      </c>
      <c r="E968" s="6">
        <v>61.611503999999996</v>
      </c>
      <c r="F968" s="6">
        <v>22.318000999999999</v>
      </c>
    </row>
    <row r="969" spans="1:6" x14ac:dyDescent="0.25">
      <c r="A969" s="5">
        <v>43152</v>
      </c>
      <c r="B969" s="6">
        <v>40.554695000000002</v>
      </c>
      <c r="C969" s="6">
        <v>74.146004000000005</v>
      </c>
      <c r="D969" s="6">
        <v>27.329574999999998</v>
      </c>
      <c r="E969" s="6">
        <v>59.73901</v>
      </c>
      <c r="F969" s="6">
        <v>22.219999000000001</v>
      </c>
    </row>
    <row r="970" spans="1:6" x14ac:dyDescent="0.25">
      <c r="A970" s="5">
        <v>43153</v>
      </c>
      <c r="B970" s="6">
        <v>40.893692000000001</v>
      </c>
      <c r="C970" s="6">
        <v>74.266998000000001</v>
      </c>
      <c r="D970" s="6">
        <v>27.702843000000001</v>
      </c>
      <c r="E970" s="6">
        <v>59.934544000000002</v>
      </c>
      <c r="F970" s="6">
        <v>23.077998999999998</v>
      </c>
    </row>
    <row r="971" spans="1:6" x14ac:dyDescent="0.25">
      <c r="A971" s="5">
        <v>43154</v>
      </c>
      <c r="B971" s="6">
        <v>41.604880999999999</v>
      </c>
      <c r="C971" s="6">
        <v>75</v>
      </c>
      <c r="D971" s="6">
        <v>27.738682000000001</v>
      </c>
      <c r="E971" s="6">
        <v>60.870136000000002</v>
      </c>
      <c r="F971" s="6">
        <v>23.469999000000001</v>
      </c>
    </row>
    <row r="972" spans="1:6" x14ac:dyDescent="0.25">
      <c r="A972" s="5">
        <v>43157</v>
      </c>
      <c r="B972" s="6">
        <v>42.427504999999996</v>
      </c>
      <c r="C972" s="6">
        <v>76.097504000000001</v>
      </c>
      <c r="D972" s="6">
        <v>27.807362000000001</v>
      </c>
      <c r="E972" s="6">
        <v>61.031021000000003</v>
      </c>
      <c r="F972" s="6">
        <v>23.827998999999998</v>
      </c>
    </row>
    <row r="973" spans="1:6" x14ac:dyDescent="0.25">
      <c r="A973" s="5">
        <v>43158</v>
      </c>
      <c r="B973" s="6">
        <v>42.290000999999997</v>
      </c>
      <c r="C973" s="6">
        <v>75.598999000000006</v>
      </c>
      <c r="D973" s="6">
        <v>27.329574999999998</v>
      </c>
      <c r="E973" s="6">
        <v>60.902312999999999</v>
      </c>
      <c r="F973" s="6">
        <v>23.399332000000001</v>
      </c>
    </row>
    <row r="974" spans="1:6" x14ac:dyDescent="0.25">
      <c r="A974" s="5">
        <v>43159</v>
      </c>
      <c r="B974" s="6">
        <v>42.225997999999997</v>
      </c>
      <c r="C974" s="6">
        <v>75.622497999999993</v>
      </c>
      <c r="D974" s="6">
        <v>26.878661999999998</v>
      </c>
      <c r="E974" s="6">
        <v>59.897418999999999</v>
      </c>
      <c r="F974" s="6">
        <v>22.870667000000001</v>
      </c>
    </row>
    <row r="975" spans="1:6" x14ac:dyDescent="0.25">
      <c r="A975" s="5">
        <v>43160</v>
      </c>
      <c r="B975" s="6">
        <v>41.486347000000002</v>
      </c>
      <c r="C975" s="6">
        <v>74.672500999999997</v>
      </c>
      <c r="D975" s="6">
        <v>26.600939</v>
      </c>
      <c r="E975" s="6">
        <v>57.474299999999999</v>
      </c>
      <c r="F975" s="6">
        <v>22.062000000000001</v>
      </c>
    </row>
    <row r="976" spans="1:6" x14ac:dyDescent="0.25">
      <c r="A976" s="5">
        <v>43161</v>
      </c>
      <c r="B976" s="6">
        <v>41.773197000000003</v>
      </c>
      <c r="C976" s="6">
        <v>75.012496999999996</v>
      </c>
      <c r="D976" s="6">
        <v>26.508371</v>
      </c>
      <c r="E976" s="6">
        <v>58.546021000000003</v>
      </c>
      <c r="F976" s="6">
        <v>22.341332999999999</v>
      </c>
    </row>
    <row r="977" spans="1:6" x14ac:dyDescent="0.25">
      <c r="A977" s="5">
        <v>43164</v>
      </c>
      <c r="B977" s="6">
        <v>41.917819999999999</v>
      </c>
      <c r="C977" s="6">
        <v>76.180496000000005</v>
      </c>
      <c r="D977" s="6">
        <v>26.869698</v>
      </c>
      <c r="E977" s="6">
        <v>58.325729000000003</v>
      </c>
      <c r="F977" s="6">
        <v>22.223333</v>
      </c>
    </row>
    <row r="978" spans="1:6" x14ac:dyDescent="0.25">
      <c r="A978" s="5">
        <v>43165</v>
      </c>
      <c r="B978" s="6">
        <v>41.882252000000001</v>
      </c>
      <c r="C978" s="6">
        <v>76.882003999999995</v>
      </c>
      <c r="D978" s="6">
        <v>26.594975999999999</v>
      </c>
      <c r="E978" s="6">
        <v>59.937030999999998</v>
      </c>
      <c r="F978" s="6">
        <v>21.879999000000002</v>
      </c>
    </row>
    <row r="979" spans="1:6" x14ac:dyDescent="0.25">
      <c r="A979" s="5">
        <v>43166</v>
      </c>
      <c r="B979" s="6">
        <v>41.493462000000001</v>
      </c>
      <c r="C979" s="6">
        <v>77.25</v>
      </c>
      <c r="D979" s="6">
        <v>26.200796</v>
      </c>
      <c r="E979" s="6">
        <v>59.857818999999999</v>
      </c>
      <c r="F979" s="6">
        <v>22.153334000000001</v>
      </c>
    </row>
    <row r="980" spans="1:6" x14ac:dyDescent="0.25">
      <c r="A980" s="5">
        <v>43167</v>
      </c>
      <c r="B980" s="6">
        <v>41.946258999999998</v>
      </c>
      <c r="C980" s="6">
        <v>77.593001999999998</v>
      </c>
      <c r="D980" s="6">
        <v>26.411072000000001</v>
      </c>
      <c r="E980" s="6">
        <v>59.694468999999998</v>
      </c>
      <c r="F980" s="6">
        <v>21.940000999999999</v>
      </c>
    </row>
    <row r="981" spans="1:6" x14ac:dyDescent="0.25">
      <c r="A981" s="5">
        <v>43168</v>
      </c>
      <c r="B981" s="6">
        <v>42.666943000000003</v>
      </c>
      <c r="C981" s="6">
        <v>78.944503999999995</v>
      </c>
      <c r="D981" s="6">
        <v>26.651394</v>
      </c>
      <c r="E981" s="6">
        <v>60.721637999999999</v>
      </c>
      <c r="F981" s="6">
        <v>21.811333000000001</v>
      </c>
    </row>
    <row r="982" spans="1:6" x14ac:dyDescent="0.25">
      <c r="A982" s="5">
        <v>43171</v>
      </c>
      <c r="B982" s="6">
        <v>43.079433000000002</v>
      </c>
      <c r="C982" s="6">
        <v>79.919501999999994</v>
      </c>
      <c r="D982" s="6">
        <v>26.456133000000001</v>
      </c>
      <c r="E982" s="6">
        <v>61.818089000000001</v>
      </c>
      <c r="F982" s="6">
        <v>23.033999999999999</v>
      </c>
    </row>
    <row r="983" spans="1:6" x14ac:dyDescent="0.25">
      <c r="A983" s="5">
        <v>43172</v>
      </c>
      <c r="B983" s="6">
        <v>42.664569999999998</v>
      </c>
      <c r="C983" s="6">
        <v>79.408996999999999</v>
      </c>
      <c r="D983" s="6">
        <v>26.525230000000001</v>
      </c>
      <c r="E983" s="6">
        <v>61.310707000000001</v>
      </c>
      <c r="F983" s="6">
        <v>22.789332999999999</v>
      </c>
    </row>
    <row r="984" spans="1:6" x14ac:dyDescent="0.25">
      <c r="A984" s="5">
        <v>43173</v>
      </c>
      <c r="B984" s="6">
        <v>42.301867999999999</v>
      </c>
      <c r="C984" s="6">
        <v>79.550003000000004</v>
      </c>
      <c r="D984" s="6">
        <v>26.335978000000001</v>
      </c>
      <c r="E984" s="6">
        <v>61.565646999999998</v>
      </c>
      <c r="F984" s="6">
        <v>21.775333</v>
      </c>
    </row>
    <row r="985" spans="1:6" x14ac:dyDescent="0.25">
      <c r="A985" s="5">
        <v>43174</v>
      </c>
      <c r="B985" s="6">
        <v>42.351638999999999</v>
      </c>
      <c r="C985" s="6">
        <v>79.115996999999993</v>
      </c>
      <c r="D985" s="6">
        <v>26.287911999999999</v>
      </c>
      <c r="E985" s="6">
        <v>61.714146</v>
      </c>
      <c r="F985" s="6">
        <v>21.706666999999999</v>
      </c>
    </row>
    <row r="986" spans="1:6" x14ac:dyDescent="0.25">
      <c r="A986" s="5">
        <v>43175</v>
      </c>
      <c r="B986" s="6">
        <v>42.202289999999998</v>
      </c>
      <c r="C986" s="6">
        <v>78.584000000000003</v>
      </c>
      <c r="D986" s="6">
        <v>26.786573000000001</v>
      </c>
      <c r="E986" s="6">
        <v>61.996304000000002</v>
      </c>
      <c r="F986" s="6">
        <v>21.423331999999998</v>
      </c>
    </row>
    <row r="987" spans="1:6" x14ac:dyDescent="0.25">
      <c r="A987" s="5">
        <v>43178</v>
      </c>
      <c r="B987" s="6">
        <v>41.557471999999997</v>
      </c>
      <c r="C987" s="6">
        <v>77.246498000000003</v>
      </c>
      <c r="D987" s="6">
        <v>26.269886</v>
      </c>
      <c r="E987" s="6">
        <v>59.649906000000001</v>
      </c>
      <c r="F987" s="6">
        <v>20.903998999999999</v>
      </c>
    </row>
    <row r="988" spans="1:6" x14ac:dyDescent="0.25">
      <c r="A988" s="5">
        <v>43179</v>
      </c>
      <c r="B988" s="6">
        <v>41.543258999999999</v>
      </c>
      <c r="C988" s="6">
        <v>79.325500000000005</v>
      </c>
      <c r="D988" s="6">
        <v>26.420089999999998</v>
      </c>
      <c r="E988" s="6">
        <v>61.773544000000001</v>
      </c>
      <c r="F988" s="6">
        <v>20.703333000000001</v>
      </c>
    </row>
    <row r="989" spans="1:6" x14ac:dyDescent="0.25">
      <c r="A989" s="5">
        <v>43180</v>
      </c>
      <c r="B989" s="6">
        <v>40.602108000000001</v>
      </c>
      <c r="C989" s="6">
        <v>79.093001999999998</v>
      </c>
      <c r="D989" s="6">
        <v>26.489177999999999</v>
      </c>
      <c r="E989" s="6">
        <v>61.521087999999999</v>
      </c>
      <c r="F989" s="6">
        <v>21.101998999999999</v>
      </c>
    </row>
    <row r="990" spans="1:6" x14ac:dyDescent="0.25">
      <c r="A990" s="5">
        <v>43181</v>
      </c>
      <c r="B990" s="6">
        <v>40.028399999999998</v>
      </c>
      <c r="C990" s="6">
        <v>77.246002000000004</v>
      </c>
      <c r="D990" s="6">
        <v>26.176767000000002</v>
      </c>
      <c r="E990" s="6">
        <v>59.860294000000003</v>
      </c>
      <c r="F990" s="6">
        <v>20.606667000000002</v>
      </c>
    </row>
    <row r="991" spans="1:6" x14ac:dyDescent="0.25">
      <c r="A991" s="5">
        <v>43182</v>
      </c>
      <c r="B991" s="6">
        <v>39.101489999999998</v>
      </c>
      <c r="C991" s="6">
        <v>74.778000000000006</v>
      </c>
      <c r="D991" s="6">
        <v>25.660076</v>
      </c>
      <c r="E991" s="6">
        <v>57.662407000000002</v>
      </c>
      <c r="F991" s="6">
        <v>20.102667</v>
      </c>
    </row>
    <row r="992" spans="1:6" x14ac:dyDescent="0.25">
      <c r="A992" s="5">
        <v>43185</v>
      </c>
      <c r="B992" s="6">
        <v>40.957709999999999</v>
      </c>
      <c r="C992" s="6">
        <v>77.792998999999995</v>
      </c>
      <c r="D992" s="6">
        <v>26.284905999999999</v>
      </c>
      <c r="E992" s="6">
        <v>60.511237999999999</v>
      </c>
      <c r="F992" s="6">
        <v>20.278666999999999</v>
      </c>
    </row>
    <row r="993" spans="1:6" x14ac:dyDescent="0.25">
      <c r="A993" s="5">
        <v>43186</v>
      </c>
      <c r="B993" s="6">
        <v>39.907505</v>
      </c>
      <c r="C993" s="6">
        <v>74.852501000000004</v>
      </c>
      <c r="D993" s="6">
        <v>25.849322999999998</v>
      </c>
      <c r="E993" s="6">
        <v>55.818458999999997</v>
      </c>
      <c r="F993" s="6">
        <v>18.611999999999998</v>
      </c>
    </row>
    <row r="994" spans="1:6" x14ac:dyDescent="0.25">
      <c r="A994" s="5">
        <v>43187</v>
      </c>
      <c r="B994" s="6">
        <v>39.466560000000001</v>
      </c>
      <c r="C994" s="6">
        <v>71.570999</v>
      </c>
      <c r="D994" s="6">
        <v>26.366008999999998</v>
      </c>
      <c r="E994" s="6">
        <v>54.786338999999998</v>
      </c>
      <c r="F994" s="6">
        <v>17.185333</v>
      </c>
    </row>
    <row r="995" spans="1:6" x14ac:dyDescent="0.25">
      <c r="A995" s="5">
        <v>43188</v>
      </c>
      <c r="B995" s="6">
        <v>39.774746</v>
      </c>
      <c r="C995" s="6">
        <v>72.366996999999998</v>
      </c>
      <c r="D995" s="6">
        <v>26.726496000000001</v>
      </c>
      <c r="E995" s="6">
        <v>57.32085</v>
      </c>
      <c r="F995" s="6">
        <v>17.742000999999998</v>
      </c>
    </row>
    <row r="996" spans="1:6" x14ac:dyDescent="0.25">
      <c r="A996" s="5">
        <v>43192</v>
      </c>
      <c r="B996" s="6">
        <v>39.513973</v>
      </c>
      <c r="C996" s="6">
        <v>68.599502999999999</v>
      </c>
      <c r="D996" s="6">
        <v>25.699127000000001</v>
      </c>
      <c r="E996" s="6">
        <v>54.712085999999999</v>
      </c>
      <c r="F996" s="6">
        <v>16.832001000000002</v>
      </c>
    </row>
    <row r="997" spans="1:6" x14ac:dyDescent="0.25">
      <c r="A997" s="5">
        <v>43193</v>
      </c>
      <c r="B997" s="6">
        <v>39.919356999999998</v>
      </c>
      <c r="C997" s="6">
        <v>69.602501000000004</v>
      </c>
      <c r="D997" s="6">
        <v>26.074627</v>
      </c>
      <c r="E997" s="6">
        <v>55.776381999999998</v>
      </c>
      <c r="F997" s="6">
        <v>17.835332999999999</v>
      </c>
    </row>
    <row r="998" spans="1:6" x14ac:dyDescent="0.25">
      <c r="A998" s="5">
        <v>43194</v>
      </c>
      <c r="B998" s="6">
        <v>40.682709000000003</v>
      </c>
      <c r="C998" s="6">
        <v>70.528503000000001</v>
      </c>
      <c r="D998" s="6">
        <v>26.200796</v>
      </c>
      <c r="E998" s="6">
        <v>55.996662000000001</v>
      </c>
      <c r="F998" s="6">
        <v>19.129332999999999</v>
      </c>
    </row>
    <row r="999" spans="1:6" x14ac:dyDescent="0.25">
      <c r="A999" s="5">
        <v>43195</v>
      </c>
      <c r="B999" s="6">
        <v>40.964816999999996</v>
      </c>
      <c r="C999" s="6">
        <v>72.587502000000001</v>
      </c>
      <c r="D999" s="6">
        <v>26.378029000000002</v>
      </c>
      <c r="E999" s="6">
        <v>54.793762000000001</v>
      </c>
      <c r="F999" s="6">
        <v>20.381332</v>
      </c>
    </row>
    <row r="1000" spans="1:6" x14ac:dyDescent="0.25">
      <c r="A1000" s="5">
        <v>43196</v>
      </c>
      <c r="B1000" s="6">
        <v>39.916995999999997</v>
      </c>
      <c r="C1000" s="6">
        <v>70.261497000000006</v>
      </c>
      <c r="D1000" s="6">
        <v>26.041588000000001</v>
      </c>
      <c r="E1000" s="6">
        <v>53.029015000000001</v>
      </c>
      <c r="F1000" s="6">
        <v>19.953333000000001</v>
      </c>
    </row>
    <row r="1001" spans="1:6" x14ac:dyDescent="0.25">
      <c r="A1001" s="5">
        <v>43199</v>
      </c>
      <c r="B1001" s="6">
        <v>40.312885000000001</v>
      </c>
      <c r="C1001" s="6">
        <v>70.304001</v>
      </c>
      <c r="D1001" s="6">
        <v>25.918420999999999</v>
      </c>
      <c r="E1001" s="6">
        <v>53.316132000000003</v>
      </c>
      <c r="F1001" s="6">
        <v>19.310666999999999</v>
      </c>
    </row>
    <row r="1002" spans="1:6" x14ac:dyDescent="0.25">
      <c r="A1002" s="5">
        <v>43200</v>
      </c>
      <c r="B1002" s="6">
        <v>41.071499000000003</v>
      </c>
      <c r="C1002" s="6">
        <v>71.810997</v>
      </c>
      <c r="D1002" s="6">
        <v>25.96949</v>
      </c>
      <c r="E1002" s="6">
        <v>56.410007</v>
      </c>
      <c r="F1002" s="6">
        <v>20.313334000000001</v>
      </c>
    </row>
    <row r="1003" spans="1:6" x14ac:dyDescent="0.25">
      <c r="A1003" s="5">
        <v>43201</v>
      </c>
      <c r="B1003" s="6">
        <v>40.879471000000002</v>
      </c>
      <c r="C1003" s="6">
        <v>71.352501000000004</v>
      </c>
      <c r="D1003" s="6">
        <v>25.807268000000001</v>
      </c>
      <c r="E1003" s="6">
        <v>55.996662000000001</v>
      </c>
      <c r="F1003" s="6">
        <v>20.062000000000001</v>
      </c>
    </row>
    <row r="1004" spans="1:6" x14ac:dyDescent="0.25">
      <c r="A1004" s="5">
        <v>43202</v>
      </c>
      <c r="B1004" s="6">
        <v>41.282482000000002</v>
      </c>
      <c r="C1004" s="6">
        <v>72.425003000000004</v>
      </c>
      <c r="D1004" s="6">
        <v>25.663084000000001</v>
      </c>
      <c r="E1004" s="6">
        <v>58.065849</v>
      </c>
      <c r="F1004" s="6">
        <v>19.605333000000002</v>
      </c>
    </row>
    <row r="1005" spans="1:6" x14ac:dyDescent="0.25">
      <c r="A1005" s="5">
        <v>43203</v>
      </c>
      <c r="B1005" s="6">
        <v>41.422339999999998</v>
      </c>
      <c r="C1005" s="6">
        <v>71.539496999999997</v>
      </c>
      <c r="D1005" s="6">
        <v>25.840312999999998</v>
      </c>
      <c r="E1005" s="6">
        <v>57.298565000000004</v>
      </c>
      <c r="F1005" s="6">
        <v>20.022666999999998</v>
      </c>
    </row>
    <row r="1006" spans="1:6" x14ac:dyDescent="0.25">
      <c r="A1006" s="5">
        <v>43206</v>
      </c>
      <c r="B1006" s="6">
        <v>41.680759000000002</v>
      </c>
      <c r="C1006" s="6">
        <v>72.074996999999996</v>
      </c>
      <c r="D1006" s="6">
        <v>26.086642999999999</v>
      </c>
      <c r="E1006" s="6">
        <v>57.296089000000002</v>
      </c>
      <c r="F1006" s="6">
        <v>19.414000000000001</v>
      </c>
    </row>
    <row r="1007" spans="1:6" x14ac:dyDescent="0.25">
      <c r="A1007" s="5">
        <v>43207</v>
      </c>
      <c r="B1007" s="6">
        <v>42.254435999999998</v>
      </c>
      <c r="C1007" s="6">
        <v>75.191497999999996</v>
      </c>
      <c r="D1007" s="6">
        <v>26.405066000000001</v>
      </c>
      <c r="E1007" s="6">
        <v>58.793526</v>
      </c>
      <c r="F1007" s="6">
        <v>19.179333</v>
      </c>
    </row>
    <row r="1008" spans="1:6" x14ac:dyDescent="0.25">
      <c r="A1008" s="5">
        <v>43208</v>
      </c>
      <c r="B1008" s="6">
        <v>42.159626000000003</v>
      </c>
      <c r="C1008" s="6">
        <v>76.391998000000001</v>
      </c>
      <c r="D1008" s="6">
        <v>26.305935000000002</v>
      </c>
      <c r="E1008" s="6">
        <v>58.503933000000004</v>
      </c>
      <c r="F1008" s="6">
        <v>19.556667000000001</v>
      </c>
    </row>
    <row r="1009" spans="1:6" x14ac:dyDescent="0.25">
      <c r="A1009" s="5">
        <v>43209</v>
      </c>
      <c r="B1009" s="6">
        <v>40.964816999999996</v>
      </c>
      <c r="C1009" s="6">
        <v>77.845496999999995</v>
      </c>
      <c r="D1009" s="6">
        <v>26.402061</v>
      </c>
      <c r="E1009" s="6">
        <v>56.689689999999999</v>
      </c>
      <c r="F1009" s="6">
        <v>20.005333</v>
      </c>
    </row>
    <row r="1010" spans="1:6" x14ac:dyDescent="0.25">
      <c r="A1010" s="5">
        <v>43210</v>
      </c>
      <c r="B1010" s="6">
        <v>39.286396000000003</v>
      </c>
      <c r="C1010" s="6">
        <v>76.374495999999994</v>
      </c>
      <c r="D1010" s="6">
        <v>26.128696000000001</v>
      </c>
      <c r="E1010" s="6">
        <v>56.608013</v>
      </c>
      <c r="F1010" s="6">
        <v>19.349333000000001</v>
      </c>
    </row>
    <row r="1011" spans="1:6" x14ac:dyDescent="0.25">
      <c r="A1011" s="5">
        <v>43213</v>
      </c>
      <c r="B1011" s="6">
        <v>39.172595999999999</v>
      </c>
      <c r="C1011" s="6">
        <v>75.892998000000006</v>
      </c>
      <c r="D1011" s="6">
        <v>25.864346999999999</v>
      </c>
      <c r="E1011" s="6">
        <v>55.41254</v>
      </c>
      <c r="F1011" s="6">
        <v>18.891332999999999</v>
      </c>
    </row>
    <row r="1012" spans="1:6" x14ac:dyDescent="0.25">
      <c r="A1012" s="5">
        <v>43214</v>
      </c>
      <c r="B1012" s="6">
        <v>38.627361000000001</v>
      </c>
      <c r="C1012" s="6">
        <v>73.004501000000005</v>
      </c>
      <c r="D1012" s="6">
        <v>25.993521000000001</v>
      </c>
      <c r="E1012" s="6">
        <v>54.749222000000003</v>
      </c>
      <c r="F1012" s="6">
        <v>18.897333</v>
      </c>
    </row>
    <row r="1013" spans="1:6" x14ac:dyDescent="0.25">
      <c r="A1013" s="5">
        <v>43215</v>
      </c>
      <c r="B1013" s="6">
        <v>38.795662</v>
      </c>
      <c r="C1013" s="6">
        <v>73.008499</v>
      </c>
      <c r="D1013" s="6">
        <v>26.185777999999999</v>
      </c>
      <c r="E1013" s="6">
        <v>53.625526000000001</v>
      </c>
      <c r="F1013" s="6">
        <v>18.712667</v>
      </c>
    </row>
    <row r="1014" spans="1:6" x14ac:dyDescent="0.25">
      <c r="A1014" s="5">
        <v>43216</v>
      </c>
      <c r="B1014" s="6">
        <v>38.930790000000002</v>
      </c>
      <c r="C1014" s="6">
        <v>75.898003000000003</v>
      </c>
      <c r="D1014" s="6">
        <v>26.417088</v>
      </c>
      <c r="E1014" s="6">
        <v>55.744208999999998</v>
      </c>
      <c r="F1014" s="6">
        <v>19.032</v>
      </c>
    </row>
    <row r="1015" spans="1:6" x14ac:dyDescent="0.25">
      <c r="A1015" s="5">
        <v>43217</v>
      </c>
      <c r="B1015" s="6">
        <v>38.480370000000001</v>
      </c>
      <c r="C1015" s="6">
        <v>78.630996999999994</v>
      </c>
      <c r="D1015" s="6">
        <v>26.221827000000001</v>
      </c>
      <c r="E1015" s="6">
        <v>56.018932</v>
      </c>
      <c r="F1015" s="6">
        <v>19.605333000000002</v>
      </c>
    </row>
    <row r="1016" spans="1:6" x14ac:dyDescent="0.25">
      <c r="A1016" s="5">
        <v>43220</v>
      </c>
      <c r="B1016" s="6">
        <v>39.177337999999999</v>
      </c>
      <c r="C1016" s="6">
        <v>78.306503000000006</v>
      </c>
      <c r="D1016" s="6">
        <v>26.573291999999999</v>
      </c>
      <c r="E1016" s="6">
        <v>55.664997</v>
      </c>
      <c r="F1016" s="6">
        <v>19.593332</v>
      </c>
    </row>
    <row r="1017" spans="1:6" x14ac:dyDescent="0.25">
      <c r="A1017" s="5">
        <v>43221</v>
      </c>
      <c r="B1017" s="6">
        <v>40.087681000000003</v>
      </c>
      <c r="C1017" s="6">
        <v>79.112999000000002</v>
      </c>
      <c r="D1017" s="6">
        <v>26.257874999999999</v>
      </c>
      <c r="E1017" s="6">
        <v>56.219425000000001</v>
      </c>
      <c r="F1017" s="6">
        <v>19.994667</v>
      </c>
    </row>
    <row r="1018" spans="1:6" x14ac:dyDescent="0.25">
      <c r="A1018" s="5">
        <v>43222</v>
      </c>
      <c r="B1018" s="6">
        <v>41.858561999999999</v>
      </c>
      <c r="C1018" s="6">
        <v>78.484001000000006</v>
      </c>
      <c r="D1018" s="6">
        <v>25.936447000000001</v>
      </c>
      <c r="E1018" s="6">
        <v>56.013995999999999</v>
      </c>
      <c r="F1018" s="6">
        <v>20.076668000000002</v>
      </c>
    </row>
    <row r="1019" spans="1:6" x14ac:dyDescent="0.25">
      <c r="A1019" s="5">
        <v>43223</v>
      </c>
      <c r="B1019" s="6">
        <v>41.93441</v>
      </c>
      <c r="C1019" s="6">
        <v>78.603995999999995</v>
      </c>
      <c r="D1019" s="6">
        <v>25.903402</v>
      </c>
      <c r="E1019" s="6">
        <v>57.667366000000001</v>
      </c>
      <c r="F1019" s="6">
        <v>18.963332999999999</v>
      </c>
    </row>
    <row r="1020" spans="1:6" x14ac:dyDescent="0.25">
      <c r="A1020" s="5">
        <v>43224</v>
      </c>
      <c r="B1020" s="6">
        <v>43.579642999999997</v>
      </c>
      <c r="C1020" s="6">
        <v>79.047500999999997</v>
      </c>
      <c r="D1020" s="6">
        <v>26.293921000000001</v>
      </c>
      <c r="E1020" s="6">
        <v>59.169739</v>
      </c>
      <c r="F1020" s="6">
        <v>19.606000999999999</v>
      </c>
    </row>
    <row r="1021" spans="1:6" x14ac:dyDescent="0.25">
      <c r="A1021" s="5">
        <v>43227</v>
      </c>
      <c r="B1021" s="6">
        <v>43.894928</v>
      </c>
      <c r="C1021" s="6">
        <v>80.007003999999995</v>
      </c>
      <c r="D1021" s="6">
        <v>25.6751</v>
      </c>
      <c r="E1021" s="6">
        <v>61.550784999999998</v>
      </c>
      <c r="F1021" s="6">
        <v>20.184667999999999</v>
      </c>
    </row>
    <row r="1022" spans="1:6" x14ac:dyDescent="0.25">
      <c r="A1022" s="5">
        <v>43228</v>
      </c>
      <c r="B1022" s="6">
        <v>44.105938000000002</v>
      </c>
      <c r="C1022" s="6">
        <v>79.619499000000005</v>
      </c>
      <c r="D1022" s="6">
        <v>25.756207</v>
      </c>
      <c r="E1022" s="6">
        <v>61.976505000000003</v>
      </c>
      <c r="F1022" s="6">
        <v>20.131332</v>
      </c>
    </row>
    <row r="1023" spans="1:6" x14ac:dyDescent="0.25">
      <c r="A1023" s="5">
        <v>43229</v>
      </c>
      <c r="B1023" s="6">
        <v>44.416480999999997</v>
      </c>
      <c r="C1023" s="6">
        <v>80.400002000000001</v>
      </c>
      <c r="D1023" s="6">
        <v>24.951134</v>
      </c>
      <c r="E1023" s="6">
        <v>63.308112999999999</v>
      </c>
      <c r="F1023" s="6">
        <v>20.456666999999999</v>
      </c>
    </row>
    <row r="1024" spans="1:6" x14ac:dyDescent="0.25">
      <c r="A1024" s="5">
        <v>43230</v>
      </c>
      <c r="B1024" s="6">
        <v>45.051806999999997</v>
      </c>
      <c r="C1024" s="6">
        <v>80.454002000000003</v>
      </c>
      <c r="D1024" s="6">
        <v>24.996480999999999</v>
      </c>
      <c r="E1024" s="6">
        <v>64.384772999999996</v>
      </c>
      <c r="F1024" s="6">
        <v>20.334667</v>
      </c>
    </row>
    <row r="1025" spans="1:6" x14ac:dyDescent="0.25">
      <c r="A1025" s="5">
        <v>43231</v>
      </c>
      <c r="B1025" s="6">
        <v>44.880470000000003</v>
      </c>
      <c r="C1025" s="6">
        <v>80.145499999999998</v>
      </c>
      <c r="D1025" s="6">
        <v>25.205058999999999</v>
      </c>
      <c r="E1025" s="6">
        <v>62.998725999999998</v>
      </c>
      <c r="F1025" s="6">
        <v>20.070667</v>
      </c>
    </row>
    <row r="1026" spans="1:6" x14ac:dyDescent="0.25">
      <c r="A1026" s="5">
        <v>43234</v>
      </c>
      <c r="B1026" s="6">
        <v>44.775761000000003</v>
      </c>
      <c r="C1026" s="6">
        <v>80.077003000000005</v>
      </c>
      <c r="D1026" s="6">
        <v>25.510376000000001</v>
      </c>
      <c r="E1026" s="6">
        <v>63.204158999999997</v>
      </c>
      <c r="F1026" s="6">
        <v>19.464666000000001</v>
      </c>
    </row>
    <row r="1027" spans="1:6" x14ac:dyDescent="0.25">
      <c r="A1027" s="5">
        <v>43235</v>
      </c>
      <c r="B1027" s="6">
        <v>44.368808999999999</v>
      </c>
      <c r="C1027" s="6">
        <v>78.805999999999997</v>
      </c>
      <c r="D1027" s="6">
        <v>25.549676999999999</v>
      </c>
      <c r="E1027" s="6">
        <v>60.778545000000001</v>
      </c>
      <c r="F1027" s="6">
        <v>18.945333000000002</v>
      </c>
    </row>
    <row r="1028" spans="1:6" x14ac:dyDescent="0.25">
      <c r="A1028" s="5">
        <v>43236</v>
      </c>
      <c r="B1028" s="6">
        <v>44.782893999999999</v>
      </c>
      <c r="C1028" s="6">
        <v>79.363997999999995</v>
      </c>
      <c r="D1028" s="6">
        <v>26.036363999999999</v>
      </c>
      <c r="E1028" s="6">
        <v>60.889938000000001</v>
      </c>
      <c r="F1028" s="6">
        <v>19.098666999999999</v>
      </c>
    </row>
    <row r="1029" spans="1:6" x14ac:dyDescent="0.25">
      <c r="A1029" s="5">
        <v>43237</v>
      </c>
      <c r="B1029" s="6">
        <v>44.499699</v>
      </c>
      <c r="C1029" s="6">
        <v>79.087997000000001</v>
      </c>
      <c r="D1029" s="6">
        <v>25.540603999999998</v>
      </c>
      <c r="E1029" s="6">
        <v>61.310707000000001</v>
      </c>
      <c r="F1029" s="6">
        <v>18.969334</v>
      </c>
    </row>
    <row r="1030" spans="1:6" x14ac:dyDescent="0.25">
      <c r="A1030" s="5">
        <v>43238</v>
      </c>
      <c r="B1030" s="6">
        <v>44.337871999999997</v>
      </c>
      <c r="C1030" s="6">
        <v>78.718497999999997</v>
      </c>
      <c r="D1030" s="6">
        <v>25.283655</v>
      </c>
      <c r="E1030" s="6">
        <v>60.872619999999998</v>
      </c>
      <c r="F1030" s="6">
        <v>18.454666</v>
      </c>
    </row>
    <row r="1031" spans="1:6" x14ac:dyDescent="0.25">
      <c r="A1031" s="5">
        <v>43241</v>
      </c>
      <c r="B1031" s="6">
        <v>44.652003999999998</v>
      </c>
      <c r="C1031" s="6">
        <v>79.273003000000003</v>
      </c>
      <c r="D1031" s="6">
        <v>25.54665</v>
      </c>
      <c r="E1031" s="6">
        <v>60.451842999999997</v>
      </c>
      <c r="F1031" s="6">
        <v>18.966000000000001</v>
      </c>
    </row>
    <row r="1032" spans="1:6" x14ac:dyDescent="0.25">
      <c r="A1032" s="5">
        <v>43242</v>
      </c>
      <c r="B1032" s="6">
        <v>44.540160999999998</v>
      </c>
      <c r="C1032" s="6">
        <v>79.069999999999993</v>
      </c>
      <c r="D1032" s="6">
        <v>25.202036</v>
      </c>
      <c r="E1032" s="6">
        <v>60.070683000000002</v>
      </c>
      <c r="F1032" s="6">
        <v>18.334</v>
      </c>
    </row>
    <row r="1033" spans="1:6" x14ac:dyDescent="0.25">
      <c r="A1033" s="5">
        <v>43243</v>
      </c>
      <c r="B1033" s="6">
        <v>44.825726000000003</v>
      </c>
      <c r="C1033" s="6">
        <v>80.093001999999998</v>
      </c>
      <c r="D1033" s="6">
        <v>25.093212000000001</v>
      </c>
      <c r="E1033" s="6">
        <v>61.306519000000002</v>
      </c>
      <c r="F1033" s="6">
        <v>18.604668</v>
      </c>
    </row>
    <row r="1034" spans="1:6" x14ac:dyDescent="0.25">
      <c r="A1034" s="5">
        <v>43244</v>
      </c>
      <c r="B1034" s="6">
        <v>44.775761000000003</v>
      </c>
      <c r="C1034" s="6">
        <v>80.153503000000001</v>
      </c>
      <c r="D1034" s="6">
        <v>25.044847000000001</v>
      </c>
      <c r="E1034" s="6">
        <v>61.343665999999999</v>
      </c>
      <c r="F1034" s="6">
        <v>18.523333000000001</v>
      </c>
    </row>
    <row r="1035" spans="1:6" x14ac:dyDescent="0.25">
      <c r="A1035" s="5">
        <v>43245</v>
      </c>
      <c r="B1035" s="6">
        <v>44.87809</v>
      </c>
      <c r="C1035" s="6">
        <v>80.507499999999993</v>
      </c>
      <c r="D1035" s="6">
        <v>24.926950000000001</v>
      </c>
      <c r="E1035" s="6">
        <v>61.737450000000003</v>
      </c>
      <c r="F1035" s="6">
        <v>18.59</v>
      </c>
    </row>
    <row r="1036" spans="1:6" x14ac:dyDescent="0.25">
      <c r="A1036" s="5">
        <v>43249</v>
      </c>
      <c r="B1036" s="6">
        <v>44.716262999999998</v>
      </c>
      <c r="C1036" s="6">
        <v>80.643501000000001</v>
      </c>
      <c r="D1036" s="6">
        <v>24.908815000000001</v>
      </c>
      <c r="E1036" s="6">
        <v>61.566563000000002</v>
      </c>
      <c r="F1036" s="6">
        <v>18.917334</v>
      </c>
    </row>
    <row r="1037" spans="1:6" x14ac:dyDescent="0.25">
      <c r="A1037" s="5">
        <v>43250</v>
      </c>
      <c r="B1037" s="6">
        <v>44.621062999999999</v>
      </c>
      <c r="C1037" s="6">
        <v>81.244499000000005</v>
      </c>
      <c r="D1037" s="6">
        <v>25.428757000000001</v>
      </c>
      <c r="E1037" s="6">
        <v>62.656283999999999</v>
      </c>
      <c r="F1037" s="6">
        <v>19.448</v>
      </c>
    </row>
    <row r="1038" spans="1:6" x14ac:dyDescent="0.25">
      <c r="A1038" s="5">
        <v>43251</v>
      </c>
      <c r="B1038" s="6">
        <v>44.471145999999997</v>
      </c>
      <c r="C1038" s="6">
        <v>81.481003000000001</v>
      </c>
      <c r="D1038" s="6">
        <v>24.951132000000001</v>
      </c>
      <c r="E1038" s="6">
        <v>62.458140999999998</v>
      </c>
      <c r="F1038" s="6">
        <v>18.981999999999999</v>
      </c>
    </row>
    <row r="1039" spans="1:6" x14ac:dyDescent="0.25">
      <c r="A1039" s="5">
        <v>43252</v>
      </c>
      <c r="B1039" s="6">
        <v>45.273139999999998</v>
      </c>
      <c r="C1039" s="6">
        <v>82.077003000000005</v>
      </c>
      <c r="D1039" s="6">
        <v>25.08717</v>
      </c>
      <c r="E1039" s="6">
        <v>63.802967000000002</v>
      </c>
      <c r="F1039" s="6">
        <v>19.454666</v>
      </c>
    </row>
    <row r="1040" spans="1:6" x14ac:dyDescent="0.25">
      <c r="A1040" s="5">
        <v>43255</v>
      </c>
      <c r="B1040" s="6">
        <v>45.651519999999998</v>
      </c>
      <c r="C1040" s="6">
        <v>83.263496000000004</v>
      </c>
      <c r="D1040" s="6">
        <v>25.821735</v>
      </c>
      <c r="E1040" s="6">
        <v>65.593566999999993</v>
      </c>
      <c r="F1040" s="6">
        <v>19.782667</v>
      </c>
    </row>
    <row r="1041" spans="1:6" x14ac:dyDescent="0.25">
      <c r="A1041" s="5">
        <v>43256</v>
      </c>
      <c r="B1041" s="6">
        <v>46.003723000000001</v>
      </c>
      <c r="C1041" s="6">
        <v>84.817497000000003</v>
      </c>
      <c r="D1041" s="6">
        <v>25.579901</v>
      </c>
      <c r="E1041" s="6">
        <v>65.648064000000005</v>
      </c>
      <c r="F1041" s="6">
        <v>19.408667000000001</v>
      </c>
    </row>
    <row r="1042" spans="1:6" x14ac:dyDescent="0.25">
      <c r="A1042" s="5">
        <v>43257</v>
      </c>
      <c r="B1042" s="6">
        <v>46.163170000000001</v>
      </c>
      <c r="C1042" s="6">
        <v>84.787497999999999</v>
      </c>
      <c r="D1042" s="6">
        <v>25.561764</v>
      </c>
      <c r="E1042" s="6">
        <v>65.667862</v>
      </c>
      <c r="F1042" s="6">
        <v>21.299999</v>
      </c>
    </row>
    <row r="1043" spans="1:6" x14ac:dyDescent="0.25">
      <c r="A1043" s="5">
        <v>43258</v>
      </c>
      <c r="B1043" s="6">
        <v>46.039420999999997</v>
      </c>
      <c r="C1043" s="6">
        <v>84.464995999999999</v>
      </c>
      <c r="D1043" s="6">
        <v>25.679659000000001</v>
      </c>
      <c r="E1043" s="6">
        <v>65.110619</v>
      </c>
      <c r="F1043" s="6">
        <v>21.072666000000002</v>
      </c>
    </row>
    <row r="1044" spans="1:6" x14ac:dyDescent="0.25">
      <c r="A1044" s="5">
        <v>43259</v>
      </c>
      <c r="B1044" s="6">
        <v>45.620593999999997</v>
      </c>
      <c r="C1044" s="6">
        <v>84.199500999999998</v>
      </c>
      <c r="D1044" s="6">
        <v>25.501307000000001</v>
      </c>
      <c r="E1044" s="6">
        <v>64.957076999999998</v>
      </c>
      <c r="F1044" s="6">
        <v>21.177333999999998</v>
      </c>
    </row>
    <row r="1045" spans="1:6" x14ac:dyDescent="0.25">
      <c r="A1045" s="5">
        <v>43262</v>
      </c>
      <c r="B1045" s="6">
        <v>45.508735999999999</v>
      </c>
      <c r="C1045" s="6">
        <v>84.456001000000001</v>
      </c>
      <c r="D1045" s="6">
        <v>25.483170000000001</v>
      </c>
      <c r="E1045" s="6">
        <v>64.545936999999995</v>
      </c>
      <c r="F1045" s="6">
        <v>22.139999</v>
      </c>
    </row>
    <row r="1046" spans="1:6" x14ac:dyDescent="0.25">
      <c r="A1046" s="5">
        <v>43263</v>
      </c>
      <c r="B1046" s="6">
        <v>45.758602000000003</v>
      </c>
      <c r="C1046" s="6">
        <v>84.9375</v>
      </c>
      <c r="D1046" s="6">
        <v>25.422706999999999</v>
      </c>
      <c r="E1046" s="6">
        <v>65.031363999999996</v>
      </c>
      <c r="F1046" s="6">
        <v>22.851334000000001</v>
      </c>
    </row>
    <row r="1047" spans="1:6" x14ac:dyDescent="0.25">
      <c r="A1047" s="5">
        <v>43264</v>
      </c>
      <c r="B1047" s="6">
        <v>45.382607</v>
      </c>
      <c r="C1047" s="6">
        <v>85.242996000000005</v>
      </c>
      <c r="D1047" s="6">
        <v>25.419691</v>
      </c>
      <c r="E1047" s="6">
        <v>64.986794000000003</v>
      </c>
      <c r="F1047" s="6">
        <v>22.985332</v>
      </c>
    </row>
    <row r="1048" spans="1:6" x14ac:dyDescent="0.25">
      <c r="A1048" s="5">
        <v>43265</v>
      </c>
      <c r="B1048" s="6">
        <v>45.406402999999997</v>
      </c>
      <c r="C1048" s="6">
        <v>86.193000999999995</v>
      </c>
      <c r="D1048" s="6">
        <v>25.329000000000001</v>
      </c>
      <c r="E1048" s="6">
        <v>66.103745000000004</v>
      </c>
      <c r="F1048" s="6">
        <v>23.847999999999999</v>
      </c>
    </row>
    <row r="1049" spans="1:6" x14ac:dyDescent="0.25">
      <c r="A1049" s="5">
        <v>43266</v>
      </c>
      <c r="B1049" s="6">
        <v>44.939968</v>
      </c>
      <c r="C1049" s="6">
        <v>85.798500000000004</v>
      </c>
      <c r="D1049" s="6">
        <v>25.301798000000002</v>
      </c>
      <c r="E1049" s="6">
        <v>65.695114000000004</v>
      </c>
      <c r="F1049" s="6">
        <v>23.878</v>
      </c>
    </row>
    <row r="1050" spans="1:6" x14ac:dyDescent="0.25">
      <c r="A1050" s="5">
        <v>43269</v>
      </c>
      <c r="B1050" s="6">
        <v>44.916172000000003</v>
      </c>
      <c r="C1050" s="6">
        <v>86.189498999999998</v>
      </c>
      <c r="D1050" s="6">
        <v>25.090192999999999</v>
      </c>
      <c r="E1050" s="6">
        <v>65.652985000000001</v>
      </c>
      <c r="F1050" s="6">
        <v>24.722000000000001</v>
      </c>
    </row>
    <row r="1051" spans="1:6" x14ac:dyDescent="0.25">
      <c r="A1051" s="5">
        <v>43270</v>
      </c>
      <c r="B1051" s="6">
        <v>44.190322999999999</v>
      </c>
      <c r="C1051" s="6">
        <v>86.738997999999995</v>
      </c>
      <c r="D1051" s="6">
        <v>25.274584000000001</v>
      </c>
      <c r="E1051" s="6">
        <v>64.434494000000001</v>
      </c>
      <c r="F1051" s="6">
        <v>23.503332</v>
      </c>
    </row>
    <row r="1052" spans="1:6" x14ac:dyDescent="0.25">
      <c r="A1052" s="5">
        <v>43271</v>
      </c>
      <c r="B1052" s="6">
        <v>44.383082999999999</v>
      </c>
      <c r="C1052" s="6">
        <v>87.503997999999996</v>
      </c>
      <c r="D1052" s="6">
        <v>25.274584000000001</v>
      </c>
      <c r="E1052" s="6">
        <v>64.964493000000004</v>
      </c>
      <c r="F1052" s="6">
        <v>24.148001000000001</v>
      </c>
    </row>
    <row r="1053" spans="1:6" x14ac:dyDescent="0.25">
      <c r="A1053" s="5">
        <v>43272</v>
      </c>
      <c r="B1053" s="6">
        <v>44.135590000000001</v>
      </c>
      <c r="C1053" s="6">
        <v>86.511002000000005</v>
      </c>
      <c r="D1053" s="6">
        <v>25.455963000000001</v>
      </c>
      <c r="E1053" s="6">
        <v>63.676636000000002</v>
      </c>
      <c r="F1053" s="6">
        <v>23.167334</v>
      </c>
    </row>
    <row r="1054" spans="1:6" x14ac:dyDescent="0.25">
      <c r="A1054" s="5">
        <v>43273</v>
      </c>
      <c r="B1054" s="6">
        <v>44.007092</v>
      </c>
      <c r="C1054" s="6">
        <v>85.783501000000001</v>
      </c>
      <c r="D1054" s="6">
        <v>25.640360000000001</v>
      </c>
      <c r="E1054" s="6">
        <v>62.151046999999998</v>
      </c>
      <c r="F1054" s="6">
        <v>22.242000999999998</v>
      </c>
    </row>
    <row r="1055" spans="1:6" x14ac:dyDescent="0.25">
      <c r="A1055" s="5">
        <v>43276</v>
      </c>
      <c r="B1055" s="6">
        <v>43.352634000000002</v>
      </c>
      <c r="C1055" s="6">
        <v>83.157500999999996</v>
      </c>
      <c r="D1055" s="6">
        <v>26.139139</v>
      </c>
      <c r="E1055" s="6">
        <v>59.221184000000001</v>
      </c>
      <c r="F1055" s="6">
        <v>22.200665999999998</v>
      </c>
    </row>
    <row r="1056" spans="1:6" x14ac:dyDescent="0.25">
      <c r="A1056" s="5">
        <v>43277</v>
      </c>
      <c r="B1056" s="6">
        <v>43.890469000000003</v>
      </c>
      <c r="C1056" s="6">
        <v>84.554496999999998</v>
      </c>
      <c r="D1056" s="6">
        <v>25.991019999999999</v>
      </c>
      <c r="E1056" s="6">
        <v>59.931992000000001</v>
      </c>
      <c r="F1056" s="6">
        <v>22.799999</v>
      </c>
    </row>
    <row r="1057" spans="1:6" x14ac:dyDescent="0.25">
      <c r="A1057" s="5">
        <v>43278</v>
      </c>
      <c r="B1057" s="6">
        <v>43.826217999999997</v>
      </c>
      <c r="C1057" s="6">
        <v>83.025497000000001</v>
      </c>
      <c r="D1057" s="6">
        <v>26.266107999999999</v>
      </c>
      <c r="E1057" s="6">
        <v>58.379142999999999</v>
      </c>
      <c r="F1057" s="6">
        <v>22.966667000000001</v>
      </c>
    </row>
    <row r="1058" spans="1:6" x14ac:dyDescent="0.25">
      <c r="A1058" s="5">
        <v>43279</v>
      </c>
      <c r="B1058" s="6">
        <v>44.145107000000003</v>
      </c>
      <c r="C1058" s="6">
        <v>85.072502</v>
      </c>
      <c r="D1058" s="6">
        <v>25.954744000000002</v>
      </c>
      <c r="E1058" s="6">
        <v>59.652126000000003</v>
      </c>
      <c r="F1058" s="6">
        <v>23.328666999999999</v>
      </c>
    </row>
    <row r="1059" spans="1:6" x14ac:dyDescent="0.25">
      <c r="A1059" s="5">
        <v>43280</v>
      </c>
      <c r="B1059" s="6">
        <v>44.052292000000001</v>
      </c>
      <c r="C1059" s="6">
        <v>84.989998</v>
      </c>
      <c r="D1059" s="6">
        <v>25.891259999999999</v>
      </c>
      <c r="E1059" s="6">
        <v>58.671382999999999</v>
      </c>
      <c r="F1059" s="6">
        <v>22.863333000000001</v>
      </c>
    </row>
    <row r="1060" spans="1:6" x14ac:dyDescent="0.25">
      <c r="A1060" s="5">
        <v>43283</v>
      </c>
      <c r="B1060" s="6">
        <v>44.544918000000003</v>
      </c>
      <c r="C1060" s="6">
        <v>85.689003</v>
      </c>
      <c r="D1060" s="6">
        <v>25.392482999999999</v>
      </c>
      <c r="E1060" s="6">
        <v>59.993899999999996</v>
      </c>
      <c r="F1060" s="6">
        <v>22.337999</v>
      </c>
    </row>
    <row r="1061" spans="1:6" x14ac:dyDescent="0.25">
      <c r="A1061" s="5">
        <v>43284</v>
      </c>
      <c r="B1061" s="6">
        <v>43.769108000000003</v>
      </c>
      <c r="C1061" s="6">
        <v>84.697997999999998</v>
      </c>
      <c r="D1061" s="6">
        <v>25.525490000000001</v>
      </c>
      <c r="E1061" s="6">
        <v>58.656517000000001</v>
      </c>
      <c r="F1061" s="6">
        <v>20.724001000000001</v>
      </c>
    </row>
    <row r="1062" spans="1:6" x14ac:dyDescent="0.25">
      <c r="A1062" s="5">
        <v>43286</v>
      </c>
      <c r="B1062" s="6">
        <v>44.121299999999998</v>
      </c>
      <c r="C1062" s="6">
        <v>84.986503999999996</v>
      </c>
      <c r="D1062" s="6">
        <v>25.564785000000001</v>
      </c>
      <c r="E1062" s="6">
        <v>60.115253000000003</v>
      </c>
      <c r="F1062" s="6">
        <v>20.610665999999998</v>
      </c>
    </row>
    <row r="1063" spans="1:6" x14ac:dyDescent="0.25">
      <c r="A1063" s="5">
        <v>43287</v>
      </c>
      <c r="B1063" s="6">
        <v>44.732922000000002</v>
      </c>
      <c r="C1063" s="6">
        <v>85.531502000000003</v>
      </c>
      <c r="D1063" s="6">
        <v>25.54665</v>
      </c>
      <c r="E1063" s="6">
        <v>61.254500999999998</v>
      </c>
      <c r="F1063" s="6">
        <v>20.593332</v>
      </c>
    </row>
    <row r="1064" spans="1:6" x14ac:dyDescent="0.25">
      <c r="A1064" s="5">
        <v>43290</v>
      </c>
      <c r="B1064" s="6">
        <v>45.354045999999997</v>
      </c>
      <c r="C1064" s="6">
        <v>86.950996000000004</v>
      </c>
      <c r="D1064" s="6">
        <v>25.975904</v>
      </c>
      <c r="E1064" s="6">
        <v>61.730015000000002</v>
      </c>
      <c r="F1064" s="6">
        <v>21.233999000000001</v>
      </c>
    </row>
    <row r="1065" spans="1:6" x14ac:dyDescent="0.25">
      <c r="A1065" s="5">
        <v>43291</v>
      </c>
      <c r="B1065" s="6">
        <v>45.299309000000001</v>
      </c>
      <c r="C1065" s="6">
        <v>87.153503000000001</v>
      </c>
      <c r="D1065" s="6">
        <v>26.362832999999998</v>
      </c>
      <c r="E1065" s="6">
        <v>62.720669000000001</v>
      </c>
      <c r="F1065" s="6">
        <v>21.497999</v>
      </c>
    </row>
    <row r="1066" spans="1:6" x14ac:dyDescent="0.25">
      <c r="A1066" s="5">
        <v>43292</v>
      </c>
      <c r="B1066" s="6">
        <v>44.711497999999999</v>
      </c>
      <c r="C1066" s="6">
        <v>87.75</v>
      </c>
      <c r="D1066" s="6">
        <v>26.157276</v>
      </c>
      <c r="E1066" s="6">
        <v>61.304046999999997</v>
      </c>
      <c r="F1066" s="6">
        <v>21.263999999999999</v>
      </c>
    </row>
    <row r="1067" spans="1:6" x14ac:dyDescent="0.25">
      <c r="A1067" s="5">
        <v>43293</v>
      </c>
      <c r="B1067" s="6">
        <v>45.461136000000003</v>
      </c>
      <c r="C1067" s="6">
        <v>89.831001000000001</v>
      </c>
      <c r="D1067" s="6">
        <v>26.154253000000001</v>
      </c>
      <c r="E1067" s="6">
        <v>62.220387000000002</v>
      </c>
      <c r="F1067" s="6">
        <v>21.114000000000001</v>
      </c>
    </row>
    <row r="1068" spans="1:6" x14ac:dyDescent="0.25">
      <c r="A1068" s="5">
        <v>43294</v>
      </c>
      <c r="B1068" s="6">
        <v>45.532527999999999</v>
      </c>
      <c r="C1068" s="6">
        <v>90.651497000000006</v>
      </c>
      <c r="D1068" s="6">
        <v>26.510963</v>
      </c>
      <c r="E1068" s="6">
        <v>61.747368000000002</v>
      </c>
      <c r="F1068" s="6">
        <v>21.257999000000002</v>
      </c>
    </row>
    <row r="1069" spans="1:6" x14ac:dyDescent="0.25">
      <c r="A1069" s="5">
        <v>43297</v>
      </c>
      <c r="B1069" s="6">
        <v>45.432583000000001</v>
      </c>
      <c r="C1069" s="6">
        <v>91.124495999999994</v>
      </c>
      <c r="D1069" s="6">
        <v>26.492820999999999</v>
      </c>
      <c r="E1069" s="6">
        <v>61.469971000000001</v>
      </c>
      <c r="F1069" s="6">
        <v>20.673331999999998</v>
      </c>
    </row>
    <row r="1070" spans="1:6" x14ac:dyDescent="0.25">
      <c r="A1070" s="5">
        <v>43298</v>
      </c>
      <c r="B1070" s="6">
        <v>45.561089000000003</v>
      </c>
      <c r="C1070" s="6">
        <v>92.196503000000007</v>
      </c>
      <c r="D1070" s="6">
        <v>26.659082000000001</v>
      </c>
      <c r="E1070" s="6">
        <v>62.829650999999998</v>
      </c>
      <c r="F1070" s="6">
        <v>21.512667</v>
      </c>
    </row>
    <row r="1071" spans="1:6" x14ac:dyDescent="0.25">
      <c r="A1071" s="5">
        <v>43299</v>
      </c>
      <c r="B1071" s="6">
        <v>45.311207000000003</v>
      </c>
      <c r="C1071" s="6">
        <v>92.146004000000005</v>
      </c>
      <c r="D1071" s="6">
        <v>26.622807000000002</v>
      </c>
      <c r="E1071" s="6">
        <v>62.336803000000003</v>
      </c>
      <c r="F1071" s="6">
        <v>21.59</v>
      </c>
    </row>
    <row r="1072" spans="1:6" x14ac:dyDescent="0.25">
      <c r="A1072" s="5">
        <v>43300</v>
      </c>
      <c r="B1072" s="6">
        <v>45.663414000000003</v>
      </c>
      <c r="C1072" s="6">
        <v>90.648499000000001</v>
      </c>
      <c r="D1072" s="6">
        <v>26.517008000000001</v>
      </c>
      <c r="E1072" s="6">
        <v>62.418522000000003</v>
      </c>
      <c r="F1072" s="6">
        <v>21.348666999999999</v>
      </c>
    </row>
    <row r="1073" spans="1:6" x14ac:dyDescent="0.25">
      <c r="A1073" s="5">
        <v>43301</v>
      </c>
      <c r="B1073" s="6">
        <v>45.558697000000002</v>
      </c>
      <c r="C1073" s="6">
        <v>90.684997999999993</v>
      </c>
      <c r="D1073" s="6">
        <v>26.619779999999999</v>
      </c>
      <c r="E1073" s="6">
        <v>62.136189000000002</v>
      </c>
      <c r="F1073" s="6">
        <v>20.905332999999999</v>
      </c>
    </row>
    <row r="1074" spans="1:6" x14ac:dyDescent="0.25">
      <c r="A1074" s="5">
        <v>43304</v>
      </c>
      <c r="B1074" s="6">
        <v>45.599167000000001</v>
      </c>
      <c r="C1074" s="6">
        <v>90.099997999999999</v>
      </c>
      <c r="D1074" s="6">
        <v>26.489799000000001</v>
      </c>
      <c r="E1074" s="6">
        <v>61.769649999999999</v>
      </c>
      <c r="F1074" s="6">
        <v>20.213332999999999</v>
      </c>
    </row>
    <row r="1075" spans="1:6" x14ac:dyDescent="0.25">
      <c r="A1075" s="5">
        <v>43305</v>
      </c>
      <c r="B1075" s="6">
        <v>45.929957999999999</v>
      </c>
      <c r="C1075" s="6">
        <v>91.461997999999994</v>
      </c>
      <c r="D1075" s="6">
        <v>26.589556000000002</v>
      </c>
      <c r="E1075" s="6">
        <v>61.596271999999999</v>
      </c>
      <c r="F1075" s="6">
        <v>19.828666999999999</v>
      </c>
    </row>
    <row r="1076" spans="1:6" x14ac:dyDescent="0.25">
      <c r="A1076" s="5">
        <v>43306</v>
      </c>
      <c r="B1076" s="6">
        <v>46.363067999999998</v>
      </c>
      <c r="C1076" s="6">
        <v>93.180496000000005</v>
      </c>
      <c r="D1076" s="6">
        <v>26.571418999999999</v>
      </c>
      <c r="E1076" s="6">
        <v>62.378909999999998</v>
      </c>
      <c r="F1076" s="6">
        <v>20.582666</v>
      </c>
    </row>
    <row r="1077" spans="1:6" x14ac:dyDescent="0.25">
      <c r="A1077" s="5">
        <v>43307</v>
      </c>
      <c r="B1077" s="6">
        <v>46.217903</v>
      </c>
      <c r="C1077" s="6">
        <v>90.400002000000001</v>
      </c>
      <c r="D1077" s="6">
        <v>26.671171000000001</v>
      </c>
      <c r="E1077" s="6">
        <v>63.114455999999997</v>
      </c>
      <c r="F1077" s="6">
        <v>20.443332999999999</v>
      </c>
    </row>
    <row r="1078" spans="1:6" x14ac:dyDescent="0.25">
      <c r="A1078" s="5">
        <v>43308</v>
      </c>
      <c r="B1078" s="6">
        <v>45.449238000000001</v>
      </c>
      <c r="C1078" s="6">
        <v>90.863502999999994</v>
      </c>
      <c r="D1078" s="6">
        <v>26.640944999999999</v>
      </c>
      <c r="E1078" s="6">
        <v>62.416049999999998</v>
      </c>
      <c r="F1078" s="6">
        <v>19.812000000000001</v>
      </c>
    </row>
    <row r="1079" spans="1:6" x14ac:dyDescent="0.25">
      <c r="A1079" s="5">
        <v>43311</v>
      </c>
      <c r="B1079" s="6">
        <v>45.194606999999998</v>
      </c>
      <c r="C1079" s="6">
        <v>88.960999000000001</v>
      </c>
      <c r="D1079" s="6">
        <v>26.867661999999999</v>
      </c>
      <c r="E1079" s="6">
        <v>60.461982999999996</v>
      </c>
      <c r="F1079" s="6">
        <v>19.344667000000001</v>
      </c>
    </row>
    <row r="1080" spans="1:6" x14ac:dyDescent="0.25">
      <c r="A1080" s="5">
        <v>43312</v>
      </c>
      <c r="B1080" s="6">
        <v>45.285018999999998</v>
      </c>
      <c r="C1080" s="6">
        <v>88.872001999999995</v>
      </c>
      <c r="D1080" s="6">
        <v>26.973469000000001</v>
      </c>
      <c r="E1080" s="6">
        <v>60.642780000000002</v>
      </c>
      <c r="F1080" s="6">
        <v>19.875999</v>
      </c>
    </row>
    <row r="1081" spans="1:6" x14ac:dyDescent="0.25">
      <c r="A1081" s="5">
        <v>43313</v>
      </c>
      <c r="B1081" s="6">
        <v>47.952773999999998</v>
      </c>
      <c r="C1081" s="6">
        <v>89.858497999999997</v>
      </c>
      <c r="D1081" s="6">
        <v>26.674198000000001</v>
      </c>
      <c r="E1081" s="6">
        <v>61.041514999999997</v>
      </c>
      <c r="F1081" s="6">
        <v>20.056000000000001</v>
      </c>
    </row>
    <row r="1082" spans="1:6" x14ac:dyDescent="0.25">
      <c r="A1082" s="5">
        <v>43314</v>
      </c>
      <c r="B1082" s="6">
        <v>49.354472999999999</v>
      </c>
      <c r="C1082" s="6">
        <v>91.716498999999999</v>
      </c>
      <c r="D1082" s="6">
        <v>26.831385000000001</v>
      </c>
      <c r="E1082" s="6">
        <v>62.069316999999998</v>
      </c>
      <c r="F1082" s="6">
        <v>23.302668000000001</v>
      </c>
    </row>
    <row r="1083" spans="1:6" x14ac:dyDescent="0.25">
      <c r="A1083" s="5">
        <v>43315</v>
      </c>
      <c r="B1083" s="6">
        <v>49.497264999999999</v>
      </c>
      <c r="C1083" s="6">
        <v>91.164496999999997</v>
      </c>
      <c r="D1083" s="6">
        <v>27.08531</v>
      </c>
      <c r="E1083" s="6">
        <v>62.435862999999998</v>
      </c>
      <c r="F1083" s="6">
        <v>23.211331999999999</v>
      </c>
    </row>
    <row r="1084" spans="1:6" x14ac:dyDescent="0.25">
      <c r="A1084" s="5">
        <v>43318</v>
      </c>
      <c r="B1084" s="6">
        <v>49.754283999999998</v>
      </c>
      <c r="C1084" s="6">
        <v>92.387496999999996</v>
      </c>
      <c r="D1084" s="6">
        <v>27.106473999999999</v>
      </c>
      <c r="E1084" s="6">
        <v>62.913848999999999</v>
      </c>
      <c r="F1084" s="6">
        <v>22.799334000000002</v>
      </c>
    </row>
    <row r="1085" spans="1:6" x14ac:dyDescent="0.25">
      <c r="A1085" s="5">
        <v>43319</v>
      </c>
      <c r="B1085" s="6">
        <v>49.28783</v>
      </c>
      <c r="C1085" s="6">
        <v>93.124001000000007</v>
      </c>
      <c r="D1085" s="6">
        <v>27.136702</v>
      </c>
      <c r="E1085" s="6">
        <v>63.637031999999998</v>
      </c>
      <c r="F1085" s="6">
        <v>25.304666999999998</v>
      </c>
    </row>
    <row r="1086" spans="1:6" x14ac:dyDescent="0.25">
      <c r="A1086" s="5">
        <v>43320</v>
      </c>
      <c r="B1086" s="6">
        <v>49.321148000000001</v>
      </c>
      <c r="C1086" s="6">
        <v>94.325996000000004</v>
      </c>
      <c r="D1086" s="6">
        <v>27.221343999999998</v>
      </c>
      <c r="E1086" s="6">
        <v>64.001098999999996</v>
      </c>
      <c r="F1086" s="6">
        <v>24.689333000000001</v>
      </c>
    </row>
    <row r="1087" spans="1:6" x14ac:dyDescent="0.25">
      <c r="A1087" s="5">
        <v>43321</v>
      </c>
      <c r="B1087" s="6">
        <v>49.709063999999998</v>
      </c>
      <c r="C1087" s="6">
        <v>94.926002999999994</v>
      </c>
      <c r="D1087" s="6">
        <v>27.063237999999998</v>
      </c>
      <c r="E1087" s="6">
        <v>63.515667000000001</v>
      </c>
      <c r="F1087" s="6">
        <v>23.496668</v>
      </c>
    </row>
    <row r="1088" spans="1:6" x14ac:dyDescent="0.25">
      <c r="A1088" s="5">
        <v>43322</v>
      </c>
      <c r="B1088" s="6">
        <v>49.561000999999997</v>
      </c>
      <c r="C1088" s="6">
        <v>94.315002000000007</v>
      </c>
      <c r="D1088" s="6">
        <v>27.418972</v>
      </c>
      <c r="E1088" s="6">
        <v>63.102074000000002</v>
      </c>
      <c r="F1088" s="6">
        <v>23.699332999999999</v>
      </c>
    </row>
    <row r="1089" spans="1:6" x14ac:dyDescent="0.25">
      <c r="A1089" s="5">
        <v>43325</v>
      </c>
      <c r="B1089" s="6">
        <v>49.881003999999997</v>
      </c>
      <c r="C1089" s="6">
        <v>94.809997999999993</v>
      </c>
      <c r="D1089" s="6">
        <v>27.254788999999999</v>
      </c>
      <c r="E1089" s="6">
        <v>63.431477000000001</v>
      </c>
      <c r="F1089" s="6">
        <v>23.760667999999999</v>
      </c>
    </row>
    <row r="1090" spans="1:6" x14ac:dyDescent="0.25">
      <c r="A1090" s="5">
        <v>43326</v>
      </c>
      <c r="B1090" s="6">
        <v>50.091160000000002</v>
      </c>
      <c r="C1090" s="6">
        <v>95.982498000000007</v>
      </c>
      <c r="D1090" s="6">
        <v>27.622689999999999</v>
      </c>
      <c r="E1090" s="6">
        <v>64.746559000000005</v>
      </c>
      <c r="F1090" s="6">
        <v>23.176000999999999</v>
      </c>
    </row>
    <row r="1091" spans="1:6" x14ac:dyDescent="0.25">
      <c r="A1091" s="5">
        <v>43327</v>
      </c>
      <c r="B1091" s="6">
        <v>50.208182999999998</v>
      </c>
      <c r="C1091" s="6">
        <v>94.130996999999994</v>
      </c>
      <c r="D1091" s="6">
        <v>27.431135000000001</v>
      </c>
      <c r="E1091" s="6">
        <v>64.164551000000003</v>
      </c>
      <c r="F1091" s="6">
        <v>22.579332000000001</v>
      </c>
    </row>
    <row r="1092" spans="1:6" x14ac:dyDescent="0.25">
      <c r="A1092" s="5">
        <v>43328</v>
      </c>
      <c r="B1092" s="6">
        <v>50.943736999999999</v>
      </c>
      <c r="C1092" s="6">
        <v>94.325996000000004</v>
      </c>
      <c r="D1092" s="6">
        <v>29.991216999999999</v>
      </c>
      <c r="E1092" s="6">
        <v>63.758392000000001</v>
      </c>
      <c r="F1092" s="6">
        <v>22.363333000000001</v>
      </c>
    </row>
    <row r="1093" spans="1:6" x14ac:dyDescent="0.25">
      <c r="A1093" s="5">
        <v>43329</v>
      </c>
      <c r="B1093" s="6">
        <v>51.961075000000001</v>
      </c>
      <c r="C1093" s="6">
        <v>94.111000000000004</v>
      </c>
      <c r="D1093" s="6">
        <v>29.751014999999999</v>
      </c>
      <c r="E1093" s="6">
        <v>60.632877000000001</v>
      </c>
      <c r="F1093" s="6">
        <v>20.366667</v>
      </c>
    </row>
    <row r="1094" spans="1:6" x14ac:dyDescent="0.25">
      <c r="A1094" s="5">
        <v>43332</v>
      </c>
      <c r="B1094" s="6">
        <v>51.454796000000002</v>
      </c>
      <c r="C1094" s="6">
        <v>93.835503000000003</v>
      </c>
      <c r="D1094" s="6">
        <v>29.188528000000002</v>
      </c>
      <c r="E1094" s="6">
        <v>61.380809999999997</v>
      </c>
      <c r="F1094" s="6">
        <v>20.562667999999999</v>
      </c>
    </row>
    <row r="1095" spans="1:6" x14ac:dyDescent="0.25">
      <c r="A1095" s="5">
        <v>43333</v>
      </c>
      <c r="B1095" s="6">
        <v>51.354488000000003</v>
      </c>
      <c r="C1095" s="6">
        <v>94.170997999999997</v>
      </c>
      <c r="D1095" s="6">
        <v>29.212854</v>
      </c>
      <c r="E1095" s="6">
        <v>62.738017999999997</v>
      </c>
      <c r="F1095" s="6">
        <v>21.459999</v>
      </c>
    </row>
    <row r="1096" spans="1:6" x14ac:dyDescent="0.25">
      <c r="A1096" s="5">
        <v>43334</v>
      </c>
      <c r="B1096" s="6">
        <v>51.356873</v>
      </c>
      <c r="C1096" s="6">
        <v>95.245002999999997</v>
      </c>
      <c r="D1096" s="6">
        <v>29.088196</v>
      </c>
      <c r="E1096" s="6">
        <v>65.090828000000002</v>
      </c>
      <c r="F1096" s="6">
        <v>21.442667</v>
      </c>
    </row>
    <row r="1097" spans="1:6" x14ac:dyDescent="0.25">
      <c r="A1097" s="5">
        <v>43335</v>
      </c>
      <c r="B1097" s="6">
        <v>51.461956000000001</v>
      </c>
      <c r="C1097" s="6">
        <v>95.144997000000004</v>
      </c>
      <c r="D1097" s="6">
        <v>28.939211</v>
      </c>
      <c r="E1097" s="6">
        <v>66.086403000000004</v>
      </c>
      <c r="F1097" s="6">
        <v>21.34</v>
      </c>
    </row>
    <row r="1098" spans="1:6" x14ac:dyDescent="0.25">
      <c r="A1098" s="5">
        <v>43336</v>
      </c>
      <c r="B1098" s="6">
        <v>51.621971000000002</v>
      </c>
      <c r="C1098" s="6">
        <v>95.269501000000005</v>
      </c>
      <c r="D1098" s="6">
        <v>28.86928</v>
      </c>
      <c r="E1098" s="6">
        <v>67.418846000000002</v>
      </c>
      <c r="F1098" s="6">
        <v>21.521334</v>
      </c>
    </row>
    <row r="1099" spans="1:6" x14ac:dyDescent="0.25">
      <c r="A1099" s="5">
        <v>43339</v>
      </c>
      <c r="B1099" s="6">
        <v>52.047049999999999</v>
      </c>
      <c r="C1099" s="6">
        <v>96.384003000000007</v>
      </c>
      <c r="D1099" s="6">
        <v>28.744619</v>
      </c>
      <c r="E1099" s="6">
        <v>68.330237999999994</v>
      </c>
      <c r="F1099" s="6">
        <v>21.284666000000001</v>
      </c>
    </row>
    <row r="1100" spans="1:6" x14ac:dyDescent="0.25">
      <c r="A1100" s="5">
        <v>43340</v>
      </c>
      <c r="B1100" s="6">
        <v>52.467365000000001</v>
      </c>
      <c r="C1100" s="6">
        <v>96.640998999999994</v>
      </c>
      <c r="D1100" s="6">
        <v>29.209811999999999</v>
      </c>
      <c r="E1100" s="6">
        <v>67.953795999999997</v>
      </c>
      <c r="F1100" s="6">
        <v>20.790666999999999</v>
      </c>
    </row>
    <row r="1101" spans="1:6" x14ac:dyDescent="0.25">
      <c r="A1101" s="5">
        <v>43341</v>
      </c>
      <c r="B1101" s="6">
        <v>53.250675000000001</v>
      </c>
      <c r="C1101" s="6">
        <v>99.904999000000004</v>
      </c>
      <c r="D1101" s="6">
        <v>29.079065</v>
      </c>
      <c r="E1101" s="6">
        <v>69.009415000000004</v>
      </c>
      <c r="F1101" s="6">
        <v>20.334</v>
      </c>
    </row>
    <row r="1102" spans="1:6" x14ac:dyDescent="0.25">
      <c r="A1102" s="5">
        <v>43342</v>
      </c>
      <c r="B1102" s="6">
        <v>53.740231000000001</v>
      </c>
      <c r="C1102" s="6">
        <v>100.11900300000001</v>
      </c>
      <c r="D1102" s="6">
        <v>29.218933</v>
      </c>
      <c r="E1102" s="6">
        <v>68.840926999999994</v>
      </c>
      <c r="F1102" s="6">
        <v>20.209999</v>
      </c>
    </row>
    <row r="1103" spans="1:6" x14ac:dyDescent="0.25">
      <c r="A1103" s="5">
        <v>43343</v>
      </c>
      <c r="B1103" s="6">
        <v>54.361153000000002</v>
      </c>
      <c r="C1103" s="6">
        <v>100.635498</v>
      </c>
      <c r="D1103" s="6">
        <v>29.145962000000001</v>
      </c>
      <c r="E1103" s="6">
        <v>69.552093999999997</v>
      </c>
      <c r="F1103" s="6">
        <v>20.110665999999998</v>
      </c>
    </row>
    <row r="1104" spans="1:6" x14ac:dyDescent="0.25">
      <c r="A1104" s="5">
        <v>43347</v>
      </c>
      <c r="B1104" s="6">
        <v>54.535491999999998</v>
      </c>
      <c r="C1104" s="6">
        <v>101.97550200000001</v>
      </c>
      <c r="D1104" s="6">
        <v>28.993936999999999</v>
      </c>
      <c r="E1104" s="6">
        <v>70.300460999999999</v>
      </c>
      <c r="F1104" s="6">
        <v>19.263331999999998</v>
      </c>
    </row>
    <row r="1105" spans="1:6" x14ac:dyDescent="0.25">
      <c r="A1105" s="5">
        <v>43348</v>
      </c>
      <c r="B1105" s="6">
        <v>54.179653000000002</v>
      </c>
      <c r="C1105" s="6">
        <v>99.740996999999993</v>
      </c>
      <c r="D1105" s="6">
        <v>29.377037000000001</v>
      </c>
      <c r="E1105" s="6">
        <v>68.992096000000004</v>
      </c>
      <c r="F1105" s="6">
        <v>18.716000000000001</v>
      </c>
    </row>
    <row r="1106" spans="1:6" x14ac:dyDescent="0.25">
      <c r="A1106" s="5">
        <v>43349</v>
      </c>
      <c r="B1106" s="6">
        <v>53.279324000000003</v>
      </c>
      <c r="C1106" s="6">
        <v>97.915497000000002</v>
      </c>
      <c r="D1106" s="6">
        <v>29.325354000000001</v>
      </c>
      <c r="E1106" s="6">
        <v>67.579612999999995</v>
      </c>
      <c r="F1106" s="6">
        <v>18.73</v>
      </c>
    </row>
    <row r="1107" spans="1:6" x14ac:dyDescent="0.25">
      <c r="A1107" s="5">
        <v>43350</v>
      </c>
      <c r="B1107" s="6">
        <v>52.849460999999998</v>
      </c>
      <c r="C1107" s="6">
        <v>97.603499999999997</v>
      </c>
      <c r="D1107" s="6">
        <v>29.136838999999998</v>
      </c>
      <c r="E1107" s="6">
        <v>67.366501</v>
      </c>
      <c r="F1107" s="6">
        <v>17.549334000000002</v>
      </c>
    </row>
    <row r="1108" spans="1:6" x14ac:dyDescent="0.25">
      <c r="A1108" s="5">
        <v>43353</v>
      </c>
      <c r="B1108" s="6">
        <v>52.140189999999997</v>
      </c>
      <c r="C1108" s="6">
        <v>96.950500000000005</v>
      </c>
      <c r="D1108" s="6">
        <v>29.46217</v>
      </c>
      <c r="E1108" s="6">
        <v>68.077681999999996</v>
      </c>
      <c r="F1108" s="6">
        <v>19.033332999999999</v>
      </c>
    </row>
    <row r="1109" spans="1:6" x14ac:dyDescent="0.25">
      <c r="A1109" s="5">
        <v>43354</v>
      </c>
      <c r="B1109" s="6">
        <v>53.458438999999998</v>
      </c>
      <c r="C1109" s="6">
        <v>99.357498000000007</v>
      </c>
      <c r="D1109" s="6">
        <v>29.383120999999999</v>
      </c>
      <c r="E1109" s="6">
        <v>67.599463999999998</v>
      </c>
      <c r="F1109" s="6">
        <v>18.629332999999999</v>
      </c>
    </row>
    <row r="1110" spans="1:6" x14ac:dyDescent="0.25">
      <c r="A1110" s="5">
        <v>43355</v>
      </c>
      <c r="B1110" s="6">
        <v>52.794533000000001</v>
      </c>
      <c r="C1110" s="6">
        <v>99.5</v>
      </c>
      <c r="D1110" s="6">
        <v>29.179400999999999</v>
      </c>
      <c r="E1110" s="6">
        <v>66.459571999999994</v>
      </c>
      <c r="F1110" s="6">
        <v>19.369333000000001</v>
      </c>
    </row>
    <row r="1111" spans="1:6" x14ac:dyDescent="0.25">
      <c r="A1111" s="5">
        <v>43356</v>
      </c>
      <c r="B1111" s="6">
        <v>54.069797999999999</v>
      </c>
      <c r="C1111" s="6">
        <v>99.493499999999997</v>
      </c>
      <c r="D1111" s="6">
        <v>28.920967000000001</v>
      </c>
      <c r="E1111" s="6">
        <v>67.237656000000001</v>
      </c>
      <c r="F1111" s="6">
        <v>19.297332999999998</v>
      </c>
    </row>
    <row r="1112" spans="1:6" x14ac:dyDescent="0.25">
      <c r="A1112" s="5">
        <v>43357</v>
      </c>
      <c r="B1112" s="6">
        <v>53.456059000000003</v>
      </c>
      <c r="C1112" s="6">
        <v>98.509499000000005</v>
      </c>
      <c r="D1112" s="6">
        <v>28.759827000000001</v>
      </c>
      <c r="E1112" s="6">
        <v>68.498947000000001</v>
      </c>
      <c r="F1112" s="6">
        <v>19.68</v>
      </c>
    </row>
    <row r="1113" spans="1:6" x14ac:dyDescent="0.25">
      <c r="A1113" s="5">
        <v>43360</v>
      </c>
      <c r="B1113" s="6">
        <v>52.032715000000003</v>
      </c>
      <c r="C1113" s="6">
        <v>95.401497000000006</v>
      </c>
      <c r="D1113" s="6">
        <v>28.829750000000001</v>
      </c>
      <c r="E1113" s="6">
        <v>67.879447999999996</v>
      </c>
      <c r="F1113" s="6">
        <v>19.655999999999999</v>
      </c>
    </row>
    <row r="1114" spans="1:6" x14ac:dyDescent="0.25">
      <c r="A1114" s="5">
        <v>43361</v>
      </c>
      <c r="B1114" s="6">
        <v>52.118693999999998</v>
      </c>
      <c r="C1114" s="6">
        <v>97.052498</v>
      </c>
      <c r="D1114" s="6">
        <v>29.015221</v>
      </c>
      <c r="E1114" s="6">
        <v>67.158355999999998</v>
      </c>
      <c r="F1114" s="6">
        <v>18.997333999999999</v>
      </c>
    </row>
    <row r="1115" spans="1:6" x14ac:dyDescent="0.25">
      <c r="A1115" s="5">
        <v>43362</v>
      </c>
      <c r="B1115" s="6">
        <v>52.149737999999999</v>
      </c>
      <c r="C1115" s="6">
        <v>96.320999</v>
      </c>
      <c r="D1115" s="6">
        <v>28.957455</v>
      </c>
      <c r="E1115" s="6">
        <v>67.396254999999996</v>
      </c>
      <c r="F1115" s="6">
        <v>19.934667999999999</v>
      </c>
    </row>
    <row r="1116" spans="1:6" x14ac:dyDescent="0.25">
      <c r="A1116" s="5">
        <v>43363</v>
      </c>
      <c r="B1116" s="6">
        <v>52.546168999999999</v>
      </c>
      <c r="C1116" s="6">
        <v>97.214995999999999</v>
      </c>
      <c r="D1116" s="6">
        <v>29.112515999999999</v>
      </c>
      <c r="E1116" s="6">
        <v>65.983825999999993</v>
      </c>
      <c r="F1116" s="6">
        <v>19.888666000000001</v>
      </c>
    </row>
    <row r="1117" spans="1:6" x14ac:dyDescent="0.25">
      <c r="A1117" s="5">
        <v>43364</v>
      </c>
      <c r="B1117" s="6">
        <v>51.980182999999997</v>
      </c>
      <c r="C1117" s="6">
        <v>95.750504000000006</v>
      </c>
      <c r="D1117" s="6">
        <v>29.158127</v>
      </c>
      <c r="E1117" s="6">
        <v>65.282523999999995</v>
      </c>
      <c r="F1117" s="6">
        <v>19.940000999999999</v>
      </c>
    </row>
    <row r="1118" spans="1:6" x14ac:dyDescent="0.25">
      <c r="A1118" s="5">
        <v>43367</v>
      </c>
      <c r="B1118" s="6">
        <v>52.727668999999999</v>
      </c>
      <c r="C1118" s="6">
        <v>96.718001999999998</v>
      </c>
      <c r="D1118" s="6">
        <v>28.860157000000001</v>
      </c>
      <c r="E1118" s="6">
        <v>65.84008</v>
      </c>
      <c r="F1118" s="6">
        <v>19.978666</v>
      </c>
    </row>
    <row r="1119" spans="1:6" x14ac:dyDescent="0.25">
      <c r="A1119" s="5">
        <v>43368</v>
      </c>
      <c r="B1119" s="6">
        <v>53.062012000000003</v>
      </c>
      <c r="C1119" s="6">
        <v>98.727501000000004</v>
      </c>
      <c r="D1119" s="6">
        <v>28.914885999999999</v>
      </c>
      <c r="E1119" s="6">
        <v>66.511619999999994</v>
      </c>
      <c r="F1119" s="6">
        <v>20.065999999999999</v>
      </c>
    </row>
    <row r="1120" spans="1:6" x14ac:dyDescent="0.25">
      <c r="A1120" s="5">
        <v>43369</v>
      </c>
      <c r="B1120" s="6">
        <v>52.639301000000003</v>
      </c>
      <c r="C1120" s="6">
        <v>98.742500000000007</v>
      </c>
      <c r="D1120" s="6">
        <v>28.759827000000001</v>
      </c>
      <c r="E1120" s="6">
        <v>66.142403000000002</v>
      </c>
      <c r="F1120" s="6">
        <v>20.638666000000001</v>
      </c>
    </row>
    <row r="1121" spans="1:6" x14ac:dyDescent="0.25">
      <c r="A1121" s="5">
        <v>43370</v>
      </c>
      <c r="B1121" s="6">
        <v>53.721142</v>
      </c>
      <c r="C1121" s="6">
        <v>100.649002</v>
      </c>
      <c r="D1121" s="6">
        <v>28.619959000000001</v>
      </c>
      <c r="E1121" s="6">
        <v>66.261313999999999</v>
      </c>
      <c r="F1121" s="6">
        <v>20.501332999999999</v>
      </c>
    </row>
    <row r="1122" spans="1:6" x14ac:dyDescent="0.25">
      <c r="A1122" s="5">
        <v>43371</v>
      </c>
      <c r="B1122" s="6">
        <v>53.909798000000002</v>
      </c>
      <c r="C1122" s="6">
        <v>100.150002</v>
      </c>
      <c r="D1122" s="6">
        <v>28.553066000000001</v>
      </c>
      <c r="E1122" s="6">
        <v>69.636336999999997</v>
      </c>
      <c r="F1122" s="6">
        <v>17.651333000000001</v>
      </c>
    </row>
    <row r="1123" spans="1:6" x14ac:dyDescent="0.25">
      <c r="A1123" s="5">
        <v>43374</v>
      </c>
      <c r="B1123" s="6">
        <v>54.272784999999999</v>
      </c>
      <c r="C1123" s="6">
        <v>100.218002</v>
      </c>
      <c r="D1123" s="6">
        <v>28.702057</v>
      </c>
      <c r="E1123" s="6">
        <v>71.702979999999997</v>
      </c>
      <c r="F1123" s="6">
        <v>20.713332999999999</v>
      </c>
    </row>
    <row r="1124" spans="1:6" x14ac:dyDescent="0.25">
      <c r="A1124" s="5">
        <v>43375</v>
      </c>
      <c r="B1124" s="6">
        <v>54.755187999999997</v>
      </c>
      <c r="C1124" s="6">
        <v>98.565498000000005</v>
      </c>
      <c r="D1124" s="6">
        <v>28.930091999999998</v>
      </c>
      <c r="E1124" s="6">
        <v>70.989333999999999</v>
      </c>
      <c r="F1124" s="6">
        <v>20.068000999999999</v>
      </c>
    </row>
    <row r="1125" spans="1:6" x14ac:dyDescent="0.25">
      <c r="A1125" s="5">
        <v>43376</v>
      </c>
      <c r="B1125" s="6">
        <v>55.421486000000002</v>
      </c>
      <c r="C1125" s="6">
        <v>97.638000000000005</v>
      </c>
      <c r="D1125" s="6">
        <v>28.601714999999999</v>
      </c>
      <c r="E1125" s="6">
        <v>71.051284999999993</v>
      </c>
      <c r="F1125" s="6">
        <v>19.653334000000001</v>
      </c>
    </row>
    <row r="1126" spans="1:6" x14ac:dyDescent="0.25">
      <c r="A1126" s="5">
        <v>43377</v>
      </c>
      <c r="B1126" s="6">
        <v>54.447132000000003</v>
      </c>
      <c r="C1126" s="6">
        <v>95.471001000000001</v>
      </c>
      <c r="D1126" s="6">
        <v>28.644285</v>
      </c>
      <c r="E1126" s="6">
        <v>69.207656999999998</v>
      </c>
      <c r="F1126" s="6">
        <v>18.788668000000001</v>
      </c>
    </row>
    <row r="1127" spans="1:6" x14ac:dyDescent="0.25">
      <c r="A1127" s="5">
        <v>43378</v>
      </c>
      <c r="B1127" s="6">
        <v>53.563510999999998</v>
      </c>
      <c r="C1127" s="6">
        <v>94.482498000000007</v>
      </c>
      <c r="D1127" s="6">
        <v>28.370640000000002</v>
      </c>
      <c r="E1127" s="6">
        <v>66.870911000000007</v>
      </c>
      <c r="F1127" s="6">
        <v>17.463332999999999</v>
      </c>
    </row>
    <row r="1128" spans="1:6" x14ac:dyDescent="0.25">
      <c r="A1128" s="5">
        <v>43381</v>
      </c>
      <c r="B1128" s="6">
        <v>53.439323000000002</v>
      </c>
      <c r="C1128" s="6">
        <v>93.221001000000001</v>
      </c>
      <c r="D1128" s="6">
        <v>28.790223999999998</v>
      </c>
      <c r="E1128" s="6">
        <v>65.857399000000001</v>
      </c>
      <c r="F1128" s="6">
        <v>16.704000000000001</v>
      </c>
    </row>
    <row r="1129" spans="1:6" x14ac:dyDescent="0.25">
      <c r="A1129" s="5">
        <v>43382</v>
      </c>
      <c r="B1129" s="6">
        <v>54.179653000000002</v>
      </c>
      <c r="C1129" s="6">
        <v>93.515998999999994</v>
      </c>
      <c r="D1129" s="6">
        <v>29.516893</v>
      </c>
      <c r="E1129" s="6">
        <v>65.800430000000006</v>
      </c>
      <c r="F1129" s="6">
        <v>17.52</v>
      </c>
    </row>
    <row r="1130" spans="1:6" x14ac:dyDescent="0.25">
      <c r="A1130" s="5">
        <v>43383</v>
      </c>
      <c r="B1130" s="6">
        <v>51.669719999999998</v>
      </c>
      <c r="C1130" s="6">
        <v>87.762496999999996</v>
      </c>
      <c r="D1130" s="6">
        <v>29.115552999999998</v>
      </c>
      <c r="E1130" s="6">
        <v>60.881622</v>
      </c>
      <c r="F1130" s="6">
        <v>17.125333999999999</v>
      </c>
    </row>
    <row r="1131" spans="1:6" x14ac:dyDescent="0.25">
      <c r="A1131" s="5">
        <v>43384</v>
      </c>
      <c r="B1131" s="6">
        <v>51.2136</v>
      </c>
      <c r="C1131" s="6">
        <v>85.968001999999998</v>
      </c>
      <c r="D1131" s="6">
        <v>28.556111999999999</v>
      </c>
      <c r="E1131" s="6">
        <v>58.264870000000002</v>
      </c>
      <c r="F1131" s="6">
        <v>16.815332000000001</v>
      </c>
    </row>
    <row r="1132" spans="1:6" x14ac:dyDescent="0.25">
      <c r="A1132" s="5">
        <v>43385</v>
      </c>
      <c r="B1132" s="6">
        <v>53.042895999999999</v>
      </c>
      <c r="C1132" s="6">
        <v>89.430496000000005</v>
      </c>
      <c r="D1132" s="6">
        <v>28.826715</v>
      </c>
      <c r="E1132" s="6">
        <v>61.092258000000001</v>
      </c>
      <c r="F1132" s="6">
        <v>17.252001</v>
      </c>
    </row>
    <row r="1133" spans="1:6" x14ac:dyDescent="0.25">
      <c r="A1133" s="5">
        <v>43388</v>
      </c>
      <c r="B1133" s="6">
        <v>51.908538999999998</v>
      </c>
      <c r="C1133" s="6">
        <v>88.047500999999997</v>
      </c>
      <c r="D1133" s="6">
        <v>28.525704999999999</v>
      </c>
      <c r="E1133" s="6">
        <v>58.326827999999999</v>
      </c>
      <c r="F1133" s="6">
        <v>17.306000000000001</v>
      </c>
    </row>
    <row r="1134" spans="1:6" x14ac:dyDescent="0.25">
      <c r="A1134" s="5">
        <v>43389</v>
      </c>
      <c r="B1134" s="6">
        <v>53.052452000000002</v>
      </c>
      <c r="C1134" s="6">
        <v>90.998001000000002</v>
      </c>
      <c r="D1134" s="6">
        <v>29.130759999999999</v>
      </c>
      <c r="E1134" s="6">
        <v>60.916316999999999</v>
      </c>
      <c r="F1134" s="6">
        <v>18.439333000000001</v>
      </c>
    </row>
    <row r="1135" spans="1:6" x14ac:dyDescent="0.25">
      <c r="A1135" s="5">
        <v>43390</v>
      </c>
      <c r="B1135" s="6">
        <v>52.823188999999999</v>
      </c>
      <c r="C1135" s="6">
        <v>91.586501999999996</v>
      </c>
      <c r="D1135" s="6">
        <v>29.358796999999999</v>
      </c>
      <c r="E1135" s="6">
        <v>60.229911999999999</v>
      </c>
      <c r="F1135" s="6">
        <v>18.118668</v>
      </c>
    </row>
    <row r="1136" spans="1:6" x14ac:dyDescent="0.25">
      <c r="A1136" s="5">
        <v>43391</v>
      </c>
      <c r="B1136" s="6">
        <v>51.588520000000003</v>
      </c>
      <c r="C1136" s="6">
        <v>88.536002999999994</v>
      </c>
      <c r="D1136" s="6">
        <v>29.240219</v>
      </c>
      <c r="E1136" s="6">
        <v>59.355182999999997</v>
      </c>
      <c r="F1136" s="6">
        <v>17.594000000000001</v>
      </c>
    </row>
    <row r="1137" spans="1:6" x14ac:dyDescent="0.25">
      <c r="A1137" s="5">
        <v>43392</v>
      </c>
      <c r="B1137" s="6">
        <v>52.374217999999999</v>
      </c>
      <c r="C1137" s="6">
        <v>88.201499999999996</v>
      </c>
      <c r="D1137" s="6">
        <v>29.538181000000002</v>
      </c>
      <c r="E1137" s="6">
        <v>56.787993999999998</v>
      </c>
      <c r="F1137" s="6">
        <v>17.333331999999999</v>
      </c>
    </row>
    <row r="1138" spans="1:6" x14ac:dyDescent="0.25">
      <c r="A1138" s="5">
        <v>43395</v>
      </c>
      <c r="B1138" s="6">
        <v>52.694225000000003</v>
      </c>
      <c r="C1138" s="6">
        <v>89.464995999999999</v>
      </c>
      <c r="D1138" s="6">
        <v>29.535146999999998</v>
      </c>
      <c r="E1138" s="6">
        <v>57.295979000000003</v>
      </c>
      <c r="F1138" s="6">
        <v>17.396667000000001</v>
      </c>
    </row>
    <row r="1139" spans="1:6" x14ac:dyDescent="0.25">
      <c r="A1139" s="5">
        <v>43396</v>
      </c>
      <c r="B1139" s="6">
        <v>53.190964000000001</v>
      </c>
      <c r="C1139" s="6">
        <v>88.434997999999993</v>
      </c>
      <c r="D1139" s="6">
        <v>29.735813</v>
      </c>
      <c r="E1139" s="6">
        <v>54.778351000000001</v>
      </c>
      <c r="F1139" s="6">
        <v>19.609332999999999</v>
      </c>
    </row>
    <row r="1140" spans="1:6" x14ac:dyDescent="0.25">
      <c r="A1140" s="5">
        <v>43397</v>
      </c>
      <c r="B1140" s="6">
        <v>51.366432000000003</v>
      </c>
      <c r="C1140" s="6">
        <v>83.209998999999996</v>
      </c>
      <c r="D1140" s="6">
        <v>29.662844</v>
      </c>
      <c r="E1140" s="6">
        <v>49.413516999999999</v>
      </c>
      <c r="F1140" s="6">
        <v>19.233333999999999</v>
      </c>
    </row>
    <row r="1141" spans="1:6" x14ac:dyDescent="0.25">
      <c r="A1141" s="5">
        <v>43398</v>
      </c>
      <c r="B1141" s="6">
        <v>52.491244999999999</v>
      </c>
      <c r="C1141" s="6">
        <v>89.108497999999997</v>
      </c>
      <c r="D1141" s="6">
        <v>30.155403</v>
      </c>
      <c r="E1141" s="6">
        <v>51.502448999999999</v>
      </c>
      <c r="F1141" s="6">
        <v>20.990666999999998</v>
      </c>
    </row>
    <row r="1142" spans="1:6" x14ac:dyDescent="0.25">
      <c r="A1142" s="5">
        <v>43399</v>
      </c>
      <c r="B1142" s="6">
        <v>51.655388000000002</v>
      </c>
      <c r="C1142" s="6">
        <v>82.140502999999995</v>
      </c>
      <c r="D1142" s="6">
        <v>30.082428</v>
      </c>
      <c r="E1142" s="6">
        <v>49.135967000000001</v>
      </c>
      <c r="F1142" s="6">
        <v>22.059999000000001</v>
      </c>
    </row>
    <row r="1143" spans="1:6" x14ac:dyDescent="0.25">
      <c r="A1143" s="5">
        <v>43402</v>
      </c>
      <c r="B1143" s="6">
        <v>50.685805999999999</v>
      </c>
      <c r="C1143" s="6">
        <v>76.944000000000003</v>
      </c>
      <c r="D1143" s="6">
        <v>30.343906</v>
      </c>
      <c r="E1143" s="6">
        <v>45.996364999999997</v>
      </c>
      <c r="F1143" s="6">
        <v>22.323333999999999</v>
      </c>
    </row>
    <row r="1144" spans="1:6" x14ac:dyDescent="0.25">
      <c r="A1144" s="5">
        <v>43403</v>
      </c>
      <c r="B1144" s="6">
        <v>50.938960999999999</v>
      </c>
      <c r="C1144" s="6">
        <v>76.521004000000005</v>
      </c>
      <c r="D1144" s="6">
        <v>31.140509000000002</v>
      </c>
      <c r="E1144" s="6">
        <v>50.303097000000001</v>
      </c>
      <c r="F1144" s="6">
        <v>21.993334000000001</v>
      </c>
    </row>
    <row r="1145" spans="1:6" x14ac:dyDescent="0.25">
      <c r="A1145" s="5">
        <v>43404</v>
      </c>
      <c r="B1145" s="6">
        <v>52.266762</v>
      </c>
      <c r="C1145" s="6">
        <v>79.900497000000001</v>
      </c>
      <c r="D1145" s="6">
        <v>30.489857000000001</v>
      </c>
      <c r="E1145" s="6">
        <v>52.243374000000003</v>
      </c>
      <c r="F1145" s="6">
        <v>22.488001000000001</v>
      </c>
    </row>
    <row r="1146" spans="1:6" x14ac:dyDescent="0.25">
      <c r="A1146" s="5">
        <v>43405</v>
      </c>
      <c r="B1146" s="6">
        <v>53.069172000000002</v>
      </c>
      <c r="C1146" s="6">
        <v>83.276497000000006</v>
      </c>
      <c r="D1146" s="6">
        <v>30.581066</v>
      </c>
      <c r="E1146" s="6">
        <v>54.047348</v>
      </c>
      <c r="F1146" s="6">
        <v>22.952000000000002</v>
      </c>
    </row>
    <row r="1147" spans="1:6" x14ac:dyDescent="0.25">
      <c r="A1147" s="5">
        <v>43406</v>
      </c>
      <c r="B1147" s="6">
        <v>49.549048999999997</v>
      </c>
      <c r="C1147" s="6">
        <v>83.276497000000006</v>
      </c>
      <c r="D1147" s="6">
        <v>30.812134</v>
      </c>
      <c r="E1147" s="6">
        <v>53.256863000000003</v>
      </c>
      <c r="F1147" s="6">
        <v>23.094000000000001</v>
      </c>
    </row>
    <row r="1148" spans="1:6" x14ac:dyDescent="0.25">
      <c r="A1148" s="5">
        <v>43409</v>
      </c>
      <c r="B1148" s="6">
        <v>48.142445000000002</v>
      </c>
      <c r="C1148" s="6">
        <v>81.389999000000003</v>
      </c>
      <c r="D1148" s="6">
        <v>31.289487999999999</v>
      </c>
      <c r="E1148" s="6">
        <v>52.476295</v>
      </c>
      <c r="F1148" s="6">
        <v>22.76</v>
      </c>
    </row>
    <row r="1149" spans="1:6" x14ac:dyDescent="0.25">
      <c r="A1149" s="5">
        <v>43410</v>
      </c>
      <c r="B1149" s="6">
        <v>48.663063000000001</v>
      </c>
      <c r="C1149" s="6">
        <v>82.140502999999995</v>
      </c>
      <c r="D1149" s="6">
        <v>31.417196000000001</v>
      </c>
      <c r="E1149" s="6">
        <v>52.300358000000003</v>
      </c>
      <c r="F1149" s="6">
        <v>22.737333</v>
      </c>
    </row>
    <row r="1150" spans="1:6" x14ac:dyDescent="0.25">
      <c r="A1150" s="5">
        <v>43411</v>
      </c>
      <c r="B1150" s="6">
        <v>50.138924000000003</v>
      </c>
      <c r="C1150" s="6">
        <v>87.774497999999994</v>
      </c>
      <c r="D1150" s="6">
        <v>31.718205999999999</v>
      </c>
      <c r="E1150" s="6">
        <v>52.976863999999999</v>
      </c>
      <c r="F1150" s="6">
        <v>23.210667000000001</v>
      </c>
    </row>
    <row r="1151" spans="1:6" x14ac:dyDescent="0.25">
      <c r="A1151" s="5">
        <v>43412</v>
      </c>
      <c r="B1151" s="6">
        <v>49.963993000000002</v>
      </c>
      <c r="C1151" s="6">
        <v>87.745498999999995</v>
      </c>
      <c r="D1151" s="6">
        <v>31.888466000000001</v>
      </c>
      <c r="E1151" s="6">
        <v>51.044024999999998</v>
      </c>
      <c r="F1151" s="6">
        <v>23.426666000000001</v>
      </c>
    </row>
    <row r="1152" spans="1:6" x14ac:dyDescent="0.25">
      <c r="A1152" s="5">
        <v>43413</v>
      </c>
      <c r="B1152" s="6">
        <v>49.000613999999999</v>
      </c>
      <c r="C1152" s="6">
        <v>85.621498000000003</v>
      </c>
      <c r="D1152" s="6">
        <v>32.095225999999997</v>
      </c>
      <c r="E1152" s="6">
        <v>50.964728999999998</v>
      </c>
      <c r="F1152" s="6">
        <v>23.367332000000001</v>
      </c>
    </row>
    <row r="1153" spans="1:6" x14ac:dyDescent="0.25">
      <c r="A1153" s="5">
        <v>43416</v>
      </c>
      <c r="B1153" s="6">
        <v>46.532241999999997</v>
      </c>
      <c r="C1153" s="6">
        <v>81.842499000000004</v>
      </c>
      <c r="D1153" s="6">
        <v>31.581382999999999</v>
      </c>
      <c r="E1153" s="6">
        <v>46.967731000000001</v>
      </c>
      <c r="F1153" s="6">
        <v>22.085332999999999</v>
      </c>
    </row>
    <row r="1154" spans="1:6" x14ac:dyDescent="0.25">
      <c r="A1154" s="5">
        <v>43417</v>
      </c>
      <c r="B1154" s="6">
        <v>46.067337000000002</v>
      </c>
      <c r="C1154" s="6">
        <v>81.558502000000004</v>
      </c>
      <c r="D1154" s="6">
        <v>31.298608999999999</v>
      </c>
      <c r="E1154" s="6">
        <v>49.388725000000001</v>
      </c>
      <c r="F1154" s="6">
        <v>22.582001000000002</v>
      </c>
    </row>
    <row r="1155" spans="1:6" x14ac:dyDescent="0.25">
      <c r="A1155" s="5">
        <v>43418</v>
      </c>
      <c r="B1155" s="6">
        <v>44.766033</v>
      </c>
      <c r="C1155" s="6">
        <v>79.950500000000005</v>
      </c>
      <c r="D1155" s="6">
        <v>30.869904999999999</v>
      </c>
      <c r="E1155" s="6">
        <v>48.863391999999997</v>
      </c>
      <c r="F1155" s="6">
        <v>22.933332</v>
      </c>
    </row>
    <row r="1156" spans="1:6" x14ac:dyDescent="0.25">
      <c r="A1156" s="5">
        <v>43419</v>
      </c>
      <c r="B1156" s="6">
        <v>45.870815</v>
      </c>
      <c r="C1156" s="6">
        <v>80.971999999999994</v>
      </c>
      <c r="D1156" s="6">
        <v>30.264852999999999</v>
      </c>
      <c r="E1156" s="6">
        <v>50.151938999999999</v>
      </c>
      <c r="F1156" s="6">
        <v>23.229334000000001</v>
      </c>
    </row>
    <row r="1157" spans="1:6" x14ac:dyDescent="0.25">
      <c r="A1157" s="5">
        <v>43420</v>
      </c>
      <c r="B1157" s="6">
        <v>46.378867999999997</v>
      </c>
      <c r="C1157" s="6">
        <v>79.670501999999999</v>
      </c>
      <c r="D1157" s="6">
        <v>29.702368</v>
      </c>
      <c r="E1157" s="6">
        <v>40.745517999999997</v>
      </c>
      <c r="F1157" s="6">
        <v>23.620667000000001</v>
      </c>
    </row>
    <row r="1158" spans="1:6" x14ac:dyDescent="0.25">
      <c r="A1158" s="5">
        <v>43423</v>
      </c>
      <c r="B1158" s="6">
        <v>44.540779000000001</v>
      </c>
      <c r="C1158" s="6">
        <v>75.614502000000002</v>
      </c>
      <c r="D1158" s="6">
        <v>29.425681999999998</v>
      </c>
      <c r="E1158" s="6">
        <v>35.856445000000001</v>
      </c>
      <c r="F1158" s="6">
        <v>23.564667</v>
      </c>
    </row>
    <row r="1159" spans="1:6" x14ac:dyDescent="0.25">
      <c r="A1159" s="5">
        <v>43424</v>
      </c>
      <c r="B1159" s="6">
        <v>42.412708000000002</v>
      </c>
      <c r="C1159" s="6">
        <v>74.773003000000003</v>
      </c>
      <c r="D1159" s="6">
        <v>28.629083999999999</v>
      </c>
      <c r="E1159" s="6">
        <v>36.941806999999997</v>
      </c>
      <c r="F1159" s="6">
        <v>23.166</v>
      </c>
    </row>
    <row r="1160" spans="1:6" x14ac:dyDescent="0.25">
      <c r="A1160" s="5">
        <v>43425</v>
      </c>
      <c r="B1160" s="6">
        <v>42.364776999999997</v>
      </c>
      <c r="C1160" s="6">
        <v>75.836501999999996</v>
      </c>
      <c r="D1160" s="6">
        <v>28.632121999999999</v>
      </c>
      <c r="E1160" s="6">
        <v>35.858921000000002</v>
      </c>
      <c r="F1160" s="6">
        <v>22.545999999999999</v>
      </c>
    </row>
    <row r="1161" spans="1:6" x14ac:dyDescent="0.25">
      <c r="A1161" s="5">
        <v>43427</v>
      </c>
      <c r="B1161" s="6">
        <v>41.288769000000002</v>
      </c>
      <c r="C1161" s="6">
        <v>75.102997000000002</v>
      </c>
      <c r="D1161" s="6">
        <v>28.914885999999999</v>
      </c>
      <c r="E1161" s="6">
        <v>35.930801000000002</v>
      </c>
      <c r="F1161" s="6">
        <v>21.722000000000001</v>
      </c>
    </row>
    <row r="1162" spans="1:6" x14ac:dyDescent="0.25">
      <c r="A1162" s="5">
        <v>43430</v>
      </c>
      <c r="B1162" s="6">
        <v>41.847136999999996</v>
      </c>
      <c r="C1162" s="6">
        <v>79.066497999999996</v>
      </c>
      <c r="D1162" s="6">
        <v>28.930091999999998</v>
      </c>
      <c r="E1162" s="6">
        <v>37.925564000000001</v>
      </c>
      <c r="F1162" s="6">
        <v>23.066668</v>
      </c>
    </row>
    <row r="1163" spans="1:6" x14ac:dyDescent="0.25">
      <c r="A1163" s="5">
        <v>43431</v>
      </c>
      <c r="B1163" s="6">
        <v>41.756076999999998</v>
      </c>
      <c r="C1163" s="6">
        <v>79.070999</v>
      </c>
      <c r="D1163" s="6">
        <v>28.896644999999999</v>
      </c>
      <c r="E1163" s="6">
        <v>38.094078000000003</v>
      </c>
      <c r="F1163" s="6">
        <v>22.927999</v>
      </c>
    </row>
    <row r="1164" spans="1:6" x14ac:dyDescent="0.25">
      <c r="A1164" s="5">
        <v>43432</v>
      </c>
      <c r="B1164" s="6">
        <v>43.361713000000002</v>
      </c>
      <c r="C1164" s="6">
        <v>83.887496999999996</v>
      </c>
      <c r="D1164" s="6">
        <v>29.632436999999999</v>
      </c>
      <c r="E1164" s="6">
        <v>39.665112000000001</v>
      </c>
      <c r="F1164" s="6">
        <v>23.191334000000001</v>
      </c>
    </row>
    <row r="1165" spans="1:6" x14ac:dyDescent="0.25">
      <c r="A1165" s="5">
        <v>43433</v>
      </c>
      <c r="B1165" s="6">
        <v>43.028606000000003</v>
      </c>
      <c r="C1165" s="6">
        <v>83.678496999999993</v>
      </c>
      <c r="D1165" s="6">
        <v>29.580749999999998</v>
      </c>
      <c r="E1165" s="6">
        <v>39.032584999999997</v>
      </c>
      <c r="F1165" s="6">
        <v>22.744667</v>
      </c>
    </row>
    <row r="1166" spans="1:6" x14ac:dyDescent="0.25">
      <c r="A1166" s="5">
        <v>43434</v>
      </c>
      <c r="B1166" s="6">
        <v>42.796149999999997</v>
      </c>
      <c r="C1166" s="6">
        <v>84.508499</v>
      </c>
      <c r="D1166" s="6">
        <v>29.690204999999999</v>
      </c>
      <c r="E1166" s="6">
        <v>40.538235</v>
      </c>
      <c r="F1166" s="6">
        <v>23.365334000000001</v>
      </c>
    </row>
    <row r="1167" spans="1:6" x14ac:dyDescent="0.25">
      <c r="A1167" s="5">
        <v>43437</v>
      </c>
      <c r="B1167" s="6">
        <v>44.291550000000001</v>
      </c>
      <c r="C1167" s="6">
        <v>88.617996000000005</v>
      </c>
      <c r="D1167" s="6">
        <v>30.024660000000001</v>
      </c>
      <c r="E1167" s="6">
        <v>42.177821999999999</v>
      </c>
      <c r="F1167" s="6">
        <v>23.899332000000001</v>
      </c>
    </row>
    <row r="1168" spans="1:6" x14ac:dyDescent="0.25">
      <c r="A1168" s="5">
        <v>43438</v>
      </c>
      <c r="B1168" s="6">
        <v>42.343215999999998</v>
      </c>
      <c r="C1168" s="6">
        <v>83.419998000000007</v>
      </c>
      <c r="D1168" s="6">
        <v>29.130759999999999</v>
      </c>
      <c r="E1168" s="6">
        <v>38.970581000000003</v>
      </c>
      <c r="F1168" s="6">
        <v>23.98</v>
      </c>
    </row>
    <row r="1169" spans="1:6" x14ac:dyDescent="0.25">
      <c r="A1169" s="5">
        <v>43440</v>
      </c>
      <c r="B1169" s="6">
        <v>41.871113000000001</v>
      </c>
      <c r="C1169" s="6">
        <v>84.959502999999998</v>
      </c>
      <c r="D1169" s="6">
        <v>28.971796000000001</v>
      </c>
      <c r="E1169" s="6">
        <v>39.263278999999997</v>
      </c>
      <c r="F1169" s="6">
        <v>24.204000000000001</v>
      </c>
    </row>
    <row r="1170" spans="1:6" x14ac:dyDescent="0.25">
      <c r="A1170" s="5">
        <v>43441</v>
      </c>
      <c r="B1170" s="6">
        <v>40.378104999999998</v>
      </c>
      <c r="C1170" s="6">
        <v>81.456496999999999</v>
      </c>
      <c r="D1170" s="6">
        <v>28.488775</v>
      </c>
      <c r="E1170" s="6">
        <v>36.614139999999999</v>
      </c>
      <c r="F1170" s="6">
        <v>23.864668000000002</v>
      </c>
    </row>
    <row r="1171" spans="1:6" x14ac:dyDescent="0.25">
      <c r="A1171" s="5">
        <v>43444</v>
      </c>
      <c r="B1171" s="6">
        <v>40.644119000000003</v>
      </c>
      <c r="C1171" s="6">
        <v>82.051497999999995</v>
      </c>
      <c r="D1171" s="6">
        <v>28.718057999999999</v>
      </c>
      <c r="E1171" s="6">
        <v>37.668343</v>
      </c>
      <c r="F1171" s="6">
        <v>24.343332</v>
      </c>
    </row>
    <row r="1172" spans="1:6" x14ac:dyDescent="0.25">
      <c r="A1172" s="5">
        <v>43445</v>
      </c>
      <c r="B1172" s="6">
        <v>40.411659</v>
      </c>
      <c r="C1172" s="6">
        <v>82.162002999999999</v>
      </c>
      <c r="D1172" s="6">
        <v>28.690543999999999</v>
      </c>
      <c r="E1172" s="6">
        <v>36.758018</v>
      </c>
      <c r="F1172" s="6">
        <v>24.450665999999998</v>
      </c>
    </row>
    <row r="1173" spans="1:6" x14ac:dyDescent="0.25">
      <c r="A1173" s="5">
        <v>43446</v>
      </c>
      <c r="B1173" s="6">
        <v>40.524292000000003</v>
      </c>
      <c r="C1173" s="6">
        <v>83.177002000000002</v>
      </c>
      <c r="D1173" s="6">
        <v>28.464321000000002</v>
      </c>
      <c r="E1173" s="6">
        <v>36.93412</v>
      </c>
      <c r="F1173" s="6">
        <v>24.440000999999999</v>
      </c>
    </row>
    <row r="1174" spans="1:6" x14ac:dyDescent="0.25">
      <c r="A1174" s="5">
        <v>43447</v>
      </c>
      <c r="B1174" s="6">
        <v>40.967635999999999</v>
      </c>
      <c r="C1174" s="6">
        <v>82.918998999999999</v>
      </c>
      <c r="D1174" s="6">
        <v>28.418468000000001</v>
      </c>
      <c r="E1174" s="6">
        <v>36.931640999999999</v>
      </c>
      <c r="F1174" s="6">
        <v>25.119333000000001</v>
      </c>
    </row>
    <row r="1175" spans="1:6" x14ac:dyDescent="0.25">
      <c r="A1175" s="5">
        <v>43448</v>
      </c>
      <c r="B1175" s="6">
        <v>39.656776000000001</v>
      </c>
      <c r="C1175" s="6">
        <v>79.595496999999995</v>
      </c>
      <c r="D1175" s="6">
        <v>28.079132000000001</v>
      </c>
      <c r="E1175" s="6">
        <v>36.326411999999998</v>
      </c>
      <c r="F1175" s="6">
        <v>24.380666999999999</v>
      </c>
    </row>
    <row r="1176" spans="1:6" x14ac:dyDescent="0.25">
      <c r="A1176" s="5">
        <v>43451</v>
      </c>
      <c r="B1176" s="6">
        <v>39.287726999999997</v>
      </c>
      <c r="C1176" s="6">
        <v>76.045501999999999</v>
      </c>
      <c r="D1176" s="6">
        <v>27.74897</v>
      </c>
      <c r="E1176" s="6">
        <v>35.614510000000003</v>
      </c>
      <c r="F1176" s="6">
        <v>23.228000999999999</v>
      </c>
    </row>
    <row r="1177" spans="1:6" x14ac:dyDescent="0.25">
      <c r="A1177" s="5">
        <v>43452</v>
      </c>
      <c r="B1177" s="6">
        <v>39.798167999999997</v>
      </c>
      <c r="C1177" s="6">
        <v>77.573997000000006</v>
      </c>
      <c r="D1177" s="6">
        <v>27.843738999999999</v>
      </c>
      <c r="E1177" s="6">
        <v>36.447960000000002</v>
      </c>
      <c r="F1177" s="6">
        <v>22.468665999999999</v>
      </c>
    </row>
    <row r="1178" spans="1:6" x14ac:dyDescent="0.25">
      <c r="A1178" s="5">
        <v>43453</v>
      </c>
      <c r="B1178" s="6">
        <v>38.556792999999999</v>
      </c>
      <c r="C1178" s="6">
        <v>74.753997999999996</v>
      </c>
      <c r="D1178" s="6">
        <v>27.681715000000001</v>
      </c>
      <c r="E1178" s="6">
        <v>34.356918</v>
      </c>
      <c r="F1178" s="6">
        <v>22.198</v>
      </c>
    </row>
    <row r="1179" spans="1:6" x14ac:dyDescent="0.25">
      <c r="A1179" s="5">
        <v>43454</v>
      </c>
      <c r="B1179" s="6">
        <v>37.583832000000001</v>
      </c>
      <c r="C1179" s="6">
        <v>73.041495999999995</v>
      </c>
      <c r="D1179" s="6">
        <v>26.682051000000001</v>
      </c>
      <c r="E1179" s="6">
        <v>33.511088999999998</v>
      </c>
      <c r="F1179" s="6">
        <v>21.025333</v>
      </c>
    </row>
    <row r="1180" spans="1:6" x14ac:dyDescent="0.25">
      <c r="A1180" s="5">
        <v>43455</v>
      </c>
      <c r="B1180" s="6">
        <v>36.121979000000003</v>
      </c>
      <c r="C1180" s="6">
        <v>68.872497999999993</v>
      </c>
      <c r="D1180" s="6">
        <v>26.636198</v>
      </c>
      <c r="E1180" s="6">
        <v>32.139378000000001</v>
      </c>
      <c r="F1180" s="6">
        <v>21.318000999999999</v>
      </c>
    </row>
    <row r="1181" spans="1:6" x14ac:dyDescent="0.25">
      <c r="A1181" s="5">
        <v>43458</v>
      </c>
      <c r="B1181" s="6">
        <v>35.187359000000001</v>
      </c>
      <c r="C1181" s="6">
        <v>67.197997999999998</v>
      </c>
      <c r="D1181" s="6">
        <v>26.235723</v>
      </c>
      <c r="E1181" s="6">
        <v>31.521746</v>
      </c>
      <c r="F1181" s="6">
        <v>19.692667</v>
      </c>
    </row>
    <row r="1182" spans="1:6" x14ac:dyDescent="0.25">
      <c r="A1182" s="5">
        <v>43460</v>
      </c>
      <c r="B1182" s="6">
        <v>37.665309999999998</v>
      </c>
      <c r="C1182" s="6">
        <v>73.544998000000007</v>
      </c>
      <c r="D1182" s="6">
        <v>27.638915999999998</v>
      </c>
      <c r="E1182" s="6">
        <v>33.014988000000002</v>
      </c>
      <c r="F1182" s="6">
        <v>21.739332000000001</v>
      </c>
    </row>
    <row r="1183" spans="1:6" x14ac:dyDescent="0.25">
      <c r="A1183" s="5">
        <v>43461</v>
      </c>
      <c r="B1183" s="6">
        <v>37.420867999999999</v>
      </c>
      <c r="C1183" s="6">
        <v>73.082001000000005</v>
      </c>
      <c r="D1183" s="6">
        <v>27.999647</v>
      </c>
      <c r="E1183" s="6">
        <v>32.536254999999997</v>
      </c>
      <c r="F1183" s="6">
        <v>21.075333000000001</v>
      </c>
    </row>
    <row r="1184" spans="1:6" x14ac:dyDescent="0.25">
      <c r="A1184" s="5">
        <v>43462</v>
      </c>
      <c r="B1184" s="6">
        <v>37.440041000000001</v>
      </c>
      <c r="C1184" s="6">
        <v>73.901000999999994</v>
      </c>
      <c r="D1184" s="6">
        <v>28.164724</v>
      </c>
      <c r="E1184" s="6">
        <v>33.151420999999999</v>
      </c>
      <c r="F1184" s="6">
        <v>22.257999000000002</v>
      </c>
    </row>
    <row r="1185" spans="1:6" x14ac:dyDescent="0.25">
      <c r="A1185" s="5">
        <v>43465</v>
      </c>
      <c r="B1185" s="6">
        <v>37.801907</v>
      </c>
      <c r="C1185" s="6">
        <v>75.098502999999994</v>
      </c>
      <c r="D1185" s="6">
        <v>28.476545000000002</v>
      </c>
      <c r="E1185" s="6">
        <v>33.114212000000002</v>
      </c>
      <c r="F1185" s="6">
        <v>22.186665999999999</v>
      </c>
    </row>
    <row r="1186" spans="1:6" x14ac:dyDescent="0.25">
      <c r="A1186" s="5">
        <v>43467</v>
      </c>
      <c r="B1186" s="6">
        <v>37.845039</v>
      </c>
      <c r="C1186" s="6">
        <v>76.956496999999999</v>
      </c>
      <c r="D1186" s="6">
        <v>28.534631999999998</v>
      </c>
      <c r="E1186" s="6">
        <v>33.788891</v>
      </c>
      <c r="F1186" s="6">
        <v>20.674666999999999</v>
      </c>
    </row>
    <row r="1187" spans="1:6" x14ac:dyDescent="0.25">
      <c r="A1187" s="5">
        <v>43468</v>
      </c>
      <c r="B1187" s="6">
        <v>34.075397000000002</v>
      </c>
      <c r="C1187" s="6">
        <v>75.013999999999996</v>
      </c>
      <c r="D1187" s="6">
        <v>28.387896000000001</v>
      </c>
      <c r="E1187" s="6">
        <v>31.747472999999999</v>
      </c>
      <c r="F1187" s="6">
        <v>20.024000000000001</v>
      </c>
    </row>
    <row r="1188" spans="1:6" x14ac:dyDescent="0.25">
      <c r="A1188" s="5">
        <v>43469</v>
      </c>
      <c r="B1188" s="6">
        <v>35.530051999999998</v>
      </c>
      <c r="C1188" s="6">
        <v>78.769501000000005</v>
      </c>
      <c r="D1188" s="6">
        <v>28.565204999999999</v>
      </c>
      <c r="E1188" s="6">
        <v>33.781447999999997</v>
      </c>
      <c r="F1188" s="6">
        <v>21.179333</v>
      </c>
    </row>
    <row r="1189" spans="1:6" x14ac:dyDescent="0.25">
      <c r="A1189" s="5">
        <v>43472</v>
      </c>
      <c r="B1189" s="6">
        <v>35.450966000000001</v>
      </c>
      <c r="C1189" s="6">
        <v>81.475502000000006</v>
      </c>
      <c r="D1189" s="6">
        <v>28.901482000000001</v>
      </c>
      <c r="E1189" s="6">
        <v>35.569859000000001</v>
      </c>
      <c r="F1189" s="6">
        <v>22.330666999999998</v>
      </c>
    </row>
    <row r="1190" spans="1:6" x14ac:dyDescent="0.25">
      <c r="A1190" s="5">
        <v>43473</v>
      </c>
      <c r="B1190" s="6">
        <v>36.126766000000003</v>
      </c>
      <c r="C1190" s="6">
        <v>82.829002000000003</v>
      </c>
      <c r="D1190" s="6">
        <v>29.103247</v>
      </c>
      <c r="E1190" s="6">
        <v>34.684348999999997</v>
      </c>
      <c r="F1190" s="6">
        <v>22.356667000000002</v>
      </c>
    </row>
    <row r="1191" spans="1:6" x14ac:dyDescent="0.25">
      <c r="A1191" s="5">
        <v>43474</v>
      </c>
      <c r="B1191" s="6">
        <v>36.740276000000001</v>
      </c>
      <c r="C1191" s="6">
        <v>82.971001000000001</v>
      </c>
      <c r="D1191" s="6">
        <v>29.008478</v>
      </c>
      <c r="E1191" s="6">
        <v>35.36647</v>
      </c>
      <c r="F1191" s="6">
        <v>22.568666</v>
      </c>
    </row>
    <row r="1192" spans="1:6" x14ac:dyDescent="0.25">
      <c r="A1192" s="5">
        <v>43475</v>
      </c>
      <c r="B1192" s="6">
        <v>36.857697000000002</v>
      </c>
      <c r="C1192" s="6">
        <v>82.810997</v>
      </c>
      <c r="D1192" s="6">
        <v>29.029879000000001</v>
      </c>
      <c r="E1192" s="6">
        <v>36.023800000000001</v>
      </c>
      <c r="F1192" s="6">
        <v>22.997999</v>
      </c>
    </row>
    <row r="1193" spans="1:6" x14ac:dyDescent="0.25">
      <c r="A1193" s="5">
        <v>43476</v>
      </c>
      <c r="B1193" s="6">
        <v>36.495823000000001</v>
      </c>
      <c r="C1193" s="6">
        <v>82.028000000000006</v>
      </c>
      <c r="D1193" s="6">
        <v>28.993195</v>
      </c>
      <c r="E1193" s="6">
        <v>36.916758999999999</v>
      </c>
      <c r="F1193" s="6">
        <v>23.150666999999999</v>
      </c>
    </row>
    <row r="1194" spans="1:6" x14ac:dyDescent="0.25">
      <c r="A1194" s="5">
        <v>43479</v>
      </c>
      <c r="B1194" s="6">
        <v>35.947043999999998</v>
      </c>
      <c r="C1194" s="6">
        <v>80.860496999999995</v>
      </c>
      <c r="D1194" s="6">
        <v>29.026821000000002</v>
      </c>
      <c r="E1194" s="6">
        <v>37.316119999999998</v>
      </c>
      <c r="F1194" s="6">
        <v>22.293333000000001</v>
      </c>
    </row>
    <row r="1195" spans="1:6" x14ac:dyDescent="0.25">
      <c r="A1195" s="5">
        <v>43480</v>
      </c>
      <c r="B1195" s="6">
        <v>36.682758</v>
      </c>
      <c r="C1195" s="6">
        <v>83.727997000000002</v>
      </c>
      <c r="D1195" s="6">
        <v>29.424237999999999</v>
      </c>
      <c r="E1195" s="6">
        <v>37.174720999999998</v>
      </c>
      <c r="F1195" s="6">
        <v>22.962</v>
      </c>
    </row>
    <row r="1196" spans="1:6" x14ac:dyDescent="0.25">
      <c r="A1196" s="5">
        <v>43481</v>
      </c>
      <c r="B1196" s="6">
        <v>37.130890000000001</v>
      </c>
      <c r="C1196" s="6">
        <v>84.189003</v>
      </c>
      <c r="D1196" s="6">
        <v>29.454809000000001</v>
      </c>
      <c r="E1196" s="6">
        <v>36.919235</v>
      </c>
      <c r="F1196" s="6">
        <v>23.07</v>
      </c>
    </row>
    <row r="1197" spans="1:6" x14ac:dyDescent="0.25">
      <c r="A1197" s="5">
        <v>43482</v>
      </c>
      <c r="B1197" s="6">
        <v>37.351368000000001</v>
      </c>
      <c r="C1197" s="6">
        <v>84.661002999999994</v>
      </c>
      <c r="D1197" s="6">
        <v>29.574034000000001</v>
      </c>
      <c r="E1197" s="6">
        <v>37.633617000000001</v>
      </c>
      <c r="F1197" s="6">
        <v>23.153998999999999</v>
      </c>
    </row>
    <row r="1198" spans="1:6" x14ac:dyDescent="0.25">
      <c r="A1198" s="5">
        <v>43483</v>
      </c>
      <c r="B1198" s="6">
        <v>37.581440000000001</v>
      </c>
      <c r="C1198" s="6">
        <v>84.809997999999993</v>
      </c>
      <c r="D1198" s="6">
        <v>29.876684000000001</v>
      </c>
      <c r="E1198" s="6">
        <v>38.925925999999997</v>
      </c>
      <c r="F1198" s="6">
        <v>20.150666999999999</v>
      </c>
    </row>
    <row r="1199" spans="1:6" x14ac:dyDescent="0.25">
      <c r="A1199" s="5">
        <v>43487</v>
      </c>
      <c r="B1199" s="6">
        <v>36.737881000000002</v>
      </c>
      <c r="C1199" s="6">
        <v>81.608497999999997</v>
      </c>
      <c r="D1199" s="6">
        <v>29.80331</v>
      </c>
      <c r="E1199" s="6">
        <v>36.901871</v>
      </c>
      <c r="F1199" s="6">
        <v>19.927999</v>
      </c>
    </row>
    <row r="1200" spans="1:6" x14ac:dyDescent="0.25">
      <c r="A1200" s="5">
        <v>43488</v>
      </c>
      <c r="B1200" s="6">
        <v>36.886456000000003</v>
      </c>
      <c r="C1200" s="6">
        <v>82.000998999999993</v>
      </c>
      <c r="D1200" s="6">
        <v>30.176276999999999</v>
      </c>
      <c r="E1200" s="6">
        <v>37.030849000000003</v>
      </c>
      <c r="F1200" s="6">
        <v>19.172667000000001</v>
      </c>
    </row>
    <row r="1201" spans="1:6" x14ac:dyDescent="0.25">
      <c r="A1201" s="5">
        <v>43489</v>
      </c>
      <c r="B1201" s="6">
        <v>36.594073999999999</v>
      </c>
      <c r="C1201" s="6">
        <v>82.746498000000003</v>
      </c>
      <c r="D1201" s="6">
        <v>30.069281</v>
      </c>
      <c r="E1201" s="6">
        <v>39.151660999999997</v>
      </c>
      <c r="F1201" s="6">
        <v>19.434000000000001</v>
      </c>
    </row>
    <row r="1202" spans="1:6" x14ac:dyDescent="0.25">
      <c r="A1202" s="5">
        <v>43490</v>
      </c>
      <c r="B1202" s="6">
        <v>37.806690000000003</v>
      </c>
      <c r="C1202" s="6">
        <v>83.528503000000001</v>
      </c>
      <c r="D1202" s="6">
        <v>29.635173999999999</v>
      </c>
      <c r="E1202" s="6">
        <v>39.724635999999997</v>
      </c>
      <c r="F1202" s="6">
        <v>19.802668000000001</v>
      </c>
    </row>
    <row r="1203" spans="1:6" x14ac:dyDescent="0.25">
      <c r="A1203" s="5">
        <v>43493</v>
      </c>
      <c r="B1203" s="6">
        <v>37.456809999999997</v>
      </c>
      <c r="C1203" s="6">
        <v>81.894501000000005</v>
      </c>
      <c r="D1203" s="6">
        <v>29.671858</v>
      </c>
      <c r="E1203" s="6">
        <v>34.232891000000002</v>
      </c>
      <c r="F1203" s="6">
        <v>19.758666999999999</v>
      </c>
    </row>
    <row r="1204" spans="1:6" x14ac:dyDescent="0.25">
      <c r="A1204" s="5">
        <v>43494</v>
      </c>
      <c r="B1204" s="6">
        <v>37.068581000000002</v>
      </c>
      <c r="C1204" s="6">
        <v>79.694000000000003</v>
      </c>
      <c r="D1204" s="6">
        <v>29.564865000000001</v>
      </c>
      <c r="E1204" s="6">
        <v>32.642921000000001</v>
      </c>
      <c r="F1204" s="6">
        <v>19.830666999999998</v>
      </c>
    </row>
    <row r="1205" spans="1:6" x14ac:dyDescent="0.25">
      <c r="A1205" s="5">
        <v>43495</v>
      </c>
      <c r="B1205" s="6">
        <v>39.601658</v>
      </c>
      <c r="C1205" s="6">
        <v>83.521500000000003</v>
      </c>
      <c r="D1205" s="6">
        <v>28.980967</v>
      </c>
      <c r="E1205" s="6">
        <v>34.079109000000003</v>
      </c>
      <c r="F1205" s="6">
        <v>20.584667</v>
      </c>
    </row>
    <row r="1206" spans="1:6" x14ac:dyDescent="0.25">
      <c r="A1206" s="5">
        <v>43496</v>
      </c>
      <c r="B1206" s="6">
        <v>39.886828999999999</v>
      </c>
      <c r="C1206" s="6">
        <v>85.936501000000007</v>
      </c>
      <c r="D1206" s="6">
        <v>29.295840999999999</v>
      </c>
      <c r="E1206" s="6">
        <v>35.656689</v>
      </c>
      <c r="F1206" s="6">
        <v>20.468</v>
      </c>
    </row>
    <row r="1207" spans="1:6" x14ac:dyDescent="0.25">
      <c r="A1207" s="5">
        <v>43497</v>
      </c>
      <c r="B1207" s="6">
        <v>39.906010000000002</v>
      </c>
      <c r="C1207" s="6">
        <v>81.311501000000007</v>
      </c>
      <c r="D1207" s="6">
        <v>28.6936</v>
      </c>
      <c r="E1207" s="6">
        <v>35.899773000000003</v>
      </c>
      <c r="F1207" s="6">
        <v>20.813998999999999</v>
      </c>
    </row>
    <row r="1208" spans="1:6" x14ac:dyDescent="0.25">
      <c r="A1208" s="5">
        <v>43500</v>
      </c>
      <c r="B1208" s="6">
        <v>41.039532000000001</v>
      </c>
      <c r="C1208" s="6">
        <v>81.665497000000002</v>
      </c>
      <c r="D1208" s="6">
        <v>28.971796000000001</v>
      </c>
      <c r="E1208" s="6">
        <v>37.003566999999997</v>
      </c>
      <c r="F1208" s="6">
        <v>20.859332999999999</v>
      </c>
    </row>
    <row r="1209" spans="1:6" x14ac:dyDescent="0.25">
      <c r="A1209" s="5">
        <v>43501</v>
      </c>
      <c r="B1209" s="6">
        <v>41.741706999999998</v>
      </c>
      <c r="C1209" s="6">
        <v>82.940498000000005</v>
      </c>
      <c r="D1209" s="6">
        <v>29.225529000000002</v>
      </c>
      <c r="E1209" s="6">
        <v>37.194569000000001</v>
      </c>
      <c r="F1209" s="6">
        <v>21.423331999999998</v>
      </c>
    </row>
    <row r="1210" spans="1:6" x14ac:dyDescent="0.25">
      <c r="A1210" s="5">
        <v>43502</v>
      </c>
      <c r="B1210" s="6">
        <v>41.756076999999998</v>
      </c>
      <c r="C1210" s="6">
        <v>82.013000000000005</v>
      </c>
      <c r="D1210" s="6">
        <v>29.237756999999998</v>
      </c>
      <c r="E1210" s="6">
        <v>37.951110999999997</v>
      </c>
      <c r="F1210" s="6">
        <v>21.148001000000001</v>
      </c>
    </row>
    <row r="1211" spans="1:6" x14ac:dyDescent="0.25">
      <c r="A1211" s="5">
        <v>43503</v>
      </c>
      <c r="B1211" s="6">
        <v>40.965243999999998</v>
      </c>
      <c r="C1211" s="6">
        <v>80.718497999999997</v>
      </c>
      <c r="D1211" s="6">
        <v>29.570972000000001</v>
      </c>
      <c r="E1211" s="6">
        <v>36.567008999999999</v>
      </c>
      <c r="F1211" s="6">
        <v>20.500668000000001</v>
      </c>
    </row>
    <row r="1212" spans="1:6" x14ac:dyDescent="0.25">
      <c r="A1212" s="5">
        <v>43504</v>
      </c>
      <c r="B1212" s="6">
        <v>41.013373999999999</v>
      </c>
      <c r="C1212" s="6">
        <v>79.411002999999994</v>
      </c>
      <c r="D1212" s="6">
        <v>29.219415999999999</v>
      </c>
      <c r="E1212" s="6">
        <v>36.753051999999997</v>
      </c>
      <c r="F1212" s="6">
        <v>20.386666999999999</v>
      </c>
    </row>
    <row r="1213" spans="1:6" x14ac:dyDescent="0.25">
      <c r="A1213" s="5">
        <v>43507</v>
      </c>
      <c r="B1213" s="6">
        <v>40.777507999999997</v>
      </c>
      <c r="C1213" s="6">
        <v>79.550003000000004</v>
      </c>
      <c r="D1213" s="6">
        <v>29.408950999999998</v>
      </c>
      <c r="E1213" s="6">
        <v>36.326411999999998</v>
      </c>
      <c r="F1213" s="6">
        <v>20.856000999999999</v>
      </c>
    </row>
    <row r="1214" spans="1:6" x14ac:dyDescent="0.25">
      <c r="A1214" s="5">
        <v>43508</v>
      </c>
      <c r="B1214" s="6">
        <v>41.128901999999997</v>
      </c>
      <c r="C1214" s="6">
        <v>81.900497000000001</v>
      </c>
      <c r="D1214" s="6">
        <v>29.644349999999999</v>
      </c>
      <c r="E1214" s="6">
        <v>37.497177000000001</v>
      </c>
      <c r="F1214" s="6">
        <v>20.787333</v>
      </c>
    </row>
    <row r="1215" spans="1:6" x14ac:dyDescent="0.25">
      <c r="A1215" s="5">
        <v>43509</v>
      </c>
      <c r="B1215" s="6">
        <v>40.958015000000003</v>
      </c>
      <c r="C1215" s="6">
        <v>82</v>
      </c>
      <c r="D1215" s="6">
        <v>29.940881999999998</v>
      </c>
      <c r="E1215" s="6">
        <v>37.921340999999998</v>
      </c>
      <c r="F1215" s="6">
        <v>20.544665999999999</v>
      </c>
    </row>
    <row r="1216" spans="1:6" x14ac:dyDescent="0.25">
      <c r="A1216" s="5">
        <v>43510</v>
      </c>
      <c r="B1216" s="6">
        <v>41.107235000000003</v>
      </c>
      <c r="C1216" s="6">
        <v>81.132499999999993</v>
      </c>
      <c r="D1216" s="6">
        <v>30.118190999999999</v>
      </c>
      <c r="E1216" s="6">
        <v>38.330627</v>
      </c>
      <c r="F1216" s="6">
        <v>20.251332999999999</v>
      </c>
    </row>
    <row r="1217" spans="1:6" x14ac:dyDescent="0.25">
      <c r="A1217" s="5">
        <v>43511</v>
      </c>
      <c r="B1217" s="6">
        <v>41.015785000000001</v>
      </c>
      <c r="C1217" s="6">
        <v>80.397498999999996</v>
      </c>
      <c r="D1217" s="6">
        <v>30.567577</v>
      </c>
      <c r="E1217" s="6">
        <v>39.027633999999999</v>
      </c>
      <c r="F1217" s="6">
        <v>20.525333</v>
      </c>
    </row>
    <row r="1218" spans="1:6" x14ac:dyDescent="0.25">
      <c r="A1218" s="5">
        <v>43515</v>
      </c>
      <c r="B1218" s="6">
        <v>41.138531</v>
      </c>
      <c r="C1218" s="6">
        <v>81.378997999999996</v>
      </c>
      <c r="D1218" s="6">
        <v>31.243193000000002</v>
      </c>
      <c r="E1218" s="6">
        <v>38.853996000000002</v>
      </c>
      <c r="F1218" s="6">
        <v>20.375999</v>
      </c>
    </row>
    <row r="1219" spans="1:6" x14ac:dyDescent="0.25">
      <c r="A1219" s="5">
        <v>43516</v>
      </c>
      <c r="B1219" s="6">
        <v>41.403278</v>
      </c>
      <c r="C1219" s="6">
        <v>81.105002999999996</v>
      </c>
      <c r="D1219" s="6">
        <v>30.533949</v>
      </c>
      <c r="E1219" s="6">
        <v>39.327770000000001</v>
      </c>
      <c r="F1219" s="6">
        <v>20.170667999999999</v>
      </c>
    </row>
    <row r="1220" spans="1:6" x14ac:dyDescent="0.25">
      <c r="A1220" s="5">
        <v>43517</v>
      </c>
      <c r="B1220" s="6">
        <v>41.169823000000001</v>
      </c>
      <c r="C1220" s="6">
        <v>80.971999999999994</v>
      </c>
      <c r="D1220" s="6">
        <v>30.384153000000001</v>
      </c>
      <c r="E1220" s="6">
        <v>38.638199</v>
      </c>
      <c r="F1220" s="6">
        <v>19.415333</v>
      </c>
    </row>
    <row r="1221" spans="1:6" x14ac:dyDescent="0.25">
      <c r="A1221" s="5">
        <v>43518</v>
      </c>
      <c r="B1221" s="6">
        <v>41.629505000000002</v>
      </c>
      <c r="C1221" s="6">
        <v>81.578002999999995</v>
      </c>
      <c r="D1221" s="6">
        <v>30.433067000000001</v>
      </c>
      <c r="E1221" s="6">
        <v>39.486522999999998</v>
      </c>
      <c r="F1221" s="6">
        <v>19.647333</v>
      </c>
    </row>
    <row r="1222" spans="1:6" x14ac:dyDescent="0.25">
      <c r="A1222" s="5">
        <v>43521</v>
      </c>
      <c r="B1222" s="6">
        <v>41.932761999999997</v>
      </c>
      <c r="C1222" s="6">
        <v>81.650002000000001</v>
      </c>
      <c r="D1222" s="6">
        <v>30.301615000000002</v>
      </c>
      <c r="E1222" s="6">
        <v>39.362495000000003</v>
      </c>
      <c r="F1222" s="6">
        <v>19.917998999999998</v>
      </c>
    </row>
    <row r="1223" spans="1:6" x14ac:dyDescent="0.25">
      <c r="A1223" s="5">
        <v>43522</v>
      </c>
      <c r="B1223" s="6">
        <v>41.956828999999999</v>
      </c>
      <c r="C1223" s="6">
        <v>81.819999999999993</v>
      </c>
      <c r="D1223" s="6">
        <v>30.170162000000001</v>
      </c>
      <c r="E1223" s="6">
        <v>38.968102000000002</v>
      </c>
      <c r="F1223" s="6">
        <v>19.857332</v>
      </c>
    </row>
    <row r="1224" spans="1:6" x14ac:dyDescent="0.25">
      <c r="A1224" s="5">
        <v>43523</v>
      </c>
      <c r="B1224" s="6">
        <v>42.086781000000002</v>
      </c>
      <c r="C1224" s="6">
        <v>82.054496999999998</v>
      </c>
      <c r="D1224" s="6">
        <v>29.992851000000002</v>
      </c>
      <c r="E1224" s="6">
        <v>38.548901000000001</v>
      </c>
      <c r="F1224" s="6">
        <v>20.982668</v>
      </c>
    </row>
    <row r="1225" spans="1:6" x14ac:dyDescent="0.25">
      <c r="A1225" s="5">
        <v>43524</v>
      </c>
      <c r="B1225" s="6">
        <v>41.672817000000002</v>
      </c>
      <c r="C1225" s="6">
        <v>81.991501</v>
      </c>
      <c r="D1225" s="6">
        <v>30.261868</v>
      </c>
      <c r="E1225" s="6">
        <v>38.303085000000003</v>
      </c>
      <c r="F1225" s="6">
        <v>21.325333000000001</v>
      </c>
    </row>
    <row r="1226" spans="1:6" x14ac:dyDescent="0.25">
      <c r="A1226" s="5">
        <v>43525</v>
      </c>
      <c r="B1226" s="6">
        <v>42.110850999999997</v>
      </c>
      <c r="C1226" s="6">
        <v>83.586501999999996</v>
      </c>
      <c r="D1226" s="6">
        <v>29.937826000000001</v>
      </c>
      <c r="E1226" s="6">
        <v>38.846870000000003</v>
      </c>
      <c r="F1226" s="6">
        <v>19.652666</v>
      </c>
    </row>
    <row r="1227" spans="1:6" x14ac:dyDescent="0.25">
      <c r="A1227" s="5">
        <v>43528</v>
      </c>
      <c r="B1227" s="6">
        <v>42.322647000000003</v>
      </c>
      <c r="C1227" s="6">
        <v>84.808502000000004</v>
      </c>
      <c r="D1227" s="6">
        <v>29.913376</v>
      </c>
      <c r="E1227" s="6">
        <v>38.928806000000002</v>
      </c>
      <c r="F1227" s="6">
        <v>19.024000000000001</v>
      </c>
    </row>
    <row r="1228" spans="1:6" x14ac:dyDescent="0.25">
      <c r="A1228" s="5">
        <v>43529</v>
      </c>
      <c r="B1228" s="6">
        <v>42.245624999999997</v>
      </c>
      <c r="C1228" s="6">
        <v>84.621498000000003</v>
      </c>
      <c r="D1228" s="6">
        <v>30.063164</v>
      </c>
      <c r="E1228" s="6">
        <v>38.864246000000001</v>
      </c>
      <c r="F1228" s="6">
        <v>18.436001000000001</v>
      </c>
    </row>
    <row r="1229" spans="1:6" x14ac:dyDescent="0.25">
      <c r="A1229" s="5">
        <v>43530</v>
      </c>
      <c r="B1229" s="6">
        <v>42.002560000000003</v>
      </c>
      <c r="C1229" s="6">
        <v>83.447502</v>
      </c>
      <c r="D1229" s="6">
        <v>30.038713000000001</v>
      </c>
      <c r="E1229" s="6">
        <v>37.754345000000001</v>
      </c>
      <c r="F1229" s="6">
        <v>18.416</v>
      </c>
    </row>
    <row r="1230" spans="1:6" x14ac:dyDescent="0.25">
      <c r="A1230" s="5">
        <v>43531</v>
      </c>
      <c r="B1230" s="6">
        <v>41.516384000000002</v>
      </c>
      <c r="C1230" s="6">
        <v>81.297500999999997</v>
      </c>
      <c r="D1230" s="6">
        <v>29.791090000000001</v>
      </c>
      <c r="E1230" s="6">
        <v>37.061577</v>
      </c>
      <c r="F1230" s="6">
        <v>18.439333000000001</v>
      </c>
    </row>
    <row r="1231" spans="1:6" x14ac:dyDescent="0.25">
      <c r="A1231" s="5">
        <v>43532</v>
      </c>
      <c r="B1231" s="6">
        <v>41.615074</v>
      </c>
      <c r="C1231" s="6">
        <v>81.040001000000004</v>
      </c>
      <c r="D1231" s="6">
        <v>29.833884999999999</v>
      </c>
      <c r="E1231" s="6">
        <v>37.404228000000003</v>
      </c>
      <c r="F1231" s="6">
        <v>18.942667</v>
      </c>
    </row>
    <row r="1232" spans="1:6" x14ac:dyDescent="0.25">
      <c r="A1232" s="5">
        <v>43535</v>
      </c>
      <c r="B1232" s="6">
        <v>43.056702000000001</v>
      </c>
      <c r="C1232" s="6">
        <v>83.530997999999997</v>
      </c>
      <c r="D1232" s="6">
        <v>30.105965000000001</v>
      </c>
      <c r="E1232" s="6">
        <v>40.011406000000001</v>
      </c>
      <c r="F1232" s="6">
        <v>19.394666999999998</v>
      </c>
    </row>
    <row r="1233" spans="1:6" x14ac:dyDescent="0.25">
      <c r="A1233" s="5">
        <v>43536</v>
      </c>
      <c r="B1233" s="6">
        <v>43.540466000000002</v>
      </c>
      <c r="C1233" s="6">
        <v>83.654999000000004</v>
      </c>
      <c r="D1233" s="6">
        <v>30.072336</v>
      </c>
      <c r="E1233" s="6">
        <v>40.354064999999999</v>
      </c>
      <c r="F1233" s="6">
        <v>18.890667000000001</v>
      </c>
    </row>
    <row r="1234" spans="1:6" x14ac:dyDescent="0.25">
      <c r="A1234" s="5">
        <v>43537</v>
      </c>
      <c r="B1234" s="6">
        <v>43.733013</v>
      </c>
      <c r="C1234" s="6">
        <v>84.540497000000002</v>
      </c>
      <c r="D1234" s="6">
        <v>30.274101000000002</v>
      </c>
      <c r="E1234" s="6">
        <v>41.868698000000002</v>
      </c>
      <c r="F1234" s="6">
        <v>19.263999999999999</v>
      </c>
    </row>
    <row r="1235" spans="1:6" x14ac:dyDescent="0.25">
      <c r="A1235" s="5">
        <v>43538</v>
      </c>
      <c r="B1235" s="6">
        <v>44.219166000000001</v>
      </c>
      <c r="C1235" s="6">
        <v>84.310997</v>
      </c>
      <c r="D1235" s="6">
        <v>30.188044000000001</v>
      </c>
      <c r="E1235" s="6">
        <v>41.108891</v>
      </c>
      <c r="F1235" s="6">
        <v>19.330666999999998</v>
      </c>
    </row>
    <row r="1236" spans="1:6" x14ac:dyDescent="0.25">
      <c r="A1236" s="5">
        <v>43539</v>
      </c>
      <c r="B1236" s="6">
        <v>44.794379999999997</v>
      </c>
      <c r="C1236" s="6">
        <v>85.617996000000005</v>
      </c>
      <c r="D1236" s="6">
        <v>30.249516</v>
      </c>
      <c r="E1236" s="6">
        <v>42.164177000000002</v>
      </c>
      <c r="F1236" s="6">
        <v>18.361999999999998</v>
      </c>
    </row>
    <row r="1237" spans="1:6" x14ac:dyDescent="0.25">
      <c r="A1237" s="5">
        <v>43542</v>
      </c>
      <c r="B1237" s="6">
        <v>45.251663000000001</v>
      </c>
      <c r="C1237" s="6">
        <v>87.107498000000007</v>
      </c>
      <c r="D1237" s="6">
        <v>30.630627</v>
      </c>
      <c r="E1237" s="6">
        <v>41.950645000000002</v>
      </c>
      <c r="F1237" s="6">
        <v>17.966000000000001</v>
      </c>
    </row>
    <row r="1238" spans="1:6" x14ac:dyDescent="0.25">
      <c r="A1238" s="5">
        <v>43543</v>
      </c>
      <c r="B1238" s="6">
        <v>44.893051</v>
      </c>
      <c r="C1238" s="6">
        <v>88.092499000000004</v>
      </c>
      <c r="D1238" s="6">
        <v>30.689022000000001</v>
      </c>
      <c r="E1238" s="6">
        <v>43.629162000000001</v>
      </c>
      <c r="F1238" s="6">
        <v>17.831333000000001</v>
      </c>
    </row>
    <row r="1239" spans="1:6" x14ac:dyDescent="0.25">
      <c r="A1239" s="5">
        <v>43544</v>
      </c>
      <c r="B1239" s="6">
        <v>45.285350999999999</v>
      </c>
      <c r="C1239" s="6">
        <v>89.863502999999994</v>
      </c>
      <c r="D1239" s="6">
        <v>30.317131</v>
      </c>
      <c r="E1239" s="6">
        <v>43.303890000000003</v>
      </c>
      <c r="F1239" s="6">
        <v>18.239999999999998</v>
      </c>
    </row>
    <row r="1240" spans="1:6" x14ac:dyDescent="0.25">
      <c r="A1240" s="5">
        <v>43545</v>
      </c>
      <c r="B1240" s="6">
        <v>46.953223999999999</v>
      </c>
      <c r="C1240" s="6">
        <v>90.962997000000001</v>
      </c>
      <c r="D1240" s="6">
        <v>30.446217999999998</v>
      </c>
      <c r="E1240" s="6">
        <v>45.672694999999997</v>
      </c>
      <c r="F1240" s="6">
        <v>18.268000000000001</v>
      </c>
    </row>
    <row r="1241" spans="1:6" x14ac:dyDescent="0.25">
      <c r="A1241" s="5">
        <v>43546</v>
      </c>
      <c r="B1241" s="6">
        <v>45.980904000000002</v>
      </c>
      <c r="C1241" s="6">
        <v>88.238502999999994</v>
      </c>
      <c r="D1241" s="6">
        <v>30.206479999999999</v>
      </c>
      <c r="E1241" s="6">
        <v>44.073630999999999</v>
      </c>
      <c r="F1241" s="6">
        <v>17.635331999999998</v>
      </c>
    </row>
    <row r="1242" spans="1:6" x14ac:dyDescent="0.25">
      <c r="A1242" s="5">
        <v>43549</v>
      </c>
      <c r="B1242" s="6">
        <v>45.424953000000002</v>
      </c>
      <c r="C1242" s="6">
        <v>88.712997000000001</v>
      </c>
      <c r="D1242" s="6">
        <v>30.172678000000001</v>
      </c>
      <c r="E1242" s="6">
        <v>43.149940000000001</v>
      </c>
      <c r="F1242" s="6">
        <v>17.361333999999999</v>
      </c>
    </row>
    <row r="1243" spans="1:6" x14ac:dyDescent="0.25">
      <c r="A1243" s="5">
        <v>43550</v>
      </c>
      <c r="B1243" s="6">
        <v>44.955627</v>
      </c>
      <c r="C1243" s="6">
        <v>89.188004000000006</v>
      </c>
      <c r="D1243" s="6">
        <v>30.218776999999999</v>
      </c>
      <c r="E1243" s="6">
        <v>43.917197999999999</v>
      </c>
      <c r="F1243" s="6">
        <v>17.851334000000001</v>
      </c>
    </row>
    <row r="1244" spans="1:6" x14ac:dyDescent="0.25">
      <c r="A1244" s="5">
        <v>43551</v>
      </c>
      <c r="B1244" s="6">
        <v>45.359969999999997</v>
      </c>
      <c r="C1244" s="6">
        <v>88.285004000000001</v>
      </c>
      <c r="D1244" s="6">
        <v>29.877618999999999</v>
      </c>
      <c r="E1244" s="6">
        <v>43.825329000000004</v>
      </c>
      <c r="F1244" s="6">
        <v>18.322001</v>
      </c>
    </row>
    <row r="1245" spans="1:6" x14ac:dyDescent="0.25">
      <c r="A1245" s="5">
        <v>43552</v>
      </c>
      <c r="B1245" s="6">
        <v>45.420135000000002</v>
      </c>
      <c r="C1245" s="6">
        <v>88.670997999999997</v>
      </c>
      <c r="D1245" s="6">
        <v>29.853031000000001</v>
      </c>
      <c r="E1245" s="6">
        <v>44.011558999999998</v>
      </c>
      <c r="F1245" s="6">
        <v>18.574667000000002</v>
      </c>
    </row>
    <row r="1246" spans="1:6" x14ac:dyDescent="0.25">
      <c r="A1246" s="5">
        <v>43553</v>
      </c>
      <c r="B1246" s="6">
        <v>45.716166999999999</v>
      </c>
      <c r="C1246" s="6">
        <v>89.037497999999999</v>
      </c>
      <c r="D1246" s="6">
        <v>29.975964999999999</v>
      </c>
      <c r="E1246" s="6">
        <v>44.585135999999999</v>
      </c>
      <c r="F1246" s="6">
        <v>18.657333000000001</v>
      </c>
    </row>
    <row r="1247" spans="1:6" x14ac:dyDescent="0.25">
      <c r="A1247" s="5">
        <v>43556</v>
      </c>
      <c r="B1247" s="6">
        <v>46.026634000000001</v>
      </c>
      <c r="C1247" s="6">
        <v>90.709502999999998</v>
      </c>
      <c r="D1247" s="6">
        <v>30.065102</v>
      </c>
      <c r="E1247" s="6">
        <v>45.260502000000002</v>
      </c>
      <c r="F1247" s="6">
        <v>19.278666999999999</v>
      </c>
    </row>
    <row r="1248" spans="1:6" x14ac:dyDescent="0.25">
      <c r="A1248" s="5">
        <v>43557</v>
      </c>
      <c r="B1248" s="6">
        <v>46.695712999999998</v>
      </c>
      <c r="C1248" s="6">
        <v>90.698997000000006</v>
      </c>
      <c r="D1248" s="6">
        <v>29.794632</v>
      </c>
      <c r="E1248" s="6">
        <v>45.439281000000001</v>
      </c>
      <c r="F1248" s="6">
        <v>19.058665999999999</v>
      </c>
    </row>
    <row r="1249" spans="1:6" x14ac:dyDescent="0.25">
      <c r="A1249" s="5">
        <v>43558</v>
      </c>
      <c r="B1249" s="6">
        <v>47.015804000000003</v>
      </c>
      <c r="C1249" s="6">
        <v>91.035004000000001</v>
      </c>
      <c r="D1249" s="6">
        <v>29.871475</v>
      </c>
      <c r="E1249" s="6">
        <v>46.834750999999997</v>
      </c>
      <c r="F1249" s="6">
        <v>19.454000000000001</v>
      </c>
    </row>
    <row r="1250" spans="1:6" x14ac:dyDescent="0.25">
      <c r="A1250" s="5">
        <v>43559</v>
      </c>
      <c r="B1250" s="6">
        <v>47.097636999999999</v>
      </c>
      <c r="C1250" s="6">
        <v>90.943000999999995</v>
      </c>
      <c r="D1250" s="6">
        <v>30.154233999999999</v>
      </c>
      <c r="E1250" s="6">
        <v>46.745365</v>
      </c>
      <c r="F1250" s="6">
        <v>17.851998999999999</v>
      </c>
    </row>
    <row r="1251" spans="1:6" x14ac:dyDescent="0.25">
      <c r="A1251" s="5">
        <v>43560</v>
      </c>
      <c r="B1251" s="6">
        <v>47.412917999999998</v>
      </c>
      <c r="C1251" s="6">
        <v>91.863997999999995</v>
      </c>
      <c r="D1251" s="6">
        <v>30.375527999999999</v>
      </c>
      <c r="E1251" s="6">
        <v>47.413296000000003</v>
      </c>
      <c r="F1251" s="6">
        <v>18.330666999999998</v>
      </c>
    </row>
    <row r="1252" spans="1:6" x14ac:dyDescent="0.25">
      <c r="A1252" s="5">
        <v>43563</v>
      </c>
      <c r="B1252" s="6">
        <v>48.159016000000001</v>
      </c>
      <c r="C1252" s="6">
        <v>92.492996000000005</v>
      </c>
      <c r="D1252" s="6">
        <v>30.498470000000001</v>
      </c>
      <c r="E1252" s="6">
        <v>47.621853000000002</v>
      </c>
      <c r="F1252" s="6">
        <v>18.213332999999999</v>
      </c>
    </row>
    <row r="1253" spans="1:6" x14ac:dyDescent="0.25">
      <c r="A1253" s="5">
        <v>43564</v>
      </c>
      <c r="B1253" s="6">
        <v>48.014598999999997</v>
      </c>
      <c r="C1253" s="6">
        <v>91.792000000000002</v>
      </c>
      <c r="D1253" s="6">
        <v>30.332495000000002</v>
      </c>
      <c r="E1253" s="6">
        <v>46.993651999999997</v>
      </c>
      <c r="F1253" s="6">
        <v>18.153998999999999</v>
      </c>
    </row>
    <row r="1254" spans="1:6" x14ac:dyDescent="0.25">
      <c r="A1254" s="5">
        <v>43565</v>
      </c>
      <c r="B1254" s="6">
        <v>48.284163999999997</v>
      </c>
      <c r="C1254" s="6">
        <v>92.366501</v>
      </c>
      <c r="D1254" s="6">
        <v>30.612196000000001</v>
      </c>
      <c r="E1254" s="6">
        <v>47.698844999999999</v>
      </c>
      <c r="F1254" s="6">
        <v>18.403998999999999</v>
      </c>
    </row>
    <row r="1255" spans="1:6" x14ac:dyDescent="0.25">
      <c r="A1255" s="5">
        <v>43566</v>
      </c>
      <c r="B1255" s="6">
        <v>47.882235999999999</v>
      </c>
      <c r="C1255" s="6">
        <v>92.203498999999994</v>
      </c>
      <c r="D1255" s="6">
        <v>30.981009</v>
      </c>
      <c r="E1255" s="6">
        <v>47.559787999999998</v>
      </c>
      <c r="F1255" s="6">
        <v>17.894666999999998</v>
      </c>
    </row>
    <row r="1256" spans="1:6" x14ac:dyDescent="0.25">
      <c r="A1256" s="5">
        <v>43567</v>
      </c>
      <c r="B1256" s="6">
        <v>47.862976000000003</v>
      </c>
      <c r="C1256" s="6">
        <v>92.153000000000006</v>
      </c>
      <c r="D1256" s="6">
        <v>31.214592</v>
      </c>
      <c r="E1256" s="6">
        <v>47.17989</v>
      </c>
      <c r="F1256" s="6">
        <v>17.846665999999999</v>
      </c>
    </row>
    <row r="1257" spans="1:6" x14ac:dyDescent="0.25">
      <c r="A1257" s="5">
        <v>43570</v>
      </c>
      <c r="B1257" s="6">
        <v>47.949623000000003</v>
      </c>
      <c r="C1257" s="6">
        <v>92.243499999999997</v>
      </c>
      <c r="D1257" s="6">
        <v>31.481999999999999</v>
      </c>
      <c r="E1257" s="6">
        <v>45.861401000000001</v>
      </c>
      <c r="F1257" s="6">
        <v>17.758666999999999</v>
      </c>
    </row>
    <row r="1258" spans="1:6" x14ac:dyDescent="0.25">
      <c r="A1258" s="5">
        <v>43571</v>
      </c>
      <c r="B1258" s="6">
        <v>47.954441000000003</v>
      </c>
      <c r="C1258" s="6">
        <v>93.152000000000001</v>
      </c>
      <c r="D1258" s="6">
        <v>31.635670000000001</v>
      </c>
      <c r="E1258" s="6">
        <v>46.732944000000003</v>
      </c>
      <c r="F1258" s="6">
        <v>18.224001000000001</v>
      </c>
    </row>
    <row r="1259" spans="1:6" x14ac:dyDescent="0.25">
      <c r="A1259" s="5">
        <v>43572</v>
      </c>
      <c r="B1259" s="6">
        <v>48.888260000000002</v>
      </c>
      <c r="C1259" s="6">
        <v>93.240996999999993</v>
      </c>
      <c r="D1259" s="6">
        <v>31.706351999999999</v>
      </c>
      <c r="E1259" s="6">
        <v>46.504494000000001</v>
      </c>
      <c r="F1259" s="6">
        <v>18.082001000000002</v>
      </c>
    </row>
    <row r="1260" spans="1:6" x14ac:dyDescent="0.25">
      <c r="A1260" s="5">
        <v>43573</v>
      </c>
      <c r="B1260" s="6">
        <v>49.063949999999998</v>
      </c>
      <c r="C1260" s="6">
        <v>93.084502999999998</v>
      </c>
      <c r="D1260" s="6">
        <v>31.712510999999999</v>
      </c>
      <c r="E1260" s="6">
        <v>46.258682</v>
      </c>
      <c r="F1260" s="6">
        <v>18.217333</v>
      </c>
    </row>
    <row r="1261" spans="1:6" x14ac:dyDescent="0.25">
      <c r="A1261" s="5">
        <v>43577</v>
      </c>
      <c r="B1261" s="6">
        <v>49.225197000000001</v>
      </c>
      <c r="C1261" s="6">
        <v>94.365500999999995</v>
      </c>
      <c r="D1261" s="6">
        <v>31.463552</v>
      </c>
      <c r="E1261" s="6">
        <v>46.797497</v>
      </c>
      <c r="F1261" s="6">
        <v>17.516666000000001</v>
      </c>
    </row>
    <row r="1262" spans="1:6" x14ac:dyDescent="0.25">
      <c r="A1262" s="5">
        <v>43578</v>
      </c>
      <c r="B1262" s="6">
        <v>49.935187999999997</v>
      </c>
      <c r="C1262" s="6">
        <v>96.188498999999993</v>
      </c>
      <c r="D1262" s="6">
        <v>31.678705000000001</v>
      </c>
      <c r="E1262" s="6">
        <v>47.343772999999999</v>
      </c>
      <c r="F1262" s="6">
        <v>17.593332</v>
      </c>
    </row>
    <row r="1263" spans="1:6" x14ac:dyDescent="0.25">
      <c r="A1263" s="5">
        <v>43579</v>
      </c>
      <c r="B1263" s="6">
        <v>49.858181000000002</v>
      </c>
      <c r="C1263" s="6">
        <v>95.087502000000001</v>
      </c>
      <c r="D1263" s="6">
        <v>31.820080000000001</v>
      </c>
      <c r="E1263" s="6">
        <v>47.467917999999997</v>
      </c>
      <c r="F1263" s="6">
        <v>17.243998999999999</v>
      </c>
    </row>
    <row r="1264" spans="1:6" x14ac:dyDescent="0.25">
      <c r="A1264" s="5">
        <v>43580</v>
      </c>
      <c r="B1264" s="6">
        <v>49.405707999999997</v>
      </c>
      <c r="C1264" s="6">
        <v>95.112503000000004</v>
      </c>
      <c r="D1264" s="6">
        <v>31.817008999999999</v>
      </c>
      <c r="E1264" s="6">
        <v>46.410148999999997</v>
      </c>
      <c r="F1264" s="6">
        <v>16.508666999999999</v>
      </c>
    </row>
    <row r="1265" spans="1:6" x14ac:dyDescent="0.25">
      <c r="A1265" s="5">
        <v>43581</v>
      </c>
      <c r="B1265" s="6">
        <v>49.169846</v>
      </c>
      <c r="C1265" s="6">
        <v>97.531502000000003</v>
      </c>
      <c r="D1265" s="6">
        <v>31.205379000000001</v>
      </c>
      <c r="E1265" s="6">
        <v>44.220123000000001</v>
      </c>
      <c r="F1265" s="6">
        <v>15.676</v>
      </c>
    </row>
    <row r="1266" spans="1:6" x14ac:dyDescent="0.25">
      <c r="A1266" s="5">
        <v>43584</v>
      </c>
      <c r="B1266" s="6">
        <v>49.244450000000001</v>
      </c>
      <c r="C1266" s="6">
        <v>96.921501000000006</v>
      </c>
      <c r="D1266" s="6">
        <v>31.214592</v>
      </c>
      <c r="E1266" s="6">
        <v>44.528015000000003</v>
      </c>
      <c r="F1266" s="6">
        <v>16.097999999999999</v>
      </c>
    </row>
    <row r="1267" spans="1:6" x14ac:dyDescent="0.25">
      <c r="A1267" s="5">
        <v>43585</v>
      </c>
      <c r="B1267" s="6">
        <v>48.296199999999999</v>
      </c>
      <c r="C1267" s="6">
        <v>96.325996000000004</v>
      </c>
      <c r="D1267" s="6">
        <v>31.608007000000001</v>
      </c>
      <c r="E1267" s="6">
        <v>44.942684</v>
      </c>
      <c r="F1267" s="6">
        <v>15.912667000000001</v>
      </c>
    </row>
    <row r="1268" spans="1:6" x14ac:dyDescent="0.25">
      <c r="A1268" s="5">
        <v>43586</v>
      </c>
      <c r="B1268" s="6">
        <v>50.666840000000001</v>
      </c>
      <c r="C1268" s="6">
        <v>95.575996000000004</v>
      </c>
      <c r="D1268" s="6">
        <v>31.153126</v>
      </c>
      <c r="E1268" s="6">
        <v>44.811084999999999</v>
      </c>
      <c r="F1268" s="6">
        <v>15.600667</v>
      </c>
    </row>
    <row r="1269" spans="1:6" x14ac:dyDescent="0.25">
      <c r="A1269" s="5">
        <v>43587</v>
      </c>
      <c r="B1269" s="6">
        <v>50.337119999999999</v>
      </c>
      <c r="C1269" s="6">
        <v>95.040999999999997</v>
      </c>
      <c r="D1269" s="6">
        <v>31.088583</v>
      </c>
      <c r="E1269" s="6">
        <v>45.486457999999999</v>
      </c>
      <c r="F1269" s="6">
        <v>16.273333000000001</v>
      </c>
    </row>
    <row r="1270" spans="1:6" x14ac:dyDescent="0.25">
      <c r="A1270" s="5">
        <v>43588</v>
      </c>
      <c r="B1270" s="6">
        <v>50.962874999999997</v>
      </c>
      <c r="C1270" s="6">
        <v>98.123001000000002</v>
      </c>
      <c r="D1270" s="6">
        <v>31.37443</v>
      </c>
      <c r="E1270" s="6">
        <v>45.441772</v>
      </c>
      <c r="F1270" s="6">
        <v>17.002001</v>
      </c>
    </row>
    <row r="1271" spans="1:6" x14ac:dyDescent="0.25">
      <c r="A1271" s="5">
        <v>43591</v>
      </c>
      <c r="B1271" s="6">
        <v>50.175857999999998</v>
      </c>
      <c r="C1271" s="6">
        <v>97.527495999999999</v>
      </c>
      <c r="D1271" s="6">
        <v>31.491205000000001</v>
      </c>
      <c r="E1271" s="6">
        <v>44.657139000000001</v>
      </c>
      <c r="F1271" s="6">
        <v>17.022666999999998</v>
      </c>
    </row>
    <row r="1272" spans="1:6" x14ac:dyDescent="0.25">
      <c r="A1272" s="5">
        <v>43592</v>
      </c>
      <c r="B1272" s="6">
        <v>48.823276999999997</v>
      </c>
      <c r="C1272" s="6">
        <v>96.050003000000004</v>
      </c>
      <c r="D1272" s="6">
        <v>31.134689000000002</v>
      </c>
      <c r="E1272" s="6">
        <v>42.983581999999998</v>
      </c>
      <c r="F1272" s="6">
        <v>16.470666999999999</v>
      </c>
    </row>
    <row r="1273" spans="1:6" x14ac:dyDescent="0.25">
      <c r="A1273" s="5">
        <v>43593</v>
      </c>
      <c r="B1273" s="6">
        <v>48.832904999999997</v>
      </c>
      <c r="C1273" s="6">
        <v>95.888496000000004</v>
      </c>
      <c r="D1273" s="6">
        <v>30.827335000000001</v>
      </c>
      <c r="E1273" s="6">
        <v>43.184714999999997</v>
      </c>
      <c r="F1273" s="6">
        <v>16.322666000000002</v>
      </c>
    </row>
    <row r="1274" spans="1:6" x14ac:dyDescent="0.25">
      <c r="A1274" s="5">
        <v>43594</v>
      </c>
      <c r="B1274" s="6">
        <v>48.308230999999999</v>
      </c>
      <c r="C1274" s="6">
        <v>94.993499999999997</v>
      </c>
      <c r="D1274" s="6">
        <v>30.756264000000002</v>
      </c>
      <c r="E1274" s="6">
        <v>42.258533</v>
      </c>
      <c r="F1274" s="6">
        <v>16.132000000000001</v>
      </c>
    </row>
    <row r="1275" spans="1:6" x14ac:dyDescent="0.25">
      <c r="A1275" s="5">
        <v>43595</v>
      </c>
      <c r="B1275" s="6">
        <v>47.638987999999998</v>
      </c>
      <c r="C1275" s="6">
        <v>94.499001000000007</v>
      </c>
      <c r="D1275" s="6">
        <v>31.488562000000002</v>
      </c>
      <c r="E1275" s="6">
        <v>41.918365000000001</v>
      </c>
      <c r="F1275" s="6">
        <v>15.968</v>
      </c>
    </row>
    <row r="1276" spans="1:6" x14ac:dyDescent="0.25">
      <c r="A1276" s="5">
        <v>43598</v>
      </c>
      <c r="B1276" s="6">
        <v>44.870238999999998</v>
      </c>
      <c r="C1276" s="6">
        <v>91.134003000000007</v>
      </c>
      <c r="D1276" s="6">
        <v>30.864405000000001</v>
      </c>
      <c r="E1276" s="6">
        <v>39.343471999999998</v>
      </c>
      <c r="F1276" s="6">
        <v>15.134</v>
      </c>
    </row>
    <row r="1277" spans="1:6" x14ac:dyDescent="0.25">
      <c r="A1277" s="5">
        <v>43599</v>
      </c>
      <c r="B1277" s="6">
        <v>45.580544000000003</v>
      </c>
      <c r="C1277" s="6">
        <v>92.005996999999994</v>
      </c>
      <c r="D1277" s="6">
        <v>30.988001000000001</v>
      </c>
      <c r="E1277" s="6">
        <v>40.234881999999999</v>
      </c>
      <c r="F1277" s="6">
        <v>15.487333</v>
      </c>
    </row>
    <row r="1278" spans="1:6" x14ac:dyDescent="0.25">
      <c r="A1278" s="5">
        <v>43600</v>
      </c>
      <c r="B1278" s="6">
        <v>46.126567999999999</v>
      </c>
      <c r="C1278" s="6">
        <v>93.557502999999997</v>
      </c>
      <c r="D1278" s="6">
        <v>30.861319999999999</v>
      </c>
      <c r="E1278" s="6">
        <v>39.624062000000002</v>
      </c>
      <c r="F1278" s="6">
        <v>15.463333</v>
      </c>
    </row>
    <row r="1279" spans="1:6" x14ac:dyDescent="0.25">
      <c r="A1279" s="5">
        <v>43601</v>
      </c>
      <c r="B1279" s="6">
        <v>45.923625999999999</v>
      </c>
      <c r="C1279" s="6">
        <v>95.378501999999997</v>
      </c>
      <c r="D1279" s="6">
        <v>31.303173000000001</v>
      </c>
      <c r="E1279" s="6">
        <v>39.775523999999997</v>
      </c>
      <c r="F1279" s="6">
        <v>15.222</v>
      </c>
    </row>
    <row r="1280" spans="1:6" x14ac:dyDescent="0.25">
      <c r="A1280" s="5">
        <v>43602</v>
      </c>
      <c r="B1280" s="6">
        <v>45.662692999999997</v>
      </c>
      <c r="C1280" s="6">
        <v>93.449996999999996</v>
      </c>
      <c r="D1280" s="6">
        <v>31.164124000000001</v>
      </c>
      <c r="E1280" s="6">
        <v>38.866726</v>
      </c>
      <c r="F1280" s="6">
        <v>14.068667</v>
      </c>
    </row>
    <row r="1281" spans="1:6" x14ac:dyDescent="0.25">
      <c r="A1281" s="5">
        <v>43605</v>
      </c>
      <c r="B1281" s="6">
        <v>44.234836999999999</v>
      </c>
      <c r="C1281" s="6">
        <v>92.948502000000005</v>
      </c>
      <c r="D1281" s="6">
        <v>31.368053</v>
      </c>
      <c r="E1281" s="6">
        <v>37.679855000000003</v>
      </c>
      <c r="F1281" s="6">
        <v>13.690666999999999</v>
      </c>
    </row>
    <row r="1282" spans="1:6" x14ac:dyDescent="0.25">
      <c r="A1282" s="5">
        <v>43606</v>
      </c>
      <c r="B1282" s="6">
        <v>45.082850999999998</v>
      </c>
      <c r="C1282" s="6">
        <v>92.875998999999993</v>
      </c>
      <c r="D1282" s="6">
        <v>31.244463</v>
      </c>
      <c r="E1282" s="6">
        <v>38.501728</v>
      </c>
      <c r="F1282" s="6">
        <v>13.672000000000001</v>
      </c>
    </row>
    <row r="1283" spans="1:6" x14ac:dyDescent="0.25">
      <c r="A1283" s="5">
        <v>43607</v>
      </c>
      <c r="B1283" s="6">
        <v>44.159931</v>
      </c>
      <c r="C1283" s="6">
        <v>92.984001000000006</v>
      </c>
      <c r="D1283" s="6">
        <v>31.587433000000001</v>
      </c>
      <c r="E1283" s="6">
        <v>37.791584</v>
      </c>
      <c r="F1283" s="6">
        <v>12.848667000000001</v>
      </c>
    </row>
    <row r="1284" spans="1:6" x14ac:dyDescent="0.25">
      <c r="A1284" s="5">
        <v>43608</v>
      </c>
      <c r="B1284" s="6">
        <v>43.406139000000003</v>
      </c>
      <c r="C1284" s="6">
        <v>90.774001999999996</v>
      </c>
      <c r="D1284" s="6">
        <v>31.473108</v>
      </c>
      <c r="E1284" s="6">
        <v>36.579867999999998</v>
      </c>
      <c r="F1284" s="6">
        <v>13.032667</v>
      </c>
    </row>
    <row r="1285" spans="1:6" x14ac:dyDescent="0.25">
      <c r="A1285" s="5">
        <v>43609</v>
      </c>
      <c r="B1285" s="6">
        <v>43.239426000000002</v>
      </c>
      <c r="C1285" s="6">
        <v>91.164000999999999</v>
      </c>
      <c r="D1285" s="6">
        <v>31.723385</v>
      </c>
      <c r="E1285" s="6">
        <v>36.041049999999998</v>
      </c>
      <c r="F1285" s="6">
        <v>12.708667</v>
      </c>
    </row>
    <row r="1286" spans="1:6" x14ac:dyDescent="0.25">
      <c r="A1286" s="5">
        <v>43613</v>
      </c>
      <c r="B1286" s="6">
        <v>43.060650000000003</v>
      </c>
      <c r="C1286" s="6">
        <v>91.821503000000007</v>
      </c>
      <c r="D1286" s="6">
        <v>31.646141</v>
      </c>
      <c r="E1286" s="6">
        <v>35.589146</v>
      </c>
      <c r="F1286" s="6">
        <v>12.58</v>
      </c>
    </row>
    <row r="1287" spans="1:6" x14ac:dyDescent="0.25">
      <c r="A1287" s="5">
        <v>43614</v>
      </c>
      <c r="B1287" s="6">
        <v>42.855286</v>
      </c>
      <c r="C1287" s="6">
        <v>90.959502999999998</v>
      </c>
      <c r="D1287" s="6">
        <v>31.553436000000001</v>
      </c>
      <c r="E1287" s="6">
        <v>34.846724999999999</v>
      </c>
      <c r="F1287" s="6">
        <v>12.657333</v>
      </c>
    </row>
    <row r="1288" spans="1:6" x14ac:dyDescent="0.25">
      <c r="A1288" s="5">
        <v>43615</v>
      </c>
      <c r="B1288" s="6">
        <v>43.077559999999998</v>
      </c>
      <c r="C1288" s="6">
        <v>90.816001999999997</v>
      </c>
      <c r="D1288" s="6">
        <v>31.575081000000001</v>
      </c>
      <c r="E1288" s="6">
        <v>34.580734</v>
      </c>
      <c r="F1288" s="6">
        <v>12.548</v>
      </c>
    </row>
    <row r="1289" spans="1:6" x14ac:dyDescent="0.25">
      <c r="A1289" s="5">
        <v>43616</v>
      </c>
      <c r="B1289" s="6">
        <v>42.297192000000003</v>
      </c>
      <c r="C1289" s="6">
        <v>88.753501999999997</v>
      </c>
      <c r="D1289" s="6">
        <v>31.343337999999999</v>
      </c>
      <c r="E1289" s="6">
        <v>33.673400999999998</v>
      </c>
      <c r="F1289" s="6">
        <v>12.343999999999999</v>
      </c>
    </row>
    <row r="1290" spans="1:6" x14ac:dyDescent="0.25">
      <c r="A1290" s="5">
        <v>43619</v>
      </c>
      <c r="B1290" s="6">
        <v>41.869548999999999</v>
      </c>
      <c r="C1290" s="6">
        <v>84.634499000000005</v>
      </c>
      <c r="D1290" s="6">
        <v>31.504013</v>
      </c>
      <c r="E1290" s="6">
        <v>33.255772</v>
      </c>
      <c r="F1290" s="6">
        <v>11.931333</v>
      </c>
    </row>
    <row r="1291" spans="1:6" x14ac:dyDescent="0.25">
      <c r="A1291" s="5">
        <v>43620</v>
      </c>
      <c r="B1291" s="6">
        <v>43.401305999999998</v>
      </c>
      <c r="C1291" s="6">
        <v>86.477997000000002</v>
      </c>
      <c r="D1291" s="6">
        <v>31.689398000000001</v>
      </c>
      <c r="E1291" s="6">
        <v>35.547741000000002</v>
      </c>
      <c r="F1291" s="6">
        <v>12.906667000000001</v>
      </c>
    </row>
    <row r="1292" spans="1:6" x14ac:dyDescent="0.25">
      <c r="A1292" s="5">
        <v>43621</v>
      </c>
      <c r="B1292" s="6">
        <v>44.101951999999997</v>
      </c>
      <c r="C1292" s="6">
        <v>86.925003000000004</v>
      </c>
      <c r="D1292" s="6">
        <v>32.264107000000003</v>
      </c>
      <c r="E1292" s="6">
        <v>35.120162999999998</v>
      </c>
      <c r="F1292" s="6">
        <v>13.106</v>
      </c>
    </row>
    <row r="1293" spans="1:6" x14ac:dyDescent="0.25">
      <c r="A1293" s="5">
        <v>43622</v>
      </c>
      <c r="B1293" s="6">
        <v>44.749442999999999</v>
      </c>
      <c r="C1293" s="6">
        <v>87.718001999999998</v>
      </c>
      <c r="D1293" s="6">
        <v>32.477310000000003</v>
      </c>
      <c r="E1293" s="6">
        <v>35.741627000000001</v>
      </c>
      <c r="F1293" s="6">
        <v>13.73</v>
      </c>
    </row>
    <row r="1294" spans="1:6" x14ac:dyDescent="0.25">
      <c r="A1294" s="5">
        <v>43623</v>
      </c>
      <c r="B1294" s="6">
        <v>45.940536000000002</v>
      </c>
      <c r="C1294" s="6">
        <v>90.201499999999996</v>
      </c>
      <c r="D1294" s="6">
        <v>32.77084</v>
      </c>
      <c r="E1294" s="6">
        <v>36.169196999999997</v>
      </c>
      <c r="F1294" s="6">
        <v>13.633333</v>
      </c>
    </row>
    <row r="1295" spans="1:6" x14ac:dyDescent="0.25">
      <c r="A1295" s="5">
        <v>43626</v>
      </c>
      <c r="B1295" s="6">
        <v>46.527630000000002</v>
      </c>
      <c r="C1295" s="6">
        <v>93.031502000000003</v>
      </c>
      <c r="D1295" s="6">
        <v>33.221961999999998</v>
      </c>
      <c r="E1295" s="6">
        <v>36.897548999999998</v>
      </c>
      <c r="F1295" s="6">
        <v>14.192</v>
      </c>
    </row>
    <row r="1296" spans="1:6" x14ac:dyDescent="0.25">
      <c r="A1296" s="5">
        <v>43627</v>
      </c>
      <c r="B1296" s="6">
        <v>47.066395</v>
      </c>
      <c r="C1296" s="6">
        <v>93.184997999999993</v>
      </c>
      <c r="D1296" s="6">
        <v>33.351734</v>
      </c>
      <c r="E1296" s="6">
        <v>37.474266</v>
      </c>
      <c r="F1296" s="6">
        <v>14.473333</v>
      </c>
    </row>
    <row r="1297" spans="1:6" x14ac:dyDescent="0.25">
      <c r="A1297" s="5">
        <v>43628</v>
      </c>
      <c r="B1297" s="6">
        <v>46.916615</v>
      </c>
      <c r="C1297" s="6">
        <v>92.765998999999994</v>
      </c>
      <c r="D1297" s="6">
        <v>33.623641999999997</v>
      </c>
      <c r="E1297" s="6">
        <v>36.343212000000001</v>
      </c>
      <c r="F1297" s="6">
        <v>13.950666999999999</v>
      </c>
    </row>
    <row r="1298" spans="1:6" x14ac:dyDescent="0.25">
      <c r="A1298" s="5">
        <v>43629</v>
      </c>
      <c r="B1298" s="6">
        <v>46.906939999999999</v>
      </c>
      <c r="C1298" s="6">
        <v>93.514999000000003</v>
      </c>
      <c r="D1298" s="6">
        <v>33.571114000000001</v>
      </c>
      <c r="E1298" s="6">
        <v>36.855288999999999</v>
      </c>
      <c r="F1298" s="6">
        <v>14.260667</v>
      </c>
    </row>
    <row r="1299" spans="1:6" x14ac:dyDescent="0.25">
      <c r="A1299" s="5">
        <v>43630</v>
      </c>
      <c r="B1299" s="6">
        <v>46.566284000000003</v>
      </c>
      <c r="C1299" s="6">
        <v>93.483497999999997</v>
      </c>
      <c r="D1299" s="6">
        <v>33.700885999999997</v>
      </c>
      <c r="E1299" s="6">
        <v>35.955410000000001</v>
      </c>
      <c r="F1299" s="6">
        <v>14.327999999999999</v>
      </c>
    </row>
    <row r="1300" spans="1:6" x14ac:dyDescent="0.25">
      <c r="A1300" s="5">
        <v>43633</v>
      </c>
      <c r="B1300" s="6">
        <v>46.844127999999998</v>
      </c>
      <c r="C1300" s="6">
        <v>94.301497999999995</v>
      </c>
      <c r="D1300" s="6">
        <v>33.728695000000002</v>
      </c>
      <c r="E1300" s="6">
        <v>36.052357000000001</v>
      </c>
      <c r="F1300" s="6">
        <v>15.002000000000001</v>
      </c>
    </row>
    <row r="1301" spans="1:6" x14ac:dyDescent="0.25">
      <c r="A1301" s="5">
        <v>43634</v>
      </c>
      <c r="B1301" s="6">
        <v>47.945827000000001</v>
      </c>
      <c r="C1301" s="6">
        <v>95.068496999999994</v>
      </c>
      <c r="D1301" s="6">
        <v>33.880099999999999</v>
      </c>
      <c r="E1301" s="6">
        <v>38.003749999999997</v>
      </c>
      <c r="F1301" s="6">
        <v>14.982666999999999</v>
      </c>
    </row>
    <row r="1302" spans="1:6" x14ac:dyDescent="0.25">
      <c r="A1302" s="5">
        <v>43635</v>
      </c>
      <c r="B1302" s="6">
        <v>47.805698</v>
      </c>
      <c r="C1302" s="6">
        <v>95.439498999999998</v>
      </c>
      <c r="D1302" s="6">
        <v>33.870831000000003</v>
      </c>
      <c r="E1302" s="6">
        <v>38.063419000000003</v>
      </c>
      <c r="F1302" s="6">
        <v>15.095333</v>
      </c>
    </row>
    <row r="1303" spans="1:6" x14ac:dyDescent="0.25">
      <c r="A1303" s="5">
        <v>43636</v>
      </c>
      <c r="B1303" s="6">
        <v>48.189853999999997</v>
      </c>
      <c r="C1303" s="6">
        <v>95.909499999999994</v>
      </c>
      <c r="D1303" s="6">
        <v>34.087116000000002</v>
      </c>
      <c r="E1303" s="6">
        <v>38.307040999999998</v>
      </c>
      <c r="F1303" s="6">
        <v>14.641332999999999</v>
      </c>
    </row>
    <row r="1304" spans="1:6" x14ac:dyDescent="0.25">
      <c r="A1304" s="5">
        <v>43637</v>
      </c>
      <c r="B1304" s="6">
        <v>48.025547000000003</v>
      </c>
      <c r="C1304" s="6">
        <v>95.565002000000007</v>
      </c>
      <c r="D1304" s="6">
        <v>34.337398999999998</v>
      </c>
      <c r="E1304" s="6">
        <v>37.725333999999997</v>
      </c>
      <c r="F1304" s="6">
        <v>14.790666999999999</v>
      </c>
    </row>
    <row r="1305" spans="1:6" x14ac:dyDescent="0.25">
      <c r="A1305" s="5">
        <v>43640</v>
      </c>
      <c r="B1305" s="6">
        <v>47.977238</v>
      </c>
      <c r="C1305" s="6">
        <v>95.694999999999993</v>
      </c>
      <c r="D1305" s="6">
        <v>34.371380000000002</v>
      </c>
      <c r="E1305" s="6">
        <v>37.949069999999999</v>
      </c>
      <c r="F1305" s="6">
        <v>14.909333</v>
      </c>
    </row>
    <row r="1306" spans="1:6" x14ac:dyDescent="0.25">
      <c r="A1306" s="5">
        <v>43641</v>
      </c>
      <c r="B1306" s="6">
        <v>47.250022999999999</v>
      </c>
      <c r="C1306" s="6">
        <v>93.913498000000004</v>
      </c>
      <c r="D1306" s="6">
        <v>34.210709000000001</v>
      </c>
      <c r="E1306" s="6">
        <v>37.655738999999997</v>
      </c>
      <c r="F1306" s="6">
        <v>14.650667</v>
      </c>
    </row>
    <row r="1307" spans="1:6" x14ac:dyDescent="0.25">
      <c r="A1307" s="5">
        <v>43642</v>
      </c>
      <c r="B1307" s="6">
        <v>48.271988</v>
      </c>
      <c r="C1307" s="6">
        <v>94.891502000000003</v>
      </c>
      <c r="D1307" s="6">
        <v>34.037678</v>
      </c>
      <c r="E1307" s="6">
        <v>39.589733000000003</v>
      </c>
      <c r="F1307" s="6">
        <v>14.618</v>
      </c>
    </row>
    <row r="1308" spans="1:6" x14ac:dyDescent="0.25">
      <c r="A1308" s="5">
        <v>43643</v>
      </c>
      <c r="B1308" s="6">
        <v>48.257496000000003</v>
      </c>
      <c r="C1308" s="6">
        <v>95.213997000000006</v>
      </c>
      <c r="D1308" s="6">
        <v>34.019137999999998</v>
      </c>
      <c r="E1308" s="6">
        <v>40.576613999999999</v>
      </c>
      <c r="F1308" s="6">
        <v>14.856</v>
      </c>
    </row>
    <row r="1309" spans="1:6" x14ac:dyDescent="0.25">
      <c r="A1309" s="5">
        <v>43644</v>
      </c>
      <c r="B1309" s="6">
        <v>47.817787000000003</v>
      </c>
      <c r="C1309" s="6">
        <v>94.681503000000006</v>
      </c>
      <c r="D1309" s="6">
        <v>34.139648000000001</v>
      </c>
      <c r="E1309" s="6">
        <v>40.825195000000001</v>
      </c>
      <c r="F1309" s="6">
        <v>14.897333</v>
      </c>
    </row>
    <row r="1310" spans="1:6" x14ac:dyDescent="0.25">
      <c r="A1310" s="5">
        <v>43647</v>
      </c>
      <c r="B1310" s="6">
        <v>48.694786000000001</v>
      </c>
      <c r="C1310" s="6">
        <v>96.109497000000005</v>
      </c>
      <c r="D1310" s="6">
        <v>34.179813000000003</v>
      </c>
      <c r="E1310" s="6">
        <v>41.307461000000004</v>
      </c>
      <c r="F1310" s="6">
        <v>15.144667</v>
      </c>
    </row>
    <row r="1311" spans="1:6" x14ac:dyDescent="0.25">
      <c r="A1311" s="5">
        <v>43648</v>
      </c>
      <c r="B1311" s="6">
        <v>48.979885000000003</v>
      </c>
      <c r="C1311" s="6">
        <v>96.715500000000006</v>
      </c>
      <c r="D1311" s="6">
        <v>34.482619999999997</v>
      </c>
      <c r="E1311" s="6">
        <v>40.328029999999998</v>
      </c>
      <c r="F1311" s="6">
        <v>14.97</v>
      </c>
    </row>
    <row r="1312" spans="1:6" x14ac:dyDescent="0.25">
      <c r="A1312" s="5">
        <v>43649</v>
      </c>
      <c r="B1312" s="6">
        <v>49.385776999999997</v>
      </c>
      <c r="C1312" s="6">
        <v>96.949996999999996</v>
      </c>
      <c r="D1312" s="6">
        <v>34.705089999999998</v>
      </c>
      <c r="E1312" s="6">
        <v>40.457301999999999</v>
      </c>
      <c r="F1312" s="6">
        <v>15.66</v>
      </c>
    </row>
    <row r="1313" spans="1:6" x14ac:dyDescent="0.25">
      <c r="A1313" s="5">
        <v>43651</v>
      </c>
      <c r="B1313" s="6">
        <v>49.342281</v>
      </c>
      <c r="C1313" s="6">
        <v>97.145499999999998</v>
      </c>
      <c r="D1313" s="6">
        <v>34.600025000000002</v>
      </c>
      <c r="E1313" s="6">
        <v>39.830855999999997</v>
      </c>
      <c r="F1313" s="6">
        <v>15.54</v>
      </c>
    </row>
    <row r="1314" spans="1:6" x14ac:dyDescent="0.25">
      <c r="A1314" s="5">
        <v>43654</v>
      </c>
      <c r="B1314" s="6">
        <v>48.325142</v>
      </c>
      <c r="C1314" s="6">
        <v>97.615996999999993</v>
      </c>
      <c r="D1314" s="6">
        <v>34.828677999999996</v>
      </c>
      <c r="E1314" s="6">
        <v>39.080131999999999</v>
      </c>
      <c r="F1314" s="6">
        <v>15.356</v>
      </c>
    </row>
    <row r="1315" spans="1:6" x14ac:dyDescent="0.25">
      <c r="A1315" s="5">
        <v>43655</v>
      </c>
      <c r="B1315" s="6">
        <v>48.619892</v>
      </c>
      <c r="C1315" s="6">
        <v>99.415001000000004</v>
      </c>
      <c r="D1315" s="6">
        <v>34.878109000000002</v>
      </c>
      <c r="E1315" s="6">
        <v>39.104992000000003</v>
      </c>
      <c r="F1315" s="6">
        <v>15.337332999999999</v>
      </c>
    </row>
    <row r="1316" spans="1:6" x14ac:dyDescent="0.25">
      <c r="A1316" s="5">
        <v>43656</v>
      </c>
      <c r="B1316" s="6">
        <v>49.100689000000003</v>
      </c>
      <c r="C1316" s="6">
        <v>100.870499</v>
      </c>
      <c r="D1316" s="6">
        <v>34.908999999999999</v>
      </c>
      <c r="E1316" s="6">
        <v>39.788604999999997</v>
      </c>
      <c r="F1316" s="6">
        <v>15.928000000000001</v>
      </c>
    </row>
    <row r="1317" spans="1:6" x14ac:dyDescent="0.25">
      <c r="A1317" s="5">
        <v>43657</v>
      </c>
      <c r="B1317" s="6">
        <v>48.743110999999999</v>
      </c>
      <c r="C1317" s="6">
        <v>100.05349699999999</v>
      </c>
      <c r="D1317" s="6">
        <v>35.199463000000002</v>
      </c>
      <c r="E1317" s="6">
        <v>41.334800999999999</v>
      </c>
      <c r="F1317" s="6">
        <v>15.906667000000001</v>
      </c>
    </row>
    <row r="1318" spans="1:6" x14ac:dyDescent="0.25">
      <c r="A1318" s="5">
        <v>43658</v>
      </c>
      <c r="B1318" s="6">
        <v>49.117603000000003</v>
      </c>
      <c r="C1318" s="6">
        <v>100.550003</v>
      </c>
      <c r="D1318" s="6">
        <v>35.409568999999998</v>
      </c>
      <c r="E1318" s="6">
        <v>41.665424000000002</v>
      </c>
      <c r="F1318" s="6">
        <v>16.338667000000001</v>
      </c>
    </row>
    <row r="1319" spans="1:6" x14ac:dyDescent="0.25">
      <c r="A1319" s="5">
        <v>43661</v>
      </c>
      <c r="B1319" s="6">
        <v>49.579051999999997</v>
      </c>
      <c r="C1319" s="6">
        <v>101.04949999999999</v>
      </c>
      <c r="D1319" s="6">
        <v>35.526980999999999</v>
      </c>
      <c r="E1319" s="6">
        <v>41.580910000000003</v>
      </c>
      <c r="F1319" s="6">
        <v>16.899999999999999</v>
      </c>
    </row>
    <row r="1320" spans="1:6" x14ac:dyDescent="0.25">
      <c r="A1320" s="5">
        <v>43662</v>
      </c>
      <c r="B1320" s="6">
        <v>49.407519999999998</v>
      </c>
      <c r="C1320" s="6">
        <v>100.495003</v>
      </c>
      <c r="D1320" s="6">
        <v>35.459000000000003</v>
      </c>
      <c r="E1320" s="6">
        <v>41.533672000000003</v>
      </c>
      <c r="F1320" s="6">
        <v>16.825333000000001</v>
      </c>
    </row>
    <row r="1321" spans="1:6" x14ac:dyDescent="0.25">
      <c r="A1321" s="5">
        <v>43663</v>
      </c>
      <c r="B1321" s="6">
        <v>49.129680999999998</v>
      </c>
      <c r="C1321" s="6">
        <v>99.601500999999999</v>
      </c>
      <c r="D1321" s="6">
        <v>35.409568999999998</v>
      </c>
      <c r="E1321" s="6">
        <v>42.187466000000001</v>
      </c>
      <c r="F1321" s="6">
        <v>16.990666999999998</v>
      </c>
    </row>
    <row r="1322" spans="1:6" x14ac:dyDescent="0.25">
      <c r="A1322" s="5">
        <v>43664</v>
      </c>
      <c r="B1322" s="6">
        <v>49.687781999999999</v>
      </c>
      <c r="C1322" s="6">
        <v>98.894997000000004</v>
      </c>
      <c r="D1322" s="6">
        <v>35.446640000000002</v>
      </c>
      <c r="E1322" s="6">
        <v>42.304290999999999</v>
      </c>
      <c r="F1322" s="6">
        <v>16.902666</v>
      </c>
    </row>
    <row r="1323" spans="1:6" x14ac:dyDescent="0.25">
      <c r="A1323" s="5">
        <v>43665</v>
      </c>
      <c r="B1323" s="6">
        <v>48.946060000000003</v>
      </c>
      <c r="C1323" s="6">
        <v>98.225998000000004</v>
      </c>
      <c r="D1323" s="6">
        <v>35.193286999999998</v>
      </c>
      <c r="E1323" s="6">
        <v>41.871754000000003</v>
      </c>
      <c r="F1323" s="6">
        <v>17.212</v>
      </c>
    </row>
    <row r="1324" spans="1:6" x14ac:dyDescent="0.25">
      <c r="A1324" s="5">
        <v>43668</v>
      </c>
      <c r="B1324" s="6">
        <v>50.064667</v>
      </c>
      <c r="C1324" s="6">
        <v>99.281502000000003</v>
      </c>
      <c r="D1324" s="6">
        <v>34.859585000000003</v>
      </c>
      <c r="E1324" s="6">
        <v>42.587673000000002</v>
      </c>
      <c r="F1324" s="6">
        <v>17.045334</v>
      </c>
    </row>
    <row r="1325" spans="1:6" x14ac:dyDescent="0.25">
      <c r="A1325" s="5">
        <v>43669</v>
      </c>
      <c r="B1325" s="6">
        <v>50.456074000000001</v>
      </c>
      <c r="C1325" s="6">
        <v>99.724502999999999</v>
      </c>
      <c r="D1325" s="6">
        <v>34.634028999999998</v>
      </c>
      <c r="E1325" s="6">
        <v>43.666538000000003</v>
      </c>
      <c r="F1325" s="6">
        <v>17.344667000000001</v>
      </c>
    </row>
    <row r="1326" spans="1:6" x14ac:dyDescent="0.25">
      <c r="A1326" s="5">
        <v>43670</v>
      </c>
      <c r="B1326" s="6">
        <v>50.415000999999997</v>
      </c>
      <c r="C1326" s="6">
        <v>100.040497</v>
      </c>
      <c r="D1326" s="6">
        <v>34.606205000000003</v>
      </c>
      <c r="E1326" s="6">
        <v>44.412284999999997</v>
      </c>
      <c r="F1326" s="6">
        <v>17.658667000000001</v>
      </c>
    </row>
    <row r="1327" spans="1:6" x14ac:dyDescent="0.25">
      <c r="A1327" s="5">
        <v>43671</v>
      </c>
      <c r="B1327" s="6">
        <v>50.016350000000003</v>
      </c>
      <c r="C1327" s="6">
        <v>98.691001999999997</v>
      </c>
      <c r="D1327" s="6">
        <v>34.674191</v>
      </c>
      <c r="E1327" s="6">
        <v>43.099769999999999</v>
      </c>
      <c r="F1327" s="6">
        <v>15.254667</v>
      </c>
    </row>
    <row r="1328" spans="1:6" x14ac:dyDescent="0.25">
      <c r="A1328" s="5">
        <v>43672</v>
      </c>
      <c r="B1328" s="6">
        <v>50.190300000000001</v>
      </c>
      <c r="C1328" s="6">
        <v>97.152495999999999</v>
      </c>
      <c r="D1328" s="6">
        <v>34.921379000000002</v>
      </c>
      <c r="E1328" s="6">
        <v>43.519874999999999</v>
      </c>
      <c r="F1328" s="6">
        <v>15.202667</v>
      </c>
    </row>
    <row r="1329" spans="1:6" x14ac:dyDescent="0.25">
      <c r="A1329" s="5">
        <v>43675</v>
      </c>
      <c r="B1329" s="6">
        <v>50.659011999999997</v>
      </c>
      <c r="C1329" s="6">
        <v>95.622497999999993</v>
      </c>
      <c r="D1329" s="6">
        <v>34.689639999999997</v>
      </c>
      <c r="E1329" s="6">
        <v>43.457729</v>
      </c>
      <c r="F1329" s="6">
        <v>15.718</v>
      </c>
    </row>
    <row r="1330" spans="1:6" x14ac:dyDescent="0.25">
      <c r="A1330" s="5">
        <v>43676</v>
      </c>
      <c r="B1330" s="6">
        <v>50.441563000000002</v>
      </c>
      <c r="C1330" s="6">
        <v>94.926497999999995</v>
      </c>
      <c r="D1330" s="6">
        <v>34.624747999999997</v>
      </c>
      <c r="E1330" s="6">
        <v>43.614337999999996</v>
      </c>
      <c r="F1330" s="6">
        <v>16.150666999999999</v>
      </c>
    </row>
    <row r="1331" spans="1:6" x14ac:dyDescent="0.25">
      <c r="A1331" s="5">
        <v>43677</v>
      </c>
      <c r="B1331" s="6">
        <v>51.470798000000002</v>
      </c>
      <c r="C1331" s="6">
        <v>93.338997000000006</v>
      </c>
      <c r="D1331" s="6">
        <v>34.105656000000003</v>
      </c>
      <c r="E1331" s="6">
        <v>41.941349000000002</v>
      </c>
      <c r="F1331" s="6">
        <v>16.107332</v>
      </c>
    </row>
    <row r="1332" spans="1:6" x14ac:dyDescent="0.25">
      <c r="A1332" s="5">
        <v>43678</v>
      </c>
      <c r="B1332" s="6">
        <v>50.357002000000001</v>
      </c>
      <c r="C1332" s="6">
        <v>92.765998999999994</v>
      </c>
      <c r="D1332" s="6">
        <v>33.796664999999997</v>
      </c>
      <c r="E1332" s="6">
        <v>40.996730999999997</v>
      </c>
      <c r="F1332" s="6">
        <v>15.59</v>
      </c>
    </row>
    <row r="1333" spans="1:6" x14ac:dyDescent="0.25">
      <c r="A1333" s="5">
        <v>43679</v>
      </c>
      <c r="B1333" s="6">
        <v>49.291550000000001</v>
      </c>
      <c r="C1333" s="6">
        <v>91.162002999999999</v>
      </c>
      <c r="D1333" s="6">
        <v>33.802849000000002</v>
      </c>
      <c r="E1333" s="6">
        <v>40.069507999999999</v>
      </c>
      <c r="F1333" s="6">
        <v>15.622667</v>
      </c>
    </row>
    <row r="1334" spans="1:6" x14ac:dyDescent="0.25">
      <c r="A1334" s="5">
        <v>43682</v>
      </c>
      <c r="B1334" s="6">
        <v>46.711246000000003</v>
      </c>
      <c r="C1334" s="6">
        <v>88.256500000000003</v>
      </c>
      <c r="D1334" s="6">
        <v>32.696677999999999</v>
      </c>
      <c r="E1334" s="6">
        <v>37.484211000000002</v>
      </c>
      <c r="F1334" s="6">
        <v>15.221333</v>
      </c>
    </row>
    <row r="1335" spans="1:6" x14ac:dyDescent="0.25">
      <c r="A1335" s="5">
        <v>43683</v>
      </c>
      <c r="B1335" s="6">
        <v>47.595516000000003</v>
      </c>
      <c r="C1335" s="6">
        <v>89.391502000000003</v>
      </c>
      <c r="D1335" s="6">
        <v>33.144722000000002</v>
      </c>
      <c r="E1335" s="6">
        <v>37.872008999999998</v>
      </c>
      <c r="F1335" s="6">
        <v>15.383333</v>
      </c>
    </row>
    <row r="1336" spans="1:6" x14ac:dyDescent="0.25">
      <c r="A1336" s="5">
        <v>43684</v>
      </c>
      <c r="B1336" s="6">
        <v>48.088379000000003</v>
      </c>
      <c r="C1336" s="6">
        <v>89.669998000000007</v>
      </c>
      <c r="D1336" s="6">
        <v>33.43206</v>
      </c>
      <c r="E1336" s="6">
        <v>38.254826000000001</v>
      </c>
      <c r="F1336" s="6">
        <v>15.561332999999999</v>
      </c>
    </row>
    <row r="1337" spans="1:6" x14ac:dyDescent="0.25">
      <c r="A1337" s="5">
        <v>43685</v>
      </c>
      <c r="B1337" s="6">
        <v>49.148994000000002</v>
      </c>
      <c r="C1337" s="6">
        <v>91.644501000000005</v>
      </c>
      <c r="D1337" s="6">
        <v>33.696002999999997</v>
      </c>
      <c r="E1337" s="6">
        <v>39.341141</v>
      </c>
      <c r="F1337" s="6">
        <v>15.886666999999999</v>
      </c>
    </row>
    <row r="1338" spans="1:6" x14ac:dyDescent="0.25">
      <c r="A1338" s="5">
        <v>43686</v>
      </c>
      <c r="B1338" s="6">
        <v>48.743999000000002</v>
      </c>
      <c r="C1338" s="6">
        <v>90.378997999999996</v>
      </c>
      <c r="D1338" s="6">
        <v>33.310969999999998</v>
      </c>
      <c r="E1338" s="6">
        <v>38.326920000000001</v>
      </c>
      <c r="F1338" s="6">
        <v>15.667332999999999</v>
      </c>
    </row>
    <row r="1339" spans="1:6" x14ac:dyDescent="0.25">
      <c r="A1339" s="5">
        <v>43689</v>
      </c>
      <c r="B1339" s="6">
        <v>48.620308000000001</v>
      </c>
      <c r="C1339" s="6">
        <v>89.246002000000004</v>
      </c>
      <c r="D1339" s="6">
        <v>32.671326000000001</v>
      </c>
      <c r="E1339" s="6">
        <v>37.648280999999997</v>
      </c>
      <c r="F1339" s="6">
        <v>15.267333000000001</v>
      </c>
    </row>
    <row r="1340" spans="1:6" x14ac:dyDescent="0.25">
      <c r="A1340" s="5">
        <v>43690</v>
      </c>
      <c r="B1340" s="6">
        <v>50.679310000000001</v>
      </c>
      <c r="C1340" s="6">
        <v>91.217003000000005</v>
      </c>
      <c r="D1340" s="6">
        <v>33.351345000000002</v>
      </c>
      <c r="E1340" s="6">
        <v>38.791786000000002</v>
      </c>
      <c r="F1340" s="6">
        <v>15.666667</v>
      </c>
    </row>
    <row r="1341" spans="1:6" x14ac:dyDescent="0.25">
      <c r="A1341" s="5">
        <v>43691</v>
      </c>
      <c r="B1341" s="6">
        <v>49.170836999999999</v>
      </c>
      <c r="C1341" s="6">
        <v>88.148003000000003</v>
      </c>
      <c r="D1341" s="6">
        <v>32.975628</v>
      </c>
      <c r="E1341" s="6">
        <v>37.305228999999997</v>
      </c>
      <c r="F1341" s="6">
        <v>14.641332999999999</v>
      </c>
    </row>
    <row r="1342" spans="1:6" x14ac:dyDescent="0.25">
      <c r="A1342" s="5">
        <v>43692</v>
      </c>
      <c r="B1342" s="6">
        <v>48.925884000000003</v>
      </c>
      <c r="C1342" s="6">
        <v>88.805999999999997</v>
      </c>
      <c r="D1342" s="6">
        <v>34.990799000000003</v>
      </c>
      <c r="E1342" s="6">
        <v>36.982062999999997</v>
      </c>
      <c r="F1342" s="6">
        <v>14.375999999999999</v>
      </c>
    </row>
    <row r="1343" spans="1:6" x14ac:dyDescent="0.25">
      <c r="A1343" s="5">
        <v>43693</v>
      </c>
      <c r="B1343" s="6">
        <v>50.080275999999998</v>
      </c>
      <c r="C1343" s="6">
        <v>89.628501999999997</v>
      </c>
      <c r="D1343" s="6">
        <v>35.083958000000003</v>
      </c>
      <c r="E1343" s="6">
        <v>39.66431</v>
      </c>
      <c r="F1343" s="6">
        <v>14.662667000000001</v>
      </c>
    </row>
    <row r="1344" spans="1:6" x14ac:dyDescent="0.25">
      <c r="A1344" s="5">
        <v>43696</v>
      </c>
      <c r="B1344" s="6">
        <v>51.013969000000003</v>
      </c>
      <c r="C1344" s="6">
        <v>90.805999999999997</v>
      </c>
      <c r="D1344" s="6">
        <v>35.338572999999997</v>
      </c>
      <c r="E1344" s="6">
        <v>42.453437999999998</v>
      </c>
      <c r="F1344" s="6">
        <v>15.122</v>
      </c>
    </row>
    <row r="1345" spans="1:6" x14ac:dyDescent="0.25">
      <c r="A1345" s="5">
        <v>43697</v>
      </c>
      <c r="B1345" s="6">
        <v>51.016407000000001</v>
      </c>
      <c r="C1345" s="6">
        <v>90.069000000000003</v>
      </c>
      <c r="D1345" s="6">
        <v>34.792084000000003</v>
      </c>
      <c r="E1345" s="6">
        <v>41.730052999999998</v>
      </c>
      <c r="F1345" s="6">
        <v>15.057333</v>
      </c>
    </row>
    <row r="1346" spans="1:6" x14ac:dyDescent="0.25">
      <c r="A1346" s="5">
        <v>43698</v>
      </c>
      <c r="B1346" s="6">
        <v>51.569347</v>
      </c>
      <c r="C1346" s="6">
        <v>91.177002000000002</v>
      </c>
      <c r="D1346" s="6">
        <v>34.782767999999997</v>
      </c>
      <c r="E1346" s="6">
        <v>42.565295999999996</v>
      </c>
      <c r="F1346" s="6">
        <v>14.722</v>
      </c>
    </row>
    <row r="1347" spans="1:6" x14ac:dyDescent="0.25">
      <c r="A1347" s="5">
        <v>43699</v>
      </c>
      <c r="B1347" s="6">
        <v>51.525700000000001</v>
      </c>
      <c r="C1347" s="6">
        <v>90.233001999999999</v>
      </c>
      <c r="D1347" s="6">
        <v>34.748610999999997</v>
      </c>
      <c r="E1347" s="6">
        <v>42.627448999999999</v>
      </c>
      <c r="F1347" s="6">
        <v>14.81</v>
      </c>
    </row>
    <row r="1348" spans="1:6" x14ac:dyDescent="0.25">
      <c r="A1348" s="5">
        <v>43700</v>
      </c>
      <c r="B1348" s="6">
        <v>49.144150000000003</v>
      </c>
      <c r="C1348" s="6">
        <v>87.481003000000001</v>
      </c>
      <c r="D1348" s="6">
        <v>34.413265000000003</v>
      </c>
      <c r="E1348" s="6">
        <v>40.380234000000002</v>
      </c>
      <c r="F1348" s="6">
        <v>14.093332999999999</v>
      </c>
    </row>
    <row r="1349" spans="1:6" x14ac:dyDescent="0.25">
      <c r="A1349" s="5">
        <v>43703</v>
      </c>
      <c r="B1349" s="6">
        <v>50.077854000000002</v>
      </c>
      <c r="C1349" s="6">
        <v>88.443496999999994</v>
      </c>
      <c r="D1349" s="6">
        <v>34.773453000000003</v>
      </c>
      <c r="E1349" s="6">
        <v>41.128483000000003</v>
      </c>
      <c r="F1349" s="6">
        <v>14.333333</v>
      </c>
    </row>
    <row r="1350" spans="1:6" x14ac:dyDescent="0.25">
      <c r="A1350" s="5">
        <v>43704</v>
      </c>
      <c r="B1350" s="6">
        <v>49.512787000000003</v>
      </c>
      <c r="C1350" s="6">
        <v>88.091498999999999</v>
      </c>
      <c r="D1350" s="6">
        <v>34.906967000000002</v>
      </c>
      <c r="E1350" s="6">
        <v>40.221138000000003</v>
      </c>
      <c r="F1350" s="6">
        <v>14.272</v>
      </c>
    </row>
    <row r="1351" spans="1:6" x14ac:dyDescent="0.25">
      <c r="A1351" s="5">
        <v>43705</v>
      </c>
      <c r="B1351" s="6">
        <v>49.845032000000003</v>
      </c>
      <c r="C1351" s="6">
        <v>88.212502000000001</v>
      </c>
      <c r="D1351" s="6">
        <v>35.000126000000002</v>
      </c>
      <c r="E1351" s="6">
        <v>40.116630999999998</v>
      </c>
      <c r="F1351" s="6">
        <v>14.372667</v>
      </c>
    </row>
    <row r="1352" spans="1:6" x14ac:dyDescent="0.25">
      <c r="A1352" s="5">
        <v>43706</v>
      </c>
      <c r="B1352" s="6">
        <v>50.689003</v>
      </c>
      <c r="C1352" s="6">
        <v>89.32</v>
      </c>
      <c r="D1352" s="6">
        <v>35.422401000000001</v>
      </c>
      <c r="E1352" s="6">
        <v>41.554873999999998</v>
      </c>
      <c r="F1352" s="6">
        <v>14.780666999999999</v>
      </c>
    </row>
    <row r="1353" spans="1:6" x14ac:dyDescent="0.25">
      <c r="A1353" s="5">
        <v>43707</v>
      </c>
      <c r="B1353" s="6">
        <v>50.623519999999999</v>
      </c>
      <c r="C1353" s="6">
        <v>88.814498999999998</v>
      </c>
      <c r="D1353" s="6">
        <v>35.478293999999998</v>
      </c>
      <c r="E1353" s="6">
        <v>41.681778000000001</v>
      </c>
      <c r="F1353" s="6">
        <v>15.040666999999999</v>
      </c>
    </row>
    <row r="1354" spans="1:6" x14ac:dyDescent="0.25">
      <c r="A1354" s="5">
        <v>43711</v>
      </c>
      <c r="B1354" s="6">
        <v>49.886253000000004</v>
      </c>
      <c r="C1354" s="6">
        <v>89.491996999999998</v>
      </c>
      <c r="D1354" s="6">
        <v>35.596294</v>
      </c>
      <c r="E1354" s="6">
        <v>40.850673999999998</v>
      </c>
      <c r="F1354" s="6">
        <v>15.000667</v>
      </c>
    </row>
    <row r="1355" spans="1:6" x14ac:dyDescent="0.25">
      <c r="A1355" s="5">
        <v>43712</v>
      </c>
      <c r="B1355" s="6">
        <v>50.732661999999998</v>
      </c>
      <c r="C1355" s="6">
        <v>90.030997999999997</v>
      </c>
      <c r="D1355" s="6">
        <v>35.990627000000003</v>
      </c>
      <c r="E1355" s="6">
        <v>41.992820999999999</v>
      </c>
      <c r="F1355" s="6">
        <v>14.712</v>
      </c>
    </row>
    <row r="1356" spans="1:6" x14ac:dyDescent="0.25">
      <c r="A1356" s="5">
        <v>43713</v>
      </c>
      <c r="B1356" s="6">
        <v>51.724567</v>
      </c>
      <c r="C1356" s="6">
        <v>92.036002999999994</v>
      </c>
      <c r="D1356" s="6">
        <v>35.844695999999999</v>
      </c>
      <c r="E1356" s="6">
        <v>44.724995</v>
      </c>
      <c r="F1356" s="6">
        <v>15.305332999999999</v>
      </c>
    </row>
    <row r="1357" spans="1:6" x14ac:dyDescent="0.25">
      <c r="A1357" s="5">
        <v>43714</v>
      </c>
      <c r="B1357" s="6">
        <v>51.719710999999997</v>
      </c>
      <c r="C1357" s="6">
        <v>91.675499000000002</v>
      </c>
      <c r="D1357" s="6">
        <v>35.624232999999997</v>
      </c>
      <c r="E1357" s="6">
        <v>44.453766000000002</v>
      </c>
      <c r="F1357" s="6">
        <v>15.163333</v>
      </c>
    </row>
    <row r="1358" spans="1:6" x14ac:dyDescent="0.25">
      <c r="A1358" s="5">
        <v>43717</v>
      </c>
      <c r="B1358" s="6">
        <v>51.940395000000002</v>
      </c>
      <c r="C1358" s="6">
        <v>91.567497000000003</v>
      </c>
      <c r="D1358" s="6">
        <v>36.121048000000002</v>
      </c>
      <c r="E1358" s="6">
        <v>44.914116</v>
      </c>
      <c r="F1358" s="6">
        <v>15.452667</v>
      </c>
    </row>
    <row r="1359" spans="1:6" x14ac:dyDescent="0.25">
      <c r="A1359" s="5">
        <v>43718</v>
      </c>
      <c r="B1359" s="6">
        <v>52.553978000000001</v>
      </c>
      <c r="C1359" s="6">
        <v>91.027495999999999</v>
      </c>
      <c r="D1359" s="6">
        <v>36.034103000000002</v>
      </c>
      <c r="E1359" s="6">
        <v>45.580970999999998</v>
      </c>
      <c r="F1359" s="6">
        <v>15.702667</v>
      </c>
    </row>
    <row r="1360" spans="1:6" x14ac:dyDescent="0.25">
      <c r="A1360" s="5">
        <v>43719</v>
      </c>
      <c r="B1360" s="6">
        <v>54.224933999999998</v>
      </c>
      <c r="C1360" s="6">
        <v>91.149497999999994</v>
      </c>
      <c r="D1360" s="6">
        <v>36.02478</v>
      </c>
      <c r="E1360" s="6">
        <v>45.867134</v>
      </c>
      <c r="F1360" s="6">
        <v>16.473333</v>
      </c>
    </row>
    <row r="1361" spans="1:6" x14ac:dyDescent="0.25">
      <c r="A1361" s="5">
        <v>43720</v>
      </c>
      <c r="B1361" s="6">
        <v>54.103679999999997</v>
      </c>
      <c r="C1361" s="6">
        <v>92.177498</v>
      </c>
      <c r="D1361" s="6">
        <v>36.304240999999998</v>
      </c>
      <c r="E1361" s="6">
        <v>45.852195999999999</v>
      </c>
      <c r="F1361" s="6">
        <v>16.391332999999999</v>
      </c>
    </row>
    <row r="1362" spans="1:6" x14ac:dyDescent="0.25">
      <c r="A1362" s="5">
        <v>43721</v>
      </c>
      <c r="B1362" s="6">
        <v>53.051136</v>
      </c>
      <c r="C1362" s="6">
        <v>91.967003000000005</v>
      </c>
      <c r="D1362" s="6">
        <v>36.462592999999998</v>
      </c>
      <c r="E1362" s="6">
        <v>45.272427</v>
      </c>
      <c r="F1362" s="6">
        <v>16.346665999999999</v>
      </c>
    </row>
    <row r="1363" spans="1:6" x14ac:dyDescent="0.25">
      <c r="A1363" s="5">
        <v>43724</v>
      </c>
      <c r="B1363" s="6">
        <v>53.330039999999997</v>
      </c>
      <c r="C1363" s="6">
        <v>90.391998000000001</v>
      </c>
      <c r="D1363" s="6">
        <v>35.885058999999998</v>
      </c>
      <c r="E1363" s="6">
        <v>44.841942000000003</v>
      </c>
      <c r="F1363" s="6">
        <v>16.187332000000001</v>
      </c>
    </row>
    <row r="1364" spans="1:6" x14ac:dyDescent="0.25">
      <c r="A1364" s="5">
        <v>43725</v>
      </c>
      <c r="B1364" s="6">
        <v>53.524051999999998</v>
      </c>
      <c r="C1364" s="6">
        <v>91.127502000000007</v>
      </c>
      <c r="D1364" s="6">
        <v>36.176929000000001</v>
      </c>
      <c r="E1364" s="6">
        <v>45.055945999999999</v>
      </c>
      <c r="F1364" s="6">
        <v>16.319331999999999</v>
      </c>
    </row>
    <row r="1365" spans="1:6" x14ac:dyDescent="0.25">
      <c r="A1365" s="5">
        <v>43726</v>
      </c>
      <c r="B1365" s="6">
        <v>54.026072999999997</v>
      </c>
      <c r="C1365" s="6">
        <v>90.873001000000002</v>
      </c>
      <c r="D1365" s="6">
        <v>36.378765000000001</v>
      </c>
      <c r="E1365" s="6">
        <v>44.784714000000001</v>
      </c>
      <c r="F1365" s="6">
        <v>16.232668</v>
      </c>
    </row>
    <row r="1366" spans="1:6" x14ac:dyDescent="0.25">
      <c r="A1366" s="5">
        <v>43727</v>
      </c>
      <c r="B1366" s="6">
        <v>53.587116000000002</v>
      </c>
      <c r="C1366" s="6">
        <v>91.074996999999996</v>
      </c>
      <c r="D1366" s="6">
        <v>36.363242999999997</v>
      </c>
      <c r="E1366" s="6">
        <v>44.028263000000003</v>
      </c>
      <c r="F1366" s="6">
        <v>16.440000999999999</v>
      </c>
    </row>
    <row r="1367" spans="1:6" x14ac:dyDescent="0.25">
      <c r="A1367" s="5">
        <v>43728</v>
      </c>
      <c r="B1367" s="6">
        <v>52.803775999999999</v>
      </c>
      <c r="C1367" s="6">
        <v>89.707999999999998</v>
      </c>
      <c r="D1367" s="6">
        <v>36.322868</v>
      </c>
      <c r="E1367" s="6">
        <v>42.970725999999999</v>
      </c>
      <c r="F1367" s="6">
        <v>16.041332000000001</v>
      </c>
    </row>
    <row r="1368" spans="1:6" x14ac:dyDescent="0.25">
      <c r="A1368" s="5">
        <v>43731</v>
      </c>
      <c r="B1368" s="6">
        <v>53.043869000000001</v>
      </c>
      <c r="C1368" s="6">
        <v>89.264999000000003</v>
      </c>
      <c r="D1368" s="6">
        <v>36.521599000000002</v>
      </c>
      <c r="E1368" s="6">
        <v>43.505721999999999</v>
      </c>
      <c r="F1368" s="6">
        <v>16.082001000000002</v>
      </c>
    </row>
    <row r="1369" spans="1:6" x14ac:dyDescent="0.25">
      <c r="A1369" s="5">
        <v>43732</v>
      </c>
      <c r="B1369" s="6">
        <v>52.791649</v>
      </c>
      <c r="C1369" s="6">
        <v>87.080498000000006</v>
      </c>
      <c r="D1369" s="6">
        <v>36.76379</v>
      </c>
      <c r="E1369" s="6">
        <v>42.930911999999999</v>
      </c>
      <c r="F1369" s="6">
        <v>14.880667000000001</v>
      </c>
    </row>
    <row r="1370" spans="1:6" x14ac:dyDescent="0.25">
      <c r="A1370" s="5">
        <v>43733</v>
      </c>
      <c r="B1370" s="6">
        <v>53.604084</v>
      </c>
      <c r="C1370" s="6">
        <v>88.416495999999995</v>
      </c>
      <c r="D1370" s="6">
        <v>36.785525999999997</v>
      </c>
      <c r="E1370" s="6">
        <v>44.349262000000003</v>
      </c>
      <c r="F1370" s="6">
        <v>15.246667</v>
      </c>
    </row>
    <row r="1371" spans="1:6" x14ac:dyDescent="0.25">
      <c r="A1371" s="5">
        <v>43734</v>
      </c>
      <c r="B1371" s="6">
        <v>53.327613999999997</v>
      </c>
      <c r="C1371" s="6">
        <v>86.991996999999998</v>
      </c>
      <c r="D1371" s="6">
        <v>36.732742000000002</v>
      </c>
      <c r="E1371" s="6">
        <v>44.127800000000001</v>
      </c>
      <c r="F1371" s="6">
        <v>16.170667999999999</v>
      </c>
    </row>
    <row r="1372" spans="1:6" x14ac:dyDescent="0.25">
      <c r="A1372" s="5">
        <v>43735</v>
      </c>
      <c r="B1372" s="6">
        <v>53.068123</v>
      </c>
      <c r="C1372" s="6">
        <v>86.272498999999996</v>
      </c>
      <c r="D1372" s="6">
        <v>36.779308</v>
      </c>
      <c r="E1372" s="6">
        <v>42.739319000000002</v>
      </c>
      <c r="F1372" s="6">
        <v>16.141999999999999</v>
      </c>
    </row>
    <row r="1373" spans="1:6" x14ac:dyDescent="0.25">
      <c r="A1373" s="5">
        <v>43738</v>
      </c>
      <c r="B1373" s="6">
        <v>54.317101000000001</v>
      </c>
      <c r="C1373" s="6">
        <v>86.795501999999999</v>
      </c>
      <c r="D1373" s="6">
        <v>36.850735</v>
      </c>
      <c r="E1373" s="6">
        <v>43.314121</v>
      </c>
      <c r="F1373" s="6">
        <v>16.058001000000001</v>
      </c>
    </row>
    <row r="1374" spans="1:6" x14ac:dyDescent="0.25">
      <c r="A1374" s="5">
        <v>43739</v>
      </c>
      <c r="B1374" s="6">
        <v>54.467449000000002</v>
      </c>
      <c r="C1374" s="6">
        <v>86.782500999999996</v>
      </c>
      <c r="D1374" s="6">
        <v>36.593018000000001</v>
      </c>
      <c r="E1374" s="6">
        <v>43.296695999999997</v>
      </c>
      <c r="F1374" s="6">
        <v>16.312667999999999</v>
      </c>
    </row>
    <row r="1375" spans="1:6" x14ac:dyDescent="0.25">
      <c r="A1375" s="5">
        <v>43740</v>
      </c>
      <c r="B1375" s="6">
        <v>53.102074000000002</v>
      </c>
      <c r="C1375" s="6">
        <v>85.661499000000006</v>
      </c>
      <c r="D1375" s="6">
        <v>36.055835999999999</v>
      </c>
      <c r="E1375" s="6">
        <v>43.057819000000002</v>
      </c>
      <c r="F1375" s="6">
        <v>16.208667999999999</v>
      </c>
    </row>
    <row r="1376" spans="1:6" x14ac:dyDescent="0.25">
      <c r="A1376" s="5">
        <v>43741</v>
      </c>
      <c r="B1376" s="6">
        <v>53.553165</v>
      </c>
      <c r="C1376" s="6">
        <v>86.221001000000001</v>
      </c>
      <c r="D1376" s="6">
        <v>36.114834000000002</v>
      </c>
      <c r="E1376" s="6">
        <v>45.115650000000002</v>
      </c>
      <c r="F1376" s="6">
        <v>15.535333</v>
      </c>
    </row>
    <row r="1377" spans="1:6" x14ac:dyDescent="0.25">
      <c r="A1377" s="5">
        <v>43742</v>
      </c>
      <c r="B1377" s="6">
        <v>55.054352000000002</v>
      </c>
      <c r="C1377" s="6">
        <v>86.982498000000007</v>
      </c>
      <c r="D1377" s="6">
        <v>36.689261999999999</v>
      </c>
      <c r="E1377" s="6">
        <v>45.279896000000001</v>
      </c>
      <c r="F1377" s="6">
        <v>15.428667000000001</v>
      </c>
    </row>
    <row r="1378" spans="1:6" x14ac:dyDescent="0.25">
      <c r="A1378" s="5">
        <v>43745</v>
      </c>
      <c r="B1378" s="6">
        <v>55.066467000000003</v>
      </c>
      <c r="C1378" s="6">
        <v>86.633003000000002</v>
      </c>
      <c r="D1378" s="6">
        <v>36.400497000000001</v>
      </c>
      <c r="E1378" s="6">
        <v>45.867134</v>
      </c>
      <c r="F1378" s="6">
        <v>15.848000000000001</v>
      </c>
    </row>
    <row r="1379" spans="1:6" x14ac:dyDescent="0.25">
      <c r="A1379" s="5">
        <v>43746</v>
      </c>
      <c r="B1379" s="6">
        <v>54.421374999999998</v>
      </c>
      <c r="C1379" s="6">
        <v>85.275497000000001</v>
      </c>
      <c r="D1379" s="6">
        <v>36.509177999999999</v>
      </c>
      <c r="E1379" s="6">
        <v>44.100425999999999</v>
      </c>
      <c r="F1379" s="6">
        <v>16.003332</v>
      </c>
    </row>
    <row r="1380" spans="1:6" x14ac:dyDescent="0.25">
      <c r="A1380" s="5">
        <v>43747</v>
      </c>
      <c r="B1380" s="6">
        <v>55.059199999999997</v>
      </c>
      <c r="C1380" s="6">
        <v>86.099502999999999</v>
      </c>
      <c r="D1380" s="6">
        <v>36.928356000000001</v>
      </c>
      <c r="E1380" s="6">
        <v>44.966361999999997</v>
      </c>
      <c r="F1380" s="6">
        <v>16.302</v>
      </c>
    </row>
    <row r="1381" spans="1:6" x14ac:dyDescent="0.25">
      <c r="A1381" s="5">
        <v>43748</v>
      </c>
      <c r="B1381" s="6">
        <v>55.801310999999998</v>
      </c>
      <c r="C1381" s="6">
        <v>86.013000000000005</v>
      </c>
      <c r="D1381" s="6">
        <v>37.139507000000002</v>
      </c>
      <c r="E1381" s="6">
        <v>45.543644</v>
      </c>
      <c r="F1381" s="6">
        <v>16.315999999999999</v>
      </c>
    </row>
    <row r="1382" spans="1:6" x14ac:dyDescent="0.25">
      <c r="A1382" s="5">
        <v>43749</v>
      </c>
      <c r="B1382" s="6">
        <v>57.285538000000003</v>
      </c>
      <c r="C1382" s="6">
        <v>86.596001000000001</v>
      </c>
      <c r="D1382" s="6">
        <v>37.335124999999998</v>
      </c>
      <c r="E1382" s="6">
        <v>46.280197000000001</v>
      </c>
      <c r="F1382" s="6">
        <v>16.525998999999999</v>
      </c>
    </row>
    <row r="1383" spans="1:6" x14ac:dyDescent="0.25">
      <c r="A1383" s="5">
        <v>43752</v>
      </c>
      <c r="B1383" s="6">
        <v>57.203082999999999</v>
      </c>
      <c r="C1383" s="6">
        <v>86.821503000000007</v>
      </c>
      <c r="D1383" s="6">
        <v>37.002872000000004</v>
      </c>
      <c r="E1383" s="6">
        <v>46.414555</v>
      </c>
      <c r="F1383" s="6">
        <v>17.130666999999999</v>
      </c>
    </row>
    <row r="1384" spans="1:6" x14ac:dyDescent="0.25">
      <c r="A1384" s="5">
        <v>43753</v>
      </c>
      <c r="B1384" s="6">
        <v>57.069690999999999</v>
      </c>
      <c r="C1384" s="6">
        <v>88.369003000000006</v>
      </c>
      <c r="D1384" s="6">
        <v>37.114662000000003</v>
      </c>
      <c r="E1384" s="6">
        <v>48.863064000000001</v>
      </c>
      <c r="F1384" s="6">
        <v>17.192667</v>
      </c>
    </row>
    <row r="1385" spans="1:6" x14ac:dyDescent="0.25">
      <c r="A1385" s="5">
        <v>43754</v>
      </c>
      <c r="B1385" s="6">
        <v>56.839302000000004</v>
      </c>
      <c r="C1385" s="6">
        <v>88.871498000000003</v>
      </c>
      <c r="D1385" s="6">
        <v>37.080502000000003</v>
      </c>
      <c r="E1385" s="6">
        <v>48.325592</v>
      </c>
      <c r="F1385" s="6">
        <v>17.316668</v>
      </c>
    </row>
    <row r="1386" spans="1:6" x14ac:dyDescent="0.25">
      <c r="A1386" s="5">
        <v>43755</v>
      </c>
      <c r="B1386" s="6">
        <v>57.059986000000002</v>
      </c>
      <c r="C1386" s="6">
        <v>89.374001000000007</v>
      </c>
      <c r="D1386" s="6">
        <v>37.210903000000002</v>
      </c>
      <c r="E1386" s="6">
        <v>48.345486000000001</v>
      </c>
      <c r="F1386" s="6">
        <v>17.464666000000001</v>
      </c>
    </row>
    <row r="1387" spans="1:6" x14ac:dyDescent="0.25">
      <c r="A1387" s="5">
        <v>43756</v>
      </c>
      <c r="B1387" s="6">
        <v>57.334038</v>
      </c>
      <c r="C1387" s="6">
        <v>87.875504000000006</v>
      </c>
      <c r="D1387" s="6">
        <v>36.993557000000003</v>
      </c>
      <c r="E1387" s="6">
        <v>47.399940000000001</v>
      </c>
      <c r="F1387" s="6">
        <v>17.129999000000002</v>
      </c>
    </row>
    <row r="1388" spans="1:6" x14ac:dyDescent="0.25">
      <c r="A1388" s="5">
        <v>43759</v>
      </c>
      <c r="B1388" s="6">
        <v>58.328369000000002</v>
      </c>
      <c r="C1388" s="6">
        <v>89.282996999999995</v>
      </c>
      <c r="D1388" s="6">
        <v>37.179867000000002</v>
      </c>
      <c r="E1388" s="6">
        <v>48.773482999999999</v>
      </c>
      <c r="F1388" s="6">
        <v>16.899999999999999</v>
      </c>
    </row>
    <row r="1389" spans="1:6" x14ac:dyDescent="0.25">
      <c r="A1389" s="5">
        <v>43760</v>
      </c>
      <c r="B1389" s="6">
        <v>58.194991999999999</v>
      </c>
      <c r="C1389" s="6">
        <v>88.286499000000006</v>
      </c>
      <c r="D1389" s="6">
        <v>37.130184</v>
      </c>
      <c r="E1389" s="6">
        <v>48.673949999999998</v>
      </c>
      <c r="F1389" s="6">
        <v>17.038668000000001</v>
      </c>
    </row>
    <row r="1390" spans="1:6" x14ac:dyDescent="0.25">
      <c r="A1390" s="5">
        <v>43761</v>
      </c>
      <c r="B1390" s="6">
        <v>58.975883000000003</v>
      </c>
      <c r="C1390" s="6">
        <v>88.108497999999997</v>
      </c>
      <c r="D1390" s="6">
        <v>37.058768999999998</v>
      </c>
      <c r="E1390" s="6">
        <v>48.544556</v>
      </c>
      <c r="F1390" s="6">
        <v>16.978666</v>
      </c>
    </row>
    <row r="1391" spans="1:6" x14ac:dyDescent="0.25">
      <c r="A1391" s="5">
        <v>43762</v>
      </c>
      <c r="B1391" s="6">
        <v>59.072895000000003</v>
      </c>
      <c r="C1391" s="6">
        <v>89.039000999999999</v>
      </c>
      <c r="D1391" s="6">
        <v>36.981147999999997</v>
      </c>
      <c r="E1391" s="6">
        <v>48.984993000000003</v>
      </c>
      <c r="F1391" s="6">
        <v>19.978666</v>
      </c>
    </row>
    <row r="1392" spans="1:6" x14ac:dyDescent="0.25">
      <c r="A1392" s="5">
        <v>43763</v>
      </c>
      <c r="B1392" s="6">
        <v>59.800457000000002</v>
      </c>
      <c r="C1392" s="6">
        <v>88.066497999999996</v>
      </c>
      <c r="D1392" s="6">
        <v>36.962516999999998</v>
      </c>
      <c r="E1392" s="6">
        <v>50.896014999999998</v>
      </c>
      <c r="F1392" s="6">
        <v>21.875333999999999</v>
      </c>
    </row>
    <row r="1393" spans="1:6" x14ac:dyDescent="0.25">
      <c r="A1393" s="5">
        <v>43766</v>
      </c>
      <c r="B1393" s="6">
        <v>60.399487000000001</v>
      </c>
      <c r="C1393" s="6">
        <v>88.853995999999995</v>
      </c>
      <c r="D1393" s="6">
        <v>37.018405999999999</v>
      </c>
      <c r="E1393" s="6">
        <v>51.455886999999997</v>
      </c>
      <c r="F1393" s="6">
        <v>21.847334</v>
      </c>
    </row>
    <row r="1394" spans="1:6" x14ac:dyDescent="0.25">
      <c r="A1394" s="5">
        <v>43767</v>
      </c>
      <c r="B1394" s="6">
        <v>59.002571000000003</v>
      </c>
      <c r="C1394" s="6">
        <v>88.135497999999998</v>
      </c>
      <c r="D1394" s="6">
        <v>36.375655999999999</v>
      </c>
      <c r="E1394" s="6">
        <v>50.492916000000001</v>
      </c>
      <c r="F1394" s="6">
        <v>21.081333000000001</v>
      </c>
    </row>
    <row r="1395" spans="1:6" x14ac:dyDescent="0.25">
      <c r="A1395" s="5">
        <v>43768</v>
      </c>
      <c r="B1395" s="6">
        <v>58.9953</v>
      </c>
      <c r="C1395" s="6">
        <v>88.999495999999994</v>
      </c>
      <c r="D1395" s="6">
        <v>36.670642999999998</v>
      </c>
      <c r="E1395" s="6">
        <v>50.512816999999998</v>
      </c>
      <c r="F1395" s="6">
        <v>21.000668000000001</v>
      </c>
    </row>
    <row r="1396" spans="1:6" x14ac:dyDescent="0.25">
      <c r="A1396" s="5">
        <v>43769</v>
      </c>
      <c r="B1396" s="6">
        <v>60.329151000000003</v>
      </c>
      <c r="C1396" s="6">
        <v>88.832999999999998</v>
      </c>
      <c r="D1396" s="6">
        <v>36.409809000000003</v>
      </c>
      <c r="E1396" s="6">
        <v>50.020138000000003</v>
      </c>
      <c r="F1396" s="6">
        <v>20.994667</v>
      </c>
    </row>
    <row r="1397" spans="1:6" x14ac:dyDescent="0.25">
      <c r="A1397" s="5">
        <v>43770</v>
      </c>
      <c r="B1397" s="6">
        <v>62.041339999999998</v>
      </c>
      <c r="C1397" s="6">
        <v>89.571999000000005</v>
      </c>
      <c r="D1397" s="6">
        <v>36.521599000000002</v>
      </c>
      <c r="E1397" s="6">
        <v>50.410797000000002</v>
      </c>
      <c r="F1397" s="6">
        <v>20.887333000000002</v>
      </c>
    </row>
    <row r="1398" spans="1:6" x14ac:dyDescent="0.25">
      <c r="A1398" s="5">
        <v>43773</v>
      </c>
      <c r="B1398" s="6">
        <v>62.448768999999999</v>
      </c>
      <c r="C1398" s="6">
        <v>90.233001999999999</v>
      </c>
      <c r="D1398" s="6">
        <v>36.506062</v>
      </c>
      <c r="E1398" s="6">
        <v>52.379050999999997</v>
      </c>
      <c r="F1398" s="6">
        <v>21.164667000000001</v>
      </c>
    </row>
    <row r="1399" spans="1:6" x14ac:dyDescent="0.25">
      <c r="A1399" s="5">
        <v>43774</v>
      </c>
      <c r="B1399" s="6">
        <v>62.359039000000003</v>
      </c>
      <c r="C1399" s="6">
        <v>90.085503000000003</v>
      </c>
      <c r="D1399" s="6">
        <v>36.906616</v>
      </c>
      <c r="E1399" s="6">
        <v>52.157592999999999</v>
      </c>
      <c r="F1399" s="6">
        <v>21.148001000000001</v>
      </c>
    </row>
    <row r="1400" spans="1:6" x14ac:dyDescent="0.25">
      <c r="A1400" s="5">
        <v>43775</v>
      </c>
      <c r="B1400" s="6">
        <v>62.385719000000002</v>
      </c>
      <c r="C1400" s="6">
        <v>89.788498000000004</v>
      </c>
      <c r="D1400" s="6">
        <v>37.105339000000001</v>
      </c>
      <c r="E1400" s="6">
        <v>51.664901999999998</v>
      </c>
      <c r="F1400" s="6">
        <v>21.771999000000001</v>
      </c>
    </row>
    <row r="1401" spans="1:6" x14ac:dyDescent="0.25">
      <c r="A1401" s="5">
        <v>43776</v>
      </c>
      <c r="B1401" s="6">
        <v>63.105721000000003</v>
      </c>
      <c r="C1401" s="6">
        <v>89.410004000000001</v>
      </c>
      <c r="D1401" s="6">
        <v>37.332016000000003</v>
      </c>
      <c r="E1401" s="6">
        <v>51.841571999999999</v>
      </c>
      <c r="F1401" s="6">
        <v>22.369333000000001</v>
      </c>
    </row>
    <row r="1402" spans="1:6" x14ac:dyDescent="0.25">
      <c r="A1402" s="5">
        <v>43777</v>
      </c>
      <c r="B1402" s="6">
        <v>63.278446000000002</v>
      </c>
      <c r="C1402" s="6">
        <v>89.293998999999999</v>
      </c>
      <c r="D1402" s="6">
        <v>37.086711999999999</v>
      </c>
      <c r="E1402" s="6">
        <v>51.702235999999999</v>
      </c>
      <c r="F1402" s="6">
        <v>22.475999999999999</v>
      </c>
    </row>
    <row r="1403" spans="1:6" x14ac:dyDescent="0.25">
      <c r="A1403" s="5">
        <v>43780</v>
      </c>
      <c r="B1403" s="6">
        <v>63.779541000000002</v>
      </c>
      <c r="C1403" s="6">
        <v>88.582497000000004</v>
      </c>
      <c r="D1403" s="6">
        <v>36.962516999999998</v>
      </c>
      <c r="E1403" s="6">
        <v>51.801761999999997</v>
      </c>
      <c r="F1403" s="6">
        <v>23.006001000000001</v>
      </c>
    </row>
    <row r="1404" spans="1:6" x14ac:dyDescent="0.25">
      <c r="A1404" s="5">
        <v>43781</v>
      </c>
      <c r="B1404" s="6">
        <v>63.721130000000002</v>
      </c>
      <c r="C1404" s="6">
        <v>88.900002000000001</v>
      </c>
      <c r="D1404" s="6">
        <v>36.987358</v>
      </c>
      <c r="E1404" s="6">
        <v>52.157592999999999</v>
      </c>
      <c r="F1404" s="6">
        <v>23.328666999999999</v>
      </c>
    </row>
    <row r="1405" spans="1:6" x14ac:dyDescent="0.25">
      <c r="A1405" s="5">
        <v>43782</v>
      </c>
      <c r="B1405" s="6">
        <v>64.331688</v>
      </c>
      <c r="C1405" s="6">
        <v>87.655501999999998</v>
      </c>
      <c r="D1405" s="6">
        <v>37.564898999999997</v>
      </c>
      <c r="E1405" s="6">
        <v>51.898819000000003</v>
      </c>
      <c r="F1405" s="6">
        <v>23.073999000000001</v>
      </c>
    </row>
    <row r="1406" spans="1:6" x14ac:dyDescent="0.25">
      <c r="A1406" s="5">
        <v>43783</v>
      </c>
      <c r="B1406" s="6">
        <v>63.886543000000003</v>
      </c>
      <c r="C1406" s="6">
        <v>87.730002999999996</v>
      </c>
      <c r="D1406" s="6">
        <v>37.462425000000003</v>
      </c>
      <c r="E1406" s="6">
        <v>52.202381000000003</v>
      </c>
      <c r="F1406" s="6">
        <v>23.290001</v>
      </c>
    </row>
    <row r="1407" spans="1:6" x14ac:dyDescent="0.25">
      <c r="A1407" s="5">
        <v>43784</v>
      </c>
      <c r="B1407" s="6">
        <v>64.645508000000007</v>
      </c>
      <c r="C1407" s="6">
        <v>86.974502999999999</v>
      </c>
      <c r="D1407" s="6">
        <v>36.909720999999998</v>
      </c>
      <c r="E1407" s="6">
        <v>50.808922000000003</v>
      </c>
      <c r="F1407" s="6">
        <v>23.478000999999999</v>
      </c>
    </row>
    <row r="1408" spans="1:6" x14ac:dyDescent="0.25">
      <c r="A1408" s="5">
        <v>43787</v>
      </c>
      <c r="B1408" s="6">
        <v>64.971457999999998</v>
      </c>
      <c r="C1408" s="6">
        <v>87.626503</v>
      </c>
      <c r="D1408" s="6">
        <v>37.338225999999999</v>
      </c>
      <c r="E1408" s="6">
        <v>52.821980000000003</v>
      </c>
      <c r="F1408" s="6">
        <v>23.332666</v>
      </c>
    </row>
    <row r="1409" spans="1:6" x14ac:dyDescent="0.25">
      <c r="A1409" s="5">
        <v>43788</v>
      </c>
      <c r="B1409" s="6">
        <v>64.774413999999993</v>
      </c>
      <c r="C1409" s="6">
        <v>87.639503000000005</v>
      </c>
      <c r="D1409" s="6">
        <v>37.226439999999997</v>
      </c>
      <c r="E1409" s="6">
        <v>51.754482000000003</v>
      </c>
      <c r="F1409" s="6">
        <v>23.968</v>
      </c>
    </row>
    <row r="1410" spans="1:6" x14ac:dyDescent="0.25">
      <c r="A1410" s="5">
        <v>43789</v>
      </c>
      <c r="B1410" s="6">
        <v>64.020331999999996</v>
      </c>
      <c r="C1410" s="6">
        <v>87.276497000000006</v>
      </c>
      <c r="D1410" s="6">
        <v>36.990456000000002</v>
      </c>
      <c r="E1410" s="6">
        <v>52.548256000000002</v>
      </c>
      <c r="F1410" s="6">
        <v>23.481332999999999</v>
      </c>
    </row>
    <row r="1411" spans="1:6" x14ac:dyDescent="0.25">
      <c r="A1411" s="5">
        <v>43790</v>
      </c>
      <c r="B1411" s="6">
        <v>63.733317999999997</v>
      </c>
      <c r="C1411" s="6">
        <v>86.735496999999995</v>
      </c>
      <c r="D1411" s="6">
        <v>37.217125000000003</v>
      </c>
      <c r="E1411" s="6">
        <v>52.299438000000002</v>
      </c>
      <c r="F1411" s="6">
        <v>23.655332999999999</v>
      </c>
    </row>
    <row r="1412" spans="1:6" x14ac:dyDescent="0.25">
      <c r="A1412" s="5">
        <v>43791</v>
      </c>
      <c r="B1412" s="6">
        <v>63.677357000000001</v>
      </c>
      <c r="C1412" s="6">
        <v>87.286002999999994</v>
      </c>
      <c r="D1412" s="6">
        <v>37.061874000000003</v>
      </c>
      <c r="E1412" s="6">
        <v>52.476097000000003</v>
      </c>
      <c r="F1412" s="6">
        <v>22.202667000000002</v>
      </c>
    </row>
    <row r="1413" spans="1:6" x14ac:dyDescent="0.25">
      <c r="A1413" s="5">
        <v>43794</v>
      </c>
      <c r="B1413" s="6">
        <v>64.793869000000001</v>
      </c>
      <c r="C1413" s="6">
        <v>88.692001000000005</v>
      </c>
      <c r="D1413" s="6">
        <v>36.925246999999999</v>
      </c>
      <c r="E1413" s="6">
        <v>55.044037000000003</v>
      </c>
      <c r="F1413" s="6">
        <v>22.422667000000001</v>
      </c>
    </row>
    <row r="1414" spans="1:6" x14ac:dyDescent="0.25">
      <c r="A1414" s="5">
        <v>43795</v>
      </c>
      <c r="B1414" s="6">
        <v>64.287918000000005</v>
      </c>
      <c r="C1414" s="6">
        <v>89.846999999999994</v>
      </c>
      <c r="D1414" s="6">
        <v>37.009082999999997</v>
      </c>
      <c r="E1414" s="6">
        <v>53.996459999999999</v>
      </c>
      <c r="F1414" s="6">
        <v>21.927999</v>
      </c>
    </row>
    <row r="1415" spans="1:6" x14ac:dyDescent="0.25">
      <c r="A1415" s="5">
        <v>43796</v>
      </c>
      <c r="B1415" s="6">
        <v>65.151436000000004</v>
      </c>
      <c r="C1415" s="6">
        <v>90.925499000000002</v>
      </c>
      <c r="D1415" s="6">
        <v>36.875565000000002</v>
      </c>
      <c r="E1415" s="6">
        <v>54.345078000000001</v>
      </c>
      <c r="F1415" s="6">
        <v>22.085999999999999</v>
      </c>
    </row>
    <row r="1416" spans="1:6" x14ac:dyDescent="0.25">
      <c r="A1416" s="5">
        <v>43798</v>
      </c>
      <c r="B1416" s="6">
        <v>65.007919000000001</v>
      </c>
      <c r="C1416" s="6">
        <v>90.040001000000004</v>
      </c>
      <c r="D1416" s="6">
        <v>36.978034999999998</v>
      </c>
      <c r="E1416" s="6">
        <v>53.971561000000001</v>
      </c>
      <c r="F1416" s="6">
        <v>21.995999999999999</v>
      </c>
    </row>
    <row r="1417" spans="1:6" x14ac:dyDescent="0.25">
      <c r="A1417" s="5">
        <v>43801</v>
      </c>
      <c r="B1417" s="6">
        <v>64.256302000000005</v>
      </c>
      <c r="C1417" s="6">
        <v>89.080001999999993</v>
      </c>
      <c r="D1417" s="6">
        <v>37.037041000000002</v>
      </c>
      <c r="E1417" s="6">
        <v>52.106425999999999</v>
      </c>
      <c r="F1417" s="6">
        <v>22.324667000000002</v>
      </c>
    </row>
    <row r="1418" spans="1:6" x14ac:dyDescent="0.25">
      <c r="A1418" s="5">
        <v>43802</v>
      </c>
      <c r="B1418" s="6">
        <v>63.110591999999997</v>
      </c>
      <c r="C1418" s="6">
        <v>88.498001000000002</v>
      </c>
      <c r="D1418" s="6">
        <v>36.847622000000001</v>
      </c>
      <c r="E1418" s="6">
        <v>51.710498999999999</v>
      </c>
      <c r="F1418" s="6">
        <v>22.413333999999999</v>
      </c>
    </row>
    <row r="1419" spans="1:6" x14ac:dyDescent="0.25">
      <c r="A1419" s="5">
        <v>43803</v>
      </c>
      <c r="B1419" s="6">
        <v>63.667636999999999</v>
      </c>
      <c r="C1419" s="6">
        <v>88.034499999999994</v>
      </c>
      <c r="D1419" s="6">
        <v>36.853828</v>
      </c>
      <c r="E1419" s="6">
        <v>52.148766000000002</v>
      </c>
      <c r="F1419" s="6">
        <v>22.202000000000002</v>
      </c>
    </row>
    <row r="1420" spans="1:6" x14ac:dyDescent="0.25">
      <c r="A1420" s="5">
        <v>43804</v>
      </c>
      <c r="B1420" s="6">
        <v>64.601692</v>
      </c>
      <c r="C1420" s="6">
        <v>87.024001999999996</v>
      </c>
      <c r="D1420" s="6">
        <v>37.009777</v>
      </c>
      <c r="E1420" s="6">
        <v>51.979435000000002</v>
      </c>
      <c r="F1420" s="6">
        <v>22.024667999999998</v>
      </c>
    </row>
    <row r="1421" spans="1:6" x14ac:dyDescent="0.25">
      <c r="A1421" s="5">
        <v>43805</v>
      </c>
      <c r="B1421" s="6">
        <v>65.849570999999997</v>
      </c>
      <c r="C1421" s="6">
        <v>87.580001999999993</v>
      </c>
      <c r="D1421" s="6">
        <v>37.359104000000002</v>
      </c>
      <c r="E1421" s="6">
        <v>52.833548999999998</v>
      </c>
      <c r="F1421" s="6">
        <v>22.392668</v>
      </c>
    </row>
    <row r="1422" spans="1:6" x14ac:dyDescent="0.25">
      <c r="A1422" s="5">
        <v>43808</v>
      </c>
      <c r="B1422" s="6">
        <v>64.927643000000003</v>
      </c>
      <c r="C1422" s="6">
        <v>87.475502000000006</v>
      </c>
      <c r="D1422" s="6">
        <v>37.228107000000001</v>
      </c>
      <c r="E1422" s="6">
        <v>52.833548999999998</v>
      </c>
      <c r="F1422" s="6">
        <v>22.635331999999998</v>
      </c>
    </row>
    <row r="1423" spans="1:6" x14ac:dyDescent="0.25">
      <c r="A1423" s="5">
        <v>43809</v>
      </c>
      <c r="B1423" s="6">
        <v>65.307120999999995</v>
      </c>
      <c r="C1423" s="6">
        <v>86.960503000000003</v>
      </c>
      <c r="D1423" s="6">
        <v>37.159500000000001</v>
      </c>
      <c r="E1423" s="6">
        <v>53.284275000000001</v>
      </c>
      <c r="F1423" s="6">
        <v>23.256001000000001</v>
      </c>
    </row>
    <row r="1424" spans="1:6" x14ac:dyDescent="0.25">
      <c r="A1424" s="5">
        <v>43810</v>
      </c>
      <c r="B1424" s="6">
        <v>65.864151000000007</v>
      </c>
      <c r="C1424" s="6">
        <v>87.435997</v>
      </c>
      <c r="D1424" s="6">
        <v>37.115833000000002</v>
      </c>
      <c r="E1424" s="6">
        <v>54.120967999999998</v>
      </c>
      <c r="F1424" s="6">
        <v>23.513331999999998</v>
      </c>
    </row>
    <row r="1425" spans="1:6" x14ac:dyDescent="0.25">
      <c r="A1425" s="5">
        <v>43811</v>
      </c>
      <c r="B1425" s="6">
        <v>66.032004999999998</v>
      </c>
      <c r="C1425" s="6">
        <v>88.016502000000003</v>
      </c>
      <c r="D1425" s="6">
        <v>37.352874999999997</v>
      </c>
      <c r="E1425" s="6">
        <v>55.796832999999999</v>
      </c>
      <c r="F1425" s="6">
        <v>23.978666</v>
      </c>
    </row>
    <row r="1426" spans="1:6" x14ac:dyDescent="0.25">
      <c r="A1426" s="5">
        <v>43812</v>
      </c>
      <c r="B1426" s="6">
        <v>66.929573000000005</v>
      </c>
      <c r="C1426" s="6">
        <v>88.046997000000005</v>
      </c>
      <c r="D1426" s="6">
        <v>37.518169</v>
      </c>
      <c r="E1426" s="6">
        <v>55.776916999999997</v>
      </c>
      <c r="F1426" s="6">
        <v>23.892668</v>
      </c>
    </row>
    <row r="1427" spans="1:6" x14ac:dyDescent="0.25">
      <c r="A1427" s="5">
        <v>43815</v>
      </c>
      <c r="B1427" s="6">
        <v>68.075287000000003</v>
      </c>
      <c r="C1427" s="6">
        <v>88.460503000000003</v>
      </c>
      <c r="D1427" s="6">
        <v>37.596145999999997</v>
      </c>
      <c r="E1427" s="6">
        <v>56.065776999999997</v>
      </c>
      <c r="F1427" s="6">
        <v>25.433332</v>
      </c>
    </row>
    <row r="1428" spans="1:6" x14ac:dyDescent="0.25">
      <c r="A1428" s="5">
        <v>43816</v>
      </c>
      <c r="B1428" s="6">
        <v>68.209052999999997</v>
      </c>
      <c r="C1428" s="6">
        <v>89.532996999999995</v>
      </c>
      <c r="D1428" s="6">
        <v>37.826962000000002</v>
      </c>
      <c r="E1428" s="6">
        <v>56.847678999999999</v>
      </c>
      <c r="F1428" s="6">
        <v>25.266000999999999</v>
      </c>
    </row>
    <row r="1429" spans="1:6" x14ac:dyDescent="0.25">
      <c r="A1429" s="5">
        <v>43817</v>
      </c>
      <c r="B1429" s="6">
        <v>68.046081999999998</v>
      </c>
      <c r="C1429" s="6">
        <v>89.201499999999996</v>
      </c>
      <c r="D1429" s="6">
        <v>37.384064000000002</v>
      </c>
      <c r="E1429" s="6">
        <v>57.151485000000001</v>
      </c>
      <c r="F1429" s="6">
        <v>26.209999</v>
      </c>
    </row>
    <row r="1430" spans="1:6" x14ac:dyDescent="0.25">
      <c r="A1430" s="5">
        <v>43818</v>
      </c>
      <c r="B1430" s="6">
        <v>68.114197000000004</v>
      </c>
      <c r="C1430" s="6">
        <v>89.613997999999995</v>
      </c>
      <c r="D1430" s="6">
        <v>37.452679000000003</v>
      </c>
      <c r="E1430" s="6">
        <v>58.633121000000003</v>
      </c>
      <c r="F1430" s="6">
        <v>26.936001000000001</v>
      </c>
    </row>
    <row r="1431" spans="1:6" x14ac:dyDescent="0.25">
      <c r="A1431" s="5">
        <v>43819</v>
      </c>
      <c r="B1431" s="6">
        <v>67.973106000000001</v>
      </c>
      <c r="C1431" s="6">
        <v>89.324996999999996</v>
      </c>
      <c r="D1431" s="6">
        <v>37.518169</v>
      </c>
      <c r="E1431" s="6">
        <v>59.606769999999997</v>
      </c>
      <c r="F1431" s="6">
        <v>27.039332999999999</v>
      </c>
    </row>
    <row r="1432" spans="1:6" x14ac:dyDescent="0.25">
      <c r="A1432" s="5">
        <v>43822</v>
      </c>
      <c r="B1432" s="6">
        <v>69.082329000000001</v>
      </c>
      <c r="C1432" s="6">
        <v>89.650002000000001</v>
      </c>
      <c r="D1432" s="6">
        <v>37.125197999999997</v>
      </c>
      <c r="E1432" s="6">
        <v>59.469814</v>
      </c>
      <c r="F1432" s="6">
        <v>27.948</v>
      </c>
    </row>
    <row r="1433" spans="1:6" x14ac:dyDescent="0.25">
      <c r="A1433" s="5">
        <v>43823</v>
      </c>
      <c r="B1433" s="6">
        <v>69.147994999999995</v>
      </c>
      <c r="C1433" s="6">
        <v>89.460503000000003</v>
      </c>
      <c r="D1433" s="6">
        <v>37.274895000000001</v>
      </c>
      <c r="E1433" s="6">
        <v>59.420001999999997</v>
      </c>
      <c r="F1433" s="6">
        <v>28.35</v>
      </c>
    </row>
    <row r="1434" spans="1:6" x14ac:dyDescent="0.25">
      <c r="A1434" s="5">
        <v>43825</v>
      </c>
      <c r="B1434" s="6">
        <v>70.519919999999999</v>
      </c>
      <c r="C1434" s="6">
        <v>93.438498999999993</v>
      </c>
      <c r="D1434" s="6">
        <v>37.278010999999999</v>
      </c>
      <c r="E1434" s="6">
        <v>59.561947000000004</v>
      </c>
      <c r="F1434" s="6">
        <v>28.729334000000001</v>
      </c>
    </row>
    <row r="1435" spans="1:6" x14ac:dyDescent="0.25">
      <c r="A1435" s="5">
        <v>43826</v>
      </c>
      <c r="B1435" s="6">
        <v>70.493149000000003</v>
      </c>
      <c r="C1435" s="6">
        <v>93.489998</v>
      </c>
      <c r="D1435" s="6">
        <v>37.299849999999999</v>
      </c>
      <c r="E1435" s="6">
        <v>58.984229999999997</v>
      </c>
      <c r="F1435" s="6">
        <v>28.691998999999999</v>
      </c>
    </row>
    <row r="1436" spans="1:6" x14ac:dyDescent="0.25">
      <c r="A1436" s="5">
        <v>43829</v>
      </c>
      <c r="B1436" s="6">
        <v>70.911545000000004</v>
      </c>
      <c r="C1436" s="6">
        <v>92.344498000000002</v>
      </c>
      <c r="D1436" s="6">
        <v>37.240585000000003</v>
      </c>
      <c r="E1436" s="6">
        <v>57.851219</v>
      </c>
      <c r="F1436" s="6">
        <v>27.646667000000001</v>
      </c>
    </row>
    <row r="1437" spans="1:6" x14ac:dyDescent="0.25">
      <c r="A1437" s="5">
        <v>43830</v>
      </c>
      <c r="B1437" s="6">
        <v>71.429657000000006</v>
      </c>
      <c r="C1437" s="6">
        <v>92.391998000000001</v>
      </c>
      <c r="D1437" s="6">
        <v>37.065922</v>
      </c>
      <c r="E1437" s="6">
        <v>58.593277</v>
      </c>
      <c r="F1437" s="6">
        <v>27.888666000000001</v>
      </c>
    </row>
    <row r="1438" spans="1:6" x14ac:dyDescent="0.25">
      <c r="A1438" s="5">
        <v>43832</v>
      </c>
      <c r="B1438" s="6">
        <v>73.059417999999994</v>
      </c>
      <c r="C1438" s="6">
        <v>94.900497000000001</v>
      </c>
      <c r="D1438" s="6">
        <v>37.097110999999998</v>
      </c>
      <c r="E1438" s="6">
        <v>59.741238000000003</v>
      </c>
      <c r="F1438" s="6">
        <v>28.684000000000001</v>
      </c>
    </row>
    <row r="1439" spans="1:6" x14ac:dyDescent="0.25">
      <c r="A1439" s="5">
        <v>43833</v>
      </c>
      <c r="B1439" s="6">
        <v>72.349136000000001</v>
      </c>
      <c r="C1439" s="6">
        <v>93.748497</v>
      </c>
      <c r="D1439" s="6">
        <v>36.769623000000003</v>
      </c>
      <c r="E1439" s="6">
        <v>58.785018999999998</v>
      </c>
      <c r="F1439" s="6">
        <v>29.533999999999999</v>
      </c>
    </row>
    <row r="1440" spans="1:6" x14ac:dyDescent="0.25">
      <c r="A1440" s="5">
        <v>43836</v>
      </c>
      <c r="B1440" s="6">
        <v>72.925629000000001</v>
      </c>
      <c r="C1440" s="6">
        <v>95.143996999999999</v>
      </c>
      <c r="D1440" s="6">
        <v>36.694766999999999</v>
      </c>
      <c r="E1440" s="6">
        <v>59.031543999999997</v>
      </c>
      <c r="F1440" s="6">
        <v>30.102667</v>
      </c>
    </row>
    <row r="1441" spans="1:6" x14ac:dyDescent="0.25">
      <c r="A1441" s="5">
        <v>43837</v>
      </c>
      <c r="B1441" s="6">
        <v>72.582656999999998</v>
      </c>
      <c r="C1441" s="6">
        <v>95.343001999999998</v>
      </c>
      <c r="D1441" s="6">
        <v>36.354793999999998</v>
      </c>
      <c r="E1441" s="6">
        <v>59.746223000000001</v>
      </c>
      <c r="F1441" s="6">
        <v>31.270665999999999</v>
      </c>
    </row>
    <row r="1442" spans="1:6" x14ac:dyDescent="0.25">
      <c r="A1442" s="5">
        <v>43838</v>
      </c>
      <c r="B1442" s="6">
        <v>73.750243999999995</v>
      </c>
      <c r="C1442" s="6">
        <v>94.598502999999994</v>
      </c>
      <c r="D1442" s="6">
        <v>36.230044999999997</v>
      </c>
      <c r="E1442" s="6">
        <v>59.858280000000001</v>
      </c>
      <c r="F1442" s="6">
        <v>32.809334</v>
      </c>
    </row>
    <row r="1443" spans="1:6" x14ac:dyDescent="0.25">
      <c r="A1443" s="5">
        <v>43839</v>
      </c>
      <c r="B1443" s="6">
        <v>75.316749999999999</v>
      </c>
      <c r="C1443" s="6">
        <v>95.052498</v>
      </c>
      <c r="D1443" s="6">
        <v>36.604312999999998</v>
      </c>
      <c r="E1443" s="6">
        <v>60.515675000000002</v>
      </c>
      <c r="F1443" s="6">
        <v>32.089333000000003</v>
      </c>
    </row>
    <row r="1444" spans="1:6" x14ac:dyDescent="0.25">
      <c r="A1444" s="5">
        <v>43840</v>
      </c>
      <c r="B1444" s="6">
        <v>75.487030000000004</v>
      </c>
      <c r="C1444" s="6">
        <v>94.157996999999995</v>
      </c>
      <c r="D1444" s="6">
        <v>36.298653000000002</v>
      </c>
      <c r="E1444" s="6">
        <v>60.839396999999998</v>
      </c>
      <c r="F1444" s="6">
        <v>31.876667000000001</v>
      </c>
    </row>
    <row r="1445" spans="1:6" x14ac:dyDescent="0.25">
      <c r="A1445" s="5">
        <v>43843</v>
      </c>
      <c r="B1445" s="6">
        <v>77.099754000000004</v>
      </c>
      <c r="C1445" s="6">
        <v>94.565002000000007</v>
      </c>
      <c r="D1445" s="6">
        <v>36.142712000000003</v>
      </c>
      <c r="E1445" s="6">
        <v>62.746845</v>
      </c>
      <c r="F1445" s="6">
        <v>34.990665</v>
      </c>
    </row>
    <row r="1446" spans="1:6" x14ac:dyDescent="0.25">
      <c r="A1446" s="5">
        <v>43844</v>
      </c>
      <c r="B1446" s="6">
        <v>76.058661999999998</v>
      </c>
      <c r="C1446" s="6">
        <v>93.471999999999994</v>
      </c>
      <c r="D1446" s="6">
        <v>36.236282000000003</v>
      </c>
      <c r="E1446" s="6">
        <v>61.576487999999998</v>
      </c>
      <c r="F1446" s="6">
        <v>35.861331999999997</v>
      </c>
    </row>
    <row r="1447" spans="1:6" x14ac:dyDescent="0.25">
      <c r="A1447" s="5">
        <v>43845</v>
      </c>
      <c r="B1447" s="6">
        <v>75.732712000000006</v>
      </c>
      <c r="C1447" s="6">
        <v>93.100998000000004</v>
      </c>
      <c r="D1447" s="6">
        <v>35.955562999999998</v>
      </c>
      <c r="E1447" s="6">
        <v>61.150672999999998</v>
      </c>
      <c r="F1447" s="6">
        <v>34.566665999999998</v>
      </c>
    </row>
    <row r="1448" spans="1:6" x14ac:dyDescent="0.25">
      <c r="A1448" s="5">
        <v>43846</v>
      </c>
      <c r="B1448" s="6">
        <v>76.681374000000005</v>
      </c>
      <c r="C1448" s="6">
        <v>93.897002999999998</v>
      </c>
      <c r="D1448" s="6">
        <v>36.148949000000002</v>
      </c>
      <c r="E1448" s="6">
        <v>61.987354000000003</v>
      </c>
      <c r="F1448" s="6">
        <v>34.232666000000002</v>
      </c>
    </row>
    <row r="1449" spans="1:6" x14ac:dyDescent="0.25">
      <c r="A1449" s="5">
        <v>43847</v>
      </c>
      <c r="B1449" s="6">
        <v>77.530319000000006</v>
      </c>
      <c r="C1449" s="6">
        <v>93.236000000000004</v>
      </c>
      <c r="D1449" s="6">
        <v>35.855761999999999</v>
      </c>
      <c r="E1449" s="6">
        <v>62.074511999999999</v>
      </c>
      <c r="F1449" s="6">
        <v>34.033332999999999</v>
      </c>
    </row>
    <row r="1450" spans="1:6" x14ac:dyDescent="0.25">
      <c r="A1450" s="5">
        <v>43851</v>
      </c>
      <c r="B1450" s="6">
        <v>77.004906000000005</v>
      </c>
      <c r="C1450" s="6">
        <v>94.599997999999999</v>
      </c>
      <c r="D1450" s="6">
        <v>36.052245999999997</v>
      </c>
      <c r="E1450" s="6">
        <v>61.740845</v>
      </c>
      <c r="F1450" s="6">
        <v>36.479999999999997</v>
      </c>
    </row>
    <row r="1451" spans="1:6" x14ac:dyDescent="0.25">
      <c r="A1451" s="5">
        <v>43852</v>
      </c>
      <c r="B1451" s="6">
        <v>77.279777999999993</v>
      </c>
      <c r="C1451" s="6">
        <v>94.373001000000002</v>
      </c>
      <c r="D1451" s="6">
        <v>36.211326999999997</v>
      </c>
      <c r="E1451" s="6">
        <v>62.281193000000002</v>
      </c>
      <c r="F1451" s="6">
        <v>37.970669000000001</v>
      </c>
    </row>
    <row r="1452" spans="1:6" x14ac:dyDescent="0.25">
      <c r="A1452" s="5">
        <v>43853</v>
      </c>
      <c r="B1452" s="6">
        <v>77.651932000000002</v>
      </c>
      <c r="C1452" s="6">
        <v>94.228995999999995</v>
      </c>
      <c r="D1452" s="6">
        <v>36.120871999999999</v>
      </c>
      <c r="E1452" s="6">
        <v>62.965983999999999</v>
      </c>
      <c r="F1452" s="6">
        <v>38.146667000000001</v>
      </c>
    </row>
    <row r="1453" spans="1:6" x14ac:dyDescent="0.25">
      <c r="A1453" s="5">
        <v>43854</v>
      </c>
      <c r="B1453" s="6">
        <v>77.428139000000002</v>
      </c>
      <c r="C1453" s="6">
        <v>93.082001000000005</v>
      </c>
      <c r="D1453" s="6">
        <v>35.671748999999998</v>
      </c>
      <c r="E1453" s="6">
        <v>62.373322000000002</v>
      </c>
      <c r="F1453" s="6">
        <v>37.654667000000003</v>
      </c>
    </row>
    <row r="1454" spans="1:6" x14ac:dyDescent="0.25">
      <c r="A1454" s="5">
        <v>43857</v>
      </c>
      <c r="B1454" s="6">
        <v>75.151352000000003</v>
      </c>
      <c r="C1454" s="6">
        <v>91.417000000000002</v>
      </c>
      <c r="D1454" s="6">
        <v>36.136471</v>
      </c>
      <c r="E1454" s="6">
        <v>59.813457</v>
      </c>
      <c r="F1454" s="6">
        <v>37.201332000000001</v>
      </c>
    </row>
    <row r="1455" spans="1:6" x14ac:dyDescent="0.25">
      <c r="A1455" s="5">
        <v>43858</v>
      </c>
      <c r="B1455" s="6">
        <v>77.277343999999999</v>
      </c>
      <c r="C1455" s="6">
        <v>92.662497999999999</v>
      </c>
      <c r="D1455" s="6">
        <v>36.367268000000003</v>
      </c>
      <c r="E1455" s="6">
        <v>61.748302000000002</v>
      </c>
      <c r="F1455" s="6">
        <v>37.793331000000002</v>
      </c>
    </row>
    <row r="1456" spans="1:6" x14ac:dyDescent="0.25">
      <c r="A1456" s="5">
        <v>43859</v>
      </c>
      <c r="B1456" s="6">
        <v>78.894919999999999</v>
      </c>
      <c r="C1456" s="6">
        <v>92.900002000000001</v>
      </c>
      <c r="D1456" s="6">
        <v>36.145831999999999</v>
      </c>
      <c r="E1456" s="6">
        <v>61.143203999999997</v>
      </c>
      <c r="F1456" s="6">
        <v>38.732666000000002</v>
      </c>
    </row>
    <row r="1457" spans="1:6" x14ac:dyDescent="0.25">
      <c r="A1457" s="5">
        <v>43860</v>
      </c>
      <c r="B1457" s="6">
        <v>78.780608999999998</v>
      </c>
      <c r="C1457" s="6">
        <v>93.533996999999999</v>
      </c>
      <c r="D1457" s="6">
        <v>36.361038000000001</v>
      </c>
      <c r="E1457" s="6">
        <v>61.210425999999998</v>
      </c>
      <c r="F1457" s="6">
        <v>42.720669000000001</v>
      </c>
    </row>
    <row r="1458" spans="1:6" x14ac:dyDescent="0.25">
      <c r="A1458" s="5">
        <v>43861</v>
      </c>
      <c r="B1458" s="6">
        <v>75.287575000000004</v>
      </c>
      <c r="C1458" s="6">
        <v>100.435997</v>
      </c>
      <c r="D1458" s="6">
        <v>35.709170999999998</v>
      </c>
      <c r="E1458" s="6">
        <v>58.874659999999999</v>
      </c>
      <c r="F1458" s="6">
        <v>43.371333999999997</v>
      </c>
    </row>
    <row r="1459" spans="1:6" x14ac:dyDescent="0.25">
      <c r="A1459" s="5">
        <v>43864</v>
      </c>
      <c r="B1459" s="6">
        <v>75.080810999999997</v>
      </c>
      <c r="C1459" s="6">
        <v>100.209999</v>
      </c>
      <c r="D1459" s="6">
        <v>35.640552999999997</v>
      </c>
      <c r="E1459" s="6">
        <v>59.845829000000002</v>
      </c>
      <c r="F1459" s="6">
        <v>52</v>
      </c>
    </row>
    <row r="1460" spans="1:6" x14ac:dyDescent="0.25">
      <c r="A1460" s="5">
        <v>43865</v>
      </c>
      <c r="B1460" s="6">
        <v>77.559501999999995</v>
      </c>
      <c r="C1460" s="6">
        <v>102.483498</v>
      </c>
      <c r="D1460" s="6">
        <v>35.952446000000002</v>
      </c>
      <c r="E1460" s="6">
        <v>61.539127000000001</v>
      </c>
      <c r="F1460" s="6">
        <v>59.137332999999998</v>
      </c>
    </row>
    <row r="1461" spans="1:6" x14ac:dyDescent="0.25">
      <c r="A1461" s="5">
        <v>43866</v>
      </c>
      <c r="B1461" s="6">
        <v>78.191947999999996</v>
      </c>
      <c r="C1461" s="6">
        <v>101.9935</v>
      </c>
      <c r="D1461" s="6">
        <v>36.432774000000002</v>
      </c>
      <c r="E1461" s="6">
        <v>62.443058000000001</v>
      </c>
      <c r="F1461" s="6">
        <v>48.98</v>
      </c>
    </row>
    <row r="1462" spans="1:6" x14ac:dyDescent="0.25">
      <c r="A1462" s="5">
        <v>43867</v>
      </c>
      <c r="B1462" s="6">
        <v>79.106560000000002</v>
      </c>
      <c r="C1462" s="6">
        <v>102.51149700000001</v>
      </c>
      <c r="D1462" s="6">
        <v>36.276828999999999</v>
      </c>
      <c r="E1462" s="6">
        <v>63.312119000000003</v>
      </c>
      <c r="F1462" s="6">
        <v>49.930667999999997</v>
      </c>
    </row>
    <row r="1463" spans="1:6" x14ac:dyDescent="0.25">
      <c r="A1463" s="5">
        <v>43868</v>
      </c>
      <c r="B1463" s="6">
        <v>78.031281000000007</v>
      </c>
      <c r="C1463" s="6">
        <v>103.96399700000001</v>
      </c>
      <c r="D1463" s="6">
        <v>36.320487999999997</v>
      </c>
      <c r="E1463" s="6">
        <v>62.649742000000003</v>
      </c>
      <c r="F1463" s="6">
        <v>49.871333999999997</v>
      </c>
    </row>
    <row r="1464" spans="1:6" x14ac:dyDescent="0.25">
      <c r="A1464" s="5">
        <v>43871</v>
      </c>
      <c r="B1464" s="6">
        <v>78.401909000000003</v>
      </c>
      <c r="C1464" s="6">
        <v>106.695503</v>
      </c>
      <c r="D1464" s="6">
        <v>35.946213</v>
      </c>
      <c r="E1464" s="6">
        <v>65.483542999999997</v>
      </c>
      <c r="F1464" s="6">
        <v>51.418666999999999</v>
      </c>
    </row>
    <row r="1465" spans="1:6" x14ac:dyDescent="0.25">
      <c r="A1465" s="5">
        <v>43872</v>
      </c>
      <c r="B1465" s="6">
        <v>77.928871000000001</v>
      </c>
      <c r="C1465" s="6">
        <v>107.540001</v>
      </c>
      <c r="D1465" s="6">
        <v>35.992995999999998</v>
      </c>
      <c r="E1465" s="6">
        <v>66.708686999999998</v>
      </c>
      <c r="F1465" s="6">
        <v>51.625332</v>
      </c>
    </row>
    <row r="1466" spans="1:6" x14ac:dyDescent="0.25">
      <c r="A1466" s="5">
        <v>43873</v>
      </c>
      <c r="B1466" s="6">
        <v>79.779517999999996</v>
      </c>
      <c r="C1466" s="6">
        <v>108</v>
      </c>
      <c r="D1466" s="6">
        <v>36.13335</v>
      </c>
      <c r="E1466" s="6">
        <v>67.866607999999999</v>
      </c>
      <c r="F1466" s="6">
        <v>51.152667999999998</v>
      </c>
    </row>
    <row r="1467" spans="1:6" x14ac:dyDescent="0.25">
      <c r="A1467" s="5">
        <v>43874</v>
      </c>
      <c r="B1467" s="6">
        <v>79.211394999999996</v>
      </c>
      <c r="C1467" s="6">
        <v>107.4935</v>
      </c>
      <c r="D1467" s="6">
        <v>36.629275999999997</v>
      </c>
      <c r="E1467" s="6">
        <v>67.428329000000005</v>
      </c>
      <c r="F1467" s="6">
        <v>53.599997999999999</v>
      </c>
    </row>
    <row r="1468" spans="1:6" x14ac:dyDescent="0.25">
      <c r="A1468" s="5">
        <v>43875</v>
      </c>
      <c r="B1468" s="6">
        <v>79.230903999999995</v>
      </c>
      <c r="C1468" s="6">
        <v>106.7435</v>
      </c>
      <c r="D1468" s="6">
        <v>36.769623000000003</v>
      </c>
      <c r="E1468" s="6">
        <v>72.162116999999995</v>
      </c>
      <c r="F1468" s="6">
        <v>53.335335000000001</v>
      </c>
    </row>
    <row r="1469" spans="1:6" x14ac:dyDescent="0.25">
      <c r="A1469" s="5">
        <v>43879</v>
      </c>
      <c r="B1469" s="6">
        <v>77.780128000000005</v>
      </c>
      <c r="C1469" s="6">
        <v>107.783501</v>
      </c>
      <c r="D1469" s="6">
        <v>37.312320999999997</v>
      </c>
      <c r="E1469" s="6">
        <v>73.850432999999995</v>
      </c>
      <c r="F1469" s="6">
        <v>57.226664999999997</v>
      </c>
    </row>
    <row r="1470" spans="1:6" x14ac:dyDescent="0.25">
      <c r="A1470" s="5">
        <v>43880</v>
      </c>
      <c r="B1470" s="6">
        <v>78.906631000000004</v>
      </c>
      <c r="C1470" s="6">
        <v>108.511002</v>
      </c>
      <c r="D1470" s="6">
        <v>36.704116999999997</v>
      </c>
      <c r="E1470" s="6">
        <v>78.365105</v>
      </c>
      <c r="F1470" s="6">
        <v>61.161330999999997</v>
      </c>
    </row>
    <row r="1471" spans="1:6" x14ac:dyDescent="0.25">
      <c r="A1471" s="5">
        <v>43881</v>
      </c>
      <c r="B1471" s="6">
        <v>78.097121999999999</v>
      </c>
      <c r="C1471" s="6">
        <v>107.654999</v>
      </c>
      <c r="D1471" s="6">
        <v>36.707245</v>
      </c>
      <c r="E1471" s="6">
        <v>76.871009999999998</v>
      </c>
      <c r="F1471" s="6">
        <v>59.960667000000001</v>
      </c>
    </row>
    <row r="1472" spans="1:6" x14ac:dyDescent="0.25">
      <c r="A1472" s="5">
        <v>43882</v>
      </c>
      <c r="B1472" s="6">
        <v>76.329391000000001</v>
      </c>
      <c r="C1472" s="6">
        <v>104.7985</v>
      </c>
      <c r="D1472" s="6">
        <v>36.984833000000002</v>
      </c>
      <c r="E1472" s="6">
        <v>73.227905000000007</v>
      </c>
      <c r="F1472" s="6">
        <v>60.066665999999998</v>
      </c>
    </row>
    <row r="1473" spans="1:6" x14ac:dyDescent="0.25">
      <c r="A1473" s="5">
        <v>43885</v>
      </c>
      <c r="B1473" s="6">
        <v>72.703704999999999</v>
      </c>
      <c r="C1473" s="6">
        <v>100.4645</v>
      </c>
      <c r="D1473" s="6">
        <v>36.279941999999998</v>
      </c>
      <c r="E1473" s="6">
        <v>68.050888</v>
      </c>
      <c r="F1473" s="6">
        <v>55.585999000000001</v>
      </c>
    </row>
    <row r="1474" spans="1:6" x14ac:dyDescent="0.25">
      <c r="A1474" s="5">
        <v>43886</v>
      </c>
      <c r="B1474" s="6">
        <v>70.241073999999998</v>
      </c>
      <c r="C1474" s="6">
        <v>98.637000999999998</v>
      </c>
      <c r="D1474" s="6">
        <v>35.677985999999997</v>
      </c>
      <c r="E1474" s="6">
        <v>65.254433000000006</v>
      </c>
      <c r="F1474" s="6">
        <v>53.327331999999998</v>
      </c>
    </row>
    <row r="1475" spans="1:6" x14ac:dyDescent="0.25">
      <c r="A1475" s="5">
        <v>43887</v>
      </c>
      <c r="B1475" s="6">
        <v>71.355354000000005</v>
      </c>
      <c r="C1475" s="6">
        <v>98.979500000000002</v>
      </c>
      <c r="D1475" s="6">
        <v>35.487727999999997</v>
      </c>
      <c r="E1475" s="6">
        <v>66.648917999999995</v>
      </c>
      <c r="F1475" s="6">
        <v>51.919998</v>
      </c>
    </row>
    <row r="1476" spans="1:6" x14ac:dyDescent="0.25">
      <c r="A1476" s="5">
        <v>43888</v>
      </c>
      <c r="B1476" s="6">
        <v>66.690971000000005</v>
      </c>
      <c r="C1476" s="6">
        <v>94.214995999999999</v>
      </c>
      <c r="D1476" s="6">
        <v>34.433501999999997</v>
      </c>
      <c r="E1476" s="6">
        <v>62.938862</v>
      </c>
      <c r="F1476" s="6">
        <v>45.266666000000001</v>
      </c>
    </row>
    <row r="1477" spans="1:6" x14ac:dyDescent="0.25">
      <c r="A1477" s="5">
        <v>43889</v>
      </c>
      <c r="B1477" s="6">
        <v>66.651978</v>
      </c>
      <c r="C1477" s="6">
        <v>94.1875</v>
      </c>
      <c r="D1477" s="6">
        <v>33.585147999999997</v>
      </c>
      <c r="E1477" s="6">
        <v>67.291747999999998</v>
      </c>
      <c r="F1477" s="6">
        <v>44.532665000000001</v>
      </c>
    </row>
    <row r="1478" spans="1:6" x14ac:dyDescent="0.25">
      <c r="A1478" s="5">
        <v>43892</v>
      </c>
      <c r="B1478" s="6">
        <v>72.857315</v>
      </c>
      <c r="C1478" s="6">
        <v>97.697502</v>
      </c>
      <c r="D1478" s="6">
        <v>36.142712000000003</v>
      </c>
      <c r="E1478" s="6">
        <v>68.876441999999997</v>
      </c>
      <c r="F1478" s="6">
        <v>49.574669</v>
      </c>
    </row>
    <row r="1479" spans="1:6" x14ac:dyDescent="0.25">
      <c r="A1479" s="5">
        <v>43893</v>
      </c>
      <c r="B1479" s="6">
        <v>70.543426999999994</v>
      </c>
      <c r="C1479" s="6">
        <v>95.449500999999998</v>
      </c>
      <c r="D1479" s="6">
        <v>35.216369999999998</v>
      </c>
      <c r="E1479" s="6">
        <v>66.250266999999994</v>
      </c>
      <c r="F1479" s="6">
        <v>49.700668</v>
      </c>
    </row>
    <row r="1480" spans="1:6" x14ac:dyDescent="0.25">
      <c r="A1480" s="5">
        <v>43894</v>
      </c>
      <c r="B1480" s="6">
        <v>73.815567000000001</v>
      </c>
      <c r="C1480" s="6">
        <v>98.791495999999995</v>
      </c>
      <c r="D1480" s="6">
        <v>36.420299999999997</v>
      </c>
      <c r="E1480" s="6">
        <v>70.889686999999995</v>
      </c>
      <c r="F1480" s="6">
        <v>49.966667000000001</v>
      </c>
    </row>
    <row r="1481" spans="1:6" x14ac:dyDescent="0.25">
      <c r="A1481" s="5">
        <v>43895</v>
      </c>
      <c r="B1481" s="6">
        <v>71.421188000000001</v>
      </c>
      <c r="C1481" s="6">
        <v>96.201499999999996</v>
      </c>
      <c r="D1481" s="6">
        <v>36.155182000000003</v>
      </c>
      <c r="E1481" s="6">
        <v>68.094077999999996</v>
      </c>
      <c r="F1481" s="6">
        <v>48.302666000000002</v>
      </c>
    </row>
    <row r="1482" spans="1:6" x14ac:dyDescent="0.25">
      <c r="A1482" s="5">
        <v>43896</v>
      </c>
      <c r="B1482" s="6">
        <v>70.472717000000003</v>
      </c>
      <c r="C1482" s="6">
        <v>95.054496999999998</v>
      </c>
      <c r="D1482" s="6">
        <v>36.563766000000001</v>
      </c>
      <c r="E1482" s="6">
        <v>66.287643000000003</v>
      </c>
      <c r="F1482" s="6">
        <v>46.898665999999999</v>
      </c>
    </row>
    <row r="1483" spans="1:6" x14ac:dyDescent="0.25">
      <c r="A1483" s="5">
        <v>43899</v>
      </c>
      <c r="B1483" s="6">
        <v>64.898887999999999</v>
      </c>
      <c r="C1483" s="6">
        <v>90.030501999999998</v>
      </c>
      <c r="D1483" s="6">
        <v>36.541930999999998</v>
      </c>
      <c r="E1483" s="6">
        <v>61.154860999999997</v>
      </c>
      <c r="F1483" s="6">
        <v>40.533332999999999</v>
      </c>
    </row>
    <row r="1484" spans="1:6" x14ac:dyDescent="0.25">
      <c r="A1484" s="5">
        <v>43900</v>
      </c>
      <c r="B1484" s="6">
        <v>69.573006000000007</v>
      </c>
      <c r="C1484" s="6">
        <v>94.591003000000001</v>
      </c>
      <c r="D1484" s="6">
        <v>37.362231999999999</v>
      </c>
      <c r="E1484" s="6">
        <v>65.051772999999997</v>
      </c>
      <c r="F1484" s="6">
        <v>43.021999000000001</v>
      </c>
    </row>
    <row r="1485" spans="1:6" x14ac:dyDescent="0.25">
      <c r="A1485" s="5">
        <v>43901</v>
      </c>
      <c r="B1485" s="6">
        <v>67.156707999999995</v>
      </c>
      <c r="C1485" s="6">
        <v>91.042998999999995</v>
      </c>
      <c r="D1485" s="6">
        <v>35.690452999999998</v>
      </c>
      <c r="E1485" s="6">
        <v>61.411490999999998</v>
      </c>
      <c r="F1485" s="6">
        <v>42.282001000000001</v>
      </c>
    </row>
    <row r="1486" spans="1:6" x14ac:dyDescent="0.25">
      <c r="A1486" s="5">
        <v>43902</v>
      </c>
      <c r="B1486" s="6">
        <v>60.524653999999998</v>
      </c>
      <c r="C1486" s="6">
        <v>83.830498000000006</v>
      </c>
      <c r="D1486" s="6">
        <v>32.452964999999999</v>
      </c>
      <c r="E1486" s="6">
        <v>53.896698000000001</v>
      </c>
      <c r="F1486" s="6">
        <v>37.369999</v>
      </c>
    </row>
    <row r="1487" spans="1:6" x14ac:dyDescent="0.25">
      <c r="A1487" s="5">
        <v>43903</v>
      </c>
      <c r="B1487" s="6">
        <v>67.776000999999994</v>
      </c>
      <c r="C1487" s="6">
        <v>89.25</v>
      </c>
      <c r="D1487" s="6">
        <v>35.587527999999999</v>
      </c>
      <c r="E1487" s="6">
        <v>60.008698000000003</v>
      </c>
      <c r="F1487" s="6">
        <v>36.441333999999998</v>
      </c>
    </row>
    <row r="1488" spans="1:6" x14ac:dyDescent="0.25">
      <c r="A1488" s="5">
        <v>43906</v>
      </c>
      <c r="B1488" s="6">
        <v>59.056838999999997</v>
      </c>
      <c r="C1488" s="6">
        <v>84.457497000000004</v>
      </c>
      <c r="D1488" s="6">
        <v>33.298198999999997</v>
      </c>
      <c r="E1488" s="6">
        <v>48.935836999999999</v>
      </c>
      <c r="F1488" s="6">
        <v>29.671333000000001</v>
      </c>
    </row>
    <row r="1489" spans="1:6" x14ac:dyDescent="0.25">
      <c r="A1489" s="5">
        <v>43907</v>
      </c>
      <c r="B1489" s="6">
        <v>61.653568</v>
      </c>
      <c r="C1489" s="6">
        <v>90.391998000000001</v>
      </c>
      <c r="D1489" s="6">
        <v>37.196925999999998</v>
      </c>
      <c r="E1489" s="6">
        <v>54.135894999999998</v>
      </c>
      <c r="F1489" s="6">
        <v>28.68</v>
      </c>
    </row>
    <row r="1490" spans="1:6" x14ac:dyDescent="0.25">
      <c r="A1490" s="5">
        <v>43908</v>
      </c>
      <c r="B1490" s="6">
        <v>60.144295</v>
      </c>
      <c r="C1490" s="6">
        <v>91.5</v>
      </c>
      <c r="D1490" s="6">
        <v>38.232413999999999</v>
      </c>
      <c r="E1490" s="6">
        <v>50.535477</v>
      </c>
      <c r="F1490" s="6">
        <v>24.081333000000001</v>
      </c>
    </row>
    <row r="1491" spans="1:6" x14ac:dyDescent="0.25">
      <c r="A1491" s="5">
        <v>43909</v>
      </c>
      <c r="B1491" s="6">
        <v>59.683456</v>
      </c>
      <c r="C1491" s="6">
        <v>94.046501000000006</v>
      </c>
      <c r="D1491" s="6">
        <v>37.421028</v>
      </c>
      <c r="E1491" s="6">
        <v>53.064487</v>
      </c>
      <c r="F1491" s="6">
        <v>28.509333000000002</v>
      </c>
    </row>
    <row r="1492" spans="1:6" x14ac:dyDescent="0.25">
      <c r="A1492" s="5">
        <v>43910</v>
      </c>
      <c r="B1492" s="6">
        <v>55.894424000000001</v>
      </c>
      <c r="C1492" s="6">
        <v>92.304496999999998</v>
      </c>
      <c r="D1492" s="6">
        <v>35.704265999999997</v>
      </c>
      <c r="E1492" s="6">
        <v>51.265526000000001</v>
      </c>
      <c r="F1492" s="6">
        <v>28.502001</v>
      </c>
    </row>
    <row r="1493" spans="1:6" x14ac:dyDescent="0.25">
      <c r="A1493" s="5">
        <v>43913</v>
      </c>
      <c r="B1493" s="6">
        <v>54.706992999999997</v>
      </c>
      <c r="C1493" s="6">
        <v>95.141502000000003</v>
      </c>
      <c r="D1493" s="6">
        <v>35.801380000000002</v>
      </c>
      <c r="E1493" s="6">
        <v>52.994723999999998</v>
      </c>
      <c r="F1493" s="6">
        <v>28.952667000000002</v>
      </c>
    </row>
    <row r="1494" spans="1:6" x14ac:dyDescent="0.25">
      <c r="A1494" s="5">
        <v>43914</v>
      </c>
      <c r="B1494" s="6">
        <v>60.195503000000002</v>
      </c>
      <c r="C1494" s="6">
        <v>97.004997000000003</v>
      </c>
      <c r="D1494" s="6">
        <v>36.036343000000002</v>
      </c>
      <c r="E1494" s="6">
        <v>62.086722999999999</v>
      </c>
      <c r="F1494" s="6">
        <v>33.666668000000001</v>
      </c>
    </row>
    <row r="1495" spans="1:6" x14ac:dyDescent="0.25">
      <c r="A1495" s="5">
        <v>43915</v>
      </c>
      <c r="B1495" s="6">
        <v>59.863894999999999</v>
      </c>
      <c r="C1495" s="6">
        <v>94.292000000000002</v>
      </c>
      <c r="D1495" s="6">
        <v>34.272587000000001</v>
      </c>
      <c r="E1495" s="6">
        <v>61.199696000000003</v>
      </c>
      <c r="F1495" s="6">
        <v>35.950001</v>
      </c>
    </row>
    <row r="1496" spans="1:6" x14ac:dyDescent="0.25">
      <c r="A1496" s="5">
        <v>43916</v>
      </c>
      <c r="B1496" s="6">
        <v>63.014113999999999</v>
      </c>
      <c r="C1496" s="6">
        <v>97.774497999999994</v>
      </c>
      <c r="D1496" s="6">
        <v>34.404162999999997</v>
      </c>
      <c r="E1496" s="6">
        <v>64.094977999999998</v>
      </c>
      <c r="F1496" s="6">
        <v>35.210667000000001</v>
      </c>
    </row>
    <row r="1497" spans="1:6" x14ac:dyDescent="0.25">
      <c r="A1497" s="5">
        <v>43917</v>
      </c>
      <c r="B1497" s="6">
        <v>60.405189999999997</v>
      </c>
      <c r="C1497" s="6">
        <v>95.004997000000003</v>
      </c>
      <c r="D1497" s="6">
        <v>34.328972</v>
      </c>
      <c r="E1497" s="6">
        <v>62.971260000000001</v>
      </c>
      <c r="F1497" s="6">
        <v>34.290667999999997</v>
      </c>
    </row>
    <row r="1498" spans="1:6" x14ac:dyDescent="0.25">
      <c r="A1498" s="5">
        <v>43920</v>
      </c>
      <c r="B1498" s="6">
        <v>62.129035999999999</v>
      </c>
      <c r="C1498" s="6">
        <v>98.197502</v>
      </c>
      <c r="D1498" s="6">
        <v>36.086468000000004</v>
      </c>
      <c r="E1498" s="6">
        <v>66.175506999999996</v>
      </c>
      <c r="F1498" s="6">
        <v>33.475333999999997</v>
      </c>
    </row>
    <row r="1499" spans="1:6" x14ac:dyDescent="0.25">
      <c r="A1499" s="5">
        <v>43921</v>
      </c>
      <c r="B1499" s="6">
        <v>62.002243</v>
      </c>
      <c r="C1499" s="6">
        <v>97.486000000000004</v>
      </c>
      <c r="D1499" s="6">
        <v>35.594611999999998</v>
      </c>
      <c r="E1499" s="6">
        <v>65.679680000000005</v>
      </c>
      <c r="F1499" s="6">
        <v>34.933334000000002</v>
      </c>
    </row>
    <row r="1500" spans="1:6" x14ac:dyDescent="0.25">
      <c r="A1500" s="5">
        <v>43922</v>
      </c>
      <c r="B1500" s="6">
        <v>58.739860999999998</v>
      </c>
      <c r="C1500" s="6">
        <v>95.385002</v>
      </c>
      <c r="D1500" s="6">
        <v>35.757525999999999</v>
      </c>
      <c r="E1500" s="6">
        <v>60.564326999999999</v>
      </c>
      <c r="F1500" s="6">
        <v>32.103999999999999</v>
      </c>
    </row>
    <row r="1501" spans="1:6" x14ac:dyDescent="0.25">
      <c r="A1501" s="5">
        <v>43923</v>
      </c>
      <c r="B1501" s="6">
        <v>59.720039</v>
      </c>
      <c r="C1501" s="6">
        <v>95.941497999999996</v>
      </c>
      <c r="D1501" s="6">
        <v>37.170406</v>
      </c>
      <c r="E1501" s="6">
        <v>63.653973000000001</v>
      </c>
      <c r="F1501" s="6">
        <v>30.297999999999998</v>
      </c>
    </row>
    <row r="1502" spans="1:6" x14ac:dyDescent="0.25">
      <c r="A1502" s="5">
        <v>43924</v>
      </c>
      <c r="B1502" s="6">
        <v>58.861767</v>
      </c>
      <c r="C1502" s="6">
        <v>95.329498000000001</v>
      </c>
      <c r="D1502" s="6">
        <v>37.430430999999999</v>
      </c>
      <c r="E1502" s="6">
        <v>60.773636000000003</v>
      </c>
      <c r="F1502" s="6">
        <v>32.000667999999997</v>
      </c>
    </row>
    <row r="1503" spans="1:6" x14ac:dyDescent="0.25">
      <c r="A1503" s="5">
        <v>43927</v>
      </c>
      <c r="B1503" s="6">
        <v>63.996730999999997</v>
      </c>
      <c r="C1503" s="6">
        <v>99.879501000000005</v>
      </c>
      <c r="D1503" s="6">
        <v>39.494926</v>
      </c>
      <c r="E1503" s="6">
        <v>66.875656000000006</v>
      </c>
      <c r="F1503" s="6">
        <v>34.415999999999997</v>
      </c>
    </row>
    <row r="1504" spans="1:6" x14ac:dyDescent="0.25">
      <c r="A1504" s="5">
        <v>43928</v>
      </c>
      <c r="B1504" s="6">
        <v>63.255493000000001</v>
      </c>
      <c r="C1504" s="6">
        <v>100.58000199999999</v>
      </c>
      <c r="D1504" s="6">
        <v>38.216754999999999</v>
      </c>
      <c r="E1504" s="6">
        <v>64.540999999999997</v>
      </c>
      <c r="F1504" s="6">
        <v>36.363334999999999</v>
      </c>
    </row>
    <row r="1505" spans="1:6" x14ac:dyDescent="0.25">
      <c r="A1505" s="5">
        <v>43929</v>
      </c>
      <c r="B1505" s="6">
        <v>64.874511999999996</v>
      </c>
      <c r="C1505" s="6">
        <v>102.150002</v>
      </c>
      <c r="D1505" s="6">
        <v>38.169764999999998</v>
      </c>
      <c r="E1505" s="6">
        <v>66.514374000000004</v>
      </c>
      <c r="F1505" s="6">
        <v>36.589333000000003</v>
      </c>
    </row>
    <row r="1506" spans="1:6" x14ac:dyDescent="0.25">
      <c r="A1506" s="5">
        <v>43930</v>
      </c>
      <c r="B1506" s="6">
        <v>65.342644000000007</v>
      </c>
      <c r="C1506" s="6">
        <v>102.13800000000001</v>
      </c>
      <c r="D1506" s="6">
        <v>38.157238</v>
      </c>
      <c r="E1506" s="6">
        <v>65.517730999999998</v>
      </c>
      <c r="F1506" s="6">
        <v>38.200001</v>
      </c>
    </row>
    <row r="1507" spans="1:6" x14ac:dyDescent="0.25">
      <c r="A1507" s="5">
        <v>43934</v>
      </c>
      <c r="B1507" s="6">
        <v>66.625152999999997</v>
      </c>
      <c r="C1507" s="6">
        <v>108.44349699999999</v>
      </c>
      <c r="D1507" s="6">
        <v>39.253703999999999</v>
      </c>
      <c r="E1507" s="6">
        <v>67.236960999999994</v>
      </c>
      <c r="F1507" s="6">
        <v>43.396667000000001</v>
      </c>
    </row>
    <row r="1508" spans="1:6" x14ac:dyDescent="0.25">
      <c r="A1508" s="5">
        <v>43935</v>
      </c>
      <c r="B1508" s="6">
        <v>69.989952000000002</v>
      </c>
      <c r="C1508" s="6">
        <v>114.166</v>
      </c>
      <c r="D1508" s="6">
        <v>40.412838000000001</v>
      </c>
      <c r="E1508" s="6">
        <v>70.750168000000002</v>
      </c>
      <c r="F1508" s="6">
        <v>47.326000000000001</v>
      </c>
    </row>
    <row r="1509" spans="1:6" x14ac:dyDescent="0.25">
      <c r="A1509" s="5">
        <v>43936</v>
      </c>
      <c r="B1509" s="6">
        <v>69.351134999999999</v>
      </c>
      <c r="C1509" s="6">
        <v>115.38400300000001</v>
      </c>
      <c r="D1509" s="6">
        <v>40.337649999999996</v>
      </c>
      <c r="E1509" s="6">
        <v>69.975257999999997</v>
      </c>
      <c r="F1509" s="6">
        <v>48.655334000000003</v>
      </c>
    </row>
    <row r="1510" spans="1:6" x14ac:dyDescent="0.25">
      <c r="A1510" s="5">
        <v>43937</v>
      </c>
      <c r="B1510" s="6">
        <v>69.902161000000007</v>
      </c>
      <c r="C1510" s="6">
        <v>120.40949999999999</v>
      </c>
      <c r="D1510" s="6">
        <v>41.456054999999999</v>
      </c>
      <c r="E1510" s="6">
        <v>73.42868</v>
      </c>
      <c r="F1510" s="6">
        <v>49.680667999999997</v>
      </c>
    </row>
    <row r="1511" spans="1:6" x14ac:dyDescent="0.25">
      <c r="A1511" s="5">
        <v>43938</v>
      </c>
      <c r="B1511" s="6">
        <v>68.953689999999995</v>
      </c>
      <c r="C1511" s="6">
        <v>118.75</v>
      </c>
      <c r="D1511" s="6">
        <v>41.390259</v>
      </c>
      <c r="E1511" s="6">
        <v>72.835655000000003</v>
      </c>
      <c r="F1511" s="6">
        <v>50.259335</v>
      </c>
    </row>
    <row r="1512" spans="1:6" x14ac:dyDescent="0.25">
      <c r="A1512" s="5">
        <v>43941</v>
      </c>
      <c r="B1512" s="6">
        <v>67.522437999999994</v>
      </c>
      <c r="C1512" s="6">
        <v>119.68049600000001</v>
      </c>
      <c r="D1512" s="6">
        <v>40.679127000000001</v>
      </c>
      <c r="E1512" s="6">
        <v>71.522575000000003</v>
      </c>
      <c r="F1512" s="6">
        <v>49.757331999999998</v>
      </c>
    </row>
    <row r="1513" spans="1:6" x14ac:dyDescent="0.25">
      <c r="A1513" s="5">
        <v>43942</v>
      </c>
      <c r="B1513" s="6">
        <v>65.435287000000002</v>
      </c>
      <c r="C1513" s="6">
        <v>116.405998</v>
      </c>
      <c r="D1513" s="6">
        <v>40.478622000000001</v>
      </c>
      <c r="E1513" s="6">
        <v>67.152244999999994</v>
      </c>
      <c r="F1513" s="6">
        <v>45.781334000000001</v>
      </c>
    </row>
    <row r="1514" spans="1:6" x14ac:dyDescent="0.25">
      <c r="A1514" s="5">
        <v>43943</v>
      </c>
      <c r="B1514" s="6">
        <v>67.320053000000001</v>
      </c>
      <c r="C1514" s="6">
        <v>118.17449999999999</v>
      </c>
      <c r="D1514" s="6">
        <v>41.224227999999997</v>
      </c>
      <c r="E1514" s="6">
        <v>71.298325000000006</v>
      </c>
      <c r="F1514" s="6">
        <v>48.807335000000002</v>
      </c>
    </row>
    <row r="1515" spans="1:6" x14ac:dyDescent="0.25">
      <c r="A1515" s="5">
        <v>43944</v>
      </c>
      <c r="B1515" s="6">
        <v>67.059166000000005</v>
      </c>
      <c r="C1515" s="6">
        <v>119.972504</v>
      </c>
      <c r="D1515" s="6">
        <v>40.265602000000001</v>
      </c>
      <c r="E1515" s="6">
        <v>70.765113999999997</v>
      </c>
      <c r="F1515" s="6">
        <v>47.042000000000002</v>
      </c>
    </row>
    <row r="1516" spans="1:6" x14ac:dyDescent="0.25">
      <c r="A1516" s="5">
        <v>43945</v>
      </c>
      <c r="B1516" s="6">
        <v>68.995148</v>
      </c>
      <c r="C1516" s="6">
        <v>120.511002</v>
      </c>
      <c r="D1516" s="6">
        <v>40.550674000000001</v>
      </c>
      <c r="E1516" s="6">
        <v>72.155440999999996</v>
      </c>
      <c r="F1516" s="6">
        <v>48.343333999999999</v>
      </c>
    </row>
    <row r="1517" spans="1:6" x14ac:dyDescent="0.25">
      <c r="A1517" s="5">
        <v>43948</v>
      </c>
      <c r="B1517" s="6">
        <v>69.043907000000004</v>
      </c>
      <c r="C1517" s="6">
        <v>118.800003</v>
      </c>
      <c r="D1517" s="6">
        <v>40.193542000000001</v>
      </c>
      <c r="E1517" s="6">
        <v>74.021690000000007</v>
      </c>
      <c r="F1517" s="6">
        <v>53.25</v>
      </c>
    </row>
    <row r="1518" spans="1:6" x14ac:dyDescent="0.25">
      <c r="A1518" s="5">
        <v>43949</v>
      </c>
      <c r="B1518" s="6">
        <v>67.924751000000001</v>
      </c>
      <c r="C1518" s="6">
        <v>115.704002</v>
      </c>
      <c r="D1518" s="6">
        <v>40.099559999999997</v>
      </c>
      <c r="E1518" s="6">
        <v>72.596457999999998</v>
      </c>
      <c r="F1518" s="6">
        <v>51.274666000000003</v>
      </c>
    </row>
    <row r="1519" spans="1:6" x14ac:dyDescent="0.25">
      <c r="A1519" s="5">
        <v>43950</v>
      </c>
      <c r="B1519" s="6">
        <v>70.155761999999996</v>
      </c>
      <c r="C1519" s="6">
        <v>118.635498</v>
      </c>
      <c r="D1519" s="6">
        <v>38.721145999999997</v>
      </c>
      <c r="E1519" s="6">
        <v>74.365539999999996</v>
      </c>
      <c r="F1519" s="6">
        <v>53.367331999999998</v>
      </c>
    </row>
    <row r="1520" spans="1:6" x14ac:dyDescent="0.25">
      <c r="A1520" s="5">
        <v>43951</v>
      </c>
      <c r="B1520" s="6">
        <v>71.635750000000002</v>
      </c>
      <c r="C1520" s="6">
        <v>123.699997</v>
      </c>
      <c r="D1520" s="6">
        <v>38.078926000000003</v>
      </c>
      <c r="E1520" s="6">
        <v>72.825705999999997</v>
      </c>
      <c r="F1520" s="6">
        <v>52.125332</v>
      </c>
    </row>
    <row r="1521" spans="1:6" x14ac:dyDescent="0.25">
      <c r="A1521" s="5">
        <v>43952</v>
      </c>
      <c r="B1521" s="6">
        <v>70.482490999999996</v>
      </c>
      <c r="C1521" s="6">
        <v>114.302002</v>
      </c>
      <c r="D1521" s="6">
        <v>38.508105999999998</v>
      </c>
      <c r="E1521" s="6">
        <v>70.458641</v>
      </c>
      <c r="F1521" s="6">
        <v>46.754665000000003</v>
      </c>
    </row>
    <row r="1522" spans="1:6" x14ac:dyDescent="0.25">
      <c r="A1522" s="5">
        <v>43955</v>
      </c>
      <c r="B1522" s="6">
        <v>71.479729000000006</v>
      </c>
      <c r="C1522" s="6">
        <v>115.79949999999999</v>
      </c>
      <c r="D1522" s="6">
        <v>38.752464000000003</v>
      </c>
      <c r="E1522" s="6">
        <v>72.579025000000001</v>
      </c>
      <c r="F1522" s="6">
        <v>50.745998</v>
      </c>
    </row>
    <row r="1523" spans="1:6" x14ac:dyDescent="0.25">
      <c r="A1523" s="5">
        <v>43956</v>
      </c>
      <c r="B1523" s="6">
        <v>72.552543999999997</v>
      </c>
      <c r="C1523" s="6">
        <v>115.889999</v>
      </c>
      <c r="D1523" s="6">
        <v>39.075142</v>
      </c>
      <c r="E1523" s="6">
        <v>73.189468000000005</v>
      </c>
      <c r="F1523" s="6">
        <v>51.214001000000003</v>
      </c>
    </row>
    <row r="1524" spans="1:6" x14ac:dyDescent="0.25">
      <c r="A1524" s="5">
        <v>43957</v>
      </c>
      <c r="B1524" s="6">
        <v>73.301079000000001</v>
      </c>
      <c r="C1524" s="6">
        <v>117.56300400000001</v>
      </c>
      <c r="D1524" s="6">
        <v>38.627150999999998</v>
      </c>
      <c r="E1524" s="6">
        <v>74.198593000000002</v>
      </c>
      <c r="F1524" s="6">
        <v>52.172001000000002</v>
      </c>
    </row>
    <row r="1525" spans="1:6" x14ac:dyDescent="0.25">
      <c r="A1525" s="5">
        <v>43958</v>
      </c>
      <c r="B1525" s="6">
        <v>74.059380000000004</v>
      </c>
      <c r="C1525" s="6">
        <v>118.380501</v>
      </c>
      <c r="D1525" s="6">
        <v>38.353397000000001</v>
      </c>
      <c r="E1525" s="6">
        <v>75.962676999999999</v>
      </c>
      <c r="F1525" s="6">
        <v>52.002665999999998</v>
      </c>
    </row>
    <row r="1526" spans="1:6" x14ac:dyDescent="0.25">
      <c r="A1526" s="5">
        <v>43959</v>
      </c>
      <c r="B1526" s="6">
        <v>75.822136</v>
      </c>
      <c r="C1526" s="6">
        <v>118.98049899999999</v>
      </c>
      <c r="D1526" s="6">
        <v>38.683788</v>
      </c>
      <c r="E1526" s="6">
        <v>77.863815000000002</v>
      </c>
      <c r="F1526" s="6">
        <v>54.627997999999998</v>
      </c>
    </row>
    <row r="1527" spans="1:6" x14ac:dyDescent="0.25">
      <c r="A1527" s="5">
        <v>43962</v>
      </c>
      <c r="B1527" s="6">
        <v>77.015204999999995</v>
      </c>
      <c r="C1527" s="6">
        <v>120.449997</v>
      </c>
      <c r="D1527" s="6">
        <v>38.913485999999999</v>
      </c>
      <c r="E1527" s="6">
        <v>80.385345000000001</v>
      </c>
      <c r="F1527" s="6">
        <v>54.085999000000001</v>
      </c>
    </row>
    <row r="1528" spans="1:6" x14ac:dyDescent="0.25">
      <c r="A1528" s="5">
        <v>43963</v>
      </c>
      <c r="B1528" s="6">
        <v>76.135033000000007</v>
      </c>
      <c r="C1528" s="6">
        <v>117.847504</v>
      </c>
      <c r="D1528" s="6">
        <v>38.948096999999997</v>
      </c>
      <c r="E1528" s="6">
        <v>77.764144999999999</v>
      </c>
      <c r="F1528" s="6">
        <v>53.960667000000001</v>
      </c>
    </row>
    <row r="1529" spans="1:6" x14ac:dyDescent="0.25">
      <c r="A1529" s="5">
        <v>43964</v>
      </c>
      <c r="B1529" s="6">
        <v>75.215789999999998</v>
      </c>
      <c r="C1529" s="6">
        <v>118.396004</v>
      </c>
      <c r="D1529" s="6">
        <v>38.926071</v>
      </c>
      <c r="E1529" s="6">
        <v>77.539894000000004</v>
      </c>
      <c r="F1529" s="6">
        <v>52.730666999999997</v>
      </c>
    </row>
    <row r="1530" spans="1:6" x14ac:dyDescent="0.25">
      <c r="A1530" s="5">
        <v>43965</v>
      </c>
      <c r="B1530" s="6">
        <v>75.677856000000006</v>
      </c>
      <c r="C1530" s="6">
        <v>119.442497</v>
      </c>
      <c r="D1530" s="6">
        <v>38.834831000000001</v>
      </c>
      <c r="E1530" s="6">
        <v>80.036499000000006</v>
      </c>
      <c r="F1530" s="6">
        <v>53.555332</v>
      </c>
    </row>
    <row r="1531" spans="1:6" x14ac:dyDescent="0.25">
      <c r="A1531" s="5">
        <v>43966</v>
      </c>
      <c r="B1531" s="6">
        <v>75.230446000000001</v>
      </c>
      <c r="C1531" s="6">
        <v>120.488998</v>
      </c>
      <c r="D1531" s="6">
        <v>39.627761999999997</v>
      </c>
      <c r="E1531" s="6">
        <v>84.623626999999999</v>
      </c>
      <c r="F1531" s="6">
        <v>53.277999999999999</v>
      </c>
    </row>
    <row r="1532" spans="1:6" x14ac:dyDescent="0.25">
      <c r="A1532" s="5">
        <v>43969</v>
      </c>
      <c r="B1532" s="6">
        <v>77.002975000000006</v>
      </c>
      <c r="C1532" s="6">
        <v>121.31300400000001</v>
      </c>
      <c r="D1532" s="6">
        <v>40.168968</v>
      </c>
      <c r="E1532" s="6">
        <v>87.209952999999999</v>
      </c>
      <c r="F1532" s="6">
        <v>54.242001000000002</v>
      </c>
    </row>
    <row r="1533" spans="1:6" x14ac:dyDescent="0.25">
      <c r="A1533" s="5">
        <v>43970</v>
      </c>
      <c r="B1533" s="6">
        <v>76.558021999999994</v>
      </c>
      <c r="C1533" s="6">
        <v>122.466499</v>
      </c>
      <c r="D1533" s="6">
        <v>39.316254000000001</v>
      </c>
      <c r="E1533" s="6">
        <v>87.760604999999998</v>
      </c>
      <c r="F1533" s="6">
        <v>53.867331999999998</v>
      </c>
    </row>
    <row r="1534" spans="1:6" x14ac:dyDescent="0.25">
      <c r="A1534" s="5">
        <v>43971</v>
      </c>
      <c r="B1534" s="6">
        <v>78.046951000000007</v>
      </c>
      <c r="C1534" s="6">
        <v>124.897003</v>
      </c>
      <c r="D1534" s="6">
        <v>39.473571999999997</v>
      </c>
      <c r="E1534" s="6">
        <v>89.400077999999993</v>
      </c>
      <c r="F1534" s="6">
        <v>54.370666999999997</v>
      </c>
    </row>
    <row r="1535" spans="1:6" x14ac:dyDescent="0.25">
      <c r="A1535" s="5">
        <v>43972</v>
      </c>
      <c r="B1535" s="6">
        <v>77.465073000000004</v>
      </c>
      <c r="C1535" s="6">
        <v>122.33699799999999</v>
      </c>
      <c r="D1535" s="6">
        <v>39.328834999999998</v>
      </c>
      <c r="E1535" s="6">
        <v>87.459106000000006</v>
      </c>
      <c r="F1535" s="6">
        <v>55.173332000000002</v>
      </c>
    </row>
    <row r="1536" spans="1:6" x14ac:dyDescent="0.25">
      <c r="A1536" s="5">
        <v>43973</v>
      </c>
      <c r="B1536" s="6">
        <v>77.963798999999995</v>
      </c>
      <c r="C1536" s="6">
        <v>121.844002</v>
      </c>
      <c r="D1536" s="6">
        <v>39.121155000000002</v>
      </c>
      <c r="E1536" s="6">
        <v>89.960731999999993</v>
      </c>
      <c r="F1536" s="6">
        <v>54.458668000000003</v>
      </c>
    </row>
    <row r="1537" spans="1:6" x14ac:dyDescent="0.25">
      <c r="A1537" s="5">
        <v>43977</v>
      </c>
      <c r="B1537" s="6">
        <v>77.435715000000002</v>
      </c>
      <c r="C1537" s="6">
        <v>121.093002</v>
      </c>
      <c r="D1537" s="6">
        <v>38.973267</v>
      </c>
      <c r="E1537" s="6">
        <v>86.886032</v>
      </c>
      <c r="F1537" s="6">
        <v>54.591330999999997</v>
      </c>
    </row>
    <row r="1538" spans="1:6" x14ac:dyDescent="0.25">
      <c r="A1538" s="5">
        <v>43978</v>
      </c>
      <c r="B1538" s="6">
        <v>77.773116999999999</v>
      </c>
      <c r="C1538" s="6">
        <v>120.51950100000001</v>
      </c>
      <c r="D1538" s="6">
        <v>38.539046999999997</v>
      </c>
      <c r="E1538" s="6">
        <v>84.967476000000005</v>
      </c>
      <c r="F1538" s="6">
        <v>54.681998999999998</v>
      </c>
    </row>
    <row r="1539" spans="1:6" x14ac:dyDescent="0.25">
      <c r="A1539" s="5">
        <v>43979</v>
      </c>
      <c r="B1539" s="6">
        <v>77.807334999999995</v>
      </c>
      <c r="C1539" s="6">
        <v>120.05500000000001</v>
      </c>
      <c r="D1539" s="6">
        <v>38.919777000000003</v>
      </c>
      <c r="E1539" s="6">
        <v>84.586250000000007</v>
      </c>
      <c r="F1539" s="6">
        <v>53.720669000000001</v>
      </c>
    </row>
    <row r="1540" spans="1:6" x14ac:dyDescent="0.25">
      <c r="A1540" s="5">
        <v>43980</v>
      </c>
      <c r="B1540" s="6">
        <v>77.731560000000002</v>
      </c>
      <c r="C1540" s="6">
        <v>122.1185</v>
      </c>
      <c r="D1540" s="6">
        <v>39.036200999999998</v>
      </c>
      <c r="E1540" s="6">
        <v>88.458267000000006</v>
      </c>
      <c r="F1540" s="6">
        <v>55.666668000000001</v>
      </c>
    </row>
    <row r="1541" spans="1:6" x14ac:dyDescent="0.25">
      <c r="A1541" s="5">
        <v>43983</v>
      </c>
      <c r="B1541" s="6">
        <v>78.687461999999996</v>
      </c>
      <c r="C1541" s="6">
        <v>123.552002</v>
      </c>
      <c r="D1541" s="6">
        <v>39.004730000000002</v>
      </c>
      <c r="E1541" s="6">
        <v>87.768082000000007</v>
      </c>
      <c r="F1541" s="6">
        <v>59.873333000000002</v>
      </c>
    </row>
    <row r="1542" spans="1:6" x14ac:dyDescent="0.25">
      <c r="A1542" s="5">
        <v>43984</v>
      </c>
      <c r="B1542" s="6">
        <v>79.051758000000007</v>
      </c>
      <c r="C1542" s="6">
        <v>123.620499</v>
      </c>
      <c r="D1542" s="6">
        <v>38.998440000000002</v>
      </c>
      <c r="E1542" s="6">
        <v>87.957451000000006</v>
      </c>
      <c r="F1542" s="6">
        <v>58.770668000000001</v>
      </c>
    </row>
    <row r="1543" spans="1:6" x14ac:dyDescent="0.25">
      <c r="A1543" s="5">
        <v>43985</v>
      </c>
      <c r="B1543" s="6">
        <v>79.486937999999995</v>
      </c>
      <c r="C1543" s="6">
        <v>123.91999800000001</v>
      </c>
      <c r="D1543" s="6">
        <v>38.850555</v>
      </c>
      <c r="E1543" s="6">
        <v>87.401809999999998</v>
      </c>
      <c r="F1543" s="6">
        <v>58.863998000000002</v>
      </c>
    </row>
    <row r="1544" spans="1:6" x14ac:dyDescent="0.25">
      <c r="A1544" s="5">
        <v>43986</v>
      </c>
      <c r="B1544" s="6">
        <v>78.802383000000006</v>
      </c>
      <c r="C1544" s="6">
        <v>123.029999</v>
      </c>
      <c r="D1544" s="6">
        <v>38.422634000000002</v>
      </c>
      <c r="E1544" s="6">
        <v>87.411773999999994</v>
      </c>
      <c r="F1544" s="6">
        <v>57.625332</v>
      </c>
    </row>
    <row r="1545" spans="1:6" x14ac:dyDescent="0.25">
      <c r="A1545" s="5">
        <v>43987</v>
      </c>
      <c r="B1545" s="6">
        <v>81.046775999999994</v>
      </c>
      <c r="C1545" s="6">
        <v>124.150002</v>
      </c>
      <c r="D1545" s="6">
        <v>38.249561</v>
      </c>
      <c r="E1545" s="6">
        <v>88.942345000000003</v>
      </c>
      <c r="F1545" s="6">
        <v>59.043998999999999</v>
      </c>
    </row>
    <row r="1546" spans="1:6" x14ac:dyDescent="0.25">
      <c r="A1546" s="5">
        <v>43990</v>
      </c>
      <c r="B1546" s="6">
        <v>81.525948</v>
      </c>
      <c r="C1546" s="6">
        <v>126.203003</v>
      </c>
      <c r="D1546" s="6">
        <v>38.148871999999997</v>
      </c>
      <c r="E1546" s="6">
        <v>87.795661999999993</v>
      </c>
      <c r="F1546" s="6">
        <v>63.327998999999998</v>
      </c>
    </row>
    <row r="1547" spans="1:6" x14ac:dyDescent="0.25">
      <c r="A1547" s="5">
        <v>43991</v>
      </c>
      <c r="B1547" s="6">
        <v>84.100357000000002</v>
      </c>
      <c r="C1547" s="6">
        <v>130.04299900000001</v>
      </c>
      <c r="D1547" s="6">
        <v>38.183487</v>
      </c>
      <c r="E1547" s="6">
        <v>90.198707999999996</v>
      </c>
      <c r="F1547" s="6">
        <v>62.711334000000001</v>
      </c>
    </row>
    <row r="1548" spans="1:6" x14ac:dyDescent="0.25">
      <c r="A1548" s="5">
        <v>43992</v>
      </c>
      <c r="B1548" s="6">
        <v>86.264069000000006</v>
      </c>
      <c r="C1548" s="6">
        <v>132.37249800000001</v>
      </c>
      <c r="D1548" s="6">
        <v>38.123691999999998</v>
      </c>
      <c r="E1548" s="6">
        <v>93.396941999999996</v>
      </c>
      <c r="F1548" s="6">
        <v>68.336669999999998</v>
      </c>
    </row>
    <row r="1549" spans="1:6" x14ac:dyDescent="0.25">
      <c r="A1549" s="5">
        <v>43993</v>
      </c>
      <c r="B1549" s="6">
        <v>82.122505000000004</v>
      </c>
      <c r="C1549" s="6">
        <v>127.898003</v>
      </c>
      <c r="D1549" s="6">
        <v>37.787018000000003</v>
      </c>
      <c r="E1549" s="6">
        <v>87.708411999999996</v>
      </c>
      <c r="F1549" s="6">
        <v>64.856003000000001</v>
      </c>
    </row>
    <row r="1550" spans="1:6" x14ac:dyDescent="0.25">
      <c r="A1550" s="5">
        <v>43994</v>
      </c>
      <c r="B1550" s="6">
        <v>82.831505000000007</v>
      </c>
      <c r="C1550" s="6">
        <v>127.25099899999999</v>
      </c>
      <c r="D1550" s="6">
        <v>37.047581000000001</v>
      </c>
      <c r="E1550" s="6">
        <v>89.066986</v>
      </c>
      <c r="F1550" s="6">
        <v>62.352001000000001</v>
      </c>
    </row>
    <row r="1551" spans="1:6" x14ac:dyDescent="0.25">
      <c r="A1551" s="5">
        <v>43997</v>
      </c>
      <c r="B1551" s="6">
        <v>83.855896000000001</v>
      </c>
      <c r="C1551" s="6">
        <v>128.63400300000001</v>
      </c>
      <c r="D1551" s="6">
        <v>37.154564000000001</v>
      </c>
      <c r="E1551" s="6">
        <v>91.472526999999999</v>
      </c>
      <c r="F1551" s="6">
        <v>66.059997999999993</v>
      </c>
    </row>
    <row r="1552" spans="1:6" x14ac:dyDescent="0.25">
      <c r="A1552" s="5">
        <v>43998</v>
      </c>
      <c r="B1552" s="6">
        <v>86.078261999999995</v>
      </c>
      <c r="C1552" s="6">
        <v>130.76350400000001</v>
      </c>
      <c r="D1552" s="6">
        <v>37.648567</v>
      </c>
      <c r="E1552" s="6">
        <v>90.423050000000003</v>
      </c>
      <c r="F1552" s="6">
        <v>65.475334000000004</v>
      </c>
    </row>
    <row r="1553" spans="1:6" x14ac:dyDescent="0.25">
      <c r="A1553" s="5">
        <v>43999</v>
      </c>
      <c r="B1553" s="6">
        <v>85.958457999999993</v>
      </c>
      <c r="C1553" s="6">
        <v>132.04899599999999</v>
      </c>
      <c r="D1553" s="6">
        <v>37.453491</v>
      </c>
      <c r="E1553" s="6">
        <v>92.093215999999998</v>
      </c>
      <c r="F1553" s="6">
        <v>66.119331000000003</v>
      </c>
    </row>
    <row r="1554" spans="1:6" x14ac:dyDescent="0.25">
      <c r="A1554" s="5">
        <v>44000</v>
      </c>
      <c r="B1554" s="6">
        <v>85.992690999999994</v>
      </c>
      <c r="C1554" s="6">
        <v>132.699005</v>
      </c>
      <c r="D1554" s="6">
        <v>37.126244</v>
      </c>
      <c r="E1554" s="6">
        <v>91.913734000000005</v>
      </c>
      <c r="F1554" s="6">
        <v>66.930663999999993</v>
      </c>
    </row>
    <row r="1555" spans="1:6" x14ac:dyDescent="0.25">
      <c r="A1555" s="5">
        <v>44001</v>
      </c>
      <c r="B1555" s="6">
        <v>85.501273999999995</v>
      </c>
      <c r="C1555" s="6">
        <v>133.75050400000001</v>
      </c>
      <c r="D1555" s="6">
        <v>37.711506</v>
      </c>
      <c r="E1555" s="6">
        <v>92.344971000000001</v>
      </c>
      <c r="F1555" s="6">
        <v>66.726669000000001</v>
      </c>
    </row>
    <row r="1556" spans="1:6" x14ac:dyDescent="0.25">
      <c r="A1556" s="5">
        <v>44004</v>
      </c>
      <c r="B1556" s="6">
        <v>87.738319000000004</v>
      </c>
      <c r="C1556" s="6">
        <v>135.69099399999999</v>
      </c>
      <c r="D1556" s="6">
        <v>38.287326999999998</v>
      </c>
      <c r="E1556" s="6">
        <v>94.992310000000003</v>
      </c>
      <c r="F1556" s="6">
        <v>66.288002000000006</v>
      </c>
    </row>
    <row r="1557" spans="1:6" x14ac:dyDescent="0.25">
      <c r="A1557" s="5">
        <v>44005</v>
      </c>
      <c r="B1557" s="6">
        <v>89.611061000000007</v>
      </c>
      <c r="C1557" s="6">
        <v>138.220505</v>
      </c>
      <c r="D1557" s="6">
        <v>38.095382999999998</v>
      </c>
      <c r="E1557" s="6">
        <v>94.227028000000004</v>
      </c>
      <c r="F1557" s="6">
        <v>66.785331999999997</v>
      </c>
    </row>
    <row r="1558" spans="1:6" x14ac:dyDescent="0.25">
      <c r="A1558" s="5">
        <v>44006</v>
      </c>
      <c r="B1558" s="6">
        <v>88.029251000000002</v>
      </c>
      <c r="C1558" s="6">
        <v>136.720001</v>
      </c>
      <c r="D1558" s="6">
        <v>37.853099999999998</v>
      </c>
      <c r="E1558" s="6">
        <v>92.088234</v>
      </c>
      <c r="F1558" s="6">
        <v>64.056663999999998</v>
      </c>
    </row>
    <row r="1559" spans="1:6" x14ac:dyDescent="0.25">
      <c r="A1559" s="5">
        <v>44007</v>
      </c>
      <c r="B1559" s="6">
        <v>89.197890999999998</v>
      </c>
      <c r="C1559" s="6">
        <v>137.729004</v>
      </c>
      <c r="D1559" s="6">
        <v>37.667453999999999</v>
      </c>
      <c r="E1559" s="6">
        <v>94.625870000000006</v>
      </c>
      <c r="F1559" s="6">
        <v>65.732001999999994</v>
      </c>
    </row>
    <row r="1560" spans="1:6" x14ac:dyDescent="0.25">
      <c r="A1560" s="5">
        <v>44008</v>
      </c>
      <c r="B1560" s="6">
        <v>86.457199000000003</v>
      </c>
      <c r="C1560" s="6">
        <v>134.643494</v>
      </c>
      <c r="D1560" s="6">
        <v>37.230075999999997</v>
      </c>
      <c r="E1560" s="6">
        <v>91.285552999999993</v>
      </c>
      <c r="F1560" s="6">
        <v>63.982666000000002</v>
      </c>
    </row>
    <row r="1561" spans="1:6" x14ac:dyDescent="0.25">
      <c r="A1561" s="5">
        <v>44011</v>
      </c>
      <c r="B1561" s="6">
        <v>88.449768000000006</v>
      </c>
      <c r="C1561" s="6">
        <v>134.01899700000001</v>
      </c>
      <c r="D1561" s="6">
        <v>37.462924999999998</v>
      </c>
      <c r="E1561" s="6">
        <v>91.734261000000004</v>
      </c>
      <c r="F1561" s="6">
        <v>67.290001000000004</v>
      </c>
    </row>
    <row r="1562" spans="1:6" x14ac:dyDescent="0.25">
      <c r="A1562" s="5">
        <v>44012</v>
      </c>
      <c r="B1562" s="6">
        <v>89.188118000000003</v>
      </c>
      <c r="C1562" s="6">
        <v>137.94099399999999</v>
      </c>
      <c r="D1562" s="6">
        <v>37.689472000000002</v>
      </c>
      <c r="E1562" s="6">
        <v>94.703163000000004</v>
      </c>
      <c r="F1562" s="6">
        <v>71.987335000000002</v>
      </c>
    </row>
    <row r="1563" spans="1:6" x14ac:dyDescent="0.25">
      <c r="A1563" s="5">
        <v>44013</v>
      </c>
      <c r="B1563" s="6">
        <v>89.019408999999996</v>
      </c>
      <c r="C1563" s="6">
        <v>143.93499800000001</v>
      </c>
      <c r="D1563" s="6">
        <v>37.661160000000002</v>
      </c>
      <c r="E1563" s="6">
        <v>95.024726999999999</v>
      </c>
      <c r="F1563" s="6">
        <v>74.641998000000001</v>
      </c>
    </row>
    <row r="1564" spans="1:6" x14ac:dyDescent="0.25">
      <c r="A1564" s="5">
        <v>44014</v>
      </c>
      <c r="B1564" s="6">
        <v>89.019408999999996</v>
      </c>
      <c r="C1564" s="6">
        <v>144.51499899999999</v>
      </c>
      <c r="D1564" s="6">
        <v>37.510120000000001</v>
      </c>
      <c r="E1564" s="6">
        <v>95.844848999999996</v>
      </c>
      <c r="F1564" s="6">
        <v>80.577331999999998</v>
      </c>
    </row>
    <row r="1565" spans="1:6" x14ac:dyDescent="0.25">
      <c r="A1565" s="5">
        <v>44018</v>
      </c>
      <c r="B1565" s="6">
        <v>91.400695999999996</v>
      </c>
      <c r="C1565" s="6">
        <v>152.85200499999999</v>
      </c>
      <c r="D1565" s="6">
        <v>37.409443000000003</v>
      </c>
      <c r="E1565" s="6">
        <v>98.108283999999998</v>
      </c>
      <c r="F1565" s="6">
        <v>91.438666999999995</v>
      </c>
    </row>
    <row r="1566" spans="1:6" x14ac:dyDescent="0.25">
      <c r="A1566" s="5">
        <v>44019</v>
      </c>
      <c r="B1566" s="6">
        <v>91.117080999999999</v>
      </c>
      <c r="C1566" s="6">
        <v>150.00599700000001</v>
      </c>
      <c r="D1566" s="6">
        <v>39.945557000000001</v>
      </c>
      <c r="E1566" s="6">
        <v>98.432357999999994</v>
      </c>
      <c r="F1566" s="6">
        <v>92.657332999999994</v>
      </c>
    </row>
    <row r="1567" spans="1:6" x14ac:dyDescent="0.25">
      <c r="A1567" s="5">
        <v>44020</v>
      </c>
      <c r="B1567" s="6">
        <v>93.239220000000003</v>
      </c>
      <c r="C1567" s="6">
        <v>154.05549600000001</v>
      </c>
      <c r="D1567" s="6">
        <v>39.155768999999999</v>
      </c>
      <c r="E1567" s="6">
        <v>101.86489899999999</v>
      </c>
      <c r="F1567" s="6">
        <v>91.058670000000006</v>
      </c>
    </row>
    <row r="1568" spans="1:6" x14ac:dyDescent="0.25">
      <c r="A1568" s="5">
        <v>44021</v>
      </c>
      <c r="B1568" s="6">
        <v>93.640181999999996</v>
      </c>
      <c r="C1568" s="6">
        <v>159.13149999999999</v>
      </c>
      <c r="D1568" s="6">
        <v>40.197280999999997</v>
      </c>
      <c r="E1568" s="6">
        <v>104.786446</v>
      </c>
      <c r="F1568" s="6">
        <v>92.952003000000005</v>
      </c>
    </row>
    <row r="1569" spans="1:6" x14ac:dyDescent="0.25">
      <c r="A1569" s="5">
        <v>44022</v>
      </c>
      <c r="B1569" s="6">
        <v>93.803993000000006</v>
      </c>
      <c r="C1569" s="6">
        <v>160</v>
      </c>
      <c r="D1569" s="6">
        <v>41.119231999999997</v>
      </c>
      <c r="E1569" s="6">
        <v>104.489799</v>
      </c>
      <c r="F1569" s="6">
        <v>102.976669</v>
      </c>
    </row>
    <row r="1570" spans="1:6" x14ac:dyDescent="0.25">
      <c r="A1570" s="5">
        <v>44025</v>
      </c>
      <c r="B1570" s="6">
        <v>93.371245999999999</v>
      </c>
      <c r="C1570" s="6">
        <v>155.199997</v>
      </c>
      <c r="D1570" s="6">
        <v>40.754227</v>
      </c>
      <c r="E1570" s="6">
        <v>100.23213200000001</v>
      </c>
      <c r="F1570" s="6">
        <v>99.804001</v>
      </c>
    </row>
    <row r="1571" spans="1:6" x14ac:dyDescent="0.25">
      <c r="A1571" s="5">
        <v>44026</v>
      </c>
      <c r="B1571" s="6">
        <v>94.916381999999999</v>
      </c>
      <c r="C1571" s="6">
        <v>154.199997</v>
      </c>
      <c r="D1571" s="6">
        <v>41.537708000000002</v>
      </c>
      <c r="E1571" s="6">
        <v>103.47024500000001</v>
      </c>
      <c r="F1571" s="6">
        <v>101.120003</v>
      </c>
    </row>
    <row r="1572" spans="1:6" x14ac:dyDescent="0.25">
      <c r="A1572" s="5">
        <v>44027</v>
      </c>
      <c r="B1572" s="6">
        <v>95.569159999999997</v>
      </c>
      <c r="C1572" s="6">
        <v>150.44349700000001</v>
      </c>
      <c r="D1572" s="6">
        <v>41.534565000000001</v>
      </c>
      <c r="E1572" s="6">
        <v>101.97708900000001</v>
      </c>
      <c r="F1572" s="6">
        <v>103.067329</v>
      </c>
    </row>
    <row r="1573" spans="1:6" x14ac:dyDescent="0.25">
      <c r="A1573" s="5">
        <v>44028</v>
      </c>
      <c r="B1573" s="6">
        <v>94.393196000000003</v>
      </c>
      <c r="C1573" s="6">
        <v>149.99499499999999</v>
      </c>
      <c r="D1573" s="6">
        <v>41.597504000000001</v>
      </c>
      <c r="E1573" s="6">
        <v>101.054756</v>
      </c>
      <c r="F1573" s="6">
        <v>100.042664</v>
      </c>
    </row>
    <row r="1574" spans="1:6" x14ac:dyDescent="0.25">
      <c r="A1574" s="5">
        <v>44029</v>
      </c>
      <c r="B1574" s="6">
        <v>94.202483999999998</v>
      </c>
      <c r="C1574" s="6">
        <v>148.09849500000001</v>
      </c>
      <c r="D1574" s="6">
        <v>41.452762999999997</v>
      </c>
      <c r="E1574" s="6">
        <v>101.720337</v>
      </c>
      <c r="F1574" s="6">
        <v>100.056</v>
      </c>
    </row>
    <row r="1575" spans="1:6" x14ac:dyDescent="0.25">
      <c r="A1575" s="5">
        <v>44032</v>
      </c>
      <c r="B1575" s="6">
        <v>96.187697999999997</v>
      </c>
      <c r="C1575" s="6">
        <v>159.841995</v>
      </c>
      <c r="D1575" s="6">
        <v>41.367809000000001</v>
      </c>
      <c r="E1575" s="6">
        <v>104.80388600000001</v>
      </c>
      <c r="F1575" s="6">
        <v>109.533333</v>
      </c>
    </row>
    <row r="1576" spans="1:6" x14ac:dyDescent="0.25">
      <c r="A1576" s="5">
        <v>44033</v>
      </c>
      <c r="B1576" s="6">
        <v>94.860161000000005</v>
      </c>
      <c r="C1576" s="6">
        <v>156.91450499999999</v>
      </c>
      <c r="D1576" s="6">
        <v>41.638409000000003</v>
      </c>
      <c r="E1576" s="6">
        <v>102.986656</v>
      </c>
      <c r="F1576" s="6">
        <v>104.55733499999999</v>
      </c>
    </row>
    <row r="1577" spans="1:6" x14ac:dyDescent="0.25">
      <c r="A1577" s="5">
        <v>44034</v>
      </c>
      <c r="B1577" s="6">
        <v>95.126648000000003</v>
      </c>
      <c r="C1577" s="6">
        <v>154.995499</v>
      </c>
      <c r="D1577" s="6">
        <v>41.742241</v>
      </c>
      <c r="E1577" s="6">
        <v>104.08596</v>
      </c>
      <c r="F1577" s="6">
        <v>106.155334</v>
      </c>
    </row>
    <row r="1578" spans="1:6" x14ac:dyDescent="0.25">
      <c r="A1578" s="5">
        <v>44035</v>
      </c>
      <c r="B1578" s="6">
        <v>90.796829000000002</v>
      </c>
      <c r="C1578" s="6">
        <v>149.32749899999999</v>
      </c>
      <c r="D1578" s="6">
        <v>41.421290999999997</v>
      </c>
      <c r="E1578" s="6">
        <v>101.004898</v>
      </c>
      <c r="F1578" s="6">
        <v>100.87133</v>
      </c>
    </row>
    <row r="1579" spans="1:6" x14ac:dyDescent="0.25">
      <c r="A1579" s="5">
        <v>44036</v>
      </c>
      <c r="B1579" s="6">
        <v>90.571906999999996</v>
      </c>
      <c r="C1579" s="6">
        <v>150.44549599999999</v>
      </c>
      <c r="D1579" s="6">
        <v>41.295440999999997</v>
      </c>
      <c r="E1579" s="6">
        <v>101.650536</v>
      </c>
      <c r="F1579" s="6">
        <v>94.466667000000001</v>
      </c>
    </row>
    <row r="1580" spans="1:6" x14ac:dyDescent="0.25">
      <c r="A1580" s="5">
        <v>44039</v>
      </c>
      <c r="B1580" s="6">
        <v>92.718451999999999</v>
      </c>
      <c r="C1580" s="6">
        <v>152.76049800000001</v>
      </c>
      <c r="D1580" s="6">
        <v>41.285998999999997</v>
      </c>
      <c r="E1580" s="6">
        <v>103.913963</v>
      </c>
      <c r="F1580" s="6">
        <v>102.639999</v>
      </c>
    </row>
    <row r="1581" spans="1:6" x14ac:dyDescent="0.25">
      <c r="A1581" s="5">
        <v>44040</v>
      </c>
      <c r="B1581" s="6">
        <v>91.195342999999994</v>
      </c>
      <c r="C1581" s="6">
        <v>150.01649499999999</v>
      </c>
      <c r="D1581" s="6">
        <v>41.459049</v>
      </c>
      <c r="E1581" s="6">
        <v>101.85992400000001</v>
      </c>
      <c r="F1581" s="6">
        <v>98.432670999999999</v>
      </c>
    </row>
    <row r="1582" spans="1:6" x14ac:dyDescent="0.25">
      <c r="A1582" s="5">
        <v>44041</v>
      </c>
      <c r="B1582" s="6">
        <v>92.943398000000002</v>
      </c>
      <c r="C1582" s="6">
        <v>151.67649800000001</v>
      </c>
      <c r="D1582" s="6">
        <v>41.122363999999997</v>
      </c>
      <c r="E1582" s="6">
        <v>104.352715</v>
      </c>
      <c r="F1582" s="6">
        <v>99.940665999999993</v>
      </c>
    </row>
    <row r="1583" spans="1:6" x14ac:dyDescent="0.25">
      <c r="A1583" s="5">
        <v>44042</v>
      </c>
      <c r="B1583" s="6">
        <v>94.068016</v>
      </c>
      <c r="C1583" s="6">
        <v>152.59399400000001</v>
      </c>
      <c r="D1583" s="6">
        <v>40.943019999999997</v>
      </c>
      <c r="E1583" s="6">
        <v>105.833412</v>
      </c>
      <c r="F1583" s="6">
        <v>99.165999999999997</v>
      </c>
    </row>
    <row r="1584" spans="1:6" x14ac:dyDescent="0.25">
      <c r="A1584" s="5">
        <v>44043</v>
      </c>
      <c r="B1584" s="6">
        <v>103.91589399999999</v>
      </c>
      <c r="C1584" s="6">
        <v>158.233994</v>
      </c>
      <c r="D1584" s="6">
        <v>40.716464999999999</v>
      </c>
      <c r="E1584" s="6">
        <v>105.840881</v>
      </c>
      <c r="F1584" s="6">
        <v>95.384003000000007</v>
      </c>
    </row>
    <row r="1585" spans="1:6" x14ac:dyDescent="0.25">
      <c r="A1585" s="5">
        <v>44046</v>
      </c>
      <c r="B1585" s="6">
        <v>106.534317</v>
      </c>
      <c r="C1585" s="6">
        <v>155.59449799999999</v>
      </c>
      <c r="D1585" s="6">
        <v>40.684998</v>
      </c>
      <c r="E1585" s="6">
        <v>109.784462</v>
      </c>
      <c r="F1585" s="6">
        <v>99</v>
      </c>
    </row>
    <row r="1586" spans="1:6" x14ac:dyDescent="0.25">
      <c r="A1586" s="5">
        <v>44047</v>
      </c>
      <c r="B1586" s="6">
        <v>107.245773</v>
      </c>
      <c r="C1586" s="6">
        <v>156.941498</v>
      </c>
      <c r="D1586" s="6">
        <v>41.421290999999997</v>
      </c>
      <c r="E1586" s="6">
        <v>111.953186</v>
      </c>
      <c r="F1586" s="6">
        <v>99.133330999999998</v>
      </c>
    </row>
    <row r="1587" spans="1:6" x14ac:dyDescent="0.25">
      <c r="A1587" s="5">
        <v>44048</v>
      </c>
      <c r="B1587" s="6">
        <v>107.634491</v>
      </c>
      <c r="C1587" s="6">
        <v>160.25149500000001</v>
      </c>
      <c r="D1587" s="6">
        <v>40.845478</v>
      </c>
      <c r="E1587" s="6">
        <v>112.541489</v>
      </c>
      <c r="F1587" s="6">
        <v>99.001334999999997</v>
      </c>
    </row>
    <row r="1588" spans="1:6" x14ac:dyDescent="0.25">
      <c r="A1588" s="5">
        <v>44049</v>
      </c>
      <c r="B1588" s="6">
        <v>111.38977800000001</v>
      </c>
      <c r="C1588" s="6">
        <v>161.25</v>
      </c>
      <c r="D1588" s="6">
        <v>40.700744999999998</v>
      </c>
      <c r="E1588" s="6">
        <v>113.02758</v>
      </c>
      <c r="F1588" s="6">
        <v>99.305335999999997</v>
      </c>
    </row>
    <row r="1589" spans="1:6" x14ac:dyDescent="0.25">
      <c r="A1589" s="5">
        <v>44050</v>
      </c>
      <c r="B1589" s="6">
        <v>108.857246</v>
      </c>
      <c r="C1589" s="6">
        <v>158.37300099999999</v>
      </c>
      <c r="D1589" s="6">
        <v>40.895820999999998</v>
      </c>
      <c r="E1589" s="6">
        <v>111.67150100000001</v>
      </c>
      <c r="F1589" s="6">
        <v>96.847335999999999</v>
      </c>
    </row>
    <row r="1590" spans="1:6" x14ac:dyDescent="0.25">
      <c r="A1590" s="5">
        <v>44053</v>
      </c>
      <c r="B1590" s="6">
        <v>110.43946800000001</v>
      </c>
      <c r="C1590" s="6">
        <v>157.408005</v>
      </c>
      <c r="D1590" s="6">
        <v>41.496811000000001</v>
      </c>
      <c r="E1590" s="6">
        <v>111.32751500000001</v>
      </c>
      <c r="F1590" s="6">
        <v>94.571335000000005</v>
      </c>
    </row>
    <row r="1591" spans="1:6" x14ac:dyDescent="0.25">
      <c r="A1591" s="5">
        <v>44054</v>
      </c>
      <c r="B1591" s="6">
        <v>107.15501399999999</v>
      </c>
      <c r="C1591" s="6">
        <v>154.03349299999999</v>
      </c>
      <c r="D1591" s="6">
        <v>40.968192999999999</v>
      </c>
      <c r="E1591" s="6">
        <v>108.186592</v>
      </c>
      <c r="F1591" s="6">
        <v>91.625998999999993</v>
      </c>
    </row>
    <row r="1592" spans="1:6" x14ac:dyDescent="0.25">
      <c r="A1592" s="5">
        <v>44055</v>
      </c>
      <c r="B1592" s="6">
        <v>110.71624</v>
      </c>
      <c r="C1592" s="6">
        <v>158.11199999999999</v>
      </c>
      <c r="D1592" s="6">
        <v>41.499961999999996</v>
      </c>
      <c r="E1592" s="6">
        <v>114.07204400000001</v>
      </c>
      <c r="F1592" s="6">
        <v>103.650665</v>
      </c>
    </row>
    <row r="1593" spans="1:6" x14ac:dyDescent="0.25">
      <c r="A1593" s="5">
        <v>44056</v>
      </c>
      <c r="B1593" s="6">
        <v>112.675652</v>
      </c>
      <c r="C1593" s="6">
        <v>158.050995</v>
      </c>
      <c r="D1593" s="6">
        <v>41.657940000000004</v>
      </c>
      <c r="E1593" s="6">
        <v>114.09948</v>
      </c>
      <c r="F1593" s="6">
        <v>108.066666</v>
      </c>
    </row>
    <row r="1594" spans="1:6" x14ac:dyDescent="0.25">
      <c r="A1594" s="5">
        <v>44057</v>
      </c>
      <c r="B1594" s="6">
        <v>112.575226</v>
      </c>
      <c r="C1594" s="6">
        <v>157.40100100000001</v>
      </c>
      <c r="D1594" s="6">
        <v>41.894897</v>
      </c>
      <c r="E1594" s="6">
        <v>115.305969</v>
      </c>
      <c r="F1594" s="6">
        <v>110.04733299999999</v>
      </c>
    </row>
    <row r="1595" spans="1:6" x14ac:dyDescent="0.25">
      <c r="A1595" s="5">
        <v>44060</v>
      </c>
      <c r="B1595" s="6">
        <v>112.281319</v>
      </c>
      <c r="C1595" s="6">
        <v>159.120499</v>
      </c>
      <c r="D1595" s="6">
        <v>42.842742999999999</v>
      </c>
      <c r="E1595" s="6">
        <v>123.013634</v>
      </c>
      <c r="F1595" s="6">
        <v>122.37599899999999</v>
      </c>
    </row>
    <row r="1596" spans="1:6" x14ac:dyDescent="0.25">
      <c r="A1596" s="5">
        <v>44061</v>
      </c>
      <c r="B1596" s="6">
        <v>113.21693399999999</v>
      </c>
      <c r="C1596" s="6">
        <v>165.62449599999999</v>
      </c>
      <c r="D1596" s="6">
        <v>42.561546</v>
      </c>
      <c r="E1596" s="6">
        <v>122.253342</v>
      </c>
      <c r="F1596" s="6">
        <v>125.806</v>
      </c>
    </row>
    <row r="1597" spans="1:6" x14ac:dyDescent="0.25">
      <c r="A1597" s="5">
        <v>44062</v>
      </c>
      <c r="B1597" s="6">
        <v>113.358994</v>
      </c>
      <c r="C1597" s="6">
        <v>163.024002</v>
      </c>
      <c r="D1597" s="6">
        <v>41.834865999999998</v>
      </c>
      <c r="E1597" s="6">
        <v>121.03437</v>
      </c>
      <c r="F1597" s="6">
        <v>125.235336</v>
      </c>
    </row>
    <row r="1598" spans="1:6" x14ac:dyDescent="0.25">
      <c r="A1598" s="5">
        <v>44063</v>
      </c>
      <c r="B1598" s="6">
        <v>115.874382</v>
      </c>
      <c r="C1598" s="6">
        <v>164.86850000000001</v>
      </c>
      <c r="D1598" s="6">
        <v>41.253517000000002</v>
      </c>
      <c r="E1598" s="6">
        <v>121.05931099999999</v>
      </c>
      <c r="F1598" s="6">
        <v>133.45533800000001</v>
      </c>
    </row>
    <row r="1599" spans="1:6" x14ac:dyDescent="0.25">
      <c r="A1599" s="5">
        <v>44064</v>
      </c>
      <c r="B1599" s="6">
        <v>121.84567300000001</v>
      </c>
      <c r="C1599" s="6">
        <v>164.23599200000001</v>
      </c>
      <c r="D1599" s="6">
        <v>41.588417</v>
      </c>
      <c r="E1599" s="6">
        <v>126.46865099999999</v>
      </c>
      <c r="F1599" s="6">
        <v>136.66532900000001</v>
      </c>
    </row>
    <row r="1600" spans="1:6" x14ac:dyDescent="0.25">
      <c r="A1600" s="5">
        <v>44067</v>
      </c>
      <c r="B1600" s="6">
        <v>123.302971</v>
      </c>
      <c r="C1600" s="6">
        <v>165.37300099999999</v>
      </c>
      <c r="D1600" s="6">
        <v>41.493640999999997</v>
      </c>
      <c r="E1600" s="6">
        <v>126.835075</v>
      </c>
      <c r="F1600" s="6">
        <v>134.279999</v>
      </c>
    </row>
    <row r="1601" spans="1:6" x14ac:dyDescent="0.25">
      <c r="A1601" s="5">
        <v>44068</v>
      </c>
      <c r="B1601" s="6">
        <v>122.29142</v>
      </c>
      <c r="C1601" s="6">
        <v>167.32449299999999</v>
      </c>
      <c r="D1601" s="6">
        <v>41.272469000000001</v>
      </c>
      <c r="E1601" s="6">
        <v>127.131699</v>
      </c>
      <c r="F1601" s="6">
        <v>134.88932800000001</v>
      </c>
    </row>
    <row r="1602" spans="1:6" x14ac:dyDescent="0.25">
      <c r="A1602" s="5">
        <v>44069</v>
      </c>
      <c r="B1602" s="6">
        <v>123.954491</v>
      </c>
      <c r="C1602" s="6">
        <v>172.092499</v>
      </c>
      <c r="D1602" s="6">
        <v>41.294586000000002</v>
      </c>
      <c r="E1602" s="6">
        <v>127.361046</v>
      </c>
      <c r="F1602" s="6">
        <v>143.54466199999999</v>
      </c>
    </row>
    <row r="1603" spans="1:6" x14ac:dyDescent="0.25">
      <c r="A1603" s="5">
        <v>44070</v>
      </c>
      <c r="B1603" s="6">
        <v>122.472679</v>
      </c>
      <c r="C1603" s="6">
        <v>170</v>
      </c>
      <c r="D1603" s="6">
        <v>43.168174999999998</v>
      </c>
      <c r="E1603" s="6">
        <v>125.91774700000001</v>
      </c>
      <c r="F1603" s="6">
        <v>149.25</v>
      </c>
    </row>
    <row r="1604" spans="1:6" x14ac:dyDescent="0.25">
      <c r="A1604" s="5">
        <v>44071</v>
      </c>
      <c r="B1604" s="6">
        <v>122.27428399999999</v>
      </c>
      <c r="C1604" s="6">
        <v>170.08999600000001</v>
      </c>
      <c r="D1604" s="6">
        <v>44.327702000000002</v>
      </c>
      <c r="E1604" s="6">
        <v>131.09771699999999</v>
      </c>
      <c r="F1604" s="6">
        <v>147.55999800000001</v>
      </c>
    </row>
    <row r="1605" spans="1:6" x14ac:dyDescent="0.25">
      <c r="A1605" s="5">
        <v>44074</v>
      </c>
      <c r="B1605" s="6">
        <v>126.420845</v>
      </c>
      <c r="C1605" s="6">
        <v>172.54800399999999</v>
      </c>
      <c r="D1605" s="6">
        <v>43.869582999999999</v>
      </c>
      <c r="E1605" s="6">
        <v>133.358688</v>
      </c>
      <c r="F1605" s="6">
        <v>166.106674</v>
      </c>
    </row>
    <row r="1606" spans="1:6" x14ac:dyDescent="0.25">
      <c r="A1606" s="5">
        <v>44075</v>
      </c>
      <c r="B1606" s="6">
        <v>131.45654300000001</v>
      </c>
      <c r="C1606" s="6">
        <v>174.955994</v>
      </c>
      <c r="D1606" s="6">
        <v>46.630980999999998</v>
      </c>
      <c r="E1606" s="6">
        <v>137.85202000000001</v>
      </c>
      <c r="F1606" s="6">
        <v>158.35000600000001</v>
      </c>
    </row>
    <row r="1607" spans="1:6" x14ac:dyDescent="0.25">
      <c r="A1607" s="5">
        <v>44076</v>
      </c>
      <c r="B1607" s="6">
        <v>128.73298600000001</v>
      </c>
      <c r="C1607" s="6">
        <v>176.572495</v>
      </c>
      <c r="D1607" s="6">
        <v>46.659408999999997</v>
      </c>
      <c r="E1607" s="6">
        <v>143.09339900000001</v>
      </c>
      <c r="F1607" s="6">
        <v>149.12333699999999</v>
      </c>
    </row>
    <row r="1608" spans="1:6" x14ac:dyDescent="0.25">
      <c r="A1608" s="5">
        <v>44077</v>
      </c>
      <c r="B1608" s="6">
        <v>118.426498</v>
      </c>
      <c r="C1608" s="6">
        <v>168.39999399999999</v>
      </c>
      <c r="D1608" s="6">
        <v>45.667335999999999</v>
      </c>
      <c r="E1608" s="6">
        <v>129.81785600000001</v>
      </c>
      <c r="F1608" s="6">
        <v>135.66667200000001</v>
      </c>
    </row>
    <row r="1609" spans="1:6" x14ac:dyDescent="0.25">
      <c r="A1609" s="5">
        <v>44078</v>
      </c>
      <c r="B1609" s="6">
        <v>118.50488300000001</v>
      </c>
      <c r="C1609" s="6">
        <v>164.73100299999999</v>
      </c>
      <c r="D1609" s="6">
        <v>45.127048000000002</v>
      </c>
      <c r="E1609" s="6">
        <v>125.898056</v>
      </c>
      <c r="F1609" s="6">
        <v>139.44000199999999</v>
      </c>
    </row>
    <row r="1610" spans="1:6" x14ac:dyDescent="0.25">
      <c r="A1610" s="5">
        <v>44082</v>
      </c>
      <c r="B1610" s="6">
        <v>110.53009</v>
      </c>
      <c r="C1610" s="6">
        <v>157.49200400000001</v>
      </c>
      <c r="D1610" s="6">
        <v>43.743201999999997</v>
      </c>
      <c r="E1610" s="6">
        <v>118.82141900000001</v>
      </c>
      <c r="F1610" s="6">
        <v>110.07</v>
      </c>
    </row>
    <row r="1611" spans="1:6" x14ac:dyDescent="0.25">
      <c r="A1611" s="5">
        <v>44083</v>
      </c>
      <c r="B1611" s="6">
        <v>114.938782</v>
      </c>
      <c r="C1611" s="6">
        <v>163.43049600000001</v>
      </c>
      <c r="D1611" s="6">
        <v>44.198162000000004</v>
      </c>
      <c r="E1611" s="6">
        <v>126.820656</v>
      </c>
      <c r="F1611" s="6">
        <v>122.09332999999999</v>
      </c>
    </row>
    <row r="1612" spans="1:6" x14ac:dyDescent="0.25">
      <c r="A1612" s="5">
        <v>44084</v>
      </c>
      <c r="B1612" s="6">
        <v>111.186485</v>
      </c>
      <c r="C1612" s="6">
        <v>158.755493</v>
      </c>
      <c r="D1612" s="6">
        <v>43.22504</v>
      </c>
      <c r="E1612" s="6">
        <v>122.798599</v>
      </c>
      <c r="F1612" s="6">
        <v>123.779999</v>
      </c>
    </row>
    <row r="1613" spans="1:6" x14ac:dyDescent="0.25">
      <c r="A1613" s="5">
        <v>44085</v>
      </c>
      <c r="B1613" s="6">
        <v>109.726753</v>
      </c>
      <c r="C1613" s="6">
        <v>155.81100499999999</v>
      </c>
      <c r="D1613" s="6">
        <v>43.190285000000003</v>
      </c>
      <c r="E1613" s="6">
        <v>121.32991</v>
      </c>
      <c r="F1613" s="6">
        <v>124.239998</v>
      </c>
    </row>
    <row r="1614" spans="1:6" x14ac:dyDescent="0.25">
      <c r="A1614" s="5">
        <v>44088</v>
      </c>
      <c r="B1614" s="6">
        <v>113.018547</v>
      </c>
      <c r="C1614" s="6">
        <v>155.14849899999999</v>
      </c>
      <c r="D1614" s="6">
        <v>43.386181000000001</v>
      </c>
      <c r="E1614" s="6">
        <v>128.38905299999999</v>
      </c>
      <c r="F1614" s="6">
        <v>139.87333699999999</v>
      </c>
    </row>
    <row r="1615" spans="1:6" x14ac:dyDescent="0.25">
      <c r="A1615" s="5">
        <v>44089</v>
      </c>
      <c r="B1615" s="6">
        <v>113.194885</v>
      </c>
      <c r="C1615" s="6">
        <v>157.80650299999999</v>
      </c>
      <c r="D1615" s="6">
        <v>43.398811000000002</v>
      </c>
      <c r="E1615" s="6">
        <v>129.57350199999999</v>
      </c>
      <c r="F1615" s="6">
        <v>149.91999799999999</v>
      </c>
    </row>
    <row r="1616" spans="1:6" x14ac:dyDescent="0.25">
      <c r="A1616" s="5">
        <v>44090</v>
      </c>
      <c r="B1616" s="6">
        <v>109.854095</v>
      </c>
      <c r="C1616" s="6">
        <v>153.904999</v>
      </c>
      <c r="D1616" s="6">
        <v>43.051265999999998</v>
      </c>
      <c r="E1616" s="6">
        <v>124.82083900000001</v>
      </c>
      <c r="F1616" s="6">
        <v>147.25332599999999</v>
      </c>
    </row>
    <row r="1617" spans="1:6" x14ac:dyDescent="0.25">
      <c r="A1617" s="5">
        <v>44091</v>
      </c>
      <c r="B1617" s="6">
        <v>108.100426</v>
      </c>
      <c r="C1617" s="6">
        <v>150.43649300000001</v>
      </c>
      <c r="D1617" s="6">
        <v>43.187122000000002</v>
      </c>
      <c r="E1617" s="6">
        <v>124.312164</v>
      </c>
      <c r="F1617" s="6">
        <v>141.143326</v>
      </c>
    </row>
    <row r="1618" spans="1:6" x14ac:dyDescent="0.25">
      <c r="A1618" s="5">
        <v>44092</v>
      </c>
      <c r="B1618" s="6">
        <v>104.67147799999999</v>
      </c>
      <c r="C1618" s="6">
        <v>147.745499</v>
      </c>
      <c r="D1618" s="6">
        <v>42.744793000000001</v>
      </c>
      <c r="E1618" s="6">
        <v>121.576775</v>
      </c>
      <c r="F1618" s="6">
        <v>147.383331</v>
      </c>
    </row>
    <row r="1619" spans="1:6" x14ac:dyDescent="0.25">
      <c r="A1619" s="5">
        <v>44095</v>
      </c>
      <c r="B1619" s="6">
        <v>107.84571099999999</v>
      </c>
      <c r="C1619" s="6">
        <v>148.02349899999999</v>
      </c>
      <c r="D1619" s="6">
        <v>43.307194000000003</v>
      </c>
      <c r="E1619" s="6">
        <v>124.848259</v>
      </c>
      <c r="F1619" s="6">
        <v>149.796661</v>
      </c>
    </row>
    <row r="1620" spans="1:6" x14ac:dyDescent="0.25">
      <c r="A1620" s="5">
        <v>44096</v>
      </c>
      <c r="B1620" s="6">
        <v>109.540588</v>
      </c>
      <c r="C1620" s="6">
        <v>156.44949299999999</v>
      </c>
      <c r="D1620" s="6">
        <v>43.698967000000003</v>
      </c>
      <c r="E1620" s="6">
        <v>126.050163</v>
      </c>
      <c r="F1620" s="6">
        <v>141.41000399999999</v>
      </c>
    </row>
    <row r="1621" spans="1:6" x14ac:dyDescent="0.25">
      <c r="A1621" s="5">
        <v>44097</v>
      </c>
      <c r="B1621" s="6">
        <v>104.94579299999999</v>
      </c>
      <c r="C1621" s="6">
        <v>149.99299600000001</v>
      </c>
      <c r="D1621" s="6">
        <v>42.965964999999997</v>
      </c>
      <c r="E1621" s="6">
        <v>120.923485</v>
      </c>
      <c r="F1621" s="6">
        <v>126.78666699999999</v>
      </c>
    </row>
    <row r="1622" spans="1:6" x14ac:dyDescent="0.25">
      <c r="A1622" s="5">
        <v>44098</v>
      </c>
      <c r="B1622" s="6">
        <v>106.02346</v>
      </c>
      <c r="C1622" s="6">
        <v>150.98950199999999</v>
      </c>
      <c r="D1622" s="6">
        <v>43.190285000000003</v>
      </c>
      <c r="E1622" s="6">
        <v>123.160172</v>
      </c>
      <c r="F1622" s="6">
        <v>129.26333600000001</v>
      </c>
    </row>
    <row r="1623" spans="1:6" x14ac:dyDescent="0.25">
      <c r="A1623" s="5">
        <v>44099</v>
      </c>
      <c r="B1623" s="6">
        <v>110.001045</v>
      </c>
      <c r="C1623" s="6">
        <v>154.75649999999999</v>
      </c>
      <c r="D1623" s="6">
        <v>43.370373000000001</v>
      </c>
      <c r="E1623" s="6">
        <v>128.404022</v>
      </c>
      <c r="F1623" s="6">
        <v>135.779999</v>
      </c>
    </row>
    <row r="1624" spans="1:6" x14ac:dyDescent="0.25">
      <c r="A1624" s="5">
        <v>44102</v>
      </c>
      <c r="B1624" s="6">
        <v>112.626671</v>
      </c>
      <c r="C1624" s="6">
        <v>158.70249899999999</v>
      </c>
      <c r="D1624" s="6">
        <v>43.364063000000002</v>
      </c>
      <c r="E1624" s="6">
        <v>130.01237499999999</v>
      </c>
      <c r="F1624" s="6">
        <v>140.39999399999999</v>
      </c>
    </row>
    <row r="1625" spans="1:6" x14ac:dyDescent="0.25">
      <c r="A1625" s="5">
        <v>44103</v>
      </c>
      <c r="B1625" s="6">
        <v>111.774315</v>
      </c>
      <c r="C1625" s="6">
        <v>157.24400299999999</v>
      </c>
      <c r="D1625" s="6">
        <v>43.329304</v>
      </c>
      <c r="E1625" s="6">
        <v>131.914917</v>
      </c>
      <c r="F1625" s="6">
        <v>139.69000199999999</v>
      </c>
    </row>
    <row r="1626" spans="1:6" x14ac:dyDescent="0.25">
      <c r="A1626" s="5">
        <v>44104</v>
      </c>
      <c r="B1626" s="6">
        <v>113.45940400000001</v>
      </c>
      <c r="C1626" s="6">
        <v>157.43649300000001</v>
      </c>
      <c r="D1626" s="6">
        <v>44.204483000000003</v>
      </c>
      <c r="E1626" s="6">
        <v>134.95451399999999</v>
      </c>
      <c r="F1626" s="6">
        <v>143.00332599999999</v>
      </c>
    </row>
    <row r="1627" spans="1:6" x14ac:dyDescent="0.25">
      <c r="A1627" s="5">
        <v>44105</v>
      </c>
      <c r="B1627" s="6">
        <v>114.419518</v>
      </c>
      <c r="C1627" s="6">
        <v>161.06300400000001</v>
      </c>
      <c r="D1627" s="6">
        <v>45.206046999999998</v>
      </c>
      <c r="E1627" s="6">
        <v>135.792374</v>
      </c>
      <c r="F1627" s="6">
        <v>149.386673</v>
      </c>
    </row>
    <row r="1628" spans="1:6" x14ac:dyDescent="0.25">
      <c r="A1628" s="5">
        <v>44106</v>
      </c>
      <c r="B1628" s="6">
        <v>110.726021</v>
      </c>
      <c r="C1628" s="6">
        <v>156.25</v>
      </c>
      <c r="D1628" s="6">
        <v>44.390892000000001</v>
      </c>
      <c r="E1628" s="6">
        <v>130.28414900000001</v>
      </c>
      <c r="F1628" s="6">
        <v>138.363327</v>
      </c>
    </row>
    <row r="1629" spans="1:6" x14ac:dyDescent="0.25">
      <c r="A1629" s="5">
        <v>44109</v>
      </c>
      <c r="B1629" s="6">
        <v>114.13539900000001</v>
      </c>
      <c r="C1629" s="6">
        <v>159.96000699999999</v>
      </c>
      <c r="D1629" s="6">
        <v>44.801636000000002</v>
      </c>
      <c r="E1629" s="6">
        <v>136.07162500000001</v>
      </c>
      <c r="F1629" s="6">
        <v>141.893326</v>
      </c>
    </row>
    <row r="1630" spans="1:6" x14ac:dyDescent="0.25">
      <c r="A1630" s="5">
        <v>44110</v>
      </c>
      <c r="B1630" s="6">
        <v>110.863197</v>
      </c>
      <c r="C1630" s="6">
        <v>154.99800099999999</v>
      </c>
      <c r="D1630" s="6">
        <v>44.431969000000002</v>
      </c>
      <c r="E1630" s="6">
        <v>137.00921600000001</v>
      </c>
      <c r="F1630" s="6">
        <v>137.99333200000001</v>
      </c>
    </row>
    <row r="1631" spans="1:6" x14ac:dyDescent="0.25">
      <c r="A1631" s="5">
        <v>44111</v>
      </c>
      <c r="B1631" s="6">
        <v>112.744225</v>
      </c>
      <c r="C1631" s="6">
        <v>159.78450000000001</v>
      </c>
      <c r="D1631" s="6">
        <v>44.514118000000003</v>
      </c>
      <c r="E1631" s="6">
        <v>139.27830499999999</v>
      </c>
      <c r="F1631" s="6">
        <v>141.76666299999999</v>
      </c>
    </row>
    <row r="1632" spans="1:6" x14ac:dyDescent="0.25">
      <c r="A1632" s="5">
        <v>44112</v>
      </c>
      <c r="B1632" s="6">
        <v>112.636459</v>
      </c>
      <c r="C1632" s="6">
        <v>159.52749600000001</v>
      </c>
      <c r="D1632" s="6">
        <v>44.662616999999997</v>
      </c>
      <c r="E1632" s="6">
        <v>138.02903699999999</v>
      </c>
      <c r="F1632" s="6">
        <v>141.97332800000001</v>
      </c>
    </row>
    <row r="1633" spans="1:6" x14ac:dyDescent="0.25">
      <c r="A1633" s="5">
        <v>44113</v>
      </c>
      <c r="B1633" s="6">
        <v>114.595856</v>
      </c>
      <c r="C1633" s="6">
        <v>164.332504</v>
      </c>
      <c r="D1633" s="6">
        <v>45.111263000000001</v>
      </c>
      <c r="E1633" s="6">
        <v>137.27101099999999</v>
      </c>
      <c r="F1633" s="6">
        <v>144.66667200000001</v>
      </c>
    </row>
    <row r="1634" spans="1:6" x14ac:dyDescent="0.25">
      <c r="A1634" s="5">
        <v>44116</v>
      </c>
      <c r="B1634" s="6">
        <v>121.875069</v>
      </c>
      <c r="C1634" s="6">
        <v>172.1465</v>
      </c>
      <c r="D1634" s="6">
        <v>45.575699</v>
      </c>
      <c r="E1634" s="6">
        <v>141.891525</v>
      </c>
      <c r="F1634" s="6">
        <v>147.433334</v>
      </c>
    </row>
    <row r="1635" spans="1:6" x14ac:dyDescent="0.25">
      <c r="A1635" s="5">
        <v>44117</v>
      </c>
      <c r="B1635" s="6">
        <v>118.642021</v>
      </c>
      <c r="C1635" s="6">
        <v>172.18150299999999</v>
      </c>
      <c r="D1635" s="6">
        <v>46.201282999999997</v>
      </c>
      <c r="E1635" s="6">
        <v>142.113449</v>
      </c>
      <c r="F1635" s="6">
        <v>148.883331</v>
      </c>
    </row>
    <row r="1636" spans="1:6" x14ac:dyDescent="0.25">
      <c r="A1636" s="5">
        <v>44118</v>
      </c>
      <c r="B1636" s="6">
        <v>118.730209</v>
      </c>
      <c r="C1636" s="6">
        <v>168.18550099999999</v>
      </c>
      <c r="D1636" s="6">
        <v>45.477772000000002</v>
      </c>
      <c r="E1636" s="6">
        <v>140.58738700000001</v>
      </c>
      <c r="F1636" s="6">
        <v>153.76666299999999</v>
      </c>
    </row>
    <row r="1637" spans="1:6" x14ac:dyDescent="0.25">
      <c r="A1637" s="5">
        <v>44119</v>
      </c>
      <c r="B1637" s="6">
        <v>118.259941</v>
      </c>
      <c r="C1637" s="6">
        <v>166.93249499999999</v>
      </c>
      <c r="D1637" s="6">
        <v>45.664177000000002</v>
      </c>
      <c r="E1637" s="6">
        <v>139.33815000000001</v>
      </c>
      <c r="F1637" s="6">
        <v>149.62666300000001</v>
      </c>
    </row>
    <row r="1638" spans="1:6" x14ac:dyDescent="0.25">
      <c r="A1638" s="5">
        <v>44120</v>
      </c>
      <c r="B1638" s="6">
        <v>116.604248</v>
      </c>
      <c r="C1638" s="6">
        <v>163.63549800000001</v>
      </c>
      <c r="D1638" s="6">
        <v>45.721043000000002</v>
      </c>
      <c r="E1638" s="6">
        <v>137.75727800000001</v>
      </c>
      <c r="F1638" s="6">
        <v>146.55667099999999</v>
      </c>
    </row>
    <row r="1639" spans="1:6" x14ac:dyDescent="0.25">
      <c r="A1639" s="5">
        <v>44123</v>
      </c>
      <c r="B1639" s="6">
        <v>113.625969</v>
      </c>
      <c r="C1639" s="6">
        <v>160.36050399999999</v>
      </c>
      <c r="D1639" s="6">
        <v>45.164977999999998</v>
      </c>
      <c r="E1639" s="6">
        <v>134.62788399999999</v>
      </c>
      <c r="F1639" s="6">
        <v>143.61000100000001</v>
      </c>
    </row>
    <row r="1640" spans="1:6" x14ac:dyDescent="0.25">
      <c r="A1640" s="5">
        <v>44124</v>
      </c>
      <c r="B1640" s="6">
        <v>115.12490099999999</v>
      </c>
      <c r="C1640" s="6">
        <v>160.850494</v>
      </c>
      <c r="D1640" s="6">
        <v>45.465130000000002</v>
      </c>
      <c r="E1640" s="6">
        <v>136.10154700000001</v>
      </c>
      <c r="F1640" s="6">
        <v>140.64666700000001</v>
      </c>
    </row>
    <row r="1641" spans="1:6" x14ac:dyDescent="0.25">
      <c r="A1641" s="5">
        <v>44125</v>
      </c>
      <c r="B1641" s="6">
        <v>114.497894</v>
      </c>
      <c r="C1641" s="6">
        <v>159.246994</v>
      </c>
      <c r="D1641" s="6">
        <v>45.623100000000001</v>
      </c>
      <c r="E1641" s="6">
        <v>134.897186</v>
      </c>
      <c r="F1641" s="6">
        <v>140.88000500000001</v>
      </c>
    </row>
    <row r="1642" spans="1:6" x14ac:dyDescent="0.25">
      <c r="A1642" s="5">
        <v>44126</v>
      </c>
      <c r="B1642" s="6">
        <v>113.40062</v>
      </c>
      <c r="C1642" s="6">
        <v>158.820007</v>
      </c>
      <c r="D1642" s="6">
        <v>45.354542000000002</v>
      </c>
      <c r="E1642" s="6">
        <v>133.26391599999999</v>
      </c>
      <c r="F1642" s="6">
        <v>141.929993</v>
      </c>
    </row>
    <row r="1643" spans="1:6" x14ac:dyDescent="0.25">
      <c r="A1643" s="5">
        <v>44127</v>
      </c>
      <c r="B1643" s="6">
        <v>112.70502500000001</v>
      </c>
      <c r="C1643" s="6">
        <v>160.220001</v>
      </c>
      <c r="D1643" s="6">
        <v>45.449325999999999</v>
      </c>
      <c r="E1643" s="6">
        <v>135.55050700000001</v>
      </c>
      <c r="F1643" s="6">
        <v>140.21000699999999</v>
      </c>
    </row>
    <row r="1644" spans="1:6" x14ac:dyDescent="0.25">
      <c r="A1644" s="5">
        <v>44130</v>
      </c>
      <c r="B1644" s="6">
        <v>112.71483600000001</v>
      </c>
      <c r="C1644" s="6">
        <v>160.35200499999999</v>
      </c>
      <c r="D1644" s="6">
        <v>44.915362999999999</v>
      </c>
      <c r="E1644" s="6">
        <v>131.07212799999999</v>
      </c>
      <c r="F1644" s="6">
        <v>140.09333799999999</v>
      </c>
    </row>
    <row r="1645" spans="1:6" x14ac:dyDescent="0.25">
      <c r="A1645" s="5">
        <v>44131</v>
      </c>
      <c r="B1645" s="6">
        <v>114.233368</v>
      </c>
      <c r="C1645" s="6">
        <v>164.316498</v>
      </c>
      <c r="D1645" s="6">
        <v>45.139693999999999</v>
      </c>
      <c r="E1645" s="6">
        <v>133.620499</v>
      </c>
      <c r="F1645" s="6">
        <v>141.55999800000001</v>
      </c>
    </row>
    <row r="1646" spans="1:6" x14ac:dyDescent="0.25">
      <c r="A1646" s="5">
        <v>44132</v>
      </c>
      <c r="B1646" s="6">
        <v>108.942978</v>
      </c>
      <c r="C1646" s="6">
        <v>158.13900799999999</v>
      </c>
      <c r="D1646" s="6">
        <v>44.245564000000002</v>
      </c>
      <c r="E1646" s="6">
        <v>125.942932</v>
      </c>
      <c r="F1646" s="6">
        <v>135.33999600000001</v>
      </c>
    </row>
    <row r="1647" spans="1:6" x14ac:dyDescent="0.25">
      <c r="A1647" s="5">
        <v>44133</v>
      </c>
      <c r="B1647" s="6">
        <v>112.97933999999999</v>
      </c>
      <c r="C1647" s="6">
        <v>160.55050700000001</v>
      </c>
      <c r="D1647" s="6">
        <v>44.207642</v>
      </c>
      <c r="E1647" s="6">
        <v>129.90266399999999</v>
      </c>
      <c r="F1647" s="6">
        <v>136.94332900000001</v>
      </c>
    </row>
    <row r="1648" spans="1:6" x14ac:dyDescent="0.25">
      <c r="A1648" s="5">
        <v>44134</v>
      </c>
      <c r="B1648" s="6">
        <v>106.65046700000001</v>
      </c>
      <c r="C1648" s="6">
        <v>151.80749499999999</v>
      </c>
      <c r="D1648" s="6">
        <v>43.837989999999998</v>
      </c>
      <c r="E1648" s="6">
        <v>125.015327</v>
      </c>
      <c r="F1648" s="6">
        <v>129.346664</v>
      </c>
    </row>
    <row r="1649" spans="1:6" x14ac:dyDescent="0.25">
      <c r="A1649" s="5">
        <v>44137</v>
      </c>
      <c r="B1649" s="6">
        <v>106.562286</v>
      </c>
      <c r="C1649" s="6">
        <v>150.22399899999999</v>
      </c>
      <c r="D1649" s="6">
        <v>44.359302999999997</v>
      </c>
      <c r="E1649" s="6">
        <v>125.481621</v>
      </c>
      <c r="F1649" s="6">
        <v>133.50332599999999</v>
      </c>
    </row>
    <row r="1650" spans="1:6" x14ac:dyDescent="0.25">
      <c r="A1650" s="5">
        <v>44138</v>
      </c>
      <c r="B1650" s="6">
        <v>108.198395</v>
      </c>
      <c r="C1650" s="6">
        <v>152.420502</v>
      </c>
      <c r="D1650" s="6">
        <v>45.111263000000001</v>
      </c>
      <c r="E1650" s="6">
        <v>129.857788</v>
      </c>
      <c r="F1650" s="6">
        <v>141.300003</v>
      </c>
    </row>
    <row r="1651" spans="1:6" x14ac:dyDescent="0.25">
      <c r="A1651" s="5">
        <v>44139</v>
      </c>
      <c r="B1651" s="6">
        <v>112.61685199999999</v>
      </c>
      <c r="C1651" s="6">
        <v>162.057999</v>
      </c>
      <c r="D1651" s="6">
        <v>44.852179999999997</v>
      </c>
      <c r="E1651" s="6">
        <v>137.585205</v>
      </c>
      <c r="F1651" s="6">
        <v>140.32666</v>
      </c>
    </row>
    <row r="1652" spans="1:6" x14ac:dyDescent="0.25">
      <c r="A1652" s="5">
        <v>44140</v>
      </c>
      <c r="B1652" s="6">
        <v>116.614052</v>
      </c>
      <c r="C1652" s="6">
        <v>166.10000600000001</v>
      </c>
      <c r="D1652" s="6">
        <v>45.329258000000003</v>
      </c>
      <c r="E1652" s="6">
        <v>141.23324600000001</v>
      </c>
      <c r="F1652" s="6">
        <v>146.029999</v>
      </c>
    </row>
    <row r="1653" spans="1:6" x14ac:dyDescent="0.25">
      <c r="A1653" s="5">
        <v>44141</v>
      </c>
      <c r="B1653" s="6">
        <v>116.48156</v>
      </c>
      <c r="C1653" s="6">
        <v>165.56849700000001</v>
      </c>
      <c r="D1653" s="6">
        <v>46.055950000000003</v>
      </c>
      <c r="E1653" s="6">
        <v>145.24279799999999</v>
      </c>
      <c r="F1653" s="6">
        <v>143.316666</v>
      </c>
    </row>
    <row r="1654" spans="1:6" x14ac:dyDescent="0.25">
      <c r="A1654" s="5">
        <v>44144</v>
      </c>
      <c r="B1654" s="6">
        <v>114.15567</v>
      </c>
      <c r="C1654" s="6">
        <v>157.18699599999999</v>
      </c>
      <c r="D1654" s="6">
        <v>45.351382999999998</v>
      </c>
      <c r="E1654" s="6">
        <v>135.95443700000001</v>
      </c>
      <c r="F1654" s="6">
        <v>140.41999799999999</v>
      </c>
    </row>
    <row r="1655" spans="1:6" x14ac:dyDescent="0.25">
      <c r="A1655" s="5">
        <v>44145</v>
      </c>
      <c r="B1655" s="6">
        <v>113.81218</v>
      </c>
      <c r="C1655" s="6">
        <v>151.75100699999999</v>
      </c>
      <c r="D1655" s="6">
        <v>45.989597000000003</v>
      </c>
      <c r="E1655" s="6">
        <v>127.369232</v>
      </c>
      <c r="F1655" s="6">
        <v>136.78666699999999</v>
      </c>
    </row>
    <row r="1656" spans="1:6" x14ac:dyDescent="0.25">
      <c r="A1656" s="5">
        <v>44146</v>
      </c>
      <c r="B1656" s="6">
        <v>117.266678</v>
      </c>
      <c r="C1656" s="6">
        <v>156.869507</v>
      </c>
      <c r="D1656" s="6">
        <v>46.754188999999997</v>
      </c>
      <c r="E1656" s="6">
        <v>133.83244300000001</v>
      </c>
      <c r="F1656" s="6">
        <v>139.04333500000001</v>
      </c>
    </row>
    <row r="1657" spans="1:6" x14ac:dyDescent="0.25">
      <c r="A1657" s="5">
        <v>44147</v>
      </c>
      <c r="B1657" s="6">
        <v>116.991882</v>
      </c>
      <c r="C1657" s="6">
        <v>155.51400799999999</v>
      </c>
      <c r="D1657" s="6">
        <v>46.833190999999999</v>
      </c>
      <c r="E1657" s="6">
        <v>134.218964</v>
      </c>
      <c r="F1657" s="6">
        <v>137.25332599999999</v>
      </c>
    </row>
    <row r="1658" spans="1:6" x14ac:dyDescent="0.25">
      <c r="A1658" s="5">
        <v>44148</v>
      </c>
      <c r="B1658" s="6">
        <v>117.04097</v>
      </c>
      <c r="C1658" s="6">
        <v>156.440506</v>
      </c>
      <c r="D1658" s="6">
        <v>47.563029999999998</v>
      </c>
      <c r="E1658" s="6">
        <v>132.62560999999999</v>
      </c>
      <c r="F1658" s="6">
        <v>136.16667200000001</v>
      </c>
    </row>
    <row r="1659" spans="1:6" x14ac:dyDescent="0.25">
      <c r="A1659" s="5">
        <v>44151</v>
      </c>
      <c r="B1659" s="6">
        <v>118.061615</v>
      </c>
      <c r="C1659" s="6">
        <v>156.55299400000001</v>
      </c>
      <c r="D1659" s="6">
        <v>48.163330000000002</v>
      </c>
      <c r="E1659" s="6">
        <v>134.80242899999999</v>
      </c>
      <c r="F1659" s="6">
        <v>136.029999</v>
      </c>
    </row>
    <row r="1660" spans="1:6" x14ac:dyDescent="0.25">
      <c r="A1660" s="5">
        <v>44152</v>
      </c>
      <c r="B1660" s="6">
        <v>117.168533</v>
      </c>
      <c r="C1660" s="6">
        <v>156.783005</v>
      </c>
      <c r="D1660" s="6">
        <v>47.193367000000002</v>
      </c>
      <c r="E1660" s="6">
        <v>133.87484699999999</v>
      </c>
      <c r="F1660" s="6">
        <v>147.203339</v>
      </c>
    </row>
    <row r="1661" spans="1:6" x14ac:dyDescent="0.25">
      <c r="A1661" s="5">
        <v>44153</v>
      </c>
      <c r="B1661" s="6">
        <v>115.83384700000001</v>
      </c>
      <c r="C1661" s="6">
        <v>155.27299500000001</v>
      </c>
      <c r="D1661" s="6">
        <v>47.104897000000001</v>
      </c>
      <c r="E1661" s="6">
        <v>133.93966699999999</v>
      </c>
      <c r="F1661" s="6">
        <v>162.21333300000001</v>
      </c>
    </row>
    <row r="1662" spans="1:6" x14ac:dyDescent="0.25">
      <c r="A1662" s="5">
        <v>44154</v>
      </c>
      <c r="B1662" s="6">
        <v>116.432495</v>
      </c>
      <c r="C1662" s="6">
        <v>155.850998</v>
      </c>
      <c r="D1662" s="6">
        <v>48.062224999999998</v>
      </c>
      <c r="E1662" s="6">
        <v>134.054382</v>
      </c>
      <c r="F1662" s="6">
        <v>166.42334</v>
      </c>
    </row>
    <row r="1663" spans="1:6" x14ac:dyDescent="0.25">
      <c r="A1663" s="5">
        <v>44155</v>
      </c>
      <c r="B1663" s="6">
        <v>115.156677</v>
      </c>
      <c r="C1663" s="6">
        <v>154.970001</v>
      </c>
      <c r="D1663" s="6">
        <v>47.468249999999998</v>
      </c>
      <c r="E1663" s="6">
        <v>130.53848300000001</v>
      </c>
      <c r="F1663" s="6">
        <v>163.203339</v>
      </c>
    </row>
    <row r="1664" spans="1:6" x14ac:dyDescent="0.25">
      <c r="A1664" s="5">
        <v>44158</v>
      </c>
      <c r="B1664" s="6">
        <v>111.731621</v>
      </c>
      <c r="C1664" s="6">
        <v>154.91949500000001</v>
      </c>
      <c r="D1664" s="6">
        <v>47.686245</v>
      </c>
      <c r="E1664" s="6">
        <v>131.059631</v>
      </c>
      <c r="F1664" s="6">
        <v>173.949997</v>
      </c>
    </row>
    <row r="1665" spans="1:6" x14ac:dyDescent="0.25">
      <c r="A1665" s="5">
        <v>44159</v>
      </c>
      <c r="B1665" s="6">
        <v>113.02705400000001</v>
      </c>
      <c r="C1665" s="6">
        <v>155.90299999999999</v>
      </c>
      <c r="D1665" s="6">
        <v>47.822108999999998</v>
      </c>
      <c r="E1665" s="6">
        <v>129.24186700000001</v>
      </c>
      <c r="F1665" s="6">
        <v>185.12666300000001</v>
      </c>
    </row>
    <row r="1666" spans="1:6" x14ac:dyDescent="0.25">
      <c r="A1666" s="5">
        <v>44160</v>
      </c>
      <c r="B1666" s="6">
        <v>113.871056</v>
      </c>
      <c r="C1666" s="6">
        <v>159.25349399999999</v>
      </c>
      <c r="D1666" s="6">
        <v>47.970599999999997</v>
      </c>
      <c r="E1666" s="6">
        <v>132.00470000000001</v>
      </c>
      <c r="F1666" s="6">
        <v>191.33332799999999</v>
      </c>
    </row>
    <row r="1667" spans="1:6" x14ac:dyDescent="0.25">
      <c r="A1667" s="5">
        <v>44162</v>
      </c>
      <c r="B1667" s="6">
        <v>114.42063899999999</v>
      </c>
      <c r="C1667" s="6">
        <v>159.766998</v>
      </c>
      <c r="D1667" s="6">
        <v>47.897930000000002</v>
      </c>
      <c r="E1667" s="6">
        <v>132.26899700000001</v>
      </c>
      <c r="F1667" s="6">
        <v>195.25332599999999</v>
      </c>
    </row>
    <row r="1668" spans="1:6" x14ac:dyDescent="0.25">
      <c r="A1668" s="5">
        <v>44165</v>
      </c>
      <c r="B1668" s="6">
        <v>116.83487700000001</v>
      </c>
      <c r="C1668" s="6">
        <v>158.401993</v>
      </c>
      <c r="D1668" s="6">
        <v>48.273913999999998</v>
      </c>
      <c r="E1668" s="6">
        <v>133.66786200000001</v>
      </c>
      <c r="F1668" s="6">
        <v>189.199997</v>
      </c>
    </row>
    <row r="1669" spans="1:6" x14ac:dyDescent="0.25">
      <c r="A1669" s="5">
        <v>44166</v>
      </c>
      <c r="B1669" s="6">
        <v>120.436592</v>
      </c>
      <c r="C1669" s="6">
        <v>161.003998</v>
      </c>
      <c r="D1669" s="6">
        <v>48.226523999999998</v>
      </c>
      <c r="E1669" s="6">
        <v>133.553192</v>
      </c>
      <c r="F1669" s="6">
        <v>194.91999799999999</v>
      </c>
    </row>
    <row r="1670" spans="1:6" x14ac:dyDescent="0.25">
      <c r="A1670" s="5">
        <v>44167</v>
      </c>
      <c r="B1670" s="6">
        <v>120.789886</v>
      </c>
      <c r="C1670" s="6">
        <v>160.17649800000001</v>
      </c>
      <c r="D1670" s="6">
        <v>47.556713000000002</v>
      </c>
      <c r="E1670" s="6">
        <v>135.09416200000001</v>
      </c>
      <c r="F1670" s="6">
        <v>189.606674</v>
      </c>
    </row>
    <row r="1671" spans="1:6" x14ac:dyDescent="0.25">
      <c r="A1671" s="5">
        <v>44168</v>
      </c>
      <c r="B1671" s="6">
        <v>120.652489</v>
      </c>
      <c r="C1671" s="6">
        <v>159.336502</v>
      </c>
      <c r="D1671" s="6">
        <v>47.171256999999997</v>
      </c>
      <c r="E1671" s="6">
        <v>133.65248099999999</v>
      </c>
      <c r="F1671" s="6">
        <v>197.79333500000001</v>
      </c>
    </row>
    <row r="1672" spans="1:6" x14ac:dyDescent="0.25">
      <c r="A1672" s="5">
        <v>44169</v>
      </c>
      <c r="B1672" s="6">
        <v>119.975334</v>
      </c>
      <c r="C1672" s="6">
        <v>158.128998</v>
      </c>
      <c r="D1672" s="6">
        <v>47.048034999999999</v>
      </c>
      <c r="E1672" s="6">
        <v>135.27127100000001</v>
      </c>
      <c r="F1672" s="6">
        <v>199.679993</v>
      </c>
    </row>
    <row r="1673" spans="1:6" x14ac:dyDescent="0.25">
      <c r="A1673" s="5">
        <v>44172</v>
      </c>
      <c r="B1673" s="6">
        <v>121.44742599999999</v>
      </c>
      <c r="C1673" s="6">
        <v>157.89999399999999</v>
      </c>
      <c r="D1673" s="6">
        <v>46.795268999999998</v>
      </c>
      <c r="E1673" s="6">
        <v>135.755157</v>
      </c>
      <c r="F1673" s="6">
        <v>213.91999799999999</v>
      </c>
    </row>
    <row r="1674" spans="1:6" x14ac:dyDescent="0.25">
      <c r="A1674" s="5">
        <v>44173</v>
      </c>
      <c r="B1674" s="6">
        <v>122.06568900000001</v>
      </c>
      <c r="C1674" s="6">
        <v>158.86450199999999</v>
      </c>
      <c r="D1674" s="6">
        <v>47.218639000000003</v>
      </c>
      <c r="E1674" s="6">
        <v>133.193558</v>
      </c>
      <c r="F1674" s="6">
        <v>216.62666300000001</v>
      </c>
    </row>
    <row r="1675" spans="1:6" x14ac:dyDescent="0.25">
      <c r="A1675" s="5">
        <v>44174</v>
      </c>
      <c r="B1675" s="6">
        <v>119.51406900000001</v>
      </c>
      <c r="C1675" s="6">
        <v>155.21000699999999</v>
      </c>
      <c r="D1675" s="6">
        <v>46.845821000000001</v>
      </c>
      <c r="E1675" s="6">
        <v>129.010696</v>
      </c>
      <c r="F1675" s="6">
        <v>201.49333200000001</v>
      </c>
    </row>
    <row r="1676" spans="1:6" x14ac:dyDescent="0.25">
      <c r="A1676" s="5">
        <v>44175</v>
      </c>
      <c r="B1676" s="6">
        <v>120.94689200000001</v>
      </c>
      <c r="C1676" s="6">
        <v>155.07449299999999</v>
      </c>
      <c r="D1676" s="6">
        <v>46.627021999999997</v>
      </c>
      <c r="E1676" s="6">
        <v>129.42469800000001</v>
      </c>
      <c r="F1676" s="6">
        <v>209.02333100000001</v>
      </c>
    </row>
    <row r="1677" spans="1:6" x14ac:dyDescent="0.25">
      <c r="A1677" s="5">
        <v>44176</v>
      </c>
      <c r="B1677" s="6">
        <v>120.132355</v>
      </c>
      <c r="C1677" s="6">
        <v>155.820999</v>
      </c>
      <c r="D1677" s="6">
        <v>46.614337999999996</v>
      </c>
      <c r="E1677" s="6">
        <v>129.833786</v>
      </c>
      <c r="F1677" s="6">
        <v>203.33000200000001</v>
      </c>
    </row>
    <row r="1678" spans="1:6" x14ac:dyDescent="0.25">
      <c r="A1678" s="5">
        <v>44179</v>
      </c>
      <c r="B1678" s="6">
        <v>119.51406900000001</v>
      </c>
      <c r="C1678" s="6">
        <v>157.84849500000001</v>
      </c>
      <c r="D1678" s="6">
        <v>46.186253000000001</v>
      </c>
      <c r="E1678" s="6">
        <v>132.781982</v>
      </c>
      <c r="F1678" s="6">
        <v>213.27667199999999</v>
      </c>
    </row>
    <row r="1679" spans="1:6" x14ac:dyDescent="0.25">
      <c r="A1679" s="5">
        <v>44180</v>
      </c>
      <c r="B1679" s="6">
        <v>125.50054900000001</v>
      </c>
      <c r="C1679" s="6">
        <v>158.25599700000001</v>
      </c>
      <c r="D1679" s="6">
        <v>46.164054999999998</v>
      </c>
      <c r="E1679" s="6">
        <v>133.29827900000001</v>
      </c>
      <c r="F1679" s="6">
        <v>211.08332799999999</v>
      </c>
    </row>
    <row r="1680" spans="1:6" x14ac:dyDescent="0.25">
      <c r="A1680" s="5">
        <v>44181</v>
      </c>
      <c r="B1680" s="6">
        <v>125.43187</v>
      </c>
      <c r="C1680" s="6">
        <v>162.04800399999999</v>
      </c>
      <c r="D1680" s="6">
        <v>46.116481999999998</v>
      </c>
      <c r="E1680" s="6">
        <v>132.121002</v>
      </c>
      <c r="F1680" s="6">
        <v>207.58999600000001</v>
      </c>
    </row>
    <row r="1681" spans="1:6" x14ac:dyDescent="0.25">
      <c r="A1681" s="5">
        <v>44182</v>
      </c>
      <c r="B1681" s="6">
        <v>126.305305</v>
      </c>
      <c r="C1681" s="6">
        <v>161.804001</v>
      </c>
      <c r="D1681" s="6">
        <v>46.328949000000001</v>
      </c>
      <c r="E1681" s="6">
        <v>133.10626199999999</v>
      </c>
      <c r="F1681" s="6">
        <v>218.633331</v>
      </c>
    </row>
    <row r="1682" spans="1:6" x14ac:dyDescent="0.25">
      <c r="A1682" s="5">
        <v>44183</v>
      </c>
      <c r="B1682" s="6">
        <v>124.30326100000001</v>
      </c>
      <c r="C1682" s="6">
        <v>160.082504</v>
      </c>
      <c r="D1682" s="6">
        <v>46.281376000000002</v>
      </c>
      <c r="E1682" s="6">
        <v>132.415314</v>
      </c>
      <c r="F1682" s="6">
        <v>231.66667200000001</v>
      </c>
    </row>
    <row r="1683" spans="1:6" x14ac:dyDescent="0.25">
      <c r="A1683" s="5">
        <v>44186</v>
      </c>
      <c r="B1683" s="6">
        <v>125.84407</v>
      </c>
      <c r="C1683" s="6">
        <v>160.30900600000001</v>
      </c>
      <c r="D1683" s="6">
        <v>46.28772</v>
      </c>
      <c r="E1683" s="6">
        <v>133.01646400000001</v>
      </c>
      <c r="F1683" s="6">
        <v>216.61999499999999</v>
      </c>
    </row>
    <row r="1684" spans="1:6" x14ac:dyDescent="0.25">
      <c r="A1684" s="5">
        <v>44187</v>
      </c>
      <c r="B1684" s="6">
        <v>129.426132</v>
      </c>
      <c r="C1684" s="6">
        <v>160.32600400000001</v>
      </c>
      <c r="D1684" s="6">
        <v>45.726444000000001</v>
      </c>
      <c r="E1684" s="6">
        <v>132.47769199999999</v>
      </c>
      <c r="F1684" s="6">
        <v>213.44667100000001</v>
      </c>
    </row>
    <row r="1685" spans="1:6" x14ac:dyDescent="0.25">
      <c r="A1685" s="5">
        <v>44188</v>
      </c>
      <c r="B1685" s="6">
        <v>128.52327</v>
      </c>
      <c r="C1685" s="6">
        <v>159.26350400000001</v>
      </c>
      <c r="D1685" s="6">
        <v>45.415683999999999</v>
      </c>
      <c r="E1685" s="6">
        <v>129.793869</v>
      </c>
      <c r="F1685" s="6">
        <v>215.32666</v>
      </c>
    </row>
    <row r="1686" spans="1:6" x14ac:dyDescent="0.25">
      <c r="A1686" s="5">
        <v>44189</v>
      </c>
      <c r="B1686" s="6">
        <v>129.51445000000001</v>
      </c>
      <c r="C1686" s="6">
        <v>158.63450599999999</v>
      </c>
      <c r="D1686" s="6">
        <v>45.504466999999998</v>
      </c>
      <c r="E1686" s="6">
        <v>129.63922099999999</v>
      </c>
      <c r="F1686" s="6">
        <v>220.58999600000001</v>
      </c>
    </row>
    <row r="1687" spans="1:6" x14ac:dyDescent="0.25">
      <c r="A1687" s="5">
        <v>44193</v>
      </c>
      <c r="B1687" s="6">
        <v>134.14662200000001</v>
      </c>
      <c r="C1687" s="6">
        <v>164.19799800000001</v>
      </c>
      <c r="D1687" s="6">
        <v>46.049889</v>
      </c>
      <c r="E1687" s="6">
        <v>128.703857</v>
      </c>
      <c r="F1687" s="6">
        <v>221.229996</v>
      </c>
    </row>
    <row r="1688" spans="1:6" x14ac:dyDescent="0.25">
      <c r="A1688" s="5">
        <v>44194</v>
      </c>
      <c r="B1688" s="6">
        <v>132.36050399999999</v>
      </c>
      <c r="C1688" s="6">
        <v>166.10000600000001</v>
      </c>
      <c r="D1688" s="6">
        <v>45.758156</v>
      </c>
      <c r="E1688" s="6">
        <v>129.135391</v>
      </c>
      <c r="F1688" s="6">
        <v>221.99667400000001</v>
      </c>
    </row>
    <row r="1689" spans="1:6" x14ac:dyDescent="0.25">
      <c r="A1689" s="5">
        <v>44195</v>
      </c>
      <c r="B1689" s="6">
        <v>131.231934</v>
      </c>
      <c r="C1689" s="6">
        <v>164.292496</v>
      </c>
      <c r="D1689" s="6">
        <v>45.720108000000003</v>
      </c>
      <c r="E1689" s="6">
        <v>131.15571600000001</v>
      </c>
      <c r="F1689" s="6">
        <v>231.59333799999999</v>
      </c>
    </row>
    <row r="1690" spans="1:6" x14ac:dyDescent="0.25">
      <c r="A1690" s="5">
        <v>44196</v>
      </c>
      <c r="B1690" s="6">
        <v>130.22108499999999</v>
      </c>
      <c r="C1690" s="6">
        <v>162.846497</v>
      </c>
      <c r="D1690" s="6">
        <v>45.710583</v>
      </c>
      <c r="E1690" s="6">
        <v>130.250336</v>
      </c>
      <c r="F1690" s="6">
        <v>235.22332800000001</v>
      </c>
    </row>
    <row r="1691" spans="1:6" x14ac:dyDescent="0.25">
      <c r="A1691" s="5">
        <v>44200</v>
      </c>
      <c r="B1691" s="6">
        <v>127.002098</v>
      </c>
      <c r="C1691" s="6">
        <v>159.33149700000001</v>
      </c>
      <c r="D1691" s="6">
        <v>46.465302000000001</v>
      </c>
      <c r="E1691" s="6">
        <v>130.83395400000001</v>
      </c>
      <c r="F1691" s="6">
        <v>243.25666799999999</v>
      </c>
    </row>
    <row r="1692" spans="1:6" x14ac:dyDescent="0.25">
      <c r="A1692" s="5">
        <v>44201</v>
      </c>
      <c r="B1692" s="6">
        <v>128.57229599999999</v>
      </c>
      <c r="C1692" s="6">
        <v>160.92550700000001</v>
      </c>
      <c r="D1692" s="6">
        <v>46.217964000000002</v>
      </c>
      <c r="E1692" s="6">
        <v>133.73976099999999</v>
      </c>
      <c r="F1692" s="6">
        <v>245.03666699999999</v>
      </c>
    </row>
    <row r="1693" spans="1:6" x14ac:dyDescent="0.25">
      <c r="A1693" s="5">
        <v>44202</v>
      </c>
      <c r="B1693" s="6">
        <v>124.244392</v>
      </c>
      <c r="C1693" s="6">
        <v>156.919006</v>
      </c>
      <c r="D1693" s="6">
        <v>46.506515999999998</v>
      </c>
      <c r="E1693" s="6">
        <v>125.855431</v>
      </c>
      <c r="F1693" s="6">
        <v>251.99333200000001</v>
      </c>
    </row>
    <row r="1694" spans="1:6" x14ac:dyDescent="0.25">
      <c r="A1694" s="5">
        <v>44203</v>
      </c>
      <c r="B1694" s="6">
        <v>128.484039</v>
      </c>
      <c r="C1694" s="6">
        <v>158.108002</v>
      </c>
      <c r="D1694" s="6">
        <v>46.503352999999997</v>
      </c>
      <c r="E1694" s="6">
        <v>133.13368199999999</v>
      </c>
      <c r="F1694" s="6">
        <v>272.01333599999998</v>
      </c>
    </row>
    <row r="1695" spans="1:6" x14ac:dyDescent="0.25">
      <c r="A1695" s="5">
        <v>44204</v>
      </c>
      <c r="B1695" s="6">
        <v>129.592972</v>
      </c>
      <c r="C1695" s="6">
        <v>159.134995</v>
      </c>
      <c r="D1695" s="6">
        <v>46.497008999999998</v>
      </c>
      <c r="E1695" s="6">
        <v>132.46272300000001</v>
      </c>
      <c r="F1695" s="6">
        <v>293.33999599999999</v>
      </c>
    </row>
    <row r="1696" spans="1:6" x14ac:dyDescent="0.25">
      <c r="A1696" s="5">
        <v>44207</v>
      </c>
      <c r="B1696" s="6">
        <v>126.58010899999999</v>
      </c>
      <c r="C1696" s="6">
        <v>155.71049500000001</v>
      </c>
      <c r="D1696" s="6">
        <v>46.706299000000001</v>
      </c>
      <c r="E1696" s="6">
        <v>135.90232800000001</v>
      </c>
      <c r="F1696" s="6">
        <v>270.39666699999998</v>
      </c>
    </row>
    <row r="1697" spans="1:6" x14ac:dyDescent="0.25">
      <c r="A1697" s="5">
        <v>44208</v>
      </c>
      <c r="B1697" s="6">
        <v>126.40345000000001</v>
      </c>
      <c r="C1697" s="6">
        <v>156.041504</v>
      </c>
      <c r="D1697" s="6">
        <v>47.239037000000003</v>
      </c>
      <c r="E1697" s="6">
        <v>134.53793300000001</v>
      </c>
      <c r="F1697" s="6">
        <v>283.14666699999998</v>
      </c>
    </row>
    <row r="1698" spans="1:6" x14ac:dyDescent="0.25">
      <c r="A1698" s="5">
        <v>44209</v>
      </c>
      <c r="B1698" s="6">
        <v>128.45457500000001</v>
      </c>
      <c r="C1698" s="6">
        <v>158.29449500000001</v>
      </c>
      <c r="D1698" s="6">
        <v>46.757041999999998</v>
      </c>
      <c r="E1698" s="6">
        <v>135.00689700000001</v>
      </c>
      <c r="F1698" s="6">
        <v>284.80334499999998</v>
      </c>
    </row>
    <row r="1699" spans="1:6" x14ac:dyDescent="0.25">
      <c r="A1699" s="5">
        <v>44210</v>
      </c>
      <c r="B1699" s="6">
        <v>126.511414</v>
      </c>
      <c r="C1699" s="6">
        <v>156.37350499999999</v>
      </c>
      <c r="D1699" s="6">
        <v>46.604827999999998</v>
      </c>
      <c r="E1699" s="6">
        <v>131.69949299999999</v>
      </c>
      <c r="F1699" s="6">
        <v>281.66665599999999</v>
      </c>
    </row>
    <row r="1700" spans="1:6" x14ac:dyDescent="0.25">
      <c r="A1700" s="5">
        <v>44211</v>
      </c>
      <c r="B1700" s="6">
        <v>124.774338</v>
      </c>
      <c r="C1700" s="6">
        <v>155.21249399999999</v>
      </c>
      <c r="D1700" s="6">
        <v>45.865971000000002</v>
      </c>
      <c r="E1700" s="6">
        <v>128.29980499999999</v>
      </c>
      <c r="F1700" s="6">
        <v>275.38665800000001</v>
      </c>
    </row>
    <row r="1701" spans="1:6" x14ac:dyDescent="0.25">
      <c r="A1701" s="5">
        <v>44215</v>
      </c>
      <c r="B1701" s="6">
        <v>125.4515</v>
      </c>
      <c r="C1701" s="6">
        <v>156.037994</v>
      </c>
      <c r="D1701" s="6">
        <v>45.469588999999999</v>
      </c>
      <c r="E1701" s="6">
        <v>129.953461</v>
      </c>
      <c r="F1701" s="6">
        <v>281.51666299999999</v>
      </c>
    </row>
    <row r="1702" spans="1:6" x14ac:dyDescent="0.25">
      <c r="A1702" s="5">
        <v>44216</v>
      </c>
      <c r="B1702" s="6">
        <v>129.57333399999999</v>
      </c>
      <c r="C1702" s="6">
        <v>163.169006</v>
      </c>
      <c r="D1702" s="6">
        <v>46.141849999999998</v>
      </c>
      <c r="E1702" s="6">
        <v>133.35067699999999</v>
      </c>
      <c r="F1702" s="6">
        <v>283.48333700000001</v>
      </c>
    </row>
    <row r="1703" spans="1:6" x14ac:dyDescent="0.25">
      <c r="A1703" s="5">
        <v>44217</v>
      </c>
      <c r="B1703" s="6">
        <v>134.32328799999999</v>
      </c>
      <c r="C1703" s="6">
        <v>165.349503</v>
      </c>
      <c r="D1703" s="6">
        <v>45.932563999999999</v>
      </c>
      <c r="E1703" s="6">
        <v>138.356674</v>
      </c>
      <c r="F1703" s="6">
        <v>281.66332999999997</v>
      </c>
    </row>
    <row r="1704" spans="1:6" x14ac:dyDescent="0.25">
      <c r="A1704" s="5">
        <v>44218</v>
      </c>
      <c r="B1704" s="6">
        <v>136.48237599999999</v>
      </c>
      <c r="C1704" s="6">
        <v>164.61149599999999</v>
      </c>
      <c r="D1704" s="6">
        <v>46.401885999999998</v>
      </c>
      <c r="E1704" s="6">
        <v>136.81024199999999</v>
      </c>
      <c r="F1704" s="6">
        <v>282.21331800000002</v>
      </c>
    </row>
    <row r="1705" spans="1:6" x14ac:dyDescent="0.25">
      <c r="A1705" s="5">
        <v>44221</v>
      </c>
      <c r="B1705" s="6">
        <v>140.260727</v>
      </c>
      <c r="C1705" s="6">
        <v>164.699997</v>
      </c>
      <c r="D1705" s="6">
        <v>46.360657000000003</v>
      </c>
      <c r="E1705" s="6">
        <v>136.21906999999999</v>
      </c>
      <c r="F1705" s="6">
        <v>293.60000600000001</v>
      </c>
    </row>
    <row r="1706" spans="1:6" x14ac:dyDescent="0.25">
      <c r="A1706" s="5">
        <v>44222</v>
      </c>
      <c r="B1706" s="6">
        <v>140.496262</v>
      </c>
      <c r="C1706" s="6">
        <v>166.30650299999999</v>
      </c>
      <c r="D1706" s="6">
        <v>46.776051000000002</v>
      </c>
      <c r="E1706" s="6">
        <v>134.04409799999999</v>
      </c>
      <c r="F1706" s="6">
        <v>294.36334199999999</v>
      </c>
    </row>
    <row r="1707" spans="1:6" x14ac:dyDescent="0.25">
      <c r="A1707" s="5">
        <v>44223</v>
      </c>
      <c r="B1707" s="6">
        <v>139.41670199999999</v>
      </c>
      <c r="C1707" s="6">
        <v>161.628998</v>
      </c>
      <c r="D1707" s="6">
        <v>45.612285999999997</v>
      </c>
      <c r="E1707" s="6">
        <v>128.88095100000001</v>
      </c>
      <c r="F1707" s="6">
        <v>288.05334499999998</v>
      </c>
    </row>
    <row r="1708" spans="1:6" x14ac:dyDescent="0.25">
      <c r="A1708" s="5">
        <v>44224</v>
      </c>
      <c r="B1708" s="6">
        <v>134.53921500000001</v>
      </c>
      <c r="C1708" s="6">
        <v>161.88099700000001</v>
      </c>
      <c r="D1708" s="6">
        <v>45.583748</v>
      </c>
      <c r="E1708" s="6">
        <v>130.210373</v>
      </c>
      <c r="F1708" s="6">
        <v>278.476654</v>
      </c>
    </row>
    <row r="1709" spans="1:6" x14ac:dyDescent="0.25">
      <c r="A1709" s="5">
        <v>44225</v>
      </c>
      <c r="B1709" s="6">
        <v>129.50465399999999</v>
      </c>
      <c r="C1709" s="6">
        <v>160.30999800000001</v>
      </c>
      <c r="D1709" s="6">
        <v>44.549995000000003</v>
      </c>
      <c r="E1709" s="6">
        <v>129.59930399999999</v>
      </c>
      <c r="F1709" s="6">
        <v>264.51001000000002</v>
      </c>
    </row>
    <row r="1710" spans="1:6" x14ac:dyDescent="0.25">
      <c r="A1710" s="5">
        <v>44228</v>
      </c>
      <c r="B1710" s="6">
        <v>131.64407299999999</v>
      </c>
      <c r="C1710" s="6">
        <v>167.14399700000001</v>
      </c>
      <c r="D1710" s="6">
        <v>44.163116000000002</v>
      </c>
      <c r="E1710" s="6">
        <v>132.06616199999999</v>
      </c>
      <c r="F1710" s="6">
        <v>279.93667599999998</v>
      </c>
    </row>
    <row r="1711" spans="1:6" x14ac:dyDescent="0.25">
      <c r="A1711" s="5">
        <v>44229</v>
      </c>
      <c r="B1711" s="6">
        <v>132.47827100000001</v>
      </c>
      <c r="C1711" s="6">
        <v>169</v>
      </c>
      <c r="D1711" s="6">
        <v>44.638779</v>
      </c>
      <c r="E1711" s="6">
        <v>135.256317</v>
      </c>
      <c r="F1711" s="6">
        <v>290.92999300000002</v>
      </c>
    </row>
    <row r="1712" spans="1:6" x14ac:dyDescent="0.25">
      <c r="A1712" s="5">
        <v>44230</v>
      </c>
      <c r="B1712" s="6">
        <v>131.44783000000001</v>
      </c>
      <c r="C1712" s="6">
        <v>165.62649500000001</v>
      </c>
      <c r="D1712" s="6">
        <v>44.775131000000002</v>
      </c>
      <c r="E1712" s="6">
        <v>134.99440000000001</v>
      </c>
      <c r="F1712" s="6">
        <v>284.89666699999998</v>
      </c>
    </row>
    <row r="1713" spans="1:6" x14ac:dyDescent="0.25">
      <c r="A1713" s="5">
        <v>44231</v>
      </c>
      <c r="B1713" s="6">
        <v>134.83364900000001</v>
      </c>
      <c r="C1713" s="6">
        <v>166.550003</v>
      </c>
      <c r="D1713" s="6">
        <v>45.19688</v>
      </c>
      <c r="E1713" s="6">
        <v>136.32882699999999</v>
      </c>
      <c r="F1713" s="6">
        <v>283.32998700000002</v>
      </c>
    </row>
    <row r="1714" spans="1:6" x14ac:dyDescent="0.25">
      <c r="A1714" s="5">
        <v>44232</v>
      </c>
      <c r="B1714" s="6">
        <v>134.41589400000001</v>
      </c>
      <c r="C1714" s="6">
        <v>167.60749799999999</v>
      </c>
      <c r="D1714" s="6">
        <v>45.777180000000001</v>
      </c>
      <c r="E1714" s="6">
        <v>135.59802199999999</v>
      </c>
      <c r="F1714" s="6">
        <v>284.07666</v>
      </c>
    </row>
    <row r="1715" spans="1:6" x14ac:dyDescent="0.25">
      <c r="A1715" s="5">
        <v>44235</v>
      </c>
      <c r="B1715" s="6">
        <v>134.563354</v>
      </c>
      <c r="C1715" s="6">
        <v>166.14700300000001</v>
      </c>
      <c r="D1715" s="6">
        <v>45.989638999999997</v>
      </c>
      <c r="E1715" s="6">
        <v>144.056061</v>
      </c>
      <c r="F1715" s="6">
        <v>287.80667099999999</v>
      </c>
    </row>
    <row r="1716" spans="1:6" x14ac:dyDescent="0.25">
      <c r="A1716" s="5">
        <v>44236</v>
      </c>
      <c r="B1716" s="6">
        <v>133.67877200000001</v>
      </c>
      <c r="C1716" s="6">
        <v>165.25</v>
      </c>
      <c r="D1716" s="6">
        <v>46.243324000000001</v>
      </c>
      <c r="E1716" s="6">
        <v>142.30509900000001</v>
      </c>
      <c r="F1716" s="6">
        <v>283.15332000000001</v>
      </c>
    </row>
    <row r="1717" spans="1:6" x14ac:dyDescent="0.25">
      <c r="A1717" s="5">
        <v>44237</v>
      </c>
      <c r="B1717" s="6">
        <v>133.06939700000001</v>
      </c>
      <c r="C1717" s="6">
        <v>164.32899499999999</v>
      </c>
      <c r="D1717" s="6">
        <v>45.704242999999998</v>
      </c>
      <c r="E1717" s="6">
        <v>147.30355800000001</v>
      </c>
      <c r="F1717" s="6">
        <v>268.273346</v>
      </c>
    </row>
    <row r="1718" spans="1:6" x14ac:dyDescent="0.25">
      <c r="A1718" s="5">
        <v>44238</v>
      </c>
      <c r="B1718" s="6">
        <v>132.81385800000001</v>
      </c>
      <c r="C1718" s="6">
        <v>163.106506</v>
      </c>
      <c r="D1718" s="6">
        <v>45.669364999999999</v>
      </c>
      <c r="E1718" s="6">
        <v>152.15739400000001</v>
      </c>
      <c r="F1718" s="6">
        <v>270.55334499999998</v>
      </c>
    </row>
    <row r="1719" spans="1:6" x14ac:dyDescent="0.25">
      <c r="A1719" s="5">
        <v>44239</v>
      </c>
      <c r="B1719" s="6">
        <v>133.049713</v>
      </c>
      <c r="C1719" s="6">
        <v>163.88549800000001</v>
      </c>
      <c r="D1719" s="6">
        <v>45.812061</v>
      </c>
      <c r="E1719" s="6">
        <v>149.26907299999999</v>
      </c>
      <c r="F1719" s="6">
        <v>272.040009</v>
      </c>
    </row>
    <row r="1720" spans="1:6" x14ac:dyDescent="0.25">
      <c r="A1720" s="5">
        <v>44243</v>
      </c>
      <c r="B1720" s="6">
        <v>130.90707399999999</v>
      </c>
      <c r="C1720" s="6">
        <v>163.447495</v>
      </c>
      <c r="D1720" s="6">
        <v>46.189414999999997</v>
      </c>
      <c r="E1720" s="6">
        <v>152.95057700000001</v>
      </c>
      <c r="F1720" s="6">
        <v>265.406677</v>
      </c>
    </row>
    <row r="1721" spans="1:6" x14ac:dyDescent="0.25">
      <c r="A1721" s="5">
        <v>44244</v>
      </c>
      <c r="B1721" s="6">
        <v>128.59738200000001</v>
      </c>
      <c r="C1721" s="6">
        <v>165.432007</v>
      </c>
      <c r="D1721" s="6">
        <v>46.677750000000003</v>
      </c>
      <c r="E1721" s="6">
        <v>148.71781899999999</v>
      </c>
      <c r="F1721" s="6">
        <v>266.04998799999998</v>
      </c>
    </row>
    <row r="1722" spans="1:6" x14ac:dyDescent="0.25">
      <c r="A1722" s="5">
        <v>44245</v>
      </c>
      <c r="B1722" s="6">
        <v>127.486755</v>
      </c>
      <c r="C1722" s="6">
        <v>166.41149899999999</v>
      </c>
      <c r="D1722" s="6">
        <v>43.65258</v>
      </c>
      <c r="E1722" s="6">
        <v>147.9496</v>
      </c>
      <c r="F1722" s="6">
        <v>262.459991</v>
      </c>
    </row>
    <row r="1723" spans="1:6" x14ac:dyDescent="0.25">
      <c r="A1723" s="5">
        <v>44246</v>
      </c>
      <c r="B1723" s="6">
        <v>127.64399</v>
      </c>
      <c r="C1723" s="6">
        <v>162.49499499999999</v>
      </c>
      <c r="D1723" s="6">
        <v>43.868217000000001</v>
      </c>
      <c r="E1723" s="6">
        <v>148.92236299999999</v>
      </c>
      <c r="F1723" s="6">
        <v>260.43331899999998</v>
      </c>
    </row>
    <row r="1724" spans="1:6" x14ac:dyDescent="0.25">
      <c r="A1724" s="5">
        <v>44249</v>
      </c>
      <c r="B1724" s="6">
        <v>123.840324</v>
      </c>
      <c r="C1724" s="6">
        <v>159.037003</v>
      </c>
      <c r="D1724" s="6">
        <v>43.662094000000003</v>
      </c>
      <c r="E1724" s="6">
        <v>143.227982</v>
      </c>
      <c r="F1724" s="6">
        <v>238.16667200000001</v>
      </c>
    </row>
    <row r="1725" spans="1:6" x14ac:dyDescent="0.25">
      <c r="A1725" s="5">
        <v>44250</v>
      </c>
      <c r="B1725" s="6">
        <v>123.70272799999999</v>
      </c>
      <c r="C1725" s="6">
        <v>159.72500600000001</v>
      </c>
      <c r="D1725" s="6">
        <v>42.958126</v>
      </c>
      <c r="E1725" s="6">
        <v>141.09536700000001</v>
      </c>
      <c r="F1725" s="6">
        <v>232.94667100000001</v>
      </c>
    </row>
    <row r="1726" spans="1:6" x14ac:dyDescent="0.25">
      <c r="A1726" s="5">
        <v>44251</v>
      </c>
      <c r="B1726" s="6">
        <v>123.20146200000001</v>
      </c>
      <c r="C1726" s="6">
        <v>157.97650100000001</v>
      </c>
      <c r="D1726" s="6">
        <v>42.241467</v>
      </c>
      <c r="E1726" s="6">
        <v>144.65716599999999</v>
      </c>
      <c r="F1726" s="6">
        <v>247.33999600000001</v>
      </c>
    </row>
    <row r="1727" spans="1:6" x14ac:dyDescent="0.25">
      <c r="A1727" s="5">
        <v>44252</v>
      </c>
      <c r="B1727" s="6">
        <v>118.916206</v>
      </c>
      <c r="C1727" s="6">
        <v>152.858002</v>
      </c>
      <c r="D1727" s="6">
        <v>41.841923000000001</v>
      </c>
      <c r="E1727" s="6">
        <v>132.76950099999999</v>
      </c>
      <c r="F1727" s="6">
        <v>227.40666200000001</v>
      </c>
    </row>
    <row r="1728" spans="1:6" x14ac:dyDescent="0.25">
      <c r="A1728" s="5">
        <v>44253</v>
      </c>
      <c r="B1728" s="6">
        <v>119.181572</v>
      </c>
      <c r="C1728" s="6">
        <v>154.6465</v>
      </c>
      <c r="D1728" s="6">
        <v>41.198188999999999</v>
      </c>
      <c r="E1728" s="6">
        <v>136.83019999999999</v>
      </c>
      <c r="F1728" s="6">
        <v>225.16667200000001</v>
      </c>
    </row>
    <row r="1729" spans="1:6" x14ac:dyDescent="0.25">
      <c r="A1729" s="5">
        <v>44256</v>
      </c>
      <c r="B1729" s="6">
        <v>125.599648</v>
      </c>
      <c r="C1729" s="6">
        <v>157.307007</v>
      </c>
      <c r="D1729" s="6">
        <v>41.658000999999999</v>
      </c>
      <c r="E1729" s="6">
        <v>138.09974700000001</v>
      </c>
      <c r="F1729" s="6">
        <v>239.47666899999999</v>
      </c>
    </row>
    <row r="1730" spans="1:6" x14ac:dyDescent="0.25">
      <c r="A1730" s="5">
        <v>44257</v>
      </c>
      <c r="B1730" s="6">
        <v>122.975418</v>
      </c>
      <c r="C1730" s="6">
        <v>154.72650100000001</v>
      </c>
      <c r="D1730" s="6">
        <v>41.258445999999999</v>
      </c>
      <c r="E1730" s="6">
        <v>133.75473</v>
      </c>
      <c r="F1730" s="6">
        <v>228.81333900000001</v>
      </c>
    </row>
    <row r="1731" spans="1:6" x14ac:dyDescent="0.25">
      <c r="A1731" s="5">
        <v>44258</v>
      </c>
      <c r="B1731" s="6">
        <v>119.967857</v>
      </c>
      <c r="C1731" s="6">
        <v>150.25</v>
      </c>
      <c r="D1731" s="6">
        <v>40.459350999999998</v>
      </c>
      <c r="E1731" s="6">
        <v>127.753578</v>
      </c>
      <c r="F1731" s="6">
        <v>217.73333700000001</v>
      </c>
    </row>
    <row r="1732" spans="1:6" x14ac:dyDescent="0.25">
      <c r="A1732" s="5">
        <v>44259</v>
      </c>
      <c r="B1732" s="6">
        <v>118.070938</v>
      </c>
      <c r="C1732" s="6">
        <v>148.87849399999999</v>
      </c>
      <c r="D1732" s="6">
        <v>40.440314999999998</v>
      </c>
      <c r="E1732" s="6">
        <v>123.418533</v>
      </c>
      <c r="F1732" s="6">
        <v>207.14666700000001</v>
      </c>
    </row>
    <row r="1733" spans="1:6" x14ac:dyDescent="0.25">
      <c r="A1733" s="5">
        <v>44260</v>
      </c>
      <c r="B1733" s="6">
        <v>119.338837</v>
      </c>
      <c r="C1733" s="6">
        <v>150.02299500000001</v>
      </c>
      <c r="D1733" s="6">
        <v>40.944515000000003</v>
      </c>
      <c r="E1733" s="6">
        <v>124.328941</v>
      </c>
      <c r="F1733" s="6">
        <v>199.316666</v>
      </c>
    </row>
    <row r="1734" spans="1:6" x14ac:dyDescent="0.25">
      <c r="A1734" s="5">
        <v>44263</v>
      </c>
      <c r="B1734" s="6">
        <v>114.36554700000001</v>
      </c>
      <c r="C1734" s="6">
        <v>147.59750399999999</v>
      </c>
      <c r="D1734" s="6">
        <v>40.551299999999998</v>
      </c>
      <c r="E1734" s="6">
        <v>115.666382</v>
      </c>
      <c r="F1734" s="6">
        <v>187.66667200000001</v>
      </c>
    </row>
    <row r="1735" spans="1:6" x14ac:dyDescent="0.25">
      <c r="A1735" s="5">
        <v>44264</v>
      </c>
      <c r="B1735" s="6">
        <v>119.01449599999999</v>
      </c>
      <c r="C1735" s="6">
        <v>153.14250200000001</v>
      </c>
      <c r="D1735" s="6">
        <v>40.871581999999997</v>
      </c>
      <c r="E1735" s="6">
        <v>124.958206</v>
      </c>
      <c r="F1735" s="6">
        <v>224.52667199999999</v>
      </c>
    </row>
    <row r="1736" spans="1:6" x14ac:dyDescent="0.25">
      <c r="A1736" s="5">
        <v>44265</v>
      </c>
      <c r="B1736" s="6">
        <v>117.92351499999999</v>
      </c>
      <c r="C1736" s="6">
        <v>152.88200399999999</v>
      </c>
      <c r="D1736" s="6">
        <v>41.914859999999997</v>
      </c>
      <c r="E1736" s="6">
        <v>124.439224</v>
      </c>
      <c r="F1736" s="6">
        <v>222.68666099999999</v>
      </c>
    </row>
    <row r="1737" spans="1:6" x14ac:dyDescent="0.25">
      <c r="A1737" s="5">
        <v>44266</v>
      </c>
      <c r="B1737" s="6">
        <v>119.86958300000001</v>
      </c>
      <c r="C1737" s="6">
        <v>155.67950400000001</v>
      </c>
      <c r="D1737" s="6">
        <v>41.898994000000002</v>
      </c>
      <c r="E1737" s="6">
        <v>129.68147300000001</v>
      </c>
      <c r="F1737" s="6">
        <v>233.199997</v>
      </c>
    </row>
    <row r="1738" spans="1:6" x14ac:dyDescent="0.25">
      <c r="A1738" s="5">
        <v>44267</v>
      </c>
      <c r="B1738" s="6">
        <v>118.955513</v>
      </c>
      <c r="C1738" s="6">
        <v>154.474503</v>
      </c>
      <c r="D1738" s="6">
        <v>42.530040999999997</v>
      </c>
      <c r="E1738" s="6">
        <v>128.30914300000001</v>
      </c>
      <c r="F1738" s="6">
        <v>231.24333200000001</v>
      </c>
    </row>
    <row r="1739" spans="1:6" x14ac:dyDescent="0.25">
      <c r="A1739" s="5">
        <v>44270</v>
      </c>
      <c r="B1739" s="6">
        <v>121.864769</v>
      </c>
      <c r="C1739" s="6">
        <v>154.084</v>
      </c>
      <c r="D1739" s="6">
        <v>42.311230000000002</v>
      </c>
      <c r="E1739" s="6">
        <v>131.65512100000001</v>
      </c>
      <c r="F1739" s="6">
        <v>235.979996</v>
      </c>
    </row>
    <row r="1740" spans="1:6" x14ac:dyDescent="0.25">
      <c r="A1740" s="5">
        <v>44271</v>
      </c>
      <c r="B1740" s="6">
        <v>123.417694</v>
      </c>
      <c r="C1740" s="6">
        <v>154.59300200000001</v>
      </c>
      <c r="D1740" s="6">
        <v>42.298546000000002</v>
      </c>
      <c r="E1740" s="6">
        <v>132.653198</v>
      </c>
      <c r="F1740" s="6">
        <v>225.62666300000001</v>
      </c>
    </row>
    <row r="1741" spans="1:6" x14ac:dyDescent="0.25">
      <c r="A1741" s="5">
        <v>44272</v>
      </c>
      <c r="B1741" s="6">
        <v>122.621582</v>
      </c>
      <c r="C1741" s="6">
        <v>156.78649899999999</v>
      </c>
      <c r="D1741" s="6">
        <v>41.946567999999999</v>
      </c>
      <c r="E1741" s="6">
        <v>133.15219099999999</v>
      </c>
      <c r="F1741" s="6">
        <v>233.93666099999999</v>
      </c>
    </row>
    <row r="1742" spans="1:6" x14ac:dyDescent="0.25">
      <c r="A1742" s="5">
        <v>44273</v>
      </c>
      <c r="B1742" s="6">
        <v>118.464073</v>
      </c>
      <c r="C1742" s="6">
        <v>151.399506</v>
      </c>
      <c r="D1742" s="6">
        <v>41.398868999999998</v>
      </c>
      <c r="E1742" s="6">
        <v>126.97676800000001</v>
      </c>
      <c r="F1742" s="6">
        <v>217.720001</v>
      </c>
    </row>
    <row r="1743" spans="1:6" x14ac:dyDescent="0.25">
      <c r="A1743" s="5">
        <v>44274</v>
      </c>
      <c r="B1743" s="6">
        <v>117.933342</v>
      </c>
      <c r="C1743" s="6">
        <v>153.74800099999999</v>
      </c>
      <c r="D1743" s="6">
        <v>41.949748999999997</v>
      </c>
      <c r="E1743" s="6">
        <v>128.20683299999999</v>
      </c>
      <c r="F1743" s="6">
        <v>218.28999300000001</v>
      </c>
    </row>
    <row r="1744" spans="1:6" x14ac:dyDescent="0.25">
      <c r="A1744" s="5">
        <v>44277</v>
      </c>
      <c r="B1744" s="6">
        <v>121.275063</v>
      </c>
      <c r="C1744" s="6">
        <v>155.54350299999999</v>
      </c>
      <c r="D1744" s="6">
        <v>42.150351999999998</v>
      </c>
      <c r="E1744" s="6">
        <v>131.605209</v>
      </c>
      <c r="F1744" s="6">
        <v>223.33332799999999</v>
      </c>
    </row>
    <row r="1745" spans="1:6" x14ac:dyDescent="0.25">
      <c r="A1745" s="5">
        <v>44278</v>
      </c>
      <c r="B1745" s="6">
        <v>120.43963599999999</v>
      </c>
      <c r="C1745" s="6">
        <v>156.875</v>
      </c>
      <c r="D1745" s="6">
        <v>42.650288000000003</v>
      </c>
      <c r="E1745" s="6">
        <v>130.452484</v>
      </c>
      <c r="F1745" s="6">
        <v>220.720001</v>
      </c>
    </row>
    <row r="1746" spans="1:6" x14ac:dyDescent="0.25">
      <c r="A1746" s="5">
        <v>44279</v>
      </c>
      <c r="B1746" s="6">
        <v>118.031631</v>
      </c>
      <c r="C1746" s="6">
        <v>154.3535</v>
      </c>
      <c r="D1746" s="6">
        <v>42.38599</v>
      </c>
      <c r="E1746" s="6">
        <v>126.18330400000001</v>
      </c>
      <c r="F1746" s="6">
        <v>210.08999600000001</v>
      </c>
    </row>
    <row r="1747" spans="1:6" x14ac:dyDescent="0.25">
      <c r="A1747" s="5">
        <v>44280</v>
      </c>
      <c r="B1747" s="6">
        <v>118.52304100000001</v>
      </c>
      <c r="C1747" s="6">
        <v>152.31300400000001</v>
      </c>
      <c r="D1747" s="6">
        <v>42.672581000000001</v>
      </c>
      <c r="E1747" s="6">
        <v>125.10791</v>
      </c>
      <c r="F1747" s="6">
        <v>213.46333300000001</v>
      </c>
    </row>
    <row r="1748" spans="1:6" x14ac:dyDescent="0.25">
      <c r="A1748" s="5">
        <v>44281</v>
      </c>
      <c r="B1748" s="6">
        <v>119.13243900000001</v>
      </c>
      <c r="C1748" s="6">
        <v>152.60150100000001</v>
      </c>
      <c r="D1748" s="6">
        <v>43.029221</v>
      </c>
      <c r="E1748" s="6">
        <v>128.141998</v>
      </c>
      <c r="F1748" s="6">
        <v>206.23666399999999</v>
      </c>
    </row>
    <row r="1749" spans="1:6" x14ac:dyDescent="0.25">
      <c r="A1749" s="5">
        <v>44284</v>
      </c>
      <c r="B1749" s="6">
        <v>119.309349</v>
      </c>
      <c r="C1749" s="6">
        <v>153.78649899999999</v>
      </c>
      <c r="D1749" s="6">
        <v>43.519592000000003</v>
      </c>
      <c r="E1749" s="6">
        <v>129.22985800000001</v>
      </c>
      <c r="F1749" s="6">
        <v>203.76333600000001</v>
      </c>
    </row>
    <row r="1750" spans="1:6" x14ac:dyDescent="0.25">
      <c r="A1750" s="5">
        <v>44285</v>
      </c>
      <c r="B1750" s="6">
        <v>117.844887</v>
      </c>
      <c r="C1750" s="6">
        <v>152.76449600000001</v>
      </c>
      <c r="D1750" s="6">
        <v>43.223461</v>
      </c>
      <c r="E1750" s="6">
        <v>128.466309</v>
      </c>
      <c r="F1750" s="6">
        <v>211.87333699999999</v>
      </c>
    </row>
    <row r="1751" spans="1:6" x14ac:dyDescent="0.25">
      <c r="A1751" s="5">
        <v>44286</v>
      </c>
      <c r="B1751" s="6">
        <v>120.056313</v>
      </c>
      <c r="C1751" s="6">
        <v>154.70399499999999</v>
      </c>
      <c r="D1751" s="6">
        <v>43.252116999999998</v>
      </c>
      <c r="E1751" s="6">
        <v>133.22204600000001</v>
      </c>
      <c r="F1751" s="6">
        <v>222.643326</v>
      </c>
    </row>
    <row r="1752" spans="1:6" x14ac:dyDescent="0.25">
      <c r="A1752" s="5">
        <v>44287</v>
      </c>
      <c r="B1752" s="6">
        <v>120.891747</v>
      </c>
      <c r="C1752" s="6">
        <v>158.050003</v>
      </c>
      <c r="D1752" s="6">
        <v>43.185245999999999</v>
      </c>
      <c r="E1752" s="6">
        <v>137.848038</v>
      </c>
      <c r="F1752" s="6">
        <v>220.58332799999999</v>
      </c>
    </row>
    <row r="1753" spans="1:6" x14ac:dyDescent="0.25">
      <c r="A1753" s="5">
        <v>44291</v>
      </c>
      <c r="B1753" s="6">
        <v>123.742043</v>
      </c>
      <c r="C1753" s="6">
        <v>161.336502</v>
      </c>
      <c r="D1753" s="6">
        <v>44.398453000000003</v>
      </c>
      <c r="E1753" s="6">
        <v>139.60209699999999</v>
      </c>
      <c r="F1753" s="6">
        <v>230.35000600000001</v>
      </c>
    </row>
    <row r="1754" spans="1:6" x14ac:dyDescent="0.25">
      <c r="A1754" s="5">
        <v>44292</v>
      </c>
      <c r="B1754" s="6">
        <v>124.046722</v>
      </c>
      <c r="C1754" s="6">
        <v>161.19099399999999</v>
      </c>
      <c r="D1754" s="6">
        <v>44.611812999999998</v>
      </c>
      <c r="E1754" s="6">
        <v>138.34454299999999</v>
      </c>
      <c r="F1754" s="6">
        <v>230.53999300000001</v>
      </c>
    </row>
    <row r="1755" spans="1:6" x14ac:dyDescent="0.25">
      <c r="A1755" s="5">
        <v>44293</v>
      </c>
      <c r="B1755" s="6">
        <v>125.707764</v>
      </c>
      <c r="C1755" s="6">
        <v>163.96949799999999</v>
      </c>
      <c r="D1755" s="6">
        <v>44.516277000000002</v>
      </c>
      <c r="E1755" s="6">
        <v>141.15907300000001</v>
      </c>
      <c r="F1755" s="6">
        <v>223.65666200000001</v>
      </c>
    </row>
    <row r="1756" spans="1:6" x14ac:dyDescent="0.25">
      <c r="A1756" s="5">
        <v>44294</v>
      </c>
      <c r="B1756" s="6">
        <v>128.12558000000001</v>
      </c>
      <c r="C1756" s="6">
        <v>164.96499600000001</v>
      </c>
      <c r="D1756" s="6">
        <v>44.487620999999997</v>
      </c>
      <c r="E1756" s="6">
        <v>142.890625</v>
      </c>
      <c r="F1756" s="6">
        <v>227.933334</v>
      </c>
    </row>
    <row r="1757" spans="1:6" x14ac:dyDescent="0.25">
      <c r="A1757" s="5">
        <v>44295</v>
      </c>
      <c r="B1757" s="6">
        <v>130.720337</v>
      </c>
      <c r="C1757" s="6">
        <v>168.61000100000001</v>
      </c>
      <c r="D1757" s="6">
        <v>44.509914000000002</v>
      </c>
      <c r="E1757" s="6">
        <v>143.719055</v>
      </c>
      <c r="F1757" s="6">
        <v>225.67334</v>
      </c>
    </row>
    <row r="1758" spans="1:6" x14ac:dyDescent="0.25">
      <c r="A1758" s="5">
        <v>44298</v>
      </c>
      <c r="B1758" s="6">
        <v>128.990509</v>
      </c>
      <c r="C1758" s="6">
        <v>168.96949799999999</v>
      </c>
      <c r="D1758" s="6">
        <v>44.516277000000002</v>
      </c>
      <c r="E1758" s="6">
        <v>151.79325900000001</v>
      </c>
      <c r="F1758" s="6">
        <v>233.99333200000001</v>
      </c>
    </row>
    <row r="1759" spans="1:6" x14ac:dyDescent="0.25">
      <c r="A1759" s="5">
        <v>44299</v>
      </c>
      <c r="B1759" s="6">
        <v>132.12582399999999</v>
      </c>
      <c r="C1759" s="6">
        <v>170</v>
      </c>
      <c r="D1759" s="6">
        <v>44.379356000000001</v>
      </c>
      <c r="E1759" s="6">
        <v>156.48904400000001</v>
      </c>
      <c r="F1759" s="6">
        <v>254.106674</v>
      </c>
    </row>
    <row r="1760" spans="1:6" x14ac:dyDescent="0.25">
      <c r="A1760" s="5">
        <v>44300</v>
      </c>
      <c r="B1760" s="6">
        <v>129.766953</v>
      </c>
      <c r="C1760" s="6">
        <v>166.64999399999999</v>
      </c>
      <c r="D1760" s="6">
        <v>44.363422</v>
      </c>
      <c r="E1760" s="6">
        <v>152.471924</v>
      </c>
      <c r="F1760" s="6">
        <v>244.07666</v>
      </c>
    </row>
    <row r="1761" spans="1:6" x14ac:dyDescent="0.25">
      <c r="A1761" s="5">
        <v>44301</v>
      </c>
      <c r="B1761" s="6">
        <v>132.194626</v>
      </c>
      <c r="C1761" s="6">
        <v>168.954498</v>
      </c>
      <c r="D1761" s="6">
        <v>44.630916999999997</v>
      </c>
      <c r="E1761" s="6">
        <v>161.05761699999999</v>
      </c>
      <c r="F1761" s="6">
        <v>246.28334000000001</v>
      </c>
    </row>
    <row r="1762" spans="1:6" x14ac:dyDescent="0.25">
      <c r="A1762" s="5">
        <v>44302</v>
      </c>
      <c r="B1762" s="6">
        <v>131.860489</v>
      </c>
      <c r="C1762" s="6">
        <v>169.97200000000001</v>
      </c>
      <c r="D1762" s="6">
        <v>44.774208000000002</v>
      </c>
      <c r="E1762" s="6">
        <v>158.81448399999999</v>
      </c>
      <c r="F1762" s="6">
        <v>246.59333799999999</v>
      </c>
    </row>
    <row r="1763" spans="1:6" x14ac:dyDescent="0.25">
      <c r="A1763" s="5">
        <v>44305</v>
      </c>
      <c r="B1763" s="6">
        <v>132.52882399999999</v>
      </c>
      <c r="C1763" s="6">
        <v>168.600494</v>
      </c>
      <c r="D1763" s="6">
        <v>44.487620999999997</v>
      </c>
      <c r="E1763" s="6">
        <v>153.31778</v>
      </c>
      <c r="F1763" s="6">
        <v>238.21000699999999</v>
      </c>
    </row>
    <row r="1764" spans="1:6" x14ac:dyDescent="0.25">
      <c r="A1764" s="5">
        <v>44306</v>
      </c>
      <c r="B1764" s="6">
        <v>130.82844499999999</v>
      </c>
      <c r="C1764" s="6">
        <v>166.734497</v>
      </c>
      <c r="D1764" s="6">
        <v>44.831516000000001</v>
      </c>
      <c r="E1764" s="6">
        <v>151.41645800000001</v>
      </c>
      <c r="F1764" s="6">
        <v>239.66333</v>
      </c>
    </row>
    <row r="1765" spans="1:6" x14ac:dyDescent="0.25">
      <c r="A1765" s="5">
        <v>44307</v>
      </c>
      <c r="B1765" s="6">
        <v>131.21177700000001</v>
      </c>
      <c r="C1765" s="6">
        <v>168.100998</v>
      </c>
      <c r="D1765" s="6">
        <v>44.962074000000001</v>
      </c>
      <c r="E1765" s="6">
        <v>153.30529799999999</v>
      </c>
      <c r="F1765" s="6">
        <v>248.03999300000001</v>
      </c>
    </row>
    <row r="1766" spans="1:6" x14ac:dyDescent="0.25">
      <c r="A1766" s="5">
        <v>44308</v>
      </c>
      <c r="B1766" s="6">
        <v>129.67851300000001</v>
      </c>
      <c r="C1766" s="6">
        <v>165.45199600000001</v>
      </c>
      <c r="D1766" s="6">
        <v>44.474884000000003</v>
      </c>
      <c r="E1766" s="6">
        <v>148.212738</v>
      </c>
      <c r="F1766" s="6">
        <v>239.89666700000001</v>
      </c>
    </row>
    <row r="1767" spans="1:6" x14ac:dyDescent="0.25">
      <c r="A1767" s="5">
        <v>44309</v>
      </c>
      <c r="B1767" s="6">
        <v>132.01771500000001</v>
      </c>
      <c r="C1767" s="6">
        <v>167.044006</v>
      </c>
      <c r="D1767" s="6">
        <v>44.548121999999999</v>
      </c>
      <c r="E1767" s="6">
        <v>152.35462999999999</v>
      </c>
      <c r="F1767" s="6">
        <v>243.133331</v>
      </c>
    </row>
    <row r="1768" spans="1:6" x14ac:dyDescent="0.25">
      <c r="A1768" s="5">
        <v>44312</v>
      </c>
      <c r="B1768" s="6">
        <v>132.410889</v>
      </c>
      <c r="C1768" s="6">
        <v>170.449997</v>
      </c>
      <c r="D1768" s="6">
        <v>43.914451999999997</v>
      </c>
      <c r="E1768" s="6">
        <v>154.47801200000001</v>
      </c>
      <c r="F1768" s="6">
        <v>246.066666</v>
      </c>
    </row>
    <row r="1769" spans="1:6" x14ac:dyDescent="0.25">
      <c r="A1769" s="5">
        <v>44313</v>
      </c>
      <c r="B1769" s="6">
        <v>132.08648700000001</v>
      </c>
      <c r="C1769" s="6">
        <v>170.87150600000001</v>
      </c>
      <c r="D1769" s="6">
        <v>44.064109999999999</v>
      </c>
      <c r="E1769" s="6">
        <v>153.51738</v>
      </c>
      <c r="F1769" s="6">
        <v>234.91333</v>
      </c>
    </row>
    <row r="1770" spans="1:6" x14ac:dyDescent="0.25">
      <c r="A1770" s="5">
        <v>44314</v>
      </c>
      <c r="B1770" s="6">
        <v>131.290436</v>
      </c>
      <c r="C1770" s="6">
        <v>172.925003</v>
      </c>
      <c r="D1770" s="6">
        <v>43.908076999999999</v>
      </c>
      <c r="E1770" s="6">
        <v>152.46942100000001</v>
      </c>
      <c r="F1770" s="6">
        <v>231.46665999999999</v>
      </c>
    </row>
    <row r="1771" spans="1:6" x14ac:dyDescent="0.25">
      <c r="A1771" s="5">
        <v>44315</v>
      </c>
      <c r="B1771" s="6">
        <v>131.19210799999999</v>
      </c>
      <c r="C1771" s="6">
        <v>173.565506</v>
      </c>
      <c r="D1771" s="6">
        <v>44.462142999999998</v>
      </c>
      <c r="E1771" s="6">
        <v>152.94847100000001</v>
      </c>
      <c r="F1771" s="6">
        <v>225.66667200000001</v>
      </c>
    </row>
    <row r="1772" spans="1:6" x14ac:dyDescent="0.25">
      <c r="A1772" s="5">
        <v>44316</v>
      </c>
      <c r="B1772" s="6">
        <v>129.20674099999999</v>
      </c>
      <c r="C1772" s="6">
        <v>173.371002</v>
      </c>
      <c r="D1772" s="6">
        <v>44.551304000000002</v>
      </c>
      <c r="E1772" s="6">
        <v>149.802155</v>
      </c>
      <c r="F1772" s="6">
        <v>236.479996</v>
      </c>
    </row>
    <row r="1773" spans="1:6" x14ac:dyDescent="0.25">
      <c r="A1773" s="5">
        <v>44319</v>
      </c>
      <c r="B1773" s="6">
        <v>130.26823400000001</v>
      </c>
      <c r="C1773" s="6">
        <v>169.32449299999999</v>
      </c>
      <c r="D1773" s="6">
        <v>45.255028000000003</v>
      </c>
      <c r="E1773" s="6">
        <v>148.077988</v>
      </c>
      <c r="F1773" s="6">
        <v>228.300003</v>
      </c>
    </row>
    <row r="1774" spans="1:6" x14ac:dyDescent="0.25">
      <c r="A1774" s="5">
        <v>44320</v>
      </c>
      <c r="B1774" s="6">
        <v>125.658615</v>
      </c>
      <c r="C1774" s="6">
        <v>165.59350599999999</v>
      </c>
      <c r="D1774" s="6">
        <v>44.809235000000001</v>
      </c>
      <c r="E1774" s="6">
        <v>143.23251300000001</v>
      </c>
      <c r="F1774" s="6">
        <v>224.53334000000001</v>
      </c>
    </row>
    <row r="1775" spans="1:6" x14ac:dyDescent="0.25">
      <c r="A1775" s="5">
        <v>44321</v>
      </c>
      <c r="B1775" s="6">
        <v>125.90434999999999</v>
      </c>
      <c r="C1775" s="6">
        <v>163.526993</v>
      </c>
      <c r="D1775" s="6">
        <v>44.771023</v>
      </c>
      <c r="E1775" s="6">
        <v>144.30290199999999</v>
      </c>
      <c r="F1775" s="6">
        <v>223.64666700000001</v>
      </c>
    </row>
    <row r="1776" spans="1:6" x14ac:dyDescent="0.25">
      <c r="A1776" s="5">
        <v>44322</v>
      </c>
      <c r="B1776" s="6">
        <v>127.51623499999999</v>
      </c>
      <c r="C1776" s="6">
        <v>165.31849700000001</v>
      </c>
      <c r="D1776" s="6">
        <v>45.090693999999999</v>
      </c>
      <c r="E1776" s="6">
        <v>144.94664</v>
      </c>
      <c r="F1776" s="6">
        <v>221.179993</v>
      </c>
    </row>
    <row r="1777" spans="1:6" x14ac:dyDescent="0.25">
      <c r="A1777" s="5">
        <v>44323</v>
      </c>
      <c r="B1777" s="6">
        <v>128.19555700000001</v>
      </c>
      <c r="C1777" s="6">
        <v>164.58050499999999</v>
      </c>
      <c r="D1777" s="6">
        <v>44.81897</v>
      </c>
      <c r="E1777" s="6">
        <v>147.833496</v>
      </c>
      <c r="F1777" s="6">
        <v>224.12333699999999</v>
      </c>
    </row>
    <row r="1778" spans="1:6" x14ac:dyDescent="0.25">
      <c r="A1778" s="5">
        <v>44326</v>
      </c>
      <c r="B1778" s="6">
        <v>124.88752700000001</v>
      </c>
      <c r="C1778" s="6">
        <v>159.524506</v>
      </c>
      <c r="D1778" s="6">
        <v>45.017173999999997</v>
      </c>
      <c r="E1778" s="6">
        <v>142.37913499999999</v>
      </c>
      <c r="F1778" s="6">
        <v>209.679993</v>
      </c>
    </row>
    <row r="1779" spans="1:6" x14ac:dyDescent="0.25">
      <c r="A1779" s="5">
        <v>44327</v>
      </c>
      <c r="B1779" s="6">
        <v>123.96209</v>
      </c>
      <c r="C1779" s="6">
        <v>161.19549599999999</v>
      </c>
      <c r="D1779" s="6">
        <v>44.611176</v>
      </c>
      <c r="E1779" s="6">
        <v>142.783356</v>
      </c>
      <c r="F1779" s="6">
        <v>205.73333700000001</v>
      </c>
    </row>
    <row r="1780" spans="1:6" x14ac:dyDescent="0.25">
      <c r="A1780" s="5">
        <v>44328</v>
      </c>
      <c r="B1780" s="6">
        <v>120.870659</v>
      </c>
      <c r="C1780" s="6">
        <v>157.59700000000001</v>
      </c>
      <c r="D1780" s="6">
        <v>43.457138</v>
      </c>
      <c r="E1780" s="6">
        <v>137.31655900000001</v>
      </c>
      <c r="F1780" s="6">
        <v>196.63000500000001</v>
      </c>
    </row>
    <row r="1781" spans="1:6" x14ac:dyDescent="0.25">
      <c r="A1781" s="5">
        <v>44329</v>
      </c>
      <c r="B1781" s="6">
        <v>123.03660600000001</v>
      </c>
      <c r="C1781" s="6">
        <v>158.07350199999999</v>
      </c>
      <c r="D1781" s="6">
        <v>44.192405999999998</v>
      </c>
      <c r="E1781" s="6">
        <v>136.38584900000001</v>
      </c>
      <c r="F1781" s="6">
        <v>190.56333900000001</v>
      </c>
    </row>
    <row r="1782" spans="1:6" x14ac:dyDescent="0.25">
      <c r="A1782" s="5">
        <v>44330</v>
      </c>
      <c r="B1782" s="6">
        <v>125.478241</v>
      </c>
      <c r="C1782" s="6">
        <v>161.145004</v>
      </c>
      <c r="D1782" s="6">
        <v>44.601593000000001</v>
      </c>
      <c r="E1782" s="6">
        <v>142.152084</v>
      </c>
      <c r="F1782" s="6">
        <v>196.58000200000001</v>
      </c>
    </row>
    <row r="1783" spans="1:6" x14ac:dyDescent="0.25">
      <c r="A1783" s="5">
        <v>44333</v>
      </c>
      <c r="B1783" s="6">
        <v>124.316513</v>
      </c>
      <c r="C1783" s="6">
        <v>163.51950099999999</v>
      </c>
      <c r="D1783" s="6">
        <v>44.400191999999997</v>
      </c>
      <c r="E1783" s="6">
        <v>141.378601</v>
      </c>
      <c r="F1783" s="6">
        <v>192.27667199999999</v>
      </c>
    </row>
    <row r="1784" spans="1:6" x14ac:dyDescent="0.25">
      <c r="A1784" s="5">
        <v>44334</v>
      </c>
      <c r="B1784" s="6">
        <v>122.91848</v>
      </c>
      <c r="C1784" s="6">
        <v>161.61399800000001</v>
      </c>
      <c r="D1784" s="6">
        <v>45.365616000000003</v>
      </c>
      <c r="E1784" s="6">
        <v>139.88404800000001</v>
      </c>
      <c r="F1784" s="6">
        <v>192.62333699999999</v>
      </c>
    </row>
    <row r="1785" spans="1:6" x14ac:dyDescent="0.25">
      <c r="A1785" s="5">
        <v>44335</v>
      </c>
      <c r="B1785" s="6">
        <v>122.76095599999999</v>
      </c>
      <c r="C1785" s="6">
        <v>161.58999600000001</v>
      </c>
      <c r="D1785" s="6">
        <v>45.368819999999999</v>
      </c>
      <c r="E1785" s="6">
        <v>140.383026</v>
      </c>
      <c r="F1785" s="6">
        <v>187.820007</v>
      </c>
    </row>
    <row r="1786" spans="1:6" x14ac:dyDescent="0.25">
      <c r="A1786" s="5">
        <v>44336</v>
      </c>
      <c r="B1786" s="6">
        <v>125.340408</v>
      </c>
      <c r="C1786" s="6">
        <v>162.38400300000001</v>
      </c>
      <c r="D1786" s="6">
        <v>45.528660000000002</v>
      </c>
      <c r="E1786" s="6">
        <v>145.83987400000001</v>
      </c>
      <c r="F1786" s="6">
        <v>195.59333799999999</v>
      </c>
    </row>
    <row r="1787" spans="1:6" x14ac:dyDescent="0.25">
      <c r="A1787" s="5">
        <v>44337</v>
      </c>
      <c r="B1787" s="6">
        <v>123.489502</v>
      </c>
      <c r="C1787" s="6">
        <v>160.15400700000001</v>
      </c>
      <c r="D1787" s="6">
        <v>45.314472000000002</v>
      </c>
      <c r="E1787" s="6">
        <v>149.625</v>
      </c>
      <c r="F1787" s="6">
        <v>193.62666300000001</v>
      </c>
    </row>
    <row r="1788" spans="1:6" x14ac:dyDescent="0.25">
      <c r="A1788" s="5">
        <v>44340</v>
      </c>
      <c r="B1788" s="6">
        <v>125.133652</v>
      </c>
      <c r="C1788" s="6">
        <v>162.24949599999999</v>
      </c>
      <c r="D1788" s="6">
        <v>45.317672999999999</v>
      </c>
      <c r="E1788" s="6">
        <v>155.815369</v>
      </c>
      <c r="F1788" s="6">
        <v>202.14666700000001</v>
      </c>
    </row>
    <row r="1789" spans="1:6" x14ac:dyDescent="0.25">
      <c r="A1789" s="5">
        <v>44341</v>
      </c>
      <c r="B1789" s="6">
        <v>124.936768</v>
      </c>
      <c r="C1789" s="6">
        <v>162.95249899999999</v>
      </c>
      <c r="D1789" s="6">
        <v>45.503086000000003</v>
      </c>
      <c r="E1789" s="6">
        <v>156.17218</v>
      </c>
      <c r="F1789" s="6">
        <v>201.56333900000001</v>
      </c>
    </row>
    <row r="1790" spans="1:6" x14ac:dyDescent="0.25">
      <c r="A1790" s="5">
        <v>44342</v>
      </c>
      <c r="B1790" s="6">
        <v>124.88752700000001</v>
      </c>
      <c r="C1790" s="6">
        <v>163.25799599999999</v>
      </c>
      <c r="D1790" s="6">
        <v>45.448737999999999</v>
      </c>
      <c r="E1790" s="6">
        <v>156.69368</v>
      </c>
      <c r="F1790" s="6">
        <v>206.37666300000001</v>
      </c>
    </row>
    <row r="1791" spans="1:6" x14ac:dyDescent="0.25">
      <c r="A1791" s="5">
        <v>44343</v>
      </c>
      <c r="B1791" s="6">
        <v>123.34182699999999</v>
      </c>
      <c r="C1791" s="6">
        <v>161.505493</v>
      </c>
      <c r="D1791" s="6">
        <v>45.295296</v>
      </c>
      <c r="E1791" s="6">
        <v>154.577789</v>
      </c>
      <c r="F1791" s="6">
        <v>210.28334000000001</v>
      </c>
    </row>
    <row r="1792" spans="1:6" x14ac:dyDescent="0.25">
      <c r="A1792" s="5">
        <v>44344</v>
      </c>
      <c r="B1792" s="6">
        <v>122.68219000000001</v>
      </c>
      <c r="C1792" s="6">
        <v>161.153503</v>
      </c>
      <c r="D1792" s="6">
        <v>45.403984000000001</v>
      </c>
      <c r="E1792" s="6">
        <v>162.12803600000001</v>
      </c>
      <c r="F1792" s="6">
        <v>208.40666200000001</v>
      </c>
    </row>
    <row r="1793" spans="1:6" x14ac:dyDescent="0.25">
      <c r="A1793" s="5">
        <v>44348</v>
      </c>
      <c r="B1793" s="6">
        <v>122.357292</v>
      </c>
      <c r="C1793" s="6">
        <v>160.93249499999999</v>
      </c>
      <c r="D1793" s="6">
        <v>45.285702000000001</v>
      </c>
      <c r="E1793" s="6">
        <v>162.327652</v>
      </c>
      <c r="F1793" s="6">
        <v>207.96665999999999</v>
      </c>
    </row>
    <row r="1794" spans="1:6" x14ac:dyDescent="0.25">
      <c r="A1794" s="5">
        <v>44349</v>
      </c>
      <c r="B1794" s="6">
        <v>123.125229</v>
      </c>
      <c r="C1794" s="6">
        <v>161.69949299999999</v>
      </c>
      <c r="D1794" s="6">
        <v>45.186607000000002</v>
      </c>
      <c r="E1794" s="6">
        <v>167.45517000000001</v>
      </c>
      <c r="F1794" s="6">
        <v>201.70666499999999</v>
      </c>
    </row>
    <row r="1795" spans="1:6" x14ac:dyDescent="0.25">
      <c r="A1795" s="5">
        <v>44350</v>
      </c>
      <c r="B1795" s="6">
        <v>121.62874600000001</v>
      </c>
      <c r="C1795" s="6">
        <v>159.350494</v>
      </c>
      <c r="D1795" s="6">
        <v>45.266525000000001</v>
      </c>
      <c r="E1795" s="6">
        <v>169.366364</v>
      </c>
      <c r="F1795" s="6">
        <v>190.94667100000001</v>
      </c>
    </row>
    <row r="1796" spans="1:6" x14ac:dyDescent="0.25">
      <c r="A1796" s="5">
        <v>44351</v>
      </c>
      <c r="B1796" s="6">
        <v>123.94238300000001</v>
      </c>
      <c r="C1796" s="6">
        <v>160.31100499999999</v>
      </c>
      <c r="D1796" s="6">
        <v>45.346446999999998</v>
      </c>
      <c r="E1796" s="6">
        <v>175.43952899999999</v>
      </c>
      <c r="F1796" s="6">
        <v>199.683334</v>
      </c>
    </row>
    <row r="1797" spans="1:6" x14ac:dyDescent="0.25">
      <c r="A1797" s="5">
        <v>44354</v>
      </c>
      <c r="B1797" s="6">
        <v>123.952232</v>
      </c>
      <c r="C1797" s="6">
        <v>159.900497</v>
      </c>
      <c r="D1797" s="6">
        <v>45.042746999999999</v>
      </c>
      <c r="E1797" s="6">
        <v>175.846237</v>
      </c>
      <c r="F1797" s="6">
        <v>201.71000699999999</v>
      </c>
    </row>
    <row r="1798" spans="1:6" x14ac:dyDescent="0.25">
      <c r="A1798" s="5">
        <v>44355</v>
      </c>
      <c r="B1798" s="6">
        <v>124.779228</v>
      </c>
      <c r="C1798" s="6">
        <v>163.20550499999999</v>
      </c>
      <c r="D1798" s="6">
        <v>44.700687000000002</v>
      </c>
      <c r="E1798" s="6">
        <v>174.229401</v>
      </c>
      <c r="F1798" s="6">
        <v>201.19667100000001</v>
      </c>
    </row>
    <row r="1799" spans="1:6" x14ac:dyDescent="0.25">
      <c r="A1799" s="5">
        <v>44356</v>
      </c>
      <c r="B1799" s="6">
        <v>125.1632</v>
      </c>
      <c r="C1799" s="6">
        <v>164.05749499999999</v>
      </c>
      <c r="D1799" s="6">
        <v>44.460926000000001</v>
      </c>
      <c r="E1799" s="6">
        <v>173.283524</v>
      </c>
      <c r="F1799" s="6">
        <v>199.59333799999999</v>
      </c>
    </row>
    <row r="1800" spans="1:6" x14ac:dyDescent="0.25">
      <c r="A1800" s="5">
        <v>44357</v>
      </c>
      <c r="B1800" s="6">
        <v>124.158974</v>
      </c>
      <c r="C1800" s="6">
        <v>167.48249799999999</v>
      </c>
      <c r="D1800" s="6">
        <v>44.716675000000002</v>
      </c>
      <c r="E1800" s="6">
        <v>173.94989000000001</v>
      </c>
      <c r="F1800" s="6">
        <v>203.37333699999999</v>
      </c>
    </row>
    <row r="1801" spans="1:6" x14ac:dyDescent="0.25">
      <c r="A1801" s="5">
        <v>44358</v>
      </c>
      <c r="B1801" s="6">
        <v>125.37979900000001</v>
      </c>
      <c r="C1801" s="6">
        <v>167.34150700000001</v>
      </c>
      <c r="D1801" s="6">
        <v>44.994793000000001</v>
      </c>
      <c r="E1801" s="6">
        <v>177.94546500000001</v>
      </c>
      <c r="F1801" s="6">
        <v>203.296661</v>
      </c>
    </row>
    <row r="1802" spans="1:6" x14ac:dyDescent="0.25">
      <c r="A1802" s="5">
        <v>44361</v>
      </c>
      <c r="B1802" s="6">
        <v>128.461365</v>
      </c>
      <c r="C1802" s="6">
        <v>169.19349700000001</v>
      </c>
      <c r="D1802" s="6">
        <v>44.934052000000001</v>
      </c>
      <c r="E1802" s="6">
        <v>179.87713600000001</v>
      </c>
      <c r="F1802" s="6">
        <v>205.89666700000001</v>
      </c>
    </row>
    <row r="1803" spans="1:6" x14ac:dyDescent="0.25">
      <c r="A1803" s="5">
        <v>44362</v>
      </c>
      <c r="B1803" s="6">
        <v>127.634361</v>
      </c>
      <c r="C1803" s="6">
        <v>169.15649400000001</v>
      </c>
      <c r="D1803" s="6">
        <v>44.755038999999996</v>
      </c>
      <c r="E1803" s="6">
        <v>177.57861299999999</v>
      </c>
      <c r="F1803" s="6">
        <v>199.78666699999999</v>
      </c>
    </row>
    <row r="1804" spans="1:6" x14ac:dyDescent="0.25">
      <c r="A1804" s="5">
        <v>44363</v>
      </c>
      <c r="B1804" s="6">
        <v>128.13647499999999</v>
      </c>
      <c r="C1804" s="6">
        <v>170.762497</v>
      </c>
      <c r="D1804" s="6">
        <v>43.843955999999999</v>
      </c>
      <c r="E1804" s="6">
        <v>177.795715</v>
      </c>
      <c r="F1804" s="6">
        <v>201.62333699999999</v>
      </c>
    </row>
    <row r="1805" spans="1:6" x14ac:dyDescent="0.25">
      <c r="A1805" s="5">
        <v>44364</v>
      </c>
      <c r="B1805" s="6">
        <v>129.751114</v>
      </c>
      <c r="C1805" s="6">
        <v>174.462006</v>
      </c>
      <c r="D1805" s="6">
        <v>44.026173</v>
      </c>
      <c r="E1805" s="6">
        <v>186.251114</v>
      </c>
      <c r="F1805" s="6">
        <v>205.53334000000001</v>
      </c>
    </row>
    <row r="1806" spans="1:6" x14ac:dyDescent="0.25">
      <c r="A1806" s="5">
        <v>44365</v>
      </c>
      <c r="B1806" s="6">
        <v>128.44168099999999</v>
      </c>
      <c r="C1806" s="6">
        <v>174.345001</v>
      </c>
      <c r="D1806" s="6">
        <v>43.210982999999999</v>
      </c>
      <c r="E1806" s="6">
        <v>186.06642199999999</v>
      </c>
      <c r="F1806" s="6">
        <v>207.770004</v>
      </c>
    </row>
    <row r="1807" spans="1:6" x14ac:dyDescent="0.25">
      <c r="A1807" s="5">
        <v>44368</v>
      </c>
      <c r="B1807" s="6">
        <v>130.25323499999999</v>
      </c>
      <c r="C1807" s="6">
        <v>172.69799800000001</v>
      </c>
      <c r="D1807" s="6">
        <v>43.604197999999997</v>
      </c>
      <c r="E1807" s="6">
        <v>183.955139</v>
      </c>
      <c r="F1807" s="6">
        <v>206.94332900000001</v>
      </c>
    </row>
    <row r="1808" spans="1:6" x14ac:dyDescent="0.25">
      <c r="A1808" s="5">
        <v>44369</v>
      </c>
      <c r="B1808" s="6">
        <v>131.90722700000001</v>
      </c>
      <c r="C1808" s="6">
        <v>175.27200300000001</v>
      </c>
      <c r="D1808" s="6">
        <v>43.805588</v>
      </c>
      <c r="E1808" s="6">
        <v>188.54222100000001</v>
      </c>
      <c r="F1808" s="6">
        <v>207.903336</v>
      </c>
    </row>
    <row r="1809" spans="1:6" x14ac:dyDescent="0.25">
      <c r="A1809" s="5">
        <v>44370</v>
      </c>
      <c r="B1809" s="6">
        <v>131.63154599999999</v>
      </c>
      <c r="C1809" s="6">
        <v>175.19099399999999</v>
      </c>
      <c r="D1809" s="6">
        <v>43.463531000000003</v>
      </c>
      <c r="E1809" s="6">
        <v>190.244247</v>
      </c>
      <c r="F1809" s="6">
        <v>218.856674</v>
      </c>
    </row>
    <row r="1810" spans="1:6" x14ac:dyDescent="0.25">
      <c r="A1810" s="5">
        <v>44371</v>
      </c>
      <c r="B1810" s="6">
        <v>131.34603899999999</v>
      </c>
      <c r="C1810" s="6">
        <v>172.45399499999999</v>
      </c>
      <c r="D1810" s="6">
        <v>43.767226999999998</v>
      </c>
      <c r="E1810" s="6">
        <v>191.72418200000001</v>
      </c>
      <c r="F1810" s="6">
        <v>226.606674</v>
      </c>
    </row>
    <row r="1811" spans="1:6" x14ac:dyDescent="0.25">
      <c r="A1811" s="5">
        <v>44372</v>
      </c>
      <c r="B1811" s="6">
        <v>131.05067399999999</v>
      </c>
      <c r="C1811" s="6">
        <v>170.07299800000001</v>
      </c>
      <c r="D1811" s="6">
        <v>44.285107000000004</v>
      </c>
      <c r="E1811" s="6">
        <v>189.98220800000001</v>
      </c>
      <c r="F1811" s="6">
        <v>223.95666499999999</v>
      </c>
    </row>
    <row r="1812" spans="1:6" x14ac:dyDescent="0.25">
      <c r="A1812" s="5">
        <v>44375</v>
      </c>
      <c r="B1812" s="6">
        <v>132.69485499999999</v>
      </c>
      <c r="C1812" s="6">
        <v>172.19450399999999</v>
      </c>
      <c r="D1812" s="6">
        <v>44.147647999999997</v>
      </c>
      <c r="E1812" s="6">
        <v>199.50578300000001</v>
      </c>
      <c r="F1812" s="6">
        <v>229.57333399999999</v>
      </c>
    </row>
    <row r="1813" spans="1:6" x14ac:dyDescent="0.25">
      <c r="A1813" s="5">
        <v>44376</v>
      </c>
      <c r="B1813" s="6">
        <v>134.220856</v>
      </c>
      <c r="C1813" s="6">
        <v>172.40699799999999</v>
      </c>
      <c r="D1813" s="6">
        <v>43.891902999999999</v>
      </c>
      <c r="E1813" s="6">
        <v>199.92253099999999</v>
      </c>
      <c r="F1813" s="6">
        <v>226.91999799999999</v>
      </c>
    </row>
    <row r="1814" spans="1:6" x14ac:dyDescent="0.25">
      <c r="A1814" s="5">
        <v>44377</v>
      </c>
      <c r="B1814" s="6">
        <v>134.841095</v>
      </c>
      <c r="C1814" s="6">
        <v>172.00799599999999</v>
      </c>
      <c r="D1814" s="6">
        <v>45.081111999999997</v>
      </c>
      <c r="E1814" s="6">
        <v>199.680466</v>
      </c>
      <c r="F1814" s="6">
        <v>226.566666</v>
      </c>
    </row>
    <row r="1815" spans="1:6" x14ac:dyDescent="0.25">
      <c r="A1815" s="5">
        <v>44378</v>
      </c>
      <c r="B1815" s="6">
        <v>135.146332</v>
      </c>
      <c r="C1815" s="6">
        <v>171.64849899999999</v>
      </c>
      <c r="D1815" s="6">
        <v>44.537655000000001</v>
      </c>
      <c r="E1815" s="6">
        <v>201.771851</v>
      </c>
      <c r="F1815" s="6">
        <v>225.97332800000001</v>
      </c>
    </row>
    <row r="1816" spans="1:6" x14ac:dyDescent="0.25">
      <c r="A1816" s="5">
        <v>44379</v>
      </c>
      <c r="B1816" s="6">
        <v>137.79473899999999</v>
      </c>
      <c r="C1816" s="6">
        <v>175.54899599999999</v>
      </c>
      <c r="D1816" s="6">
        <v>44.790202999999998</v>
      </c>
      <c r="E1816" s="6">
        <v>204.51713599999999</v>
      </c>
      <c r="F1816" s="6">
        <v>226.300003</v>
      </c>
    </row>
    <row r="1817" spans="1:6" x14ac:dyDescent="0.25">
      <c r="A1817" s="5">
        <v>44383</v>
      </c>
      <c r="B1817" s="6">
        <v>139.822845</v>
      </c>
      <c r="C1817" s="6">
        <v>183.787003</v>
      </c>
      <c r="D1817" s="6">
        <v>44.735855000000001</v>
      </c>
      <c r="E1817" s="6">
        <v>206.62844799999999</v>
      </c>
      <c r="F1817" s="6">
        <v>219.86000100000001</v>
      </c>
    </row>
    <row r="1818" spans="1:6" x14ac:dyDescent="0.25">
      <c r="A1818" s="5">
        <v>44384</v>
      </c>
      <c r="B1818" s="6">
        <v>142.333405</v>
      </c>
      <c r="C1818" s="6">
        <v>184.82899499999999</v>
      </c>
      <c r="D1818" s="6">
        <v>44.662331000000002</v>
      </c>
      <c r="E1818" s="6">
        <v>203.36660800000001</v>
      </c>
      <c r="F1818" s="6">
        <v>214.883331</v>
      </c>
    </row>
    <row r="1819" spans="1:6" x14ac:dyDescent="0.25">
      <c r="A1819" s="5">
        <v>44385</v>
      </c>
      <c r="B1819" s="6">
        <v>141.023956</v>
      </c>
      <c r="C1819" s="6">
        <v>186.57049599999999</v>
      </c>
      <c r="D1819" s="6">
        <v>44.623966000000003</v>
      </c>
      <c r="E1819" s="6">
        <v>198.68469200000001</v>
      </c>
      <c r="F1819" s="6">
        <v>217.60333299999999</v>
      </c>
    </row>
    <row r="1820" spans="1:6" x14ac:dyDescent="0.25">
      <c r="A1820" s="5">
        <v>44386</v>
      </c>
      <c r="B1820" s="6">
        <v>142.865036</v>
      </c>
      <c r="C1820" s="6">
        <v>185.966995</v>
      </c>
      <c r="D1820" s="6">
        <v>44.850932999999998</v>
      </c>
      <c r="E1820" s="6">
        <v>200.15715</v>
      </c>
      <c r="F1820" s="6">
        <v>218.98333700000001</v>
      </c>
    </row>
    <row r="1821" spans="1:6" x14ac:dyDescent="0.25">
      <c r="A1821" s="5">
        <v>44389</v>
      </c>
      <c r="B1821" s="6">
        <v>142.264465</v>
      </c>
      <c r="C1821" s="6">
        <v>185.927505</v>
      </c>
      <c r="D1821" s="6">
        <v>44.771023</v>
      </c>
      <c r="E1821" s="6">
        <v>204.77166700000001</v>
      </c>
      <c r="F1821" s="6">
        <v>228.566666</v>
      </c>
    </row>
    <row r="1822" spans="1:6" x14ac:dyDescent="0.25">
      <c r="A1822" s="5">
        <v>44390</v>
      </c>
      <c r="B1822" s="6">
        <v>143.38681</v>
      </c>
      <c r="C1822" s="6">
        <v>183.86799600000001</v>
      </c>
      <c r="D1822" s="6">
        <v>44.940449000000001</v>
      </c>
      <c r="E1822" s="6">
        <v>202.15119899999999</v>
      </c>
      <c r="F1822" s="6">
        <v>222.846664</v>
      </c>
    </row>
    <row r="1823" spans="1:6" x14ac:dyDescent="0.25">
      <c r="A1823" s="5">
        <v>44391</v>
      </c>
      <c r="B1823" s="6">
        <v>146.84251399999999</v>
      </c>
      <c r="C1823" s="6">
        <v>184.084</v>
      </c>
      <c r="D1823" s="6">
        <v>45.250534000000002</v>
      </c>
      <c r="E1823" s="6">
        <v>198.07324199999999</v>
      </c>
      <c r="F1823" s="6">
        <v>217.79333500000001</v>
      </c>
    </row>
    <row r="1824" spans="1:6" x14ac:dyDescent="0.25">
      <c r="A1824" s="5">
        <v>44392</v>
      </c>
      <c r="B1824" s="6">
        <v>146.18289200000001</v>
      </c>
      <c r="C1824" s="6">
        <v>181.55999800000001</v>
      </c>
      <c r="D1824" s="6">
        <v>45.285702000000001</v>
      </c>
      <c r="E1824" s="6">
        <v>189.335815</v>
      </c>
      <c r="F1824" s="6">
        <v>216.866669</v>
      </c>
    </row>
    <row r="1825" spans="1:6" x14ac:dyDescent="0.25">
      <c r="A1825" s="5">
        <v>44393</v>
      </c>
      <c r="B1825" s="6">
        <v>144.12524400000001</v>
      </c>
      <c r="C1825" s="6">
        <v>178.68150299999999</v>
      </c>
      <c r="D1825" s="6">
        <v>45.253742000000003</v>
      </c>
      <c r="E1825" s="6">
        <v>181.29719499999999</v>
      </c>
      <c r="F1825" s="6">
        <v>214.740005</v>
      </c>
    </row>
    <row r="1826" spans="1:6" x14ac:dyDescent="0.25">
      <c r="A1826" s="5">
        <v>44396</v>
      </c>
      <c r="B1826" s="6">
        <v>140.246185</v>
      </c>
      <c r="C1826" s="6">
        <v>177.47950700000001</v>
      </c>
      <c r="D1826" s="6">
        <v>45.148243000000001</v>
      </c>
      <c r="E1826" s="6">
        <v>187.47404499999999</v>
      </c>
      <c r="F1826" s="6">
        <v>215.40666200000001</v>
      </c>
    </row>
    <row r="1827" spans="1:6" x14ac:dyDescent="0.25">
      <c r="A1827" s="5">
        <v>44397</v>
      </c>
      <c r="B1827" s="6">
        <v>143.88891599999999</v>
      </c>
      <c r="C1827" s="6">
        <v>178.65950000000001</v>
      </c>
      <c r="D1827" s="6">
        <v>45.352837000000001</v>
      </c>
      <c r="E1827" s="6">
        <v>185.799408</v>
      </c>
      <c r="F1827" s="6">
        <v>220.16667200000001</v>
      </c>
    </row>
    <row r="1828" spans="1:6" x14ac:dyDescent="0.25">
      <c r="A1828" s="5">
        <v>44398</v>
      </c>
      <c r="B1828" s="6">
        <v>143.150543</v>
      </c>
      <c r="C1828" s="6">
        <v>179.259995</v>
      </c>
      <c r="D1828" s="6">
        <v>45.129063000000002</v>
      </c>
      <c r="E1828" s="6">
        <v>193.76570100000001</v>
      </c>
      <c r="F1828" s="6">
        <v>218.429993</v>
      </c>
    </row>
    <row r="1829" spans="1:6" x14ac:dyDescent="0.25">
      <c r="A1829" s="5">
        <v>44399</v>
      </c>
      <c r="B1829" s="6">
        <v>144.528885</v>
      </c>
      <c r="C1829" s="6">
        <v>181.90150499999999</v>
      </c>
      <c r="D1829" s="6">
        <v>45.161026</v>
      </c>
      <c r="E1829" s="6">
        <v>195.602509</v>
      </c>
      <c r="F1829" s="6">
        <v>216.41999799999999</v>
      </c>
    </row>
    <row r="1830" spans="1:6" x14ac:dyDescent="0.25">
      <c r="A1830" s="5">
        <v>44400</v>
      </c>
      <c r="B1830" s="6">
        <v>146.26165800000001</v>
      </c>
      <c r="C1830" s="6">
        <v>182.83200099999999</v>
      </c>
      <c r="D1830" s="6">
        <v>45.531857000000002</v>
      </c>
      <c r="E1830" s="6">
        <v>195.24311800000001</v>
      </c>
      <c r="F1830" s="6">
        <v>214.46000699999999</v>
      </c>
    </row>
    <row r="1831" spans="1:6" x14ac:dyDescent="0.25">
      <c r="A1831" s="5">
        <v>44403</v>
      </c>
      <c r="B1831" s="6">
        <v>146.685013</v>
      </c>
      <c r="C1831" s="6">
        <v>184.99099699999999</v>
      </c>
      <c r="D1831" s="6">
        <v>45.595782999999997</v>
      </c>
      <c r="E1831" s="6">
        <v>192.60766599999999</v>
      </c>
      <c r="F1831" s="6">
        <v>219.20666499999999</v>
      </c>
    </row>
    <row r="1832" spans="1:6" x14ac:dyDescent="0.25">
      <c r="A1832" s="5">
        <v>44404</v>
      </c>
      <c r="B1832" s="6">
        <v>144.499359</v>
      </c>
      <c r="C1832" s="6">
        <v>181.31950399999999</v>
      </c>
      <c r="D1832" s="6">
        <v>45.598979999999997</v>
      </c>
      <c r="E1832" s="6">
        <v>191.74916099999999</v>
      </c>
      <c r="F1832" s="6">
        <v>214.92666600000001</v>
      </c>
    </row>
    <row r="1833" spans="1:6" x14ac:dyDescent="0.25">
      <c r="A1833" s="5">
        <v>44405</v>
      </c>
      <c r="B1833" s="6">
        <v>142.73704499999999</v>
      </c>
      <c r="C1833" s="6">
        <v>181.516006</v>
      </c>
      <c r="D1833" s="6">
        <v>45.413578000000001</v>
      </c>
      <c r="E1833" s="6">
        <v>194.69409200000001</v>
      </c>
      <c r="F1833" s="6">
        <v>215.66000399999999</v>
      </c>
    </row>
    <row r="1834" spans="1:6" x14ac:dyDescent="0.25">
      <c r="A1834" s="5">
        <v>44406</v>
      </c>
      <c r="B1834" s="6">
        <v>143.38681</v>
      </c>
      <c r="C1834" s="6">
        <v>179.996002</v>
      </c>
      <c r="D1834" s="6">
        <v>45.471114999999998</v>
      </c>
      <c r="E1834" s="6">
        <v>196.28131099999999</v>
      </c>
      <c r="F1834" s="6">
        <v>225.78334000000001</v>
      </c>
    </row>
    <row r="1835" spans="1:6" x14ac:dyDescent="0.25">
      <c r="A1835" s="5">
        <v>44407</v>
      </c>
      <c r="B1835" s="6">
        <v>143.603409</v>
      </c>
      <c r="C1835" s="6">
        <v>166.379501</v>
      </c>
      <c r="D1835" s="6">
        <v>45.570213000000003</v>
      </c>
      <c r="E1835" s="6">
        <v>194.654144</v>
      </c>
      <c r="F1835" s="6">
        <v>229.066666</v>
      </c>
    </row>
    <row r="1836" spans="1:6" x14ac:dyDescent="0.25">
      <c r="A1836" s="5">
        <v>44410</v>
      </c>
      <c r="B1836" s="6">
        <v>143.26869199999999</v>
      </c>
      <c r="C1836" s="6">
        <v>166.574005</v>
      </c>
      <c r="D1836" s="6">
        <v>45.464725000000001</v>
      </c>
      <c r="E1836" s="6">
        <v>197.15980500000001</v>
      </c>
      <c r="F1836" s="6">
        <v>236.55667099999999</v>
      </c>
    </row>
    <row r="1837" spans="1:6" x14ac:dyDescent="0.25">
      <c r="A1837" s="5">
        <v>44411</v>
      </c>
      <c r="B1837" s="6">
        <v>145.080231</v>
      </c>
      <c r="C1837" s="6">
        <v>168.31199599999999</v>
      </c>
      <c r="D1837" s="6">
        <v>45.976211999999997</v>
      </c>
      <c r="E1837" s="6">
        <v>197.808685</v>
      </c>
      <c r="F1837" s="6">
        <v>236.58000200000001</v>
      </c>
    </row>
    <row r="1838" spans="1:6" x14ac:dyDescent="0.25">
      <c r="A1838" s="5">
        <v>44412</v>
      </c>
      <c r="B1838" s="6">
        <v>144.67654400000001</v>
      </c>
      <c r="C1838" s="6">
        <v>167.73599200000001</v>
      </c>
      <c r="D1838" s="6">
        <v>45.662933000000002</v>
      </c>
      <c r="E1838" s="6">
        <v>202.39080799999999</v>
      </c>
      <c r="F1838" s="6">
        <v>236.97332800000001</v>
      </c>
    </row>
    <row r="1839" spans="1:6" x14ac:dyDescent="0.25">
      <c r="A1839" s="5">
        <v>44413</v>
      </c>
      <c r="B1839" s="6">
        <v>144.78486599999999</v>
      </c>
      <c r="C1839" s="6">
        <v>168.79949999999999</v>
      </c>
      <c r="D1839" s="6">
        <v>46.510071000000003</v>
      </c>
      <c r="E1839" s="6">
        <v>206.01452599999999</v>
      </c>
      <c r="F1839" s="6">
        <v>238.21000699999999</v>
      </c>
    </row>
    <row r="1840" spans="1:6" x14ac:dyDescent="0.25">
      <c r="A1840" s="5">
        <v>44414</v>
      </c>
      <c r="B1840" s="6">
        <v>144.09468100000001</v>
      </c>
      <c r="C1840" s="6">
        <v>167.246994</v>
      </c>
      <c r="D1840" s="6">
        <v>46.426955999999997</v>
      </c>
      <c r="E1840" s="6">
        <v>203.309189</v>
      </c>
      <c r="F1840" s="6">
        <v>233.03334000000001</v>
      </c>
    </row>
    <row r="1841" spans="1:6" x14ac:dyDescent="0.25">
      <c r="A1841" s="5">
        <v>44417</v>
      </c>
      <c r="B1841" s="6">
        <v>144.04537999999999</v>
      </c>
      <c r="C1841" s="6">
        <v>167.09350599999999</v>
      </c>
      <c r="D1841" s="6">
        <v>46.538848999999999</v>
      </c>
      <c r="E1841" s="6">
        <v>202.600449</v>
      </c>
      <c r="F1841" s="6">
        <v>237.91999799999999</v>
      </c>
    </row>
    <row r="1842" spans="1:6" x14ac:dyDescent="0.25">
      <c r="A1842" s="5">
        <v>44418</v>
      </c>
      <c r="B1842" s="6">
        <v>143.562241</v>
      </c>
      <c r="C1842" s="6">
        <v>166.033997</v>
      </c>
      <c r="D1842" s="6">
        <v>47.529850000000003</v>
      </c>
      <c r="E1842" s="6">
        <v>199.016617</v>
      </c>
      <c r="F1842" s="6">
        <v>236.66333</v>
      </c>
    </row>
    <row r="1843" spans="1:6" x14ac:dyDescent="0.25">
      <c r="A1843" s="5">
        <v>44419</v>
      </c>
      <c r="B1843" s="6">
        <v>143.81857299999999</v>
      </c>
      <c r="C1843" s="6">
        <v>164.60549900000001</v>
      </c>
      <c r="D1843" s="6">
        <v>47.955024999999999</v>
      </c>
      <c r="E1843" s="6">
        <v>196.650711</v>
      </c>
      <c r="F1843" s="6">
        <v>235.94000199999999</v>
      </c>
    </row>
    <row r="1844" spans="1:6" x14ac:dyDescent="0.25">
      <c r="A1844" s="5">
        <v>44420</v>
      </c>
      <c r="B1844" s="6">
        <v>146.80619799999999</v>
      </c>
      <c r="C1844" s="6">
        <v>165.175003</v>
      </c>
      <c r="D1844" s="6">
        <v>47.826678999999999</v>
      </c>
      <c r="E1844" s="6">
        <v>198.70713799999999</v>
      </c>
      <c r="F1844" s="6">
        <v>240.75</v>
      </c>
    </row>
    <row r="1845" spans="1:6" x14ac:dyDescent="0.25">
      <c r="A1845" s="5">
        <v>44421</v>
      </c>
      <c r="B1845" s="6">
        <v>147.013229</v>
      </c>
      <c r="C1845" s="6">
        <v>164.69850199999999</v>
      </c>
      <c r="D1845" s="6">
        <v>47.977488999999998</v>
      </c>
      <c r="E1845" s="6">
        <v>201.53227200000001</v>
      </c>
      <c r="F1845" s="6">
        <v>239.05667099999999</v>
      </c>
    </row>
    <row r="1846" spans="1:6" x14ac:dyDescent="0.25">
      <c r="A1846" s="5">
        <v>44424</v>
      </c>
      <c r="B1846" s="6">
        <v>149.004974</v>
      </c>
      <c r="C1846" s="6">
        <v>164.94949299999999</v>
      </c>
      <c r="D1846" s="6">
        <v>48.368923000000002</v>
      </c>
      <c r="E1846" s="6">
        <v>199.15635700000001</v>
      </c>
      <c r="F1846" s="6">
        <v>228.72332800000001</v>
      </c>
    </row>
    <row r="1847" spans="1:6" x14ac:dyDescent="0.25">
      <c r="A1847" s="5">
        <v>44425</v>
      </c>
      <c r="B1847" s="6">
        <v>148.08798200000001</v>
      </c>
      <c r="C1847" s="6">
        <v>162.098007</v>
      </c>
      <c r="D1847" s="6">
        <v>48.352879000000001</v>
      </c>
      <c r="E1847" s="6">
        <v>194.24485799999999</v>
      </c>
      <c r="F1847" s="6">
        <v>221.903336</v>
      </c>
    </row>
    <row r="1848" spans="1:6" x14ac:dyDescent="0.25">
      <c r="A1848" s="5">
        <v>44426</v>
      </c>
      <c r="B1848" s="6">
        <v>144.31158400000001</v>
      </c>
      <c r="C1848" s="6">
        <v>160.06100499999999</v>
      </c>
      <c r="D1848" s="6">
        <v>47.839511999999999</v>
      </c>
      <c r="E1848" s="6">
        <v>190.07205200000001</v>
      </c>
      <c r="F1848" s="6">
        <v>229.66333</v>
      </c>
    </row>
    <row r="1849" spans="1:6" x14ac:dyDescent="0.25">
      <c r="A1849" s="5">
        <v>44427</v>
      </c>
      <c r="B1849" s="6">
        <v>144.64681999999999</v>
      </c>
      <c r="C1849" s="6">
        <v>159.387497</v>
      </c>
      <c r="D1849" s="6">
        <v>48.163578000000001</v>
      </c>
      <c r="E1849" s="6">
        <v>197.638992</v>
      </c>
      <c r="F1849" s="6">
        <v>224.490005</v>
      </c>
    </row>
    <row r="1850" spans="1:6" x14ac:dyDescent="0.25">
      <c r="A1850" s="5">
        <v>44428</v>
      </c>
      <c r="B1850" s="6">
        <v>146.115982</v>
      </c>
      <c r="C1850" s="6">
        <v>159.99749800000001</v>
      </c>
      <c r="D1850" s="6">
        <v>48.593521000000003</v>
      </c>
      <c r="E1850" s="6">
        <v>207.801468</v>
      </c>
      <c r="F1850" s="6">
        <v>226.75332599999999</v>
      </c>
    </row>
    <row r="1851" spans="1:6" x14ac:dyDescent="0.25">
      <c r="A1851" s="5">
        <v>44431</v>
      </c>
      <c r="B1851" s="6">
        <v>147.61468500000001</v>
      </c>
      <c r="C1851" s="6">
        <v>163.29350299999999</v>
      </c>
      <c r="D1851" s="6">
        <v>48.272666999999998</v>
      </c>
      <c r="E1851" s="6">
        <v>219.20178200000001</v>
      </c>
      <c r="F1851" s="6">
        <v>235.433334</v>
      </c>
    </row>
    <row r="1852" spans="1:6" x14ac:dyDescent="0.25">
      <c r="A1852" s="5">
        <v>44432</v>
      </c>
      <c r="B1852" s="6">
        <v>147.52597</v>
      </c>
      <c r="C1852" s="6">
        <v>165.28900100000001</v>
      </c>
      <c r="D1852" s="6">
        <v>47.775340999999997</v>
      </c>
      <c r="E1852" s="6">
        <v>217.554596</v>
      </c>
      <c r="F1852" s="6">
        <v>236.16333</v>
      </c>
    </row>
    <row r="1853" spans="1:6" x14ac:dyDescent="0.25">
      <c r="A1853" s="5">
        <v>44433</v>
      </c>
      <c r="B1853" s="6">
        <v>146.28358499999999</v>
      </c>
      <c r="C1853" s="6">
        <v>164.959</v>
      </c>
      <c r="D1853" s="6">
        <v>47.794589999999999</v>
      </c>
      <c r="E1853" s="6">
        <v>221.74740600000001</v>
      </c>
      <c r="F1853" s="6">
        <v>237.066666</v>
      </c>
    </row>
    <row r="1854" spans="1:6" x14ac:dyDescent="0.25">
      <c r="A1854" s="5">
        <v>44434</v>
      </c>
      <c r="B1854" s="6">
        <v>145.47508199999999</v>
      </c>
      <c r="C1854" s="6">
        <v>165.800003</v>
      </c>
      <c r="D1854" s="6">
        <v>47.278019</v>
      </c>
      <c r="E1854" s="6">
        <v>220.29989599999999</v>
      </c>
      <c r="F1854" s="6">
        <v>233.720001</v>
      </c>
    </row>
    <row r="1855" spans="1:6" x14ac:dyDescent="0.25">
      <c r="A1855" s="5">
        <v>44435</v>
      </c>
      <c r="B1855" s="6">
        <v>146.52023299999999</v>
      </c>
      <c r="C1855" s="6">
        <v>167.481506</v>
      </c>
      <c r="D1855" s="6">
        <v>47.011707000000001</v>
      </c>
      <c r="E1855" s="6">
        <v>225.970123</v>
      </c>
      <c r="F1855" s="6">
        <v>237.30667099999999</v>
      </c>
    </row>
    <row r="1856" spans="1:6" x14ac:dyDescent="0.25">
      <c r="A1856" s="5">
        <v>44438</v>
      </c>
      <c r="B1856" s="6">
        <v>150.97697400000001</v>
      </c>
      <c r="C1856" s="6">
        <v>171.078506</v>
      </c>
      <c r="D1856" s="6">
        <v>47.390312000000002</v>
      </c>
      <c r="E1856" s="6">
        <v>226.48921200000001</v>
      </c>
      <c r="F1856" s="6">
        <v>243.636673</v>
      </c>
    </row>
    <row r="1857" spans="1:6" x14ac:dyDescent="0.25">
      <c r="A1857" s="5">
        <v>44439</v>
      </c>
      <c r="B1857" s="6">
        <v>149.70503199999999</v>
      </c>
      <c r="C1857" s="6">
        <v>173.53950499999999</v>
      </c>
      <c r="D1857" s="6">
        <v>47.518653999999998</v>
      </c>
      <c r="E1857" s="6">
        <v>223.50384500000001</v>
      </c>
      <c r="F1857" s="6">
        <v>245.240005</v>
      </c>
    </row>
    <row r="1858" spans="1:6" x14ac:dyDescent="0.25">
      <c r="A1858" s="5">
        <v>44440</v>
      </c>
      <c r="B1858" s="6">
        <v>150.37550400000001</v>
      </c>
      <c r="C1858" s="6">
        <v>173.949997</v>
      </c>
      <c r="D1858" s="6">
        <v>47.415981000000002</v>
      </c>
      <c r="E1858" s="6">
        <v>224.062973</v>
      </c>
      <c r="F1858" s="6">
        <v>244.69667100000001</v>
      </c>
    </row>
    <row r="1859" spans="1:6" x14ac:dyDescent="0.25">
      <c r="A1859" s="5">
        <v>44441</v>
      </c>
      <c r="B1859" s="6">
        <v>151.499527</v>
      </c>
      <c r="C1859" s="6">
        <v>173.15600599999999</v>
      </c>
      <c r="D1859" s="6">
        <v>47.666255999999997</v>
      </c>
      <c r="E1859" s="6">
        <v>223.613663</v>
      </c>
      <c r="F1859" s="6">
        <v>244.13000500000001</v>
      </c>
    </row>
    <row r="1860" spans="1:6" x14ac:dyDescent="0.25">
      <c r="A1860" s="5">
        <v>44442</v>
      </c>
      <c r="B1860" s="6">
        <v>152.140457</v>
      </c>
      <c r="C1860" s="6">
        <v>173.90249600000001</v>
      </c>
      <c r="D1860" s="6">
        <v>47.887642</v>
      </c>
      <c r="E1860" s="6">
        <v>228.076752</v>
      </c>
      <c r="F1860" s="6">
        <v>244.52333100000001</v>
      </c>
    </row>
    <row r="1861" spans="1:6" x14ac:dyDescent="0.25">
      <c r="A1861" s="5">
        <v>44446</v>
      </c>
      <c r="B1861" s="6">
        <v>154.49702500000001</v>
      </c>
      <c r="C1861" s="6">
        <v>175.464493</v>
      </c>
      <c r="D1861" s="6">
        <v>47.252346000000003</v>
      </c>
      <c r="E1861" s="6">
        <v>226.26954699999999</v>
      </c>
      <c r="F1861" s="6">
        <v>250.97332800000001</v>
      </c>
    </row>
    <row r="1862" spans="1:6" x14ac:dyDescent="0.25">
      <c r="A1862" s="5">
        <v>44447</v>
      </c>
      <c r="B1862" s="6">
        <v>152.939133</v>
      </c>
      <c r="C1862" s="6">
        <v>176.27499399999999</v>
      </c>
      <c r="D1862" s="6">
        <v>47.313308999999997</v>
      </c>
      <c r="E1862" s="6">
        <v>223.04457099999999</v>
      </c>
      <c r="F1862" s="6">
        <v>251.28999300000001</v>
      </c>
    </row>
    <row r="1863" spans="1:6" x14ac:dyDescent="0.25">
      <c r="A1863" s="5">
        <v>44448</v>
      </c>
      <c r="B1863" s="6">
        <v>151.913681</v>
      </c>
      <c r="C1863" s="6">
        <v>174.20799299999999</v>
      </c>
      <c r="D1863" s="6">
        <v>46.979618000000002</v>
      </c>
      <c r="E1863" s="6">
        <v>221.42707799999999</v>
      </c>
      <c r="F1863" s="6">
        <v>251.61999499999999</v>
      </c>
    </row>
    <row r="1864" spans="1:6" x14ac:dyDescent="0.25">
      <c r="A1864" s="5">
        <v>44449</v>
      </c>
      <c r="B1864" s="6">
        <v>146.88505599999999</v>
      </c>
      <c r="C1864" s="6">
        <v>173.457504</v>
      </c>
      <c r="D1864" s="6">
        <v>46.809562999999997</v>
      </c>
      <c r="E1864" s="6">
        <v>224.432388</v>
      </c>
      <c r="F1864" s="6">
        <v>245.42334</v>
      </c>
    </row>
    <row r="1865" spans="1:6" x14ac:dyDescent="0.25">
      <c r="A1865" s="5">
        <v>44452</v>
      </c>
      <c r="B1865" s="6">
        <v>147.45695499999999</v>
      </c>
      <c r="C1865" s="6">
        <v>172.85850500000001</v>
      </c>
      <c r="D1865" s="6">
        <v>46.543255000000002</v>
      </c>
      <c r="E1865" s="6">
        <v>221.17742899999999</v>
      </c>
      <c r="F1865" s="6">
        <v>247.66667200000001</v>
      </c>
    </row>
    <row r="1866" spans="1:6" x14ac:dyDescent="0.25">
      <c r="A1866" s="5">
        <v>44453</v>
      </c>
      <c r="B1866" s="6">
        <v>146.04693599999999</v>
      </c>
      <c r="C1866" s="6">
        <v>172.5</v>
      </c>
      <c r="D1866" s="6">
        <v>46.299408</v>
      </c>
      <c r="E1866" s="6">
        <v>222.07603499999999</v>
      </c>
      <c r="F1866" s="6">
        <v>248.16333</v>
      </c>
    </row>
    <row r="1867" spans="1:6" x14ac:dyDescent="0.25">
      <c r="A1867" s="5">
        <v>44454</v>
      </c>
      <c r="B1867" s="6">
        <v>146.94421399999999</v>
      </c>
      <c r="C1867" s="6">
        <v>173.78950499999999</v>
      </c>
      <c r="D1867" s="6">
        <v>46.379623000000002</v>
      </c>
      <c r="E1867" s="6">
        <v>223.06452899999999</v>
      </c>
      <c r="F1867" s="6">
        <v>251.94332900000001</v>
      </c>
    </row>
    <row r="1868" spans="1:6" x14ac:dyDescent="0.25">
      <c r="A1868" s="5">
        <v>44455</v>
      </c>
      <c r="B1868" s="6">
        <v>146.707581</v>
      </c>
      <c r="C1868" s="6">
        <v>174.412003</v>
      </c>
      <c r="D1868" s="6">
        <v>46.533633999999999</v>
      </c>
      <c r="E1868" s="6">
        <v>222.07603499999999</v>
      </c>
      <c r="F1868" s="6">
        <v>252.33000200000001</v>
      </c>
    </row>
    <row r="1869" spans="1:6" x14ac:dyDescent="0.25">
      <c r="A1869" s="5">
        <v>44456</v>
      </c>
      <c r="B1869" s="6">
        <v>144.015762</v>
      </c>
      <c r="C1869" s="6">
        <v>173.12600699999999</v>
      </c>
      <c r="D1869" s="6">
        <v>46.437373999999998</v>
      </c>
      <c r="E1869" s="6">
        <v>218.66130100000001</v>
      </c>
      <c r="F1869" s="6">
        <v>253.16333</v>
      </c>
    </row>
    <row r="1870" spans="1:6" x14ac:dyDescent="0.25">
      <c r="A1870" s="5">
        <v>44459</v>
      </c>
      <c r="B1870" s="6">
        <v>140.93946800000001</v>
      </c>
      <c r="C1870" s="6">
        <v>167.78649899999999</v>
      </c>
      <c r="D1870" s="6">
        <v>45.798878000000002</v>
      </c>
      <c r="E1870" s="6">
        <v>210.80351300000001</v>
      </c>
      <c r="F1870" s="6">
        <v>243.38999899999999</v>
      </c>
    </row>
    <row r="1871" spans="1:6" x14ac:dyDescent="0.25">
      <c r="A1871" s="5">
        <v>44460</v>
      </c>
      <c r="B1871" s="6">
        <v>141.42257699999999</v>
      </c>
      <c r="C1871" s="6">
        <v>167.18150299999999</v>
      </c>
      <c r="D1871" s="6">
        <v>45.888714</v>
      </c>
      <c r="E1871" s="6">
        <v>212.13145399999999</v>
      </c>
      <c r="F1871" s="6">
        <v>246.46000699999999</v>
      </c>
    </row>
    <row r="1872" spans="1:6" x14ac:dyDescent="0.25">
      <c r="A1872" s="5">
        <v>44461</v>
      </c>
      <c r="B1872" s="6">
        <v>143.80873099999999</v>
      </c>
      <c r="C1872" s="6">
        <v>169.00250199999999</v>
      </c>
      <c r="D1872" s="6">
        <v>45.782825000000003</v>
      </c>
      <c r="E1872" s="6">
        <v>219.07070899999999</v>
      </c>
      <c r="F1872" s="6">
        <v>250.64666700000001</v>
      </c>
    </row>
    <row r="1873" spans="1:6" x14ac:dyDescent="0.25">
      <c r="A1873" s="5">
        <v>44462</v>
      </c>
      <c r="B1873" s="6">
        <v>144.77500900000001</v>
      </c>
      <c r="C1873" s="6">
        <v>170.800003</v>
      </c>
      <c r="D1873" s="6">
        <v>45.808501999999997</v>
      </c>
      <c r="E1873" s="6">
        <v>224.47233600000001</v>
      </c>
      <c r="F1873" s="6">
        <v>251.21333300000001</v>
      </c>
    </row>
    <row r="1874" spans="1:6" x14ac:dyDescent="0.25">
      <c r="A1874" s="5">
        <v>44463</v>
      </c>
      <c r="B1874" s="6">
        <v>144.86373900000001</v>
      </c>
      <c r="C1874" s="6">
        <v>171.27600100000001</v>
      </c>
      <c r="D1874" s="6">
        <v>45.936839999999997</v>
      </c>
      <c r="E1874" s="6">
        <v>220.468536</v>
      </c>
      <c r="F1874" s="6">
        <v>258.13000499999998</v>
      </c>
    </row>
    <row r="1875" spans="1:6" x14ac:dyDescent="0.25">
      <c r="A1875" s="5">
        <v>44466</v>
      </c>
      <c r="B1875" s="6">
        <v>143.33543399999999</v>
      </c>
      <c r="C1875" s="6">
        <v>170.28999300000001</v>
      </c>
      <c r="D1875" s="6">
        <v>45.641651000000003</v>
      </c>
      <c r="E1875" s="6">
        <v>216.26504499999999</v>
      </c>
      <c r="F1875" s="6">
        <v>263.78668199999998</v>
      </c>
    </row>
    <row r="1876" spans="1:6" x14ac:dyDescent="0.25">
      <c r="A1876" s="5">
        <v>44467</v>
      </c>
      <c r="B1876" s="6">
        <v>139.92387400000001</v>
      </c>
      <c r="C1876" s="6">
        <v>165.79800399999999</v>
      </c>
      <c r="D1876" s="6">
        <v>45.080154</v>
      </c>
      <c r="E1876" s="6">
        <v>206.66989100000001</v>
      </c>
      <c r="F1876" s="6">
        <v>259.18667599999998</v>
      </c>
    </row>
    <row r="1877" spans="1:6" x14ac:dyDescent="0.25">
      <c r="A1877" s="5">
        <v>44468</v>
      </c>
      <c r="B1877" s="6">
        <v>140.83102400000001</v>
      </c>
      <c r="C1877" s="6">
        <v>165.05600000000001</v>
      </c>
      <c r="D1877" s="6">
        <v>45.060901999999999</v>
      </c>
      <c r="E1877" s="6">
        <v>204.852722</v>
      </c>
      <c r="F1877" s="6">
        <v>260.43667599999998</v>
      </c>
    </row>
    <row r="1878" spans="1:6" x14ac:dyDescent="0.25">
      <c r="A1878" s="5">
        <v>44469</v>
      </c>
      <c r="B1878" s="6">
        <v>139.51959199999999</v>
      </c>
      <c r="C1878" s="6">
        <v>164.25199900000001</v>
      </c>
      <c r="D1878" s="6">
        <v>44.720798000000002</v>
      </c>
      <c r="E1878" s="6">
        <v>206.839676</v>
      </c>
      <c r="F1878" s="6">
        <v>258.49334700000003</v>
      </c>
    </row>
    <row r="1879" spans="1:6" x14ac:dyDescent="0.25">
      <c r="A1879" s="5">
        <v>44470</v>
      </c>
      <c r="B1879" s="6">
        <v>140.65348800000001</v>
      </c>
      <c r="C1879" s="6">
        <v>164.162994</v>
      </c>
      <c r="D1879" s="6">
        <v>43.973205999999998</v>
      </c>
      <c r="E1879" s="6">
        <v>207.09925799999999</v>
      </c>
      <c r="F1879" s="6">
        <v>258.406677</v>
      </c>
    </row>
    <row r="1880" spans="1:6" x14ac:dyDescent="0.25">
      <c r="A1880" s="5">
        <v>44473</v>
      </c>
      <c r="B1880" s="6">
        <v>137.192612</v>
      </c>
      <c r="C1880" s="6">
        <v>159.48899800000001</v>
      </c>
      <c r="D1880" s="6">
        <v>43.549670999999996</v>
      </c>
      <c r="E1880" s="6">
        <v>197.01486199999999</v>
      </c>
      <c r="F1880" s="6">
        <v>260.51001000000002</v>
      </c>
    </row>
    <row r="1881" spans="1:6" x14ac:dyDescent="0.25">
      <c r="A1881" s="5">
        <v>44474</v>
      </c>
      <c r="B1881" s="6">
        <v>139.13507100000001</v>
      </c>
      <c r="C1881" s="6">
        <v>161.050003</v>
      </c>
      <c r="D1881" s="6">
        <v>43.835236000000002</v>
      </c>
      <c r="E1881" s="6">
        <v>204.19374099999999</v>
      </c>
      <c r="F1881" s="6">
        <v>260.19665500000002</v>
      </c>
    </row>
    <row r="1882" spans="1:6" x14ac:dyDescent="0.25">
      <c r="A1882" s="5">
        <v>44475</v>
      </c>
      <c r="B1882" s="6">
        <v>140.012619</v>
      </c>
      <c r="C1882" s="6">
        <v>163.100494</v>
      </c>
      <c r="D1882" s="6">
        <v>44.156094000000003</v>
      </c>
      <c r="E1882" s="6">
        <v>206.67988600000001</v>
      </c>
      <c r="F1882" s="6">
        <v>260.91665599999999</v>
      </c>
    </row>
    <row r="1883" spans="1:6" x14ac:dyDescent="0.25">
      <c r="A1883" s="5">
        <v>44476</v>
      </c>
      <c r="B1883" s="6">
        <v>141.28454600000001</v>
      </c>
      <c r="C1883" s="6">
        <v>165.12150600000001</v>
      </c>
      <c r="D1883" s="6">
        <v>44.675888</v>
      </c>
      <c r="E1883" s="6">
        <v>210.424072</v>
      </c>
      <c r="F1883" s="6">
        <v>264.53668199999998</v>
      </c>
    </row>
    <row r="1884" spans="1:6" x14ac:dyDescent="0.25">
      <c r="A1884" s="5">
        <v>44477</v>
      </c>
      <c r="B1884" s="6">
        <v>140.90000900000001</v>
      </c>
      <c r="C1884" s="6">
        <v>164.43100000000001</v>
      </c>
      <c r="D1884" s="6">
        <v>44.810642000000001</v>
      </c>
      <c r="E1884" s="6">
        <v>207.98786899999999</v>
      </c>
      <c r="F1884" s="6">
        <v>261.82998700000002</v>
      </c>
    </row>
    <row r="1885" spans="1:6" x14ac:dyDescent="0.25">
      <c r="A1885" s="5">
        <v>44480</v>
      </c>
      <c r="B1885" s="6">
        <v>140.81127900000001</v>
      </c>
      <c r="C1885" s="6">
        <v>162.31500199999999</v>
      </c>
      <c r="D1885" s="6">
        <v>44.768929</v>
      </c>
      <c r="E1885" s="6">
        <v>206.629974</v>
      </c>
      <c r="F1885" s="6">
        <v>263.98001099999999</v>
      </c>
    </row>
    <row r="1886" spans="1:6" x14ac:dyDescent="0.25">
      <c r="A1886" s="5">
        <v>44481</v>
      </c>
      <c r="B1886" s="6">
        <v>139.529449</v>
      </c>
      <c r="C1886" s="6">
        <v>162.366501</v>
      </c>
      <c r="D1886" s="6">
        <v>44.720798000000002</v>
      </c>
      <c r="E1886" s="6">
        <v>206.390366</v>
      </c>
      <c r="F1886" s="6">
        <v>268.57333399999999</v>
      </c>
    </row>
    <row r="1887" spans="1:6" x14ac:dyDescent="0.25">
      <c r="A1887" s="5">
        <v>44482</v>
      </c>
      <c r="B1887" s="6">
        <v>138.937836</v>
      </c>
      <c r="C1887" s="6">
        <v>164.21400499999999</v>
      </c>
      <c r="D1887" s="6">
        <v>44.396732</v>
      </c>
      <c r="E1887" s="6">
        <v>209.066193</v>
      </c>
      <c r="F1887" s="6">
        <v>270.35998499999999</v>
      </c>
    </row>
    <row r="1888" spans="1:6" x14ac:dyDescent="0.25">
      <c r="A1888" s="5">
        <v>44483</v>
      </c>
      <c r="B1888" s="6">
        <v>141.74797100000001</v>
      </c>
      <c r="C1888" s="6">
        <v>164.99299600000001</v>
      </c>
      <c r="D1888" s="6">
        <v>44.878020999999997</v>
      </c>
      <c r="E1888" s="6">
        <v>217.12373400000001</v>
      </c>
      <c r="F1888" s="6">
        <v>272.773346</v>
      </c>
    </row>
    <row r="1889" spans="1:6" x14ac:dyDescent="0.25">
      <c r="A1889" s="5">
        <v>44484</v>
      </c>
      <c r="B1889" s="6">
        <v>142.81285099999999</v>
      </c>
      <c r="C1889" s="6">
        <v>170.45100400000001</v>
      </c>
      <c r="D1889" s="6">
        <v>45.096198999999999</v>
      </c>
      <c r="E1889" s="6">
        <v>218.28192100000001</v>
      </c>
      <c r="F1889" s="6">
        <v>281.01001000000002</v>
      </c>
    </row>
    <row r="1890" spans="1:6" x14ac:dyDescent="0.25">
      <c r="A1890" s="5">
        <v>44487</v>
      </c>
      <c r="B1890" s="6">
        <v>144.498932</v>
      </c>
      <c r="C1890" s="6">
        <v>172.337006</v>
      </c>
      <c r="D1890" s="6">
        <v>45.458762999999998</v>
      </c>
      <c r="E1890" s="6">
        <v>221.87634299999999</v>
      </c>
      <c r="F1890" s="6">
        <v>290.03668199999998</v>
      </c>
    </row>
    <row r="1891" spans="1:6" x14ac:dyDescent="0.25">
      <c r="A1891" s="5">
        <v>44488</v>
      </c>
      <c r="B1891" s="6">
        <v>146.678009</v>
      </c>
      <c r="C1891" s="6">
        <v>172.207504</v>
      </c>
      <c r="D1891" s="6">
        <v>46.424540999999998</v>
      </c>
      <c r="E1891" s="6">
        <v>222.55531300000001</v>
      </c>
      <c r="F1891" s="6">
        <v>288.08999599999999</v>
      </c>
    </row>
    <row r="1892" spans="1:6" x14ac:dyDescent="0.25">
      <c r="A1892" s="5">
        <v>44489</v>
      </c>
      <c r="B1892" s="6">
        <v>147.17098999999999</v>
      </c>
      <c r="C1892" s="6">
        <v>170.753006</v>
      </c>
      <c r="D1892" s="6">
        <v>46.844864000000001</v>
      </c>
      <c r="E1892" s="6">
        <v>220.68820199999999</v>
      </c>
      <c r="F1892" s="6">
        <v>288.60000600000001</v>
      </c>
    </row>
    <row r="1893" spans="1:6" x14ac:dyDescent="0.25">
      <c r="A1893" s="5">
        <v>44490</v>
      </c>
      <c r="B1893" s="6">
        <v>147.38790900000001</v>
      </c>
      <c r="C1893" s="6">
        <v>171.75050400000001</v>
      </c>
      <c r="D1893" s="6">
        <v>47.104754999999997</v>
      </c>
      <c r="E1893" s="6">
        <v>226.56907699999999</v>
      </c>
      <c r="F1893" s="6">
        <v>298</v>
      </c>
    </row>
    <row r="1894" spans="1:6" x14ac:dyDescent="0.25">
      <c r="A1894" s="5">
        <v>44491</v>
      </c>
      <c r="B1894" s="6">
        <v>146.60897800000001</v>
      </c>
      <c r="C1894" s="6">
        <v>166.77749600000001</v>
      </c>
      <c r="D1894" s="6">
        <v>47.595661</v>
      </c>
      <c r="E1894" s="6">
        <v>226.90858499999999</v>
      </c>
      <c r="F1894" s="6">
        <v>303.226654</v>
      </c>
    </row>
    <row r="1895" spans="1:6" x14ac:dyDescent="0.25">
      <c r="A1895" s="5">
        <v>44494</v>
      </c>
      <c r="B1895" s="6">
        <v>146.559708</v>
      </c>
      <c r="C1895" s="6">
        <v>166.018494</v>
      </c>
      <c r="D1895" s="6">
        <v>48.147533000000003</v>
      </c>
      <c r="E1895" s="6">
        <v>231.30175800000001</v>
      </c>
      <c r="F1895" s="6">
        <v>341.61999500000002</v>
      </c>
    </row>
    <row r="1896" spans="1:6" x14ac:dyDescent="0.25">
      <c r="A1896" s="5">
        <v>44495</v>
      </c>
      <c r="B1896" s="6">
        <v>147.230164</v>
      </c>
      <c r="C1896" s="6">
        <v>168.80349699999999</v>
      </c>
      <c r="D1896" s="6">
        <v>47.727215000000001</v>
      </c>
      <c r="E1896" s="6">
        <v>246.78779599999999</v>
      </c>
      <c r="F1896" s="6">
        <v>339.476654</v>
      </c>
    </row>
    <row r="1897" spans="1:6" x14ac:dyDescent="0.25">
      <c r="A1897" s="5">
        <v>44496</v>
      </c>
      <c r="B1897" s="6">
        <v>146.766739</v>
      </c>
      <c r="C1897" s="6">
        <v>169.62449599999999</v>
      </c>
      <c r="D1897" s="6">
        <v>47.335769999999997</v>
      </c>
      <c r="E1897" s="6">
        <v>244.13189700000001</v>
      </c>
      <c r="F1897" s="6">
        <v>345.95333900000003</v>
      </c>
    </row>
    <row r="1898" spans="1:6" x14ac:dyDescent="0.25">
      <c r="A1898" s="5">
        <v>44497</v>
      </c>
      <c r="B1898" s="6">
        <v>150.434662</v>
      </c>
      <c r="C1898" s="6">
        <v>172.328506</v>
      </c>
      <c r="D1898" s="6">
        <v>47.630955</v>
      </c>
      <c r="E1898" s="6">
        <v>249.02430699999999</v>
      </c>
      <c r="F1898" s="6">
        <v>359.01333599999998</v>
      </c>
    </row>
    <row r="1899" spans="1:6" x14ac:dyDescent="0.25">
      <c r="A1899" s="5">
        <v>44498</v>
      </c>
      <c r="B1899" s="6">
        <v>147.70344499999999</v>
      </c>
      <c r="C1899" s="6">
        <v>168.62150600000001</v>
      </c>
      <c r="D1899" s="6">
        <v>47.942191999999999</v>
      </c>
      <c r="E1899" s="6">
        <v>255.274643</v>
      </c>
      <c r="F1899" s="6">
        <v>371.33334400000001</v>
      </c>
    </row>
    <row r="1900" spans="1:6" x14ac:dyDescent="0.25">
      <c r="A1900" s="5">
        <v>44501</v>
      </c>
      <c r="B1900" s="6">
        <v>146.87519800000001</v>
      </c>
      <c r="C1900" s="6">
        <v>165.90550200000001</v>
      </c>
      <c r="D1900" s="6">
        <v>48.060904999999998</v>
      </c>
      <c r="E1900" s="6">
        <v>257.87060500000001</v>
      </c>
      <c r="F1900" s="6">
        <v>402.86334199999999</v>
      </c>
    </row>
    <row r="1901" spans="1:6" x14ac:dyDescent="0.25">
      <c r="A1901" s="5">
        <v>44502</v>
      </c>
      <c r="B1901" s="6">
        <v>147.92036400000001</v>
      </c>
      <c r="C1901" s="6">
        <v>165.637497</v>
      </c>
      <c r="D1901" s="6">
        <v>48.038445000000003</v>
      </c>
      <c r="E1901" s="6">
        <v>263.60171500000001</v>
      </c>
      <c r="F1901" s="6">
        <v>390.66665599999999</v>
      </c>
    </row>
    <row r="1902" spans="1:6" x14ac:dyDescent="0.25">
      <c r="A1902" s="5">
        <v>44503</v>
      </c>
      <c r="B1902" s="6">
        <v>149.36979700000001</v>
      </c>
      <c r="C1902" s="6">
        <v>169.199997</v>
      </c>
      <c r="D1902" s="6">
        <v>48.186042999999998</v>
      </c>
      <c r="E1902" s="6">
        <v>265.56866500000001</v>
      </c>
      <c r="F1902" s="6">
        <v>404.61999500000002</v>
      </c>
    </row>
    <row r="1903" spans="1:6" x14ac:dyDescent="0.25">
      <c r="A1903" s="5">
        <v>44504</v>
      </c>
      <c r="B1903" s="6">
        <v>148.84721400000001</v>
      </c>
      <c r="C1903" s="6">
        <v>173.85000600000001</v>
      </c>
      <c r="D1903" s="6">
        <v>48.538975000000001</v>
      </c>
      <c r="E1903" s="6">
        <v>297.54916400000002</v>
      </c>
      <c r="F1903" s="6">
        <v>409.97000100000002</v>
      </c>
    </row>
    <row r="1904" spans="1:6" x14ac:dyDescent="0.25">
      <c r="A1904" s="5">
        <v>44505</v>
      </c>
      <c r="B1904" s="6">
        <v>149.38043200000001</v>
      </c>
      <c r="C1904" s="6">
        <v>175.94949299999999</v>
      </c>
      <c r="D1904" s="6">
        <v>48.202072000000001</v>
      </c>
      <c r="E1904" s="6">
        <v>297.059845</v>
      </c>
      <c r="F1904" s="6">
        <v>407.36334199999999</v>
      </c>
    </row>
    <row r="1905" spans="1:6" x14ac:dyDescent="0.25">
      <c r="A1905" s="5">
        <v>44508</v>
      </c>
      <c r="B1905" s="6">
        <v>148.55098000000001</v>
      </c>
      <c r="C1905" s="6">
        <v>174.449005</v>
      </c>
      <c r="D1905" s="6">
        <v>47.894061999999998</v>
      </c>
      <c r="E1905" s="6">
        <v>307.56369000000001</v>
      </c>
      <c r="F1905" s="6">
        <v>387.64666699999998</v>
      </c>
    </row>
    <row r="1906" spans="1:6" x14ac:dyDescent="0.25">
      <c r="A1906" s="5">
        <v>44509</v>
      </c>
      <c r="B1906" s="6">
        <v>148.91632100000001</v>
      </c>
      <c r="C1906" s="6">
        <v>178.81149300000001</v>
      </c>
      <c r="D1906" s="6">
        <v>48.060904999999998</v>
      </c>
      <c r="E1906" s="6">
        <v>306.095978</v>
      </c>
      <c r="F1906" s="6">
        <v>341.16665599999999</v>
      </c>
    </row>
    <row r="1907" spans="1:6" x14ac:dyDescent="0.25">
      <c r="A1907" s="5">
        <v>44510</v>
      </c>
      <c r="B1907" s="6">
        <v>146.062592</v>
      </c>
      <c r="C1907" s="6">
        <v>174.10249300000001</v>
      </c>
      <c r="D1907" s="6">
        <v>47.627749999999999</v>
      </c>
      <c r="E1907" s="6">
        <v>294.13443000000001</v>
      </c>
      <c r="F1907" s="6">
        <v>355.98333700000001</v>
      </c>
    </row>
    <row r="1908" spans="1:6" x14ac:dyDescent="0.25">
      <c r="A1908" s="5">
        <v>44511</v>
      </c>
      <c r="B1908" s="6">
        <v>146.01324500000001</v>
      </c>
      <c r="C1908" s="6">
        <v>173.625</v>
      </c>
      <c r="D1908" s="6">
        <v>47.646999000000001</v>
      </c>
      <c r="E1908" s="6">
        <v>303.43005399999998</v>
      </c>
      <c r="F1908" s="6">
        <v>354.50332600000002</v>
      </c>
    </row>
    <row r="1909" spans="1:6" x14ac:dyDescent="0.25">
      <c r="A1909" s="5">
        <v>44512</v>
      </c>
      <c r="B1909" s="6">
        <v>148.10661300000001</v>
      </c>
      <c r="C1909" s="6">
        <v>176.257507</v>
      </c>
      <c r="D1909" s="6">
        <v>47.409568999999998</v>
      </c>
      <c r="E1909" s="6">
        <v>303.43005399999998</v>
      </c>
      <c r="F1909" s="6">
        <v>344.47332799999998</v>
      </c>
    </row>
    <row r="1910" spans="1:6" x14ac:dyDescent="0.25">
      <c r="A1910" s="5">
        <v>44515</v>
      </c>
      <c r="B1910" s="6">
        <v>148.11646999999999</v>
      </c>
      <c r="C1910" s="6">
        <v>177.283997</v>
      </c>
      <c r="D1910" s="6">
        <v>47.136837</v>
      </c>
      <c r="E1910" s="6">
        <v>299.78564499999999</v>
      </c>
      <c r="F1910" s="6">
        <v>337.79666099999997</v>
      </c>
    </row>
    <row r="1911" spans="1:6" x14ac:dyDescent="0.25">
      <c r="A1911" s="5">
        <v>44516</v>
      </c>
      <c r="B1911" s="6">
        <v>149.10395800000001</v>
      </c>
      <c r="C1911" s="6">
        <v>177.03500399999999</v>
      </c>
      <c r="D1911" s="6">
        <v>45.936839999999997</v>
      </c>
      <c r="E1911" s="6">
        <v>301.562927</v>
      </c>
      <c r="F1911" s="6">
        <v>351.57666</v>
      </c>
    </row>
    <row r="1912" spans="1:6" x14ac:dyDescent="0.25">
      <c r="A1912" s="5">
        <v>44517</v>
      </c>
      <c r="B1912" s="6">
        <v>151.562714</v>
      </c>
      <c r="C1912" s="6">
        <v>177.449997</v>
      </c>
      <c r="D1912" s="6">
        <v>45.542191000000003</v>
      </c>
      <c r="E1912" s="6">
        <v>292.15747099999999</v>
      </c>
      <c r="F1912" s="6">
        <v>363.00332600000002</v>
      </c>
    </row>
    <row r="1913" spans="1:6" x14ac:dyDescent="0.25">
      <c r="A1913" s="5">
        <v>44518</v>
      </c>
      <c r="B1913" s="6">
        <v>155.88769500000001</v>
      </c>
      <c r="C1913" s="6">
        <v>184.80299400000001</v>
      </c>
      <c r="D1913" s="6">
        <v>45.933632000000003</v>
      </c>
      <c r="E1913" s="6">
        <v>316.260132</v>
      </c>
      <c r="F1913" s="6">
        <v>365.459991</v>
      </c>
    </row>
    <row r="1914" spans="1:6" x14ac:dyDescent="0.25">
      <c r="A1914" s="5">
        <v>44519</v>
      </c>
      <c r="B1914" s="6">
        <v>158.53402700000001</v>
      </c>
      <c r="C1914" s="6">
        <v>183.828506</v>
      </c>
      <c r="D1914" s="6">
        <v>45.686573000000003</v>
      </c>
      <c r="E1914" s="6">
        <v>329.33993500000003</v>
      </c>
      <c r="F1914" s="6">
        <v>379.01998900000001</v>
      </c>
    </row>
    <row r="1915" spans="1:6" x14ac:dyDescent="0.25">
      <c r="A1915" s="5">
        <v>44522</v>
      </c>
      <c r="B1915" s="6">
        <v>158.998108</v>
      </c>
      <c r="C1915" s="6">
        <v>178.62849399999999</v>
      </c>
      <c r="D1915" s="6">
        <v>46.453415</v>
      </c>
      <c r="E1915" s="6">
        <v>319.06585699999999</v>
      </c>
      <c r="F1915" s="6">
        <v>385.62332199999997</v>
      </c>
    </row>
    <row r="1916" spans="1:6" x14ac:dyDescent="0.25">
      <c r="A1916" s="5">
        <v>44523</v>
      </c>
      <c r="B1916" s="6">
        <v>159.38325499999999</v>
      </c>
      <c r="C1916" s="6">
        <v>179.00199900000001</v>
      </c>
      <c r="D1916" s="6">
        <v>46.783893999999997</v>
      </c>
      <c r="E1916" s="6">
        <v>316.96902499999999</v>
      </c>
      <c r="F1916" s="6">
        <v>369.67666600000001</v>
      </c>
    </row>
    <row r="1917" spans="1:6" x14ac:dyDescent="0.25">
      <c r="A1917" s="5">
        <v>44524</v>
      </c>
      <c r="B1917" s="6">
        <v>159.906586</v>
      </c>
      <c r="C1917" s="6">
        <v>179.02049299999999</v>
      </c>
      <c r="D1917" s="6">
        <v>47.018127</v>
      </c>
      <c r="E1917" s="6">
        <v>326.23468000000003</v>
      </c>
      <c r="F1917" s="6">
        <v>372</v>
      </c>
    </row>
    <row r="1918" spans="1:6" x14ac:dyDescent="0.25">
      <c r="A1918" s="5">
        <v>44526</v>
      </c>
      <c r="B1918" s="6">
        <v>154.84097299999999</v>
      </c>
      <c r="C1918" s="6">
        <v>175.22799699999999</v>
      </c>
      <c r="D1918" s="6">
        <v>46.491917000000001</v>
      </c>
      <c r="E1918" s="6">
        <v>314.54287699999998</v>
      </c>
      <c r="F1918" s="6">
        <v>360.64001500000001</v>
      </c>
    </row>
    <row r="1919" spans="1:6" x14ac:dyDescent="0.25">
      <c r="A1919" s="5">
        <v>44529</v>
      </c>
      <c r="B1919" s="6">
        <v>158.22790499999999</v>
      </c>
      <c r="C1919" s="6">
        <v>178.078506</v>
      </c>
      <c r="D1919" s="6">
        <v>45.763573000000001</v>
      </c>
      <c r="E1919" s="6">
        <v>333.24383499999999</v>
      </c>
      <c r="F1919" s="6">
        <v>378.99667399999998</v>
      </c>
    </row>
    <row r="1920" spans="1:6" x14ac:dyDescent="0.25">
      <c r="A1920" s="5">
        <v>44530</v>
      </c>
      <c r="B1920" s="6">
        <v>163.22438</v>
      </c>
      <c r="C1920" s="6">
        <v>175.3535</v>
      </c>
      <c r="D1920" s="6">
        <v>45.121876</v>
      </c>
      <c r="E1920" s="6">
        <v>326.25466899999998</v>
      </c>
      <c r="F1920" s="6">
        <v>381.58667000000003</v>
      </c>
    </row>
    <row r="1921" spans="1:6" x14ac:dyDescent="0.25">
      <c r="A1921" s="5">
        <v>44531</v>
      </c>
      <c r="B1921" s="6">
        <v>162.70103499999999</v>
      </c>
      <c r="C1921" s="6">
        <v>172.18600499999999</v>
      </c>
      <c r="D1921" s="6">
        <v>44.002082999999999</v>
      </c>
      <c r="E1921" s="6">
        <v>313.90234400000003</v>
      </c>
      <c r="F1921" s="6">
        <v>365</v>
      </c>
    </row>
    <row r="1922" spans="1:6" x14ac:dyDescent="0.25">
      <c r="A1922" s="5">
        <v>44532</v>
      </c>
      <c r="B1922" s="6">
        <v>161.70368999999999</v>
      </c>
      <c r="C1922" s="6">
        <v>171.86799600000001</v>
      </c>
      <c r="D1922" s="6">
        <v>43.466254999999997</v>
      </c>
      <c r="E1922" s="6">
        <v>320.80252100000001</v>
      </c>
      <c r="F1922" s="6">
        <v>361.53332499999999</v>
      </c>
    </row>
    <row r="1923" spans="1:6" x14ac:dyDescent="0.25">
      <c r="A1923" s="5">
        <v>44533</v>
      </c>
      <c r="B1923" s="6">
        <v>159.80783099999999</v>
      </c>
      <c r="C1923" s="6">
        <v>169.48950199999999</v>
      </c>
      <c r="D1923" s="6">
        <v>44.120792000000002</v>
      </c>
      <c r="E1923" s="6">
        <v>306.49285900000001</v>
      </c>
      <c r="F1923" s="6">
        <v>338.32333399999999</v>
      </c>
    </row>
    <row r="1924" spans="1:6" x14ac:dyDescent="0.25">
      <c r="A1924" s="5">
        <v>44536</v>
      </c>
      <c r="B1924" s="6">
        <v>163.24411000000001</v>
      </c>
      <c r="C1924" s="6">
        <v>171.36850000000001</v>
      </c>
      <c r="D1924" s="6">
        <v>44.598880999999999</v>
      </c>
      <c r="E1924" s="6">
        <v>299.94220000000001</v>
      </c>
      <c r="F1924" s="6">
        <v>336.33667000000003</v>
      </c>
    </row>
    <row r="1925" spans="1:6" x14ac:dyDescent="0.25">
      <c r="A1925" s="5">
        <v>44537</v>
      </c>
      <c r="B1925" s="6">
        <v>169.03053299999999</v>
      </c>
      <c r="C1925" s="6">
        <v>176.16450499999999</v>
      </c>
      <c r="D1925" s="6">
        <v>44.454490999999997</v>
      </c>
      <c r="E1925" s="6">
        <v>323.80819700000001</v>
      </c>
      <c r="F1925" s="6">
        <v>350.58334400000001</v>
      </c>
    </row>
    <row r="1926" spans="1:6" x14ac:dyDescent="0.25">
      <c r="A1926" s="5">
        <v>44538</v>
      </c>
      <c r="B1926" s="6">
        <v>172.88157699999999</v>
      </c>
      <c r="C1926" s="6">
        <v>176.158005</v>
      </c>
      <c r="D1926" s="6">
        <v>44.005294999999997</v>
      </c>
      <c r="E1926" s="6">
        <v>317.80673200000001</v>
      </c>
      <c r="F1926" s="6">
        <v>356.32000699999998</v>
      </c>
    </row>
    <row r="1927" spans="1:6" x14ac:dyDescent="0.25">
      <c r="A1927" s="5">
        <v>44539</v>
      </c>
      <c r="B1927" s="6">
        <v>172.36811800000001</v>
      </c>
      <c r="C1927" s="6">
        <v>174.17100500000001</v>
      </c>
      <c r="D1927" s="6">
        <v>44.617373999999998</v>
      </c>
      <c r="E1927" s="6">
        <v>304.46579000000003</v>
      </c>
      <c r="F1927" s="6">
        <v>334.60000600000001</v>
      </c>
    </row>
    <row r="1928" spans="1:6" x14ac:dyDescent="0.25">
      <c r="A1928" s="5">
        <v>44540</v>
      </c>
      <c r="B1928" s="6">
        <v>177.19670099999999</v>
      </c>
      <c r="C1928" s="6">
        <v>172.212006</v>
      </c>
      <c r="D1928" s="6">
        <v>45.432403999999998</v>
      </c>
      <c r="E1928" s="6">
        <v>301.54992700000003</v>
      </c>
      <c r="F1928" s="6">
        <v>339.01001000000002</v>
      </c>
    </row>
    <row r="1929" spans="1:6" x14ac:dyDescent="0.25">
      <c r="A1929" s="5">
        <v>44543</v>
      </c>
      <c r="B1929" s="6">
        <v>173.53327899999999</v>
      </c>
      <c r="C1929" s="6">
        <v>169.56750500000001</v>
      </c>
      <c r="D1929" s="6">
        <v>46.250655999999999</v>
      </c>
      <c r="E1929" s="6">
        <v>281.20889299999999</v>
      </c>
      <c r="F1929" s="6">
        <v>322.13665800000001</v>
      </c>
    </row>
    <row r="1930" spans="1:6" x14ac:dyDescent="0.25">
      <c r="A1930" s="5">
        <v>44544</v>
      </c>
      <c r="B1930" s="6">
        <v>172.141006</v>
      </c>
      <c r="C1930" s="6">
        <v>169.09150700000001</v>
      </c>
      <c r="D1930" s="6">
        <v>46.691994000000001</v>
      </c>
      <c r="E1930" s="6">
        <v>282.96640000000002</v>
      </c>
      <c r="F1930" s="6">
        <v>319.50332600000002</v>
      </c>
    </row>
    <row r="1931" spans="1:6" x14ac:dyDescent="0.25">
      <c r="A1931" s="5">
        <v>44545</v>
      </c>
      <c r="B1931" s="6">
        <v>177.048599</v>
      </c>
      <c r="C1931" s="6">
        <v>173.31500199999999</v>
      </c>
      <c r="D1931" s="6">
        <v>46.959377000000003</v>
      </c>
      <c r="E1931" s="6">
        <v>304.15621900000002</v>
      </c>
      <c r="F1931" s="6">
        <v>325.32998700000002</v>
      </c>
    </row>
    <row r="1932" spans="1:6" x14ac:dyDescent="0.25">
      <c r="A1932" s="5">
        <v>44546</v>
      </c>
      <c r="B1932" s="6">
        <v>170.09697</v>
      </c>
      <c r="C1932" s="6">
        <v>168.871002</v>
      </c>
      <c r="D1932" s="6">
        <v>46.176563000000002</v>
      </c>
      <c r="E1932" s="6">
        <v>283.46569799999997</v>
      </c>
      <c r="F1932" s="6">
        <v>308.97332799999998</v>
      </c>
    </row>
    <row r="1933" spans="1:6" x14ac:dyDescent="0.25">
      <c r="A1933" s="5">
        <v>44547</v>
      </c>
      <c r="B1933" s="6">
        <v>168.99105800000001</v>
      </c>
      <c r="C1933" s="6">
        <v>170.01750200000001</v>
      </c>
      <c r="D1933" s="6">
        <v>44.697906000000003</v>
      </c>
      <c r="E1933" s="6">
        <v>277.61404399999998</v>
      </c>
      <c r="F1933" s="6">
        <v>310.85665899999998</v>
      </c>
    </row>
    <row r="1934" spans="1:6" x14ac:dyDescent="0.25">
      <c r="A1934" s="5">
        <v>44550</v>
      </c>
      <c r="B1934" s="6">
        <v>167.618515</v>
      </c>
      <c r="C1934" s="6">
        <v>167.07899499999999</v>
      </c>
      <c r="D1934" s="6">
        <v>44.842880000000001</v>
      </c>
      <c r="E1934" s="6">
        <v>276.79525799999999</v>
      </c>
      <c r="F1934" s="6">
        <v>299.98001099999999</v>
      </c>
    </row>
    <row r="1935" spans="1:6" x14ac:dyDescent="0.25">
      <c r="A1935" s="5">
        <v>44551</v>
      </c>
      <c r="B1935" s="6">
        <v>170.817825</v>
      </c>
      <c r="C1935" s="6">
        <v>170.41700700000001</v>
      </c>
      <c r="D1935" s="6">
        <v>44.978180000000002</v>
      </c>
      <c r="E1935" s="6">
        <v>290.33590700000002</v>
      </c>
      <c r="F1935" s="6">
        <v>312.843323</v>
      </c>
    </row>
    <row r="1936" spans="1:6" x14ac:dyDescent="0.25">
      <c r="A1936" s="5">
        <v>44552</v>
      </c>
      <c r="B1936" s="6">
        <v>173.43455499999999</v>
      </c>
      <c r="C1936" s="6">
        <v>171.037003</v>
      </c>
      <c r="D1936" s="6">
        <v>45.036155999999998</v>
      </c>
      <c r="E1936" s="6">
        <v>293.58126800000002</v>
      </c>
      <c r="F1936" s="6">
        <v>336.290009</v>
      </c>
    </row>
    <row r="1937" spans="1:6" x14ac:dyDescent="0.25">
      <c r="A1937" s="5">
        <v>44553</v>
      </c>
      <c r="B1937" s="6">
        <v>174.06651299999999</v>
      </c>
      <c r="C1937" s="6">
        <v>171.06849700000001</v>
      </c>
      <c r="D1937" s="6">
        <v>44.936301999999998</v>
      </c>
      <c r="E1937" s="6">
        <v>295.977844</v>
      </c>
      <c r="F1937" s="6">
        <v>355.66665599999999</v>
      </c>
    </row>
    <row r="1938" spans="1:6" x14ac:dyDescent="0.25">
      <c r="A1938" s="5">
        <v>44557</v>
      </c>
      <c r="B1938" s="6">
        <v>178.065674</v>
      </c>
      <c r="C1938" s="6">
        <v>169.66949500000001</v>
      </c>
      <c r="D1938" s="6">
        <v>45.345427999999998</v>
      </c>
      <c r="E1938" s="6">
        <v>309.00933800000001</v>
      </c>
      <c r="F1938" s="6">
        <v>364.64666699999998</v>
      </c>
    </row>
    <row r="1939" spans="1:6" x14ac:dyDescent="0.25">
      <c r="A1939" s="5">
        <v>44558</v>
      </c>
      <c r="B1939" s="6">
        <v>177.038712</v>
      </c>
      <c r="C1939" s="6">
        <v>170.66099500000001</v>
      </c>
      <c r="D1939" s="6">
        <v>45.996158999999999</v>
      </c>
      <c r="E1939" s="6">
        <v>302.78817700000002</v>
      </c>
      <c r="F1939" s="6">
        <v>362.82333399999999</v>
      </c>
    </row>
    <row r="1940" spans="1:6" x14ac:dyDescent="0.25">
      <c r="A1940" s="5">
        <v>44559</v>
      </c>
      <c r="B1940" s="6">
        <v>177.12760900000001</v>
      </c>
      <c r="C1940" s="6">
        <v>169.20100400000001</v>
      </c>
      <c r="D1940" s="6">
        <v>45.973610000000001</v>
      </c>
      <c r="E1940" s="6">
        <v>299.58273300000002</v>
      </c>
      <c r="F1940" s="6">
        <v>362.06332400000002</v>
      </c>
    </row>
    <row r="1941" spans="1:6" x14ac:dyDescent="0.25">
      <c r="A1941" s="5">
        <v>44560</v>
      </c>
      <c r="B1941" s="6">
        <v>175.96241800000001</v>
      </c>
      <c r="C1941" s="6">
        <v>168.64450099999999</v>
      </c>
      <c r="D1941" s="6">
        <v>46.121796000000003</v>
      </c>
      <c r="E1941" s="6">
        <v>295.43866000000003</v>
      </c>
      <c r="F1941" s="6">
        <v>356.77999899999998</v>
      </c>
    </row>
    <row r="1942" spans="1:6" x14ac:dyDescent="0.25">
      <c r="A1942" s="5">
        <v>44561</v>
      </c>
      <c r="B1942" s="6">
        <v>175.34033199999999</v>
      </c>
      <c r="C1942" s="6">
        <v>166.716995</v>
      </c>
      <c r="D1942" s="6">
        <v>46.611465000000003</v>
      </c>
      <c r="E1942" s="6">
        <v>293.69116200000002</v>
      </c>
      <c r="F1942" s="6">
        <v>352.26001000000002</v>
      </c>
    </row>
    <row r="1943" spans="1:6" x14ac:dyDescent="0.25">
      <c r="A1943" s="5">
        <v>44564</v>
      </c>
      <c r="B1943" s="6">
        <v>179.72453300000001</v>
      </c>
      <c r="C1943" s="6">
        <v>170.404495</v>
      </c>
      <c r="D1943" s="6">
        <v>46.598576000000001</v>
      </c>
      <c r="E1943" s="6">
        <v>300.78103599999997</v>
      </c>
      <c r="F1943" s="6">
        <v>399.92666600000001</v>
      </c>
    </row>
    <row r="1944" spans="1:6" x14ac:dyDescent="0.25">
      <c r="A1944" s="5">
        <v>44565</v>
      </c>
      <c r="B1944" s="6">
        <v>177.443558</v>
      </c>
      <c r="C1944" s="6">
        <v>167.52200300000001</v>
      </c>
      <c r="D1944" s="6">
        <v>45.744888000000003</v>
      </c>
      <c r="E1944" s="6">
        <v>292.48284899999999</v>
      </c>
      <c r="F1944" s="6">
        <v>383.19665500000002</v>
      </c>
    </row>
    <row r="1945" spans="1:6" x14ac:dyDescent="0.25">
      <c r="A1945" s="5">
        <v>44566</v>
      </c>
      <c r="B1945" s="6">
        <v>172.72358700000001</v>
      </c>
      <c r="C1945" s="6">
        <v>164.35699500000001</v>
      </c>
      <c r="D1945" s="6">
        <v>46.363410999999999</v>
      </c>
      <c r="E1945" s="6">
        <v>275.64691199999999</v>
      </c>
      <c r="F1945" s="6">
        <v>362.70666499999999</v>
      </c>
    </row>
    <row r="1946" spans="1:6" x14ac:dyDescent="0.25">
      <c r="A1946" s="5">
        <v>44567</v>
      </c>
      <c r="B1946" s="6">
        <v>169.84023999999999</v>
      </c>
      <c r="C1946" s="6">
        <v>163.253998</v>
      </c>
      <c r="D1946" s="6">
        <v>46.234554000000003</v>
      </c>
      <c r="E1946" s="6">
        <v>281.37866200000002</v>
      </c>
      <c r="F1946" s="6">
        <v>354.89999399999999</v>
      </c>
    </row>
    <row r="1947" spans="1:6" x14ac:dyDescent="0.25">
      <c r="A1947" s="5">
        <v>44568</v>
      </c>
      <c r="B1947" s="6">
        <v>170.00813299999999</v>
      </c>
      <c r="C1947" s="6">
        <v>162.554001</v>
      </c>
      <c r="D1947" s="6">
        <v>46.675896000000002</v>
      </c>
      <c r="E1947" s="6">
        <v>272.08193999999997</v>
      </c>
      <c r="F1947" s="6">
        <v>342.32000699999998</v>
      </c>
    </row>
    <row r="1948" spans="1:6" x14ac:dyDescent="0.25">
      <c r="A1948" s="5">
        <v>44571</v>
      </c>
      <c r="B1948" s="6">
        <v>170.02784700000001</v>
      </c>
      <c r="C1948" s="6">
        <v>161.48599200000001</v>
      </c>
      <c r="D1948" s="6">
        <v>46.58569</v>
      </c>
      <c r="E1948" s="6">
        <v>273.609802</v>
      </c>
      <c r="F1948" s="6">
        <v>352.70666499999999</v>
      </c>
    </row>
    <row r="1949" spans="1:6" x14ac:dyDescent="0.25">
      <c r="A1949" s="5">
        <v>44572</v>
      </c>
      <c r="B1949" s="6">
        <v>172.88157699999999</v>
      </c>
      <c r="C1949" s="6">
        <v>165.36199999999999</v>
      </c>
      <c r="D1949" s="6">
        <v>46.453609</v>
      </c>
      <c r="E1949" s="6">
        <v>277.773865</v>
      </c>
      <c r="F1949" s="6">
        <v>354.79998799999998</v>
      </c>
    </row>
    <row r="1950" spans="1:6" x14ac:dyDescent="0.25">
      <c r="A1950" s="5">
        <v>44573</v>
      </c>
      <c r="B1950" s="6">
        <v>173.325928</v>
      </c>
      <c r="C1950" s="6">
        <v>165.20700099999999</v>
      </c>
      <c r="D1950" s="6">
        <v>46.208778000000002</v>
      </c>
      <c r="E1950" s="6">
        <v>279.59124800000001</v>
      </c>
      <c r="F1950" s="6">
        <v>368.73998999999998</v>
      </c>
    </row>
    <row r="1951" spans="1:6" x14ac:dyDescent="0.25">
      <c r="A1951" s="5">
        <v>44574</v>
      </c>
      <c r="B1951" s="6">
        <v>170.02784700000001</v>
      </c>
      <c r="C1951" s="6">
        <v>161.21400499999999</v>
      </c>
      <c r="D1951" s="6">
        <v>46.862740000000002</v>
      </c>
      <c r="E1951" s="6">
        <v>265.37155200000001</v>
      </c>
      <c r="F1951" s="6">
        <v>343.85333300000002</v>
      </c>
    </row>
    <row r="1952" spans="1:6" x14ac:dyDescent="0.25">
      <c r="A1952" s="5">
        <v>44575</v>
      </c>
      <c r="B1952" s="6">
        <v>170.89681999999999</v>
      </c>
      <c r="C1952" s="6">
        <v>162.13800000000001</v>
      </c>
      <c r="D1952" s="6">
        <v>46.730651999999999</v>
      </c>
      <c r="E1952" s="6">
        <v>269.036316</v>
      </c>
      <c r="F1952" s="6">
        <v>349.86999500000002</v>
      </c>
    </row>
    <row r="1953" spans="1:6" x14ac:dyDescent="0.25">
      <c r="A1953" s="5">
        <v>44579</v>
      </c>
      <c r="B1953" s="6">
        <v>167.667877</v>
      </c>
      <c r="C1953" s="6">
        <v>158.917496</v>
      </c>
      <c r="D1953" s="6">
        <v>45.912402999999998</v>
      </c>
      <c r="E1953" s="6">
        <v>258.66113300000001</v>
      </c>
      <c r="F1953" s="6">
        <v>343.50332600000002</v>
      </c>
    </row>
    <row r="1954" spans="1:6" x14ac:dyDescent="0.25">
      <c r="A1954" s="5">
        <v>44580</v>
      </c>
      <c r="B1954" s="6">
        <v>164.14269999999999</v>
      </c>
      <c r="C1954" s="6">
        <v>156.29899599999999</v>
      </c>
      <c r="D1954" s="6">
        <v>46.369853999999997</v>
      </c>
      <c r="E1954" s="6">
        <v>250.31303399999999</v>
      </c>
      <c r="F1954" s="6">
        <v>331.883331</v>
      </c>
    </row>
    <row r="1955" spans="1:6" x14ac:dyDescent="0.25">
      <c r="A1955" s="5">
        <v>44581</v>
      </c>
      <c r="B1955" s="6">
        <v>162.44430500000001</v>
      </c>
      <c r="C1955" s="6">
        <v>151.667496</v>
      </c>
      <c r="D1955" s="6">
        <v>45.493609999999997</v>
      </c>
      <c r="E1955" s="6">
        <v>241.15606700000001</v>
      </c>
      <c r="F1955" s="6">
        <v>332.08999599999999</v>
      </c>
    </row>
    <row r="1956" spans="1:6" x14ac:dyDescent="0.25">
      <c r="A1956" s="5">
        <v>44582</v>
      </c>
      <c r="B1956" s="6">
        <v>160.37068199999999</v>
      </c>
      <c r="C1956" s="6">
        <v>142.64300499999999</v>
      </c>
      <c r="D1956" s="6">
        <v>45.161803999999997</v>
      </c>
      <c r="E1956" s="6">
        <v>233.40711999999999</v>
      </c>
      <c r="F1956" s="6">
        <v>314.633331</v>
      </c>
    </row>
    <row r="1957" spans="1:6" x14ac:dyDescent="0.25">
      <c r="A1957" s="5">
        <v>44585</v>
      </c>
      <c r="B1957" s="6">
        <v>159.590576</v>
      </c>
      <c r="C1957" s="6">
        <v>144.544006</v>
      </c>
      <c r="D1957" s="6">
        <v>45.165019999999998</v>
      </c>
      <c r="E1957" s="6">
        <v>233.387146</v>
      </c>
      <c r="F1957" s="6">
        <v>310</v>
      </c>
    </row>
    <row r="1958" spans="1:6" x14ac:dyDescent="0.25">
      <c r="A1958" s="5">
        <v>44586</v>
      </c>
      <c r="B1958" s="6">
        <v>157.773697</v>
      </c>
      <c r="C1958" s="6">
        <v>139.98599200000001</v>
      </c>
      <c r="D1958" s="6">
        <v>44.182479999999998</v>
      </c>
      <c r="E1958" s="6">
        <v>222.92207300000001</v>
      </c>
      <c r="F1958" s="6">
        <v>306.133331</v>
      </c>
    </row>
    <row r="1959" spans="1:6" x14ac:dyDescent="0.25">
      <c r="A1959" s="5">
        <v>44587</v>
      </c>
      <c r="B1959" s="6">
        <v>157.68481399999999</v>
      </c>
      <c r="C1959" s="6">
        <v>138.87249800000001</v>
      </c>
      <c r="D1959" s="6">
        <v>43.731468</v>
      </c>
      <c r="E1959" s="6">
        <v>227.395691</v>
      </c>
      <c r="F1959" s="6">
        <v>312.47000100000002</v>
      </c>
    </row>
    <row r="1960" spans="1:6" x14ac:dyDescent="0.25">
      <c r="A1960" s="5">
        <v>44588</v>
      </c>
      <c r="B1960" s="6">
        <v>157.22073399999999</v>
      </c>
      <c r="C1960" s="6">
        <v>139.637497</v>
      </c>
      <c r="D1960" s="6">
        <v>43.760455999999998</v>
      </c>
      <c r="E1960" s="6">
        <v>219.12745699999999</v>
      </c>
      <c r="F1960" s="6">
        <v>276.366669</v>
      </c>
    </row>
    <row r="1961" spans="1:6" x14ac:dyDescent="0.25">
      <c r="A1961" s="5">
        <v>44589</v>
      </c>
      <c r="B1961" s="6">
        <v>168.19122300000001</v>
      </c>
      <c r="C1961" s="6">
        <v>143.97799699999999</v>
      </c>
      <c r="D1961" s="6">
        <v>44.301665999999997</v>
      </c>
      <c r="E1961" s="6">
        <v>228.07472200000001</v>
      </c>
      <c r="F1961" s="6">
        <v>282.116669</v>
      </c>
    </row>
    <row r="1962" spans="1:6" x14ac:dyDescent="0.25">
      <c r="A1962" s="5">
        <v>44592</v>
      </c>
      <c r="B1962" s="6">
        <v>172.58532700000001</v>
      </c>
      <c r="C1962" s="6">
        <v>149.57350199999999</v>
      </c>
      <c r="D1962" s="6">
        <v>45.039383000000001</v>
      </c>
      <c r="E1962" s="6">
        <v>244.51127600000001</v>
      </c>
      <c r="F1962" s="6">
        <v>312.23998999999998</v>
      </c>
    </row>
    <row r="1963" spans="1:6" x14ac:dyDescent="0.25">
      <c r="A1963" s="5">
        <v>44593</v>
      </c>
      <c r="B1963" s="6">
        <v>172.41751099999999</v>
      </c>
      <c r="C1963" s="6">
        <v>151.19349700000001</v>
      </c>
      <c r="D1963" s="6">
        <v>45.393749</v>
      </c>
      <c r="E1963" s="6">
        <v>246.02911399999999</v>
      </c>
      <c r="F1963" s="6">
        <v>310.41665599999999</v>
      </c>
    </row>
    <row r="1964" spans="1:6" x14ac:dyDescent="0.25">
      <c r="A1964" s="5">
        <v>44594</v>
      </c>
      <c r="B1964" s="6">
        <v>173.632034</v>
      </c>
      <c r="C1964" s="6">
        <v>150.612503</v>
      </c>
      <c r="D1964" s="6">
        <v>45.374415999999997</v>
      </c>
      <c r="E1964" s="6">
        <v>252.06051600000001</v>
      </c>
      <c r="F1964" s="6">
        <v>301.88665800000001</v>
      </c>
    </row>
    <row r="1965" spans="1:6" x14ac:dyDescent="0.25">
      <c r="A1965" s="5">
        <v>44595</v>
      </c>
      <c r="B1965" s="6">
        <v>170.728928</v>
      </c>
      <c r="C1965" s="6">
        <v>138.845505</v>
      </c>
      <c r="D1965" s="6">
        <v>45.419525</v>
      </c>
      <c r="E1965" s="6">
        <v>239.13891599999999</v>
      </c>
      <c r="F1965" s="6">
        <v>297.04666099999997</v>
      </c>
    </row>
    <row r="1966" spans="1:6" x14ac:dyDescent="0.25">
      <c r="A1966" s="5">
        <v>44596</v>
      </c>
      <c r="B1966" s="6">
        <v>170.442215</v>
      </c>
      <c r="C1966" s="6">
        <v>157.63949600000001</v>
      </c>
      <c r="D1966" s="6">
        <v>44.884754000000001</v>
      </c>
      <c r="E1966" s="6">
        <v>242.84367399999999</v>
      </c>
      <c r="F1966" s="6">
        <v>307.773346</v>
      </c>
    </row>
    <row r="1967" spans="1:6" x14ac:dyDescent="0.25">
      <c r="A1967" s="5">
        <v>44599</v>
      </c>
      <c r="B1967" s="6">
        <v>169.72049000000001</v>
      </c>
      <c r="C1967" s="6">
        <v>157.93550099999999</v>
      </c>
      <c r="D1967" s="6">
        <v>44.443416999999997</v>
      </c>
      <c r="E1967" s="6">
        <v>246.927841</v>
      </c>
      <c r="F1967" s="6">
        <v>302.44665500000002</v>
      </c>
    </row>
    <row r="1968" spans="1:6" x14ac:dyDescent="0.25">
      <c r="A1968" s="5">
        <v>44600</v>
      </c>
      <c r="B1968" s="6">
        <v>172.85466</v>
      </c>
      <c r="C1968" s="6">
        <v>161.413498</v>
      </c>
      <c r="D1968" s="6">
        <v>44.453068000000002</v>
      </c>
      <c r="E1968" s="6">
        <v>250.72242700000001</v>
      </c>
      <c r="F1968" s="6">
        <v>307.33334400000001</v>
      </c>
    </row>
    <row r="1969" spans="1:6" x14ac:dyDescent="0.25">
      <c r="A1969" s="5">
        <v>44601</v>
      </c>
      <c r="B1969" s="6">
        <v>174.28826900000001</v>
      </c>
      <c r="C1969" s="6">
        <v>161.18949900000001</v>
      </c>
      <c r="D1969" s="6">
        <v>44.356430000000003</v>
      </c>
      <c r="E1969" s="6">
        <v>266.669647</v>
      </c>
      <c r="F1969" s="6">
        <v>310.66665599999999</v>
      </c>
    </row>
    <row r="1970" spans="1:6" x14ac:dyDescent="0.25">
      <c r="A1970" s="5">
        <v>44602</v>
      </c>
      <c r="B1970" s="6">
        <v>170.17527799999999</v>
      </c>
      <c r="C1970" s="6">
        <v>159.00349399999999</v>
      </c>
      <c r="D1970" s="6">
        <v>43.837780000000002</v>
      </c>
      <c r="E1970" s="6">
        <v>257.87219199999998</v>
      </c>
      <c r="F1970" s="6">
        <v>301.51666299999999</v>
      </c>
    </row>
    <row r="1971" spans="1:6" x14ac:dyDescent="0.25">
      <c r="A1971" s="5">
        <v>44603</v>
      </c>
      <c r="B1971" s="6">
        <v>166.73460399999999</v>
      </c>
      <c r="C1971" s="6">
        <v>153.29350299999999</v>
      </c>
      <c r="D1971" s="6">
        <v>43.596169000000003</v>
      </c>
      <c r="E1971" s="6">
        <v>239.14892599999999</v>
      </c>
      <c r="F1971" s="6">
        <v>286.66665599999999</v>
      </c>
    </row>
    <row r="1972" spans="1:6" x14ac:dyDescent="0.25">
      <c r="A1972" s="5">
        <v>44606</v>
      </c>
      <c r="B1972" s="6">
        <v>166.97190900000001</v>
      </c>
      <c r="C1972" s="6">
        <v>155.16700700000001</v>
      </c>
      <c r="D1972" s="6">
        <v>43.151595999999998</v>
      </c>
      <c r="E1972" s="6">
        <v>242.32440199999999</v>
      </c>
      <c r="F1972" s="6">
        <v>291.92001299999998</v>
      </c>
    </row>
    <row r="1973" spans="1:6" x14ac:dyDescent="0.25">
      <c r="A1973" s="5">
        <v>44607</v>
      </c>
      <c r="B1973" s="6">
        <v>170.837692</v>
      </c>
      <c r="C1973" s="6">
        <v>156.51049800000001</v>
      </c>
      <c r="D1973" s="6">
        <v>43.286906999999999</v>
      </c>
      <c r="E1973" s="6">
        <v>264.57269300000002</v>
      </c>
      <c r="F1973" s="6">
        <v>307.476654</v>
      </c>
    </row>
    <row r="1974" spans="1:6" x14ac:dyDescent="0.25">
      <c r="A1974" s="5">
        <v>44608</v>
      </c>
      <c r="B1974" s="6">
        <v>170.60041799999999</v>
      </c>
      <c r="C1974" s="6">
        <v>158.100494</v>
      </c>
      <c r="D1974" s="6">
        <v>43.016300000000001</v>
      </c>
      <c r="E1974" s="6">
        <v>264.73242199999999</v>
      </c>
      <c r="F1974" s="6">
        <v>307.79666099999997</v>
      </c>
    </row>
    <row r="1975" spans="1:6" x14ac:dyDescent="0.25">
      <c r="A1975" s="5">
        <v>44609</v>
      </c>
      <c r="B1975" s="6">
        <v>166.97190900000001</v>
      </c>
      <c r="C1975" s="6">
        <v>154.65249600000001</v>
      </c>
      <c r="D1975" s="6">
        <v>44.739784</v>
      </c>
      <c r="E1975" s="6">
        <v>244.72100800000001</v>
      </c>
      <c r="F1975" s="6">
        <v>292.116669</v>
      </c>
    </row>
    <row r="1976" spans="1:6" x14ac:dyDescent="0.25">
      <c r="A1976" s="5">
        <v>44610</v>
      </c>
      <c r="B1976" s="6">
        <v>165.409729</v>
      </c>
      <c r="C1976" s="6">
        <v>152.60150100000001</v>
      </c>
      <c r="D1976" s="6">
        <v>44.453068000000002</v>
      </c>
      <c r="E1976" s="6">
        <v>236.08329800000001</v>
      </c>
      <c r="F1976" s="6">
        <v>285.66000400000001</v>
      </c>
    </row>
    <row r="1977" spans="1:6" x14ac:dyDescent="0.25">
      <c r="A1977" s="5">
        <v>44614</v>
      </c>
      <c r="B1977" s="6">
        <v>162.46343999999999</v>
      </c>
      <c r="C1977" s="6">
        <v>150.197495</v>
      </c>
      <c r="D1977" s="6">
        <v>43.956969999999998</v>
      </c>
      <c r="E1977" s="6">
        <v>233.56686400000001</v>
      </c>
      <c r="F1977" s="6">
        <v>273.843323</v>
      </c>
    </row>
    <row r="1978" spans="1:6" x14ac:dyDescent="0.25">
      <c r="A1978" s="5">
        <v>44615</v>
      </c>
      <c r="B1978" s="6">
        <v>158.261459</v>
      </c>
      <c r="C1978" s="6">
        <v>144.82699600000001</v>
      </c>
      <c r="D1978" s="6">
        <v>43.505961999999997</v>
      </c>
      <c r="E1978" s="6">
        <v>223.551163</v>
      </c>
      <c r="F1978" s="6">
        <v>254.679993</v>
      </c>
    </row>
    <row r="1979" spans="1:6" x14ac:dyDescent="0.25">
      <c r="A1979" s="5">
        <v>44616</v>
      </c>
      <c r="B1979" s="6">
        <v>160.901276</v>
      </c>
      <c r="C1979" s="6">
        <v>151.358002</v>
      </c>
      <c r="D1979" s="6">
        <v>43.338450999999999</v>
      </c>
      <c r="E1979" s="6">
        <v>237.14179999999999</v>
      </c>
      <c r="F1979" s="6">
        <v>266.92334</v>
      </c>
    </row>
    <row r="1980" spans="1:6" x14ac:dyDescent="0.25">
      <c r="A1980" s="5">
        <v>44617</v>
      </c>
      <c r="B1980" s="6">
        <v>162.98741100000001</v>
      </c>
      <c r="C1980" s="6">
        <v>153.788498</v>
      </c>
      <c r="D1980" s="6">
        <v>43.934413999999997</v>
      </c>
      <c r="E1980" s="6">
        <v>241.22598300000001</v>
      </c>
      <c r="F1980" s="6">
        <v>269.95666499999999</v>
      </c>
    </row>
    <row r="1981" spans="1:6" x14ac:dyDescent="0.25">
      <c r="A1981" s="5">
        <v>44620</v>
      </c>
      <c r="B1981" s="6">
        <v>163.25436400000001</v>
      </c>
      <c r="C1981" s="6">
        <v>153.56300400000001</v>
      </c>
      <c r="D1981" s="6">
        <v>43.541397000000003</v>
      </c>
      <c r="E1981" s="6">
        <v>243.50273100000001</v>
      </c>
      <c r="F1981" s="6">
        <v>290.14334100000002</v>
      </c>
    </row>
    <row r="1982" spans="1:6" x14ac:dyDescent="0.25">
      <c r="A1982" s="5">
        <v>44621</v>
      </c>
      <c r="B1982" s="6">
        <v>161.356064</v>
      </c>
      <c r="C1982" s="6">
        <v>151.141998</v>
      </c>
      <c r="D1982" s="6">
        <v>43.808784000000003</v>
      </c>
      <c r="E1982" s="6">
        <v>234.435654</v>
      </c>
      <c r="F1982" s="6">
        <v>288.12332199999997</v>
      </c>
    </row>
    <row r="1983" spans="1:6" x14ac:dyDescent="0.25">
      <c r="A1983" s="5">
        <v>44622</v>
      </c>
      <c r="B1983" s="6">
        <v>164.67813100000001</v>
      </c>
      <c r="C1983" s="6">
        <v>152.052505</v>
      </c>
      <c r="D1983" s="6">
        <v>43.863543999999997</v>
      </c>
      <c r="E1983" s="6">
        <v>241.89630099999999</v>
      </c>
      <c r="F1983" s="6">
        <v>293.29666099999997</v>
      </c>
    </row>
    <row r="1984" spans="1:6" x14ac:dyDescent="0.25">
      <c r="A1984" s="5">
        <v>44623</v>
      </c>
      <c r="B1984" s="6">
        <v>164.351822</v>
      </c>
      <c r="C1984" s="6">
        <v>147.89849899999999</v>
      </c>
      <c r="D1984" s="6">
        <v>44.871872000000003</v>
      </c>
      <c r="E1984" s="6">
        <v>236.84260599999999</v>
      </c>
      <c r="F1984" s="6">
        <v>279.76333599999998</v>
      </c>
    </row>
    <row r="1985" spans="1:6" x14ac:dyDescent="0.25">
      <c r="A1985" s="5">
        <v>44624</v>
      </c>
      <c r="B1985" s="6">
        <v>161.32638499999999</v>
      </c>
      <c r="C1985" s="6">
        <v>145.641006</v>
      </c>
      <c r="D1985" s="6">
        <v>46.009045</v>
      </c>
      <c r="E1985" s="6">
        <v>229.07238799999999</v>
      </c>
      <c r="F1985" s="6">
        <v>279.42999300000002</v>
      </c>
    </row>
    <row r="1986" spans="1:6" x14ac:dyDescent="0.25">
      <c r="A1986" s="5">
        <v>44627</v>
      </c>
      <c r="B1986" s="6">
        <v>157.500137</v>
      </c>
      <c r="C1986" s="6">
        <v>137.453003</v>
      </c>
      <c r="D1986" s="6">
        <v>45.638579999999997</v>
      </c>
      <c r="E1986" s="6">
        <v>213.25225800000001</v>
      </c>
      <c r="F1986" s="6">
        <v>268.19332900000001</v>
      </c>
    </row>
    <row r="1987" spans="1:6" x14ac:dyDescent="0.25">
      <c r="A1987" s="5">
        <v>44628</v>
      </c>
      <c r="B1987" s="6">
        <v>155.66116299999999</v>
      </c>
      <c r="C1987" s="6">
        <v>136.01449600000001</v>
      </c>
      <c r="D1987" s="6">
        <v>44.694682999999998</v>
      </c>
      <c r="E1987" s="6">
        <v>214.87020899999999</v>
      </c>
      <c r="F1987" s="6">
        <v>274.79998799999998</v>
      </c>
    </row>
    <row r="1988" spans="1:6" x14ac:dyDescent="0.25">
      <c r="A1988" s="5">
        <v>44629</v>
      </c>
      <c r="B1988" s="6">
        <v>161.108902</v>
      </c>
      <c r="C1988" s="6">
        <v>139.27900700000001</v>
      </c>
      <c r="D1988" s="6">
        <v>44.926631999999998</v>
      </c>
      <c r="E1988" s="6">
        <v>229.85140999999999</v>
      </c>
      <c r="F1988" s="6">
        <v>286.32333399999999</v>
      </c>
    </row>
    <row r="1989" spans="1:6" x14ac:dyDescent="0.25">
      <c r="A1989" s="5">
        <v>44630</v>
      </c>
      <c r="B1989" s="6">
        <v>156.72895800000001</v>
      </c>
      <c r="C1989" s="6">
        <v>146.81750500000001</v>
      </c>
      <c r="D1989" s="6">
        <v>45.947834</v>
      </c>
      <c r="E1989" s="6">
        <v>226.29586800000001</v>
      </c>
      <c r="F1989" s="6">
        <v>279.43331899999998</v>
      </c>
    </row>
    <row r="1990" spans="1:6" x14ac:dyDescent="0.25">
      <c r="A1990" s="5">
        <v>44631</v>
      </c>
      <c r="B1990" s="6">
        <v>152.98176599999999</v>
      </c>
      <c r="C1990" s="6">
        <v>145.524506</v>
      </c>
      <c r="D1990" s="6">
        <v>45.767437000000001</v>
      </c>
      <c r="E1990" s="6">
        <v>220.72285500000001</v>
      </c>
      <c r="F1990" s="6">
        <v>265.116669</v>
      </c>
    </row>
    <row r="1991" spans="1:6" x14ac:dyDescent="0.25">
      <c r="A1991" s="5">
        <v>44634</v>
      </c>
      <c r="B1991" s="6">
        <v>148.91821300000001</v>
      </c>
      <c r="C1991" s="6">
        <v>141.85299699999999</v>
      </c>
      <c r="D1991" s="6">
        <v>46.405289000000003</v>
      </c>
      <c r="E1991" s="6">
        <v>213.032532</v>
      </c>
      <c r="F1991" s="6">
        <v>255.45666499999999</v>
      </c>
    </row>
    <row r="1992" spans="1:6" x14ac:dyDescent="0.25">
      <c r="A1992" s="5">
        <v>44635</v>
      </c>
      <c r="B1992" s="6">
        <v>153.337692</v>
      </c>
      <c r="C1992" s="6">
        <v>147.366501</v>
      </c>
      <c r="D1992" s="6">
        <v>46.962605000000003</v>
      </c>
      <c r="E1992" s="6">
        <v>229.44189499999999</v>
      </c>
      <c r="F1992" s="6">
        <v>267.29666099999997</v>
      </c>
    </row>
    <row r="1993" spans="1:6" x14ac:dyDescent="0.25">
      <c r="A1993" s="5">
        <v>44636</v>
      </c>
      <c r="B1993" s="6">
        <v>157.786835</v>
      </c>
      <c r="C1993" s="6">
        <v>153.104004</v>
      </c>
      <c r="D1993" s="6">
        <v>46.824081</v>
      </c>
      <c r="E1993" s="6">
        <v>244.65280200000001</v>
      </c>
      <c r="F1993" s="6">
        <v>280.07666</v>
      </c>
    </row>
    <row r="1994" spans="1:6" x14ac:dyDescent="0.25">
      <c r="A1994" s="5">
        <v>44637</v>
      </c>
      <c r="B1994" s="6">
        <v>158.80522199999999</v>
      </c>
      <c r="C1994" s="6">
        <v>157.23899800000001</v>
      </c>
      <c r="D1994" s="6">
        <v>46.895226000000001</v>
      </c>
      <c r="E1994" s="6">
        <v>247.34942599999999</v>
      </c>
      <c r="F1994" s="6">
        <v>290.53332499999999</v>
      </c>
    </row>
    <row r="1995" spans="1:6" x14ac:dyDescent="0.25">
      <c r="A1995" s="5">
        <v>44638</v>
      </c>
      <c r="B1995" s="6">
        <v>162.12724299999999</v>
      </c>
      <c r="C1995" s="6">
        <v>161.25050400000001</v>
      </c>
      <c r="D1995" s="6">
        <v>47.034286000000002</v>
      </c>
      <c r="E1995" s="6">
        <v>264.19830300000001</v>
      </c>
      <c r="F1995" s="6">
        <v>301.79666099999997</v>
      </c>
    </row>
    <row r="1996" spans="1:6" x14ac:dyDescent="0.25">
      <c r="A1996" s="5">
        <v>44641</v>
      </c>
      <c r="B1996" s="6">
        <v>163.51142899999999</v>
      </c>
      <c r="C1996" s="6">
        <v>161.491501</v>
      </c>
      <c r="D1996" s="6">
        <v>46.642982000000003</v>
      </c>
      <c r="E1996" s="6">
        <v>267.00473</v>
      </c>
      <c r="F1996" s="6">
        <v>307.05334499999998</v>
      </c>
    </row>
    <row r="1997" spans="1:6" x14ac:dyDescent="0.25">
      <c r="A1997" s="5">
        <v>44642</v>
      </c>
      <c r="B1997" s="6">
        <v>166.91258199999999</v>
      </c>
      <c r="C1997" s="6">
        <v>164.88900799999999</v>
      </c>
      <c r="D1997" s="6">
        <v>46.503928999999999</v>
      </c>
      <c r="E1997" s="6">
        <v>264.90734900000001</v>
      </c>
      <c r="F1997" s="6">
        <v>331.32666</v>
      </c>
    </row>
    <row r="1998" spans="1:6" x14ac:dyDescent="0.25">
      <c r="A1998" s="5">
        <v>44643</v>
      </c>
      <c r="B1998" s="6">
        <v>168.28688</v>
      </c>
      <c r="C1998" s="6">
        <v>163.408005</v>
      </c>
      <c r="D1998" s="6">
        <v>45.905642999999998</v>
      </c>
      <c r="E1998" s="6">
        <v>256.01852400000001</v>
      </c>
      <c r="F1998" s="6">
        <v>333.03668199999998</v>
      </c>
    </row>
    <row r="1999" spans="1:6" x14ac:dyDescent="0.25">
      <c r="A1999" s="5">
        <v>44644</v>
      </c>
      <c r="B1999" s="6">
        <v>172.103241</v>
      </c>
      <c r="C1999" s="6">
        <v>163.649506</v>
      </c>
      <c r="D1999" s="6">
        <v>46.190230999999997</v>
      </c>
      <c r="E1999" s="6">
        <v>281.14700299999998</v>
      </c>
      <c r="F1999" s="6">
        <v>337.97332799999998</v>
      </c>
    </row>
    <row r="2000" spans="1:6" x14ac:dyDescent="0.25">
      <c r="A2000" s="5">
        <v>44645</v>
      </c>
      <c r="B2000" s="6">
        <v>172.74591100000001</v>
      </c>
      <c r="C2000" s="6">
        <v>164.77349899999999</v>
      </c>
      <c r="D2000" s="6">
        <v>46.390732</v>
      </c>
      <c r="E2000" s="6">
        <v>276.57275399999997</v>
      </c>
      <c r="F2000" s="6">
        <v>336.88000499999998</v>
      </c>
    </row>
    <row r="2001" spans="1:6" x14ac:dyDescent="0.25">
      <c r="A2001" s="5">
        <v>44648</v>
      </c>
      <c r="B2001" s="6">
        <v>173.61596700000001</v>
      </c>
      <c r="C2001" s="6">
        <v>168.99049400000001</v>
      </c>
      <c r="D2001" s="6">
        <v>47.215384999999998</v>
      </c>
      <c r="E2001" s="6">
        <v>281.83612099999999</v>
      </c>
      <c r="F2001" s="6">
        <v>363.94665500000002</v>
      </c>
    </row>
    <row r="2002" spans="1:6" x14ac:dyDescent="0.25">
      <c r="A2002" s="5">
        <v>44649</v>
      </c>
      <c r="B2002" s="6">
        <v>176.938019</v>
      </c>
      <c r="C2002" s="6">
        <v>169.31500199999999</v>
      </c>
      <c r="D2002" s="6">
        <v>47.613163</v>
      </c>
      <c r="E2002" s="6">
        <v>286.20062300000001</v>
      </c>
      <c r="F2002" s="6">
        <v>366.523346</v>
      </c>
    </row>
    <row r="2003" spans="1:6" x14ac:dyDescent="0.25">
      <c r="A2003" s="5">
        <v>44650</v>
      </c>
      <c r="B2003" s="6">
        <v>175.76147499999999</v>
      </c>
      <c r="C2003" s="6">
        <v>166.300995</v>
      </c>
      <c r="D2003" s="6">
        <v>48.466918999999997</v>
      </c>
      <c r="E2003" s="6">
        <v>276.55276500000002</v>
      </c>
      <c r="F2003" s="6">
        <v>364.66332999999997</v>
      </c>
    </row>
    <row r="2004" spans="1:6" x14ac:dyDescent="0.25">
      <c r="A2004" s="5">
        <v>44651</v>
      </c>
      <c r="B2004" s="6">
        <v>172.63717700000001</v>
      </c>
      <c r="C2004" s="6">
        <v>162.99749800000001</v>
      </c>
      <c r="D2004" s="6">
        <v>48.159697999999999</v>
      </c>
      <c r="E2004" s="6">
        <v>272.517853</v>
      </c>
      <c r="F2004" s="6">
        <v>359.20001200000002</v>
      </c>
    </row>
    <row r="2005" spans="1:6" x14ac:dyDescent="0.25">
      <c r="A2005" s="5">
        <v>44652</v>
      </c>
      <c r="B2005" s="6">
        <v>172.34054599999999</v>
      </c>
      <c r="C2005" s="6">
        <v>163.55999800000001</v>
      </c>
      <c r="D2005" s="6">
        <v>48.835583</v>
      </c>
      <c r="E2005" s="6">
        <v>266.785034</v>
      </c>
      <c r="F2005" s="6">
        <v>361.52999899999998</v>
      </c>
    </row>
    <row r="2006" spans="1:6" x14ac:dyDescent="0.25">
      <c r="A2006" s="5">
        <v>44655</v>
      </c>
      <c r="B2006" s="6">
        <v>176.42387400000001</v>
      </c>
      <c r="C2006" s="6">
        <v>168.346497</v>
      </c>
      <c r="D2006" s="6">
        <v>48.845283999999999</v>
      </c>
      <c r="E2006" s="6">
        <v>273.25692700000002</v>
      </c>
      <c r="F2006" s="6">
        <v>381.81668100000002</v>
      </c>
    </row>
    <row r="2007" spans="1:6" x14ac:dyDescent="0.25">
      <c r="A2007" s="5">
        <v>44656</v>
      </c>
      <c r="B2007" s="6">
        <v>173.08206200000001</v>
      </c>
      <c r="C2007" s="6">
        <v>164.054993</v>
      </c>
      <c r="D2007" s="6">
        <v>48.984344</v>
      </c>
      <c r="E2007" s="6">
        <v>258.98483299999998</v>
      </c>
      <c r="F2007" s="6">
        <v>363.75332600000002</v>
      </c>
    </row>
    <row r="2008" spans="1:6" x14ac:dyDescent="0.25">
      <c r="A2008" s="5">
        <v>44657</v>
      </c>
      <c r="B2008" s="6">
        <v>169.88857999999999</v>
      </c>
      <c r="C2008" s="6">
        <v>158.75599700000001</v>
      </c>
      <c r="D2008" s="6">
        <v>50.122695999999998</v>
      </c>
      <c r="E2008" s="6">
        <v>243.76393100000001</v>
      </c>
      <c r="F2008" s="6">
        <v>348.58667000000003</v>
      </c>
    </row>
    <row r="2009" spans="1:6" x14ac:dyDescent="0.25">
      <c r="A2009" s="5">
        <v>44658</v>
      </c>
      <c r="B2009" s="6">
        <v>170.195053</v>
      </c>
      <c r="C2009" s="6">
        <v>157.78450000000001</v>
      </c>
      <c r="D2009" s="6">
        <v>50.623947000000001</v>
      </c>
      <c r="E2009" s="6">
        <v>241.776443</v>
      </c>
      <c r="F2009" s="6">
        <v>352.42001299999998</v>
      </c>
    </row>
    <row r="2010" spans="1:6" x14ac:dyDescent="0.25">
      <c r="A2010" s="5">
        <v>44659</v>
      </c>
      <c r="B2010" s="6">
        <v>168.16821300000001</v>
      </c>
      <c r="C2010" s="6">
        <v>154.46049500000001</v>
      </c>
      <c r="D2010" s="6">
        <v>50.905304000000001</v>
      </c>
      <c r="E2010" s="6">
        <v>230.90008499999999</v>
      </c>
      <c r="F2010" s="6">
        <v>341.82998700000002</v>
      </c>
    </row>
    <row r="2011" spans="1:6" x14ac:dyDescent="0.25">
      <c r="A2011" s="5">
        <v>44662</v>
      </c>
      <c r="B2011" s="6">
        <v>163.87724299999999</v>
      </c>
      <c r="C2011" s="6">
        <v>151.121994</v>
      </c>
      <c r="D2011" s="6">
        <v>49.896317000000003</v>
      </c>
      <c r="E2011" s="6">
        <v>218.89515700000001</v>
      </c>
      <c r="F2011" s="6">
        <v>325.30999800000001</v>
      </c>
    </row>
    <row r="2012" spans="1:6" x14ac:dyDescent="0.25">
      <c r="A2012" s="5">
        <v>44663</v>
      </c>
      <c r="B2012" s="6">
        <v>165.76568599999999</v>
      </c>
      <c r="C2012" s="6">
        <v>150.78750600000001</v>
      </c>
      <c r="D2012" s="6">
        <v>49.553519999999999</v>
      </c>
      <c r="E2012" s="6">
        <v>214.77032500000001</v>
      </c>
      <c r="F2012" s="6">
        <v>328.98333700000001</v>
      </c>
    </row>
    <row r="2013" spans="1:6" x14ac:dyDescent="0.25">
      <c r="A2013" s="5">
        <v>44664</v>
      </c>
      <c r="B2013" s="6">
        <v>168.47470100000001</v>
      </c>
      <c r="C2013" s="6">
        <v>155.541</v>
      </c>
      <c r="D2013" s="6">
        <v>50.843853000000003</v>
      </c>
      <c r="E2013" s="6">
        <v>221.75155599999999</v>
      </c>
      <c r="F2013" s="6">
        <v>340.790009</v>
      </c>
    </row>
    <row r="2014" spans="1:6" x14ac:dyDescent="0.25">
      <c r="A2014" s="5">
        <v>44665</v>
      </c>
      <c r="B2014" s="6">
        <v>163.42243999999999</v>
      </c>
      <c r="C2014" s="6">
        <v>151.70649700000001</v>
      </c>
      <c r="D2014" s="6">
        <v>50.798583999999998</v>
      </c>
      <c r="E2014" s="6">
        <v>212.31343100000001</v>
      </c>
      <c r="F2014" s="6">
        <v>328.33334400000001</v>
      </c>
    </row>
    <row r="2015" spans="1:6" x14ac:dyDescent="0.25">
      <c r="A2015" s="5">
        <v>44669</v>
      </c>
      <c r="B2015" s="6">
        <v>163.20495600000001</v>
      </c>
      <c r="C2015" s="6">
        <v>152.78500399999999</v>
      </c>
      <c r="D2015" s="6">
        <v>50.410507000000003</v>
      </c>
      <c r="E2015" s="6">
        <v>217.556839</v>
      </c>
      <c r="F2015" s="6">
        <v>334.76333599999998</v>
      </c>
    </row>
    <row r="2016" spans="1:6" x14ac:dyDescent="0.25">
      <c r="A2016" s="5">
        <v>44670</v>
      </c>
      <c r="B2016" s="6">
        <v>165.508591</v>
      </c>
      <c r="C2016" s="6">
        <v>158.11549400000001</v>
      </c>
      <c r="D2016" s="6">
        <v>50.982914000000001</v>
      </c>
      <c r="E2016" s="6">
        <v>221.70164500000001</v>
      </c>
      <c r="F2016" s="6">
        <v>342.71667500000001</v>
      </c>
    </row>
    <row r="2017" spans="1:6" x14ac:dyDescent="0.25">
      <c r="A2017" s="5">
        <v>44671</v>
      </c>
      <c r="B2017" s="6">
        <v>165.34053</v>
      </c>
      <c r="C2017" s="6">
        <v>153.99800099999999</v>
      </c>
      <c r="D2017" s="6">
        <v>51.623233999999997</v>
      </c>
      <c r="E2017" s="6">
        <v>214.55062899999999</v>
      </c>
      <c r="F2017" s="6">
        <v>325.73333700000001</v>
      </c>
    </row>
    <row r="2018" spans="1:6" x14ac:dyDescent="0.25">
      <c r="A2018" s="5">
        <v>44672</v>
      </c>
      <c r="B2018" s="6">
        <v>164.53967299999999</v>
      </c>
      <c r="C2018" s="6">
        <v>148.29600500000001</v>
      </c>
      <c r="D2018" s="6">
        <v>51.700848000000001</v>
      </c>
      <c r="E2018" s="6">
        <v>201.57690400000001</v>
      </c>
      <c r="F2018" s="6">
        <v>336.26001000000002</v>
      </c>
    </row>
    <row r="2019" spans="1:6" x14ac:dyDescent="0.25">
      <c r="A2019" s="5">
        <v>44673</v>
      </c>
      <c r="B2019" s="6">
        <v>159.961975</v>
      </c>
      <c r="C2019" s="6">
        <v>144.35000600000001</v>
      </c>
      <c r="D2019" s="6">
        <v>50.727440000000001</v>
      </c>
      <c r="E2019" s="6">
        <v>194.90527299999999</v>
      </c>
      <c r="F2019" s="6">
        <v>335.01666299999999</v>
      </c>
    </row>
    <row r="2020" spans="1:6" x14ac:dyDescent="0.25">
      <c r="A2020" s="5">
        <v>44676</v>
      </c>
      <c r="B2020" s="6">
        <v>161.039703</v>
      </c>
      <c r="C2020" s="6">
        <v>146.074005</v>
      </c>
      <c r="D2020" s="6">
        <v>50.753310999999997</v>
      </c>
      <c r="E2020" s="6">
        <v>198.770432</v>
      </c>
      <c r="F2020" s="6">
        <v>332.67334</v>
      </c>
    </row>
    <row r="2021" spans="1:6" x14ac:dyDescent="0.25">
      <c r="A2021" s="5">
        <v>44677</v>
      </c>
      <c r="B2021" s="6">
        <v>155.028381</v>
      </c>
      <c r="C2021" s="6">
        <v>139.391006</v>
      </c>
      <c r="D2021" s="6">
        <v>50.222942000000003</v>
      </c>
      <c r="E2021" s="6">
        <v>187.644409</v>
      </c>
      <c r="F2021" s="6">
        <v>292.14001500000001</v>
      </c>
    </row>
    <row r="2022" spans="1:6" x14ac:dyDescent="0.25">
      <c r="A2022" s="5">
        <v>44678</v>
      </c>
      <c r="B2022" s="6">
        <v>154.800995</v>
      </c>
      <c r="C2022" s="6">
        <v>138.16700700000001</v>
      </c>
      <c r="D2022" s="6">
        <v>49.880146000000003</v>
      </c>
      <c r="E2022" s="6">
        <v>183.91906700000001</v>
      </c>
      <c r="F2022" s="6">
        <v>293.83667000000003</v>
      </c>
    </row>
    <row r="2023" spans="1:6" x14ac:dyDescent="0.25">
      <c r="A2023" s="5">
        <v>44679</v>
      </c>
      <c r="B2023" s="6">
        <v>161.79109199999999</v>
      </c>
      <c r="C2023" s="6">
        <v>144.596497</v>
      </c>
      <c r="D2023" s="6">
        <v>50.517226999999998</v>
      </c>
      <c r="E2023" s="6">
        <v>197.57193000000001</v>
      </c>
      <c r="F2023" s="6">
        <v>292.50332600000002</v>
      </c>
    </row>
    <row r="2024" spans="1:6" x14ac:dyDescent="0.25">
      <c r="A2024" s="5">
        <v>44680</v>
      </c>
      <c r="B2024" s="6">
        <v>155.868774</v>
      </c>
      <c r="C2024" s="6">
        <v>124.281502</v>
      </c>
      <c r="D2024" s="6">
        <v>49.475903000000002</v>
      </c>
      <c r="E2024" s="6">
        <v>185.237427</v>
      </c>
      <c r="F2024" s="6">
        <v>290.25332600000002</v>
      </c>
    </row>
    <row r="2025" spans="1:6" x14ac:dyDescent="0.25">
      <c r="A2025" s="5">
        <v>44683</v>
      </c>
      <c r="B2025" s="6">
        <v>156.175262</v>
      </c>
      <c r="C2025" s="6">
        <v>124.5</v>
      </c>
      <c r="D2025" s="6">
        <v>49.149273000000001</v>
      </c>
      <c r="E2025" s="6">
        <v>195.08506800000001</v>
      </c>
      <c r="F2025" s="6">
        <v>300.98001099999999</v>
      </c>
    </row>
    <row r="2026" spans="1:6" x14ac:dyDescent="0.25">
      <c r="A2026" s="5">
        <v>44684</v>
      </c>
      <c r="B2026" s="6">
        <v>157.678101</v>
      </c>
      <c r="C2026" s="6">
        <v>124.253502</v>
      </c>
      <c r="D2026" s="6">
        <v>49.320667</v>
      </c>
      <c r="E2026" s="6">
        <v>195.77420000000001</v>
      </c>
      <c r="F2026" s="6">
        <v>303.08334400000001</v>
      </c>
    </row>
    <row r="2027" spans="1:6" x14ac:dyDescent="0.25">
      <c r="A2027" s="5">
        <v>44685</v>
      </c>
      <c r="B2027" s="6">
        <v>164.14421100000001</v>
      </c>
      <c r="C2027" s="6">
        <v>125.92849699999999</v>
      </c>
      <c r="D2027" s="6">
        <v>50.003036000000002</v>
      </c>
      <c r="E2027" s="6">
        <v>203.084991</v>
      </c>
      <c r="F2027" s="6">
        <v>317.540009</v>
      </c>
    </row>
    <row r="2028" spans="1:6" x14ac:dyDescent="0.25">
      <c r="A2028" s="5">
        <v>44686</v>
      </c>
      <c r="B2028" s="6">
        <v>154.998718</v>
      </c>
      <c r="C2028" s="6">
        <v>116.406998</v>
      </c>
      <c r="D2028" s="6">
        <v>49.574604000000001</v>
      </c>
      <c r="E2028" s="6">
        <v>188.20370500000001</v>
      </c>
      <c r="F2028" s="6">
        <v>291.093323</v>
      </c>
    </row>
    <row r="2029" spans="1:6" x14ac:dyDescent="0.25">
      <c r="A2029" s="5">
        <v>44687</v>
      </c>
      <c r="B2029" s="6">
        <v>155.73142999999999</v>
      </c>
      <c r="C2029" s="6">
        <v>114.772499</v>
      </c>
      <c r="D2029" s="6">
        <v>48.542473000000001</v>
      </c>
      <c r="E2029" s="6">
        <v>186.51582300000001</v>
      </c>
      <c r="F2029" s="6">
        <v>288.54998799999998</v>
      </c>
    </row>
    <row r="2030" spans="1:6" x14ac:dyDescent="0.25">
      <c r="A2030" s="5">
        <v>44690</v>
      </c>
      <c r="B2030" s="6">
        <v>150.562836</v>
      </c>
      <c r="C2030" s="6">
        <v>108.789001</v>
      </c>
      <c r="D2030" s="6">
        <v>49.110474000000004</v>
      </c>
      <c r="E2030" s="6">
        <v>169.28744499999999</v>
      </c>
      <c r="F2030" s="6">
        <v>262.36999500000002</v>
      </c>
    </row>
    <row r="2031" spans="1:6" x14ac:dyDescent="0.25">
      <c r="A2031" s="5">
        <v>44691</v>
      </c>
      <c r="B2031" s="6">
        <v>152.988708</v>
      </c>
      <c r="C2031" s="6">
        <v>108.85900100000001</v>
      </c>
      <c r="D2031" s="6">
        <v>48.419139999999999</v>
      </c>
      <c r="E2031" s="6">
        <v>175.72934000000001</v>
      </c>
      <c r="F2031" s="6">
        <v>266.67999300000002</v>
      </c>
    </row>
    <row r="2032" spans="1:6" x14ac:dyDescent="0.25">
      <c r="A2032" s="5">
        <v>44692</v>
      </c>
      <c r="B2032" s="6">
        <v>145.05755600000001</v>
      </c>
      <c r="C2032" s="6">
        <v>105.37200199999999</v>
      </c>
      <c r="D2032" s="6">
        <v>47.912815000000002</v>
      </c>
      <c r="E2032" s="6">
        <v>166.09146100000001</v>
      </c>
      <c r="F2032" s="6">
        <v>244.66667200000001</v>
      </c>
    </row>
    <row r="2033" spans="1:6" x14ac:dyDescent="0.25">
      <c r="A2033" s="5">
        <v>44693</v>
      </c>
      <c r="B2033" s="6">
        <v>141.15635700000001</v>
      </c>
      <c r="C2033" s="6">
        <v>106.93049600000001</v>
      </c>
      <c r="D2033" s="6">
        <v>47.867373999999998</v>
      </c>
      <c r="E2033" s="6">
        <v>161.54716500000001</v>
      </c>
      <c r="F2033" s="6">
        <v>242.66667200000001</v>
      </c>
    </row>
    <row r="2034" spans="1:6" x14ac:dyDescent="0.25">
      <c r="A2034" s="5">
        <v>44694</v>
      </c>
      <c r="B2034" s="6">
        <v>145.661575</v>
      </c>
      <c r="C2034" s="6">
        <v>113.05500000000001</v>
      </c>
      <c r="D2034" s="6">
        <v>48.052376000000002</v>
      </c>
      <c r="E2034" s="6">
        <v>176.83796699999999</v>
      </c>
      <c r="F2034" s="6">
        <v>256.52999899999998</v>
      </c>
    </row>
    <row r="2035" spans="1:6" x14ac:dyDescent="0.25">
      <c r="A2035" s="5">
        <v>44697</v>
      </c>
      <c r="B2035" s="6">
        <v>144.10701</v>
      </c>
      <c r="C2035" s="6">
        <v>110.810501</v>
      </c>
      <c r="D2035" s="6">
        <v>48.104309000000001</v>
      </c>
      <c r="E2035" s="6">
        <v>172.42349200000001</v>
      </c>
      <c r="F2035" s="6">
        <v>241.45666499999999</v>
      </c>
    </row>
    <row r="2036" spans="1:6" x14ac:dyDescent="0.25">
      <c r="A2036" s="5">
        <v>44698</v>
      </c>
      <c r="B2036" s="6">
        <v>147.770599</v>
      </c>
      <c r="C2036" s="6">
        <v>115.3685</v>
      </c>
      <c r="D2036" s="6">
        <v>42.632080000000002</v>
      </c>
      <c r="E2036" s="6">
        <v>181.542068</v>
      </c>
      <c r="F2036" s="6">
        <v>253.86999499999999</v>
      </c>
    </row>
    <row r="2037" spans="1:6" x14ac:dyDescent="0.25">
      <c r="A2037" s="5">
        <v>44699</v>
      </c>
      <c r="B2037" s="6">
        <v>139.433502</v>
      </c>
      <c r="C2037" s="6">
        <v>107.112503</v>
      </c>
      <c r="D2037" s="6">
        <v>39.736935000000003</v>
      </c>
      <c r="E2037" s="6">
        <v>169.167587</v>
      </c>
      <c r="F2037" s="6">
        <v>236.60333299999999</v>
      </c>
    </row>
    <row r="2038" spans="1:6" x14ac:dyDescent="0.25">
      <c r="A2038" s="5">
        <v>44700</v>
      </c>
      <c r="B2038" s="6">
        <v>135.99766500000001</v>
      </c>
      <c r="C2038" s="6">
        <v>107.319</v>
      </c>
      <c r="D2038" s="6">
        <v>38.646374000000002</v>
      </c>
      <c r="E2038" s="6">
        <v>171.025284</v>
      </c>
      <c r="F2038" s="6">
        <v>236.47332800000001</v>
      </c>
    </row>
    <row r="2039" spans="1:6" x14ac:dyDescent="0.25">
      <c r="A2039" s="5">
        <v>44701</v>
      </c>
      <c r="B2039" s="6">
        <v>136.23529099999999</v>
      </c>
      <c r="C2039" s="6">
        <v>107.591003</v>
      </c>
      <c r="D2039" s="6">
        <v>38.688572000000001</v>
      </c>
      <c r="E2039" s="6">
        <v>166.73065199999999</v>
      </c>
      <c r="F2039" s="6">
        <v>221.300003</v>
      </c>
    </row>
    <row r="2040" spans="1:6" x14ac:dyDescent="0.25">
      <c r="A2040" s="5">
        <v>44704</v>
      </c>
      <c r="B2040" s="6">
        <v>141.700943</v>
      </c>
      <c r="C2040" s="6">
        <v>107.556999</v>
      </c>
      <c r="D2040" s="6">
        <v>39.792110000000001</v>
      </c>
      <c r="E2040" s="6">
        <v>168.768112</v>
      </c>
      <c r="F2040" s="6">
        <v>224.96665999999999</v>
      </c>
    </row>
    <row r="2041" spans="1:6" x14ac:dyDescent="0.25">
      <c r="A2041" s="5">
        <v>44705</v>
      </c>
      <c r="B2041" s="6">
        <v>138.97801200000001</v>
      </c>
      <c r="C2041" s="6">
        <v>104.099998</v>
      </c>
      <c r="D2041" s="6">
        <v>40.288696000000002</v>
      </c>
      <c r="E2041" s="6">
        <v>161.33741800000001</v>
      </c>
      <c r="F2041" s="6">
        <v>209.386673</v>
      </c>
    </row>
    <row r="2042" spans="1:6" x14ac:dyDescent="0.25">
      <c r="A2042" s="5">
        <v>44706</v>
      </c>
      <c r="B2042" s="6">
        <v>139.136459</v>
      </c>
      <c r="C2042" s="6">
        <v>106.775002</v>
      </c>
      <c r="D2042" s="6">
        <v>40.042023</v>
      </c>
      <c r="E2042" s="6">
        <v>169.53713999999999</v>
      </c>
      <c r="F2042" s="6">
        <v>219.60000600000001</v>
      </c>
    </row>
    <row r="2043" spans="1:6" x14ac:dyDescent="0.25">
      <c r="A2043" s="5">
        <v>44707</v>
      </c>
      <c r="B2043" s="6">
        <v>142.364349</v>
      </c>
      <c r="C2043" s="6">
        <v>111.077499</v>
      </c>
      <c r="D2043" s="6">
        <v>40.895640999999998</v>
      </c>
      <c r="E2043" s="6">
        <v>178.28611799999999</v>
      </c>
      <c r="F2043" s="6">
        <v>235.91000399999999</v>
      </c>
    </row>
    <row r="2044" spans="1:6" x14ac:dyDescent="0.25">
      <c r="A2044" s="5">
        <v>44708</v>
      </c>
      <c r="B2044" s="6">
        <v>148.166641</v>
      </c>
      <c r="C2044" s="6">
        <v>115.1465</v>
      </c>
      <c r="D2044" s="6">
        <v>41.700572999999999</v>
      </c>
      <c r="E2044" s="6">
        <v>187.87411499999999</v>
      </c>
      <c r="F2044" s="6">
        <v>253.21000699999999</v>
      </c>
    </row>
    <row r="2045" spans="1:6" x14ac:dyDescent="0.25">
      <c r="A2045" s="5">
        <v>44712</v>
      </c>
      <c r="B2045" s="6">
        <v>147.374527</v>
      </c>
      <c r="C2045" s="6">
        <v>120.209503</v>
      </c>
      <c r="D2045" s="6">
        <v>41.749256000000003</v>
      </c>
      <c r="E2045" s="6">
        <v>186.48584</v>
      </c>
      <c r="F2045" s="6">
        <v>252.75332599999999</v>
      </c>
    </row>
    <row r="2046" spans="1:6" x14ac:dyDescent="0.25">
      <c r="A2046" s="5">
        <v>44713</v>
      </c>
      <c r="B2046" s="6">
        <v>147.24581900000001</v>
      </c>
      <c r="C2046" s="6">
        <v>121.683998</v>
      </c>
      <c r="D2046" s="6">
        <v>40.717125000000003</v>
      </c>
      <c r="E2046" s="6">
        <v>182.97027600000001</v>
      </c>
      <c r="F2046" s="6">
        <v>246.78999300000001</v>
      </c>
    </row>
    <row r="2047" spans="1:6" x14ac:dyDescent="0.25">
      <c r="A2047" s="5">
        <v>44714</v>
      </c>
      <c r="B2047" s="6">
        <v>149.72122200000001</v>
      </c>
      <c r="C2047" s="6">
        <v>125.511002</v>
      </c>
      <c r="D2047" s="6">
        <v>41.385738000000003</v>
      </c>
      <c r="E2047" s="6">
        <v>195.67430100000001</v>
      </c>
      <c r="F2047" s="6">
        <v>258.33334400000001</v>
      </c>
    </row>
    <row r="2048" spans="1:6" x14ac:dyDescent="0.25">
      <c r="A2048" s="5">
        <v>44715</v>
      </c>
      <c r="B2048" s="6">
        <v>143.94860800000001</v>
      </c>
      <c r="C2048" s="6">
        <v>122.349998</v>
      </c>
      <c r="D2048" s="6">
        <v>40.674934</v>
      </c>
      <c r="E2048" s="6">
        <v>186.96525600000001</v>
      </c>
      <c r="F2048" s="6">
        <v>234.51666299999999</v>
      </c>
    </row>
    <row r="2049" spans="1:6" x14ac:dyDescent="0.25">
      <c r="A2049" s="5">
        <v>44718</v>
      </c>
      <c r="B2049" s="6">
        <v>144.701111</v>
      </c>
      <c r="C2049" s="6">
        <v>124.790001</v>
      </c>
      <c r="D2049" s="6">
        <v>40.528880999999998</v>
      </c>
      <c r="E2049" s="6">
        <v>187.62441999999999</v>
      </c>
      <c r="F2049" s="6">
        <v>238.279999</v>
      </c>
    </row>
    <row r="2050" spans="1:6" x14ac:dyDescent="0.25">
      <c r="A2050" s="5">
        <v>44719</v>
      </c>
      <c r="B2050" s="6">
        <v>147.24581900000001</v>
      </c>
      <c r="C2050" s="6">
        <v>123</v>
      </c>
      <c r="D2050" s="6">
        <v>40.042023</v>
      </c>
      <c r="E2050" s="6">
        <v>189.022659</v>
      </c>
      <c r="F2050" s="6">
        <v>238.886673</v>
      </c>
    </row>
    <row r="2051" spans="1:6" x14ac:dyDescent="0.25">
      <c r="A2051" s="5">
        <v>44720</v>
      </c>
      <c r="B2051" s="6">
        <v>146.50320400000001</v>
      </c>
      <c r="C2051" s="6">
        <v>121.18</v>
      </c>
      <c r="D2051" s="6">
        <v>39.694735999999999</v>
      </c>
      <c r="E2051" s="6">
        <v>186.28552199999999</v>
      </c>
      <c r="F2051" s="6">
        <v>241.866669</v>
      </c>
    </row>
    <row r="2052" spans="1:6" x14ac:dyDescent="0.25">
      <c r="A2052" s="5">
        <v>44721</v>
      </c>
      <c r="B2052" s="6">
        <v>141.23556500000001</v>
      </c>
      <c r="C2052" s="6">
        <v>116.150002</v>
      </c>
      <c r="D2052" s="6">
        <v>39.279293000000003</v>
      </c>
      <c r="E2052" s="6">
        <v>180.29177899999999</v>
      </c>
      <c r="F2052" s="6">
        <v>239.70666499999999</v>
      </c>
    </row>
    <row r="2053" spans="1:6" x14ac:dyDescent="0.25">
      <c r="A2053" s="5">
        <v>44722</v>
      </c>
      <c r="B2053" s="6">
        <v>135.779831</v>
      </c>
      <c r="C2053" s="6">
        <v>109.650002</v>
      </c>
      <c r="D2053" s="6">
        <v>39.499996000000003</v>
      </c>
      <c r="E2053" s="6">
        <v>169.56298799999999</v>
      </c>
      <c r="F2053" s="6">
        <v>232.229996</v>
      </c>
    </row>
    <row r="2054" spans="1:6" x14ac:dyDescent="0.25">
      <c r="A2054" s="5">
        <v>44725</v>
      </c>
      <c r="B2054" s="6">
        <v>130.58152799999999</v>
      </c>
      <c r="C2054" s="6">
        <v>103.66999800000001</v>
      </c>
      <c r="D2054" s="6">
        <v>38.756737000000001</v>
      </c>
      <c r="E2054" s="6">
        <v>156.30680799999999</v>
      </c>
      <c r="F2054" s="6">
        <v>215.73666399999999</v>
      </c>
    </row>
    <row r="2055" spans="1:6" x14ac:dyDescent="0.25">
      <c r="A2055" s="5">
        <v>44726</v>
      </c>
      <c r="B2055" s="6">
        <v>131.45283499999999</v>
      </c>
      <c r="C2055" s="6">
        <v>102.30999799999999</v>
      </c>
      <c r="D2055" s="6">
        <v>38.772961000000002</v>
      </c>
      <c r="E2055" s="6">
        <v>158.19485499999999</v>
      </c>
      <c r="F2055" s="6">
        <v>220.88999899999999</v>
      </c>
    </row>
    <row r="2056" spans="1:6" x14ac:dyDescent="0.25">
      <c r="A2056" s="5">
        <v>44727</v>
      </c>
      <c r="B2056" s="6">
        <v>134.09657300000001</v>
      </c>
      <c r="C2056" s="6">
        <v>107.66999800000001</v>
      </c>
      <c r="D2056" s="6">
        <v>38.746997999999998</v>
      </c>
      <c r="E2056" s="6">
        <v>165.09767199999999</v>
      </c>
      <c r="F2056" s="6">
        <v>233</v>
      </c>
    </row>
    <row r="2057" spans="1:6" x14ac:dyDescent="0.25">
      <c r="A2057" s="5">
        <v>44728</v>
      </c>
      <c r="B2057" s="6">
        <v>128.77943400000001</v>
      </c>
      <c r="C2057" s="6">
        <v>103.660004</v>
      </c>
      <c r="D2057" s="6">
        <v>39.149464000000002</v>
      </c>
      <c r="E2057" s="6">
        <v>155.84730500000001</v>
      </c>
      <c r="F2057" s="6">
        <v>213.10000600000001</v>
      </c>
    </row>
    <row r="2058" spans="1:6" x14ac:dyDescent="0.25">
      <c r="A2058" s="5">
        <v>44729</v>
      </c>
      <c r="B2058" s="6">
        <v>130.26464799999999</v>
      </c>
      <c r="C2058" s="6">
        <v>106.220001</v>
      </c>
      <c r="D2058" s="6">
        <v>38.393219000000002</v>
      </c>
      <c r="E2058" s="6">
        <v>158.634399</v>
      </c>
      <c r="F2058" s="6">
        <v>216.759995</v>
      </c>
    </row>
    <row r="2059" spans="1:6" x14ac:dyDescent="0.25">
      <c r="A2059" s="5">
        <v>44733</v>
      </c>
      <c r="B2059" s="6">
        <v>134.53222700000001</v>
      </c>
      <c r="C2059" s="6">
        <v>108.68</v>
      </c>
      <c r="D2059" s="6">
        <v>39.652541999999997</v>
      </c>
      <c r="E2059" s="6">
        <v>165.48722799999999</v>
      </c>
      <c r="F2059" s="6">
        <v>237.03666699999999</v>
      </c>
    </row>
    <row r="2060" spans="1:6" x14ac:dyDescent="0.25">
      <c r="A2060" s="5">
        <v>44734</v>
      </c>
      <c r="B2060" s="6">
        <v>134.01738</v>
      </c>
      <c r="C2060" s="6">
        <v>108.949997</v>
      </c>
      <c r="D2060" s="6">
        <v>39.172184000000001</v>
      </c>
      <c r="E2060" s="6">
        <v>163.429382</v>
      </c>
      <c r="F2060" s="6">
        <v>236.08667</v>
      </c>
    </row>
    <row r="2061" spans="1:6" x14ac:dyDescent="0.25">
      <c r="A2061" s="5">
        <v>44735</v>
      </c>
      <c r="B2061" s="6">
        <v>136.90860000000001</v>
      </c>
      <c r="C2061" s="6">
        <v>112.44000200000001</v>
      </c>
      <c r="D2061" s="6">
        <v>40.123168999999997</v>
      </c>
      <c r="E2061" s="6">
        <v>162.08078</v>
      </c>
      <c r="F2061" s="6">
        <v>235.070007</v>
      </c>
    </row>
    <row r="2062" spans="1:6" x14ac:dyDescent="0.25">
      <c r="A2062" s="5">
        <v>44736</v>
      </c>
      <c r="B2062" s="6">
        <v>140.26522800000001</v>
      </c>
      <c r="C2062" s="6">
        <v>116.459999</v>
      </c>
      <c r="D2062" s="6">
        <v>40.155624000000003</v>
      </c>
      <c r="E2062" s="6">
        <v>171.08139</v>
      </c>
      <c r="F2062" s="6">
        <v>245.70666499999999</v>
      </c>
    </row>
    <row r="2063" spans="1:6" x14ac:dyDescent="0.25">
      <c r="A2063" s="5">
        <v>44739</v>
      </c>
      <c r="B2063" s="6">
        <v>140.26522800000001</v>
      </c>
      <c r="C2063" s="6">
        <v>113.220001</v>
      </c>
      <c r="D2063" s="6">
        <v>40.285449999999997</v>
      </c>
      <c r="E2063" s="6">
        <v>168.514084</v>
      </c>
      <c r="F2063" s="6">
        <v>244.91999799999999</v>
      </c>
    </row>
    <row r="2064" spans="1:6" x14ac:dyDescent="0.25">
      <c r="A2064" s="5">
        <v>44740</v>
      </c>
      <c r="B2064" s="6">
        <v>136.086761</v>
      </c>
      <c r="C2064" s="6">
        <v>107.400002</v>
      </c>
      <c r="D2064" s="6">
        <v>39.717457000000003</v>
      </c>
      <c r="E2064" s="6">
        <v>159.653336</v>
      </c>
      <c r="F2064" s="6">
        <v>232.66333</v>
      </c>
    </row>
    <row r="2065" spans="1:6" x14ac:dyDescent="0.25">
      <c r="A2065" s="5">
        <v>44741</v>
      </c>
      <c r="B2065" s="6">
        <v>137.85914600000001</v>
      </c>
      <c r="C2065" s="6">
        <v>108.91999800000001</v>
      </c>
      <c r="D2065" s="6">
        <v>39.571404000000001</v>
      </c>
      <c r="E2065" s="6">
        <v>155.25791899999999</v>
      </c>
      <c r="F2065" s="6">
        <v>228.490005</v>
      </c>
    </row>
    <row r="2066" spans="1:6" x14ac:dyDescent="0.25">
      <c r="A2066" s="5">
        <v>44742</v>
      </c>
      <c r="B2066" s="6">
        <v>135.37385599999999</v>
      </c>
      <c r="C2066" s="6">
        <v>106.209999</v>
      </c>
      <c r="D2066" s="6">
        <v>39.461047999999998</v>
      </c>
      <c r="E2066" s="6">
        <v>151.43190000000001</v>
      </c>
      <c r="F2066" s="6">
        <v>224.47332800000001</v>
      </c>
    </row>
    <row r="2067" spans="1:6" x14ac:dyDescent="0.25">
      <c r="A2067" s="5">
        <v>44743</v>
      </c>
      <c r="B2067" s="6">
        <v>137.56208799999999</v>
      </c>
      <c r="C2067" s="6">
        <v>109.55999799999999</v>
      </c>
      <c r="D2067" s="6">
        <v>39.801837999999996</v>
      </c>
      <c r="E2067" s="6">
        <v>145.078552</v>
      </c>
      <c r="F2067" s="6">
        <v>227.26333600000001</v>
      </c>
    </row>
    <row r="2068" spans="1:6" x14ac:dyDescent="0.25">
      <c r="A2068" s="5">
        <v>44747</v>
      </c>
      <c r="B2068" s="6">
        <v>140.16619900000001</v>
      </c>
      <c r="C2068" s="6">
        <v>113.5</v>
      </c>
      <c r="D2068" s="6">
        <v>40.327648000000003</v>
      </c>
      <c r="E2068" s="6">
        <v>149.483948</v>
      </c>
      <c r="F2068" s="6">
        <v>233.066666</v>
      </c>
    </row>
    <row r="2069" spans="1:6" x14ac:dyDescent="0.25">
      <c r="A2069" s="5">
        <v>44748</v>
      </c>
      <c r="B2069" s="6">
        <v>141.51280199999999</v>
      </c>
      <c r="C2069" s="6">
        <v>114.33000199999999</v>
      </c>
      <c r="D2069" s="6">
        <v>40.613266000000003</v>
      </c>
      <c r="E2069" s="6">
        <v>151.14222699999999</v>
      </c>
      <c r="F2069" s="6">
        <v>231.73333700000001</v>
      </c>
    </row>
    <row r="2070" spans="1:6" x14ac:dyDescent="0.25">
      <c r="A2070" s="5">
        <v>44749</v>
      </c>
      <c r="B2070" s="6">
        <v>144.909042</v>
      </c>
      <c r="C2070" s="6">
        <v>116.33000199999999</v>
      </c>
      <c r="D2070" s="6">
        <v>40.674934</v>
      </c>
      <c r="E2070" s="6">
        <v>158.414627</v>
      </c>
      <c r="F2070" s="6">
        <v>244.54333500000001</v>
      </c>
    </row>
    <row r="2071" spans="1:6" x14ac:dyDescent="0.25">
      <c r="A2071" s="5">
        <v>44750</v>
      </c>
      <c r="B2071" s="6">
        <v>145.59223900000001</v>
      </c>
      <c r="C2071" s="6">
        <v>115.540001</v>
      </c>
      <c r="D2071" s="6">
        <v>40.700901000000002</v>
      </c>
      <c r="E2071" s="6">
        <v>158.21482800000001</v>
      </c>
      <c r="F2071" s="6">
        <v>250.76333600000001</v>
      </c>
    </row>
    <row r="2072" spans="1:6" x14ac:dyDescent="0.25">
      <c r="A2072" s="5">
        <v>44753</v>
      </c>
      <c r="B2072" s="6">
        <v>143.44360399999999</v>
      </c>
      <c r="C2072" s="6">
        <v>111.75</v>
      </c>
      <c r="D2072" s="6">
        <v>40.717125000000003</v>
      </c>
      <c r="E2072" s="6">
        <v>151.36199999999999</v>
      </c>
      <c r="F2072" s="6">
        <v>234.34333799999999</v>
      </c>
    </row>
    <row r="2073" spans="1:6" x14ac:dyDescent="0.25">
      <c r="A2073" s="5">
        <v>44754</v>
      </c>
      <c r="B2073" s="6">
        <v>144.42385899999999</v>
      </c>
      <c r="C2073" s="6">
        <v>109.220001</v>
      </c>
      <c r="D2073" s="6">
        <v>40.593792000000001</v>
      </c>
      <c r="E2073" s="6">
        <v>150.662735</v>
      </c>
      <c r="F2073" s="6">
        <v>233.070007</v>
      </c>
    </row>
    <row r="2074" spans="1:6" x14ac:dyDescent="0.25">
      <c r="A2074" s="5">
        <v>44755</v>
      </c>
      <c r="B2074" s="6">
        <v>144.057526</v>
      </c>
      <c r="C2074" s="6">
        <v>110.400002</v>
      </c>
      <c r="D2074" s="6">
        <v>40.691161999999998</v>
      </c>
      <c r="E2074" s="6">
        <v>151.481842</v>
      </c>
      <c r="F2074" s="6">
        <v>237.03999300000001</v>
      </c>
    </row>
    <row r="2075" spans="1:6" x14ac:dyDescent="0.25">
      <c r="A2075" s="5">
        <v>44756</v>
      </c>
      <c r="B2075" s="6">
        <v>147.00817900000001</v>
      </c>
      <c r="C2075" s="6">
        <v>110.629997</v>
      </c>
      <c r="D2075" s="6">
        <v>41.486362</v>
      </c>
      <c r="E2075" s="6">
        <v>153.55969200000001</v>
      </c>
      <c r="F2075" s="6">
        <v>238.31333900000001</v>
      </c>
    </row>
    <row r="2076" spans="1:6" x14ac:dyDescent="0.25">
      <c r="A2076" s="5">
        <v>44757</v>
      </c>
      <c r="B2076" s="6">
        <v>148.69143700000001</v>
      </c>
      <c r="C2076" s="6">
        <v>113.550003</v>
      </c>
      <c r="D2076" s="6">
        <v>41.892063</v>
      </c>
      <c r="E2076" s="6">
        <v>157.45564300000001</v>
      </c>
      <c r="F2076" s="6">
        <v>240.066666</v>
      </c>
    </row>
    <row r="2077" spans="1:6" x14ac:dyDescent="0.25">
      <c r="A2077" s="5">
        <v>44760</v>
      </c>
      <c r="B2077" s="6">
        <v>145.621948</v>
      </c>
      <c r="C2077" s="6">
        <v>113.760002</v>
      </c>
      <c r="D2077" s="6">
        <v>41.794701000000003</v>
      </c>
      <c r="E2077" s="6">
        <v>160.84208699999999</v>
      </c>
      <c r="F2077" s="6">
        <v>240.546661</v>
      </c>
    </row>
    <row r="2078" spans="1:6" x14ac:dyDescent="0.25">
      <c r="A2078" s="5">
        <v>44761</v>
      </c>
      <c r="B2078" s="6">
        <v>149.51326</v>
      </c>
      <c r="C2078" s="6">
        <v>118.209999</v>
      </c>
      <c r="D2078" s="6">
        <v>42.051108999999997</v>
      </c>
      <c r="E2078" s="6">
        <v>169.74279799999999</v>
      </c>
      <c r="F2078" s="6">
        <v>245.529999</v>
      </c>
    </row>
    <row r="2079" spans="1:6" x14ac:dyDescent="0.25">
      <c r="A2079" s="5">
        <v>44762</v>
      </c>
      <c r="B2079" s="6">
        <v>151.53317300000001</v>
      </c>
      <c r="C2079" s="6">
        <v>122.769997</v>
      </c>
      <c r="D2079" s="6">
        <v>42.401637999999998</v>
      </c>
      <c r="E2079" s="6">
        <v>177.884308</v>
      </c>
      <c r="F2079" s="6">
        <v>247.5</v>
      </c>
    </row>
    <row r="2080" spans="1:6" x14ac:dyDescent="0.25">
      <c r="A2080" s="5">
        <v>44763</v>
      </c>
      <c r="B2080" s="6">
        <v>153.820435</v>
      </c>
      <c r="C2080" s="6">
        <v>124.629997</v>
      </c>
      <c r="D2080" s="6">
        <v>43.021568000000002</v>
      </c>
      <c r="E2080" s="6">
        <v>180.31175200000001</v>
      </c>
      <c r="F2080" s="6">
        <v>271.70666499999999</v>
      </c>
    </row>
    <row r="2081" spans="1:6" x14ac:dyDescent="0.25">
      <c r="A2081" s="5">
        <v>44764</v>
      </c>
      <c r="B2081" s="6">
        <v>152.572845</v>
      </c>
      <c r="C2081" s="6">
        <v>122.41999800000001</v>
      </c>
      <c r="D2081" s="6">
        <v>42.911212999999996</v>
      </c>
      <c r="E2081" s="6">
        <v>173.009399</v>
      </c>
      <c r="F2081" s="6">
        <v>272.24334700000003</v>
      </c>
    </row>
    <row r="2082" spans="1:6" x14ac:dyDescent="0.25">
      <c r="A2082" s="5">
        <v>44767</v>
      </c>
      <c r="B2082" s="6">
        <v>151.444061</v>
      </c>
      <c r="C2082" s="6">
        <v>121.139999</v>
      </c>
      <c r="D2082" s="6">
        <v>42.849544999999999</v>
      </c>
      <c r="E2082" s="6">
        <v>170.062454</v>
      </c>
      <c r="F2082" s="6">
        <v>268.43331899999998</v>
      </c>
    </row>
    <row r="2083" spans="1:6" x14ac:dyDescent="0.25">
      <c r="A2083" s="5">
        <v>44768</v>
      </c>
      <c r="B2083" s="6">
        <v>150.107361</v>
      </c>
      <c r="C2083" s="6">
        <v>114.80999799999999</v>
      </c>
      <c r="D2083" s="6">
        <v>39.590877999999996</v>
      </c>
      <c r="E2083" s="6">
        <v>165.15756200000001</v>
      </c>
      <c r="F2083" s="6">
        <v>258.85998499999999</v>
      </c>
    </row>
    <row r="2084" spans="1:6" x14ac:dyDescent="0.25">
      <c r="A2084" s="5">
        <v>44769</v>
      </c>
      <c r="B2084" s="6">
        <v>155.24624600000001</v>
      </c>
      <c r="C2084" s="6">
        <v>120.970001</v>
      </c>
      <c r="D2084" s="6">
        <v>41.087139000000001</v>
      </c>
      <c r="E2084" s="6">
        <v>177.71444700000001</v>
      </c>
      <c r="F2084" s="6">
        <v>274.82000699999998</v>
      </c>
    </row>
    <row r="2085" spans="1:6" x14ac:dyDescent="0.25">
      <c r="A2085" s="5">
        <v>44770</v>
      </c>
      <c r="B2085" s="6">
        <v>155.80075099999999</v>
      </c>
      <c r="C2085" s="6">
        <v>122.279999</v>
      </c>
      <c r="D2085" s="6">
        <v>42.112774000000002</v>
      </c>
      <c r="E2085" s="6">
        <v>179.652435</v>
      </c>
      <c r="F2085" s="6">
        <v>280.89999399999999</v>
      </c>
    </row>
    <row r="2086" spans="1:6" x14ac:dyDescent="0.25">
      <c r="A2086" s="5">
        <v>44771</v>
      </c>
      <c r="B2086" s="6">
        <v>160.90991199999999</v>
      </c>
      <c r="C2086" s="6">
        <v>134.949997</v>
      </c>
      <c r="D2086" s="6">
        <v>42.859279999999998</v>
      </c>
      <c r="E2086" s="6">
        <v>181.44058200000001</v>
      </c>
      <c r="F2086" s="6">
        <v>297.14999399999999</v>
      </c>
    </row>
    <row r="2087" spans="1:6" x14ac:dyDescent="0.25">
      <c r="A2087" s="5">
        <v>44774</v>
      </c>
      <c r="B2087" s="6">
        <v>159.919769</v>
      </c>
      <c r="C2087" s="6">
        <v>135.38999899999999</v>
      </c>
      <c r="D2087" s="6">
        <v>43.018321999999998</v>
      </c>
      <c r="E2087" s="6">
        <v>184.217682</v>
      </c>
      <c r="F2087" s="6">
        <v>297.27667200000002</v>
      </c>
    </row>
    <row r="2088" spans="1:6" x14ac:dyDescent="0.25">
      <c r="A2088" s="5">
        <v>44775</v>
      </c>
      <c r="B2088" s="6">
        <v>158.43454</v>
      </c>
      <c r="C2088" s="6">
        <v>134.16000399999999</v>
      </c>
      <c r="D2088" s="6">
        <v>43.063755</v>
      </c>
      <c r="E2088" s="6">
        <v>185.06680299999999</v>
      </c>
      <c r="F2088" s="6">
        <v>300.58667000000003</v>
      </c>
    </row>
    <row r="2089" spans="1:6" x14ac:dyDescent="0.25">
      <c r="A2089" s="5">
        <v>44776</v>
      </c>
      <c r="B2089" s="6">
        <v>164.49430799999999</v>
      </c>
      <c r="C2089" s="6">
        <v>139.520004</v>
      </c>
      <c r="D2089" s="6">
        <v>42.356197000000002</v>
      </c>
      <c r="E2089" s="6">
        <v>188.73294100000001</v>
      </c>
      <c r="F2089" s="6">
        <v>307.39666699999998</v>
      </c>
    </row>
    <row r="2090" spans="1:6" x14ac:dyDescent="0.25">
      <c r="A2090" s="5">
        <v>44777</v>
      </c>
      <c r="B2090" s="6">
        <v>164.17742899999999</v>
      </c>
      <c r="C2090" s="6">
        <v>142.570007</v>
      </c>
      <c r="D2090" s="6">
        <v>40.756073000000001</v>
      </c>
      <c r="E2090" s="6">
        <v>191.94961499999999</v>
      </c>
      <c r="F2090" s="6">
        <v>308.633331</v>
      </c>
    </row>
    <row r="2091" spans="1:6" x14ac:dyDescent="0.25">
      <c r="A2091" s="5">
        <v>44778</v>
      </c>
      <c r="B2091" s="6">
        <v>163.94941700000001</v>
      </c>
      <c r="C2091" s="6">
        <v>140.800003</v>
      </c>
      <c r="D2091" s="6">
        <v>41.083893000000003</v>
      </c>
      <c r="E2091" s="6">
        <v>189.691971</v>
      </c>
      <c r="F2091" s="6">
        <v>288.17001299999998</v>
      </c>
    </row>
    <row r="2092" spans="1:6" x14ac:dyDescent="0.25">
      <c r="A2092" s="5">
        <v>44781</v>
      </c>
      <c r="B2092" s="6">
        <v>163.47345000000001</v>
      </c>
      <c r="C2092" s="6">
        <v>139.41000399999999</v>
      </c>
      <c r="D2092" s="6">
        <v>41.418190000000003</v>
      </c>
      <c r="E2092" s="6">
        <v>177.74443099999999</v>
      </c>
      <c r="F2092" s="6">
        <v>290.42334</v>
      </c>
    </row>
    <row r="2093" spans="1:6" x14ac:dyDescent="0.25">
      <c r="A2093" s="5">
        <v>44782</v>
      </c>
      <c r="B2093" s="6">
        <v>163.523056</v>
      </c>
      <c r="C2093" s="6">
        <v>137.83000200000001</v>
      </c>
      <c r="D2093" s="6">
        <v>41.827151999999998</v>
      </c>
      <c r="E2093" s="6">
        <v>170.68180799999999</v>
      </c>
      <c r="F2093" s="6">
        <v>283.33334400000001</v>
      </c>
    </row>
    <row r="2094" spans="1:6" x14ac:dyDescent="0.25">
      <c r="A2094" s="5">
        <v>44783</v>
      </c>
      <c r="B2094" s="6">
        <v>167.806442</v>
      </c>
      <c r="C2094" s="6">
        <v>142.69000199999999</v>
      </c>
      <c r="D2094" s="6">
        <v>41.914783</v>
      </c>
      <c r="E2094" s="6">
        <v>180.78128100000001</v>
      </c>
      <c r="F2094" s="6">
        <v>294.35665899999998</v>
      </c>
    </row>
    <row r="2095" spans="1:6" x14ac:dyDescent="0.25">
      <c r="A2095" s="5">
        <v>44784</v>
      </c>
      <c r="B2095" s="6">
        <v>167.06281999999999</v>
      </c>
      <c r="C2095" s="6">
        <v>140.63999899999999</v>
      </c>
      <c r="D2095" s="6">
        <v>42.319004</v>
      </c>
      <c r="E2095" s="6">
        <v>179.23287999999999</v>
      </c>
      <c r="F2095" s="6">
        <v>286.63000499999998</v>
      </c>
    </row>
    <row r="2096" spans="1:6" x14ac:dyDescent="0.25">
      <c r="A2096" s="5">
        <v>44785</v>
      </c>
      <c r="B2096" s="6">
        <v>170.64222699999999</v>
      </c>
      <c r="C2096" s="6">
        <v>143.550003</v>
      </c>
      <c r="D2096" s="6">
        <v>43.10136</v>
      </c>
      <c r="E2096" s="6">
        <v>186.894882</v>
      </c>
      <c r="F2096" s="6">
        <v>300.02999899999998</v>
      </c>
    </row>
    <row r="2097" spans="1:6" x14ac:dyDescent="0.25">
      <c r="A2097" s="5">
        <v>44788</v>
      </c>
      <c r="B2097" s="6">
        <v>171.722992</v>
      </c>
      <c r="C2097" s="6">
        <v>143.179993</v>
      </c>
      <c r="D2097" s="6">
        <v>43.225234999999998</v>
      </c>
      <c r="E2097" s="6">
        <v>190.121521</v>
      </c>
      <c r="F2097" s="6">
        <v>309.32000699999998</v>
      </c>
    </row>
    <row r="2098" spans="1:6" x14ac:dyDescent="0.25">
      <c r="A2098" s="5">
        <v>44789</v>
      </c>
      <c r="B2098" s="6">
        <v>171.56431599999999</v>
      </c>
      <c r="C2098" s="6">
        <v>144.779999</v>
      </c>
      <c r="D2098" s="6">
        <v>45.432136999999997</v>
      </c>
      <c r="E2098" s="6">
        <v>188.593109</v>
      </c>
      <c r="F2098" s="6">
        <v>306.56332400000002</v>
      </c>
    </row>
    <row r="2099" spans="1:6" x14ac:dyDescent="0.25">
      <c r="A2099" s="5">
        <v>44790</v>
      </c>
      <c r="B2099" s="6">
        <v>173.07145700000001</v>
      </c>
      <c r="C2099" s="6">
        <v>142.10000600000001</v>
      </c>
      <c r="D2099" s="6">
        <v>45.481032999999996</v>
      </c>
      <c r="E2099" s="6">
        <v>183.15879799999999</v>
      </c>
      <c r="F2099" s="6">
        <v>303.99667399999998</v>
      </c>
    </row>
    <row r="2100" spans="1:6" x14ac:dyDescent="0.25">
      <c r="A2100" s="5">
        <v>44791</v>
      </c>
      <c r="B2100" s="6">
        <v>172.67484999999999</v>
      </c>
      <c r="C2100" s="6">
        <v>142.300003</v>
      </c>
      <c r="D2100" s="6">
        <v>45.334342999999997</v>
      </c>
      <c r="E2100" s="6">
        <v>187.53421</v>
      </c>
      <c r="F2100" s="6">
        <v>302.86999500000002</v>
      </c>
    </row>
    <row r="2101" spans="1:6" x14ac:dyDescent="0.25">
      <c r="A2101" s="5">
        <v>44792</v>
      </c>
      <c r="B2101" s="6">
        <v>170.06710799999999</v>
      </c>
      <c r="C2101" s="6">
        <v>138.229996</v>
      </c>
      <c r="D2101" s="6">
        <v>44.666069</v>
      </c>
      <c r="E2101" s="6">
        <v>178.303864</v>
      </c>
      <c r="F2101" s="6">
        <v>296.66665599999999</v>
      </c>
    </row>
    <row r="2102" spans="1:6" x14ac:dyDescent="0.25">
      <c r="A2102" s="5">
        <v>44795</v>
      </c>
      <c r="B2102" s="6">
        <v>166.15060399999999</v>
      </c>
      <c r="C2102" s="6">
        <v>133.220001</v>
      </c>
      <c r="D2102" s="6">
        <v>43.867420000000003</v>
      </c>
      <c r="E2102" s="6">
        <v>170.16232299999999</v>
      </c>
      <c r="F2102" s="6">
        <v>289.91332999999997</v>
      </c>
    </row>
    <row r="2103" spans="1:6" x14ac:dyDescent="0.25">
      <c r="A2103" s="5">
        <v>44796</v>
      </c>
      <c r="B2103" s="6">
        <v>165.81346099999999</v>
      </c>
      <c r="C2103" s="6">
        <v>133.61999499999999</v>
      </c>
      <c r="D2103" s="6">
        <v>43.681614000000003</v>
      </c>
      <c r="E2103" s="6">
        <v>171.63082900000001</v>
      </c>
      <c r="F2103" s="6">
        <v>296.45333900000003</v>
      </c>
    </row>
    <row r="2104" spans="1:6" x14ac:dyDescent="0.25">
      <c r="A2104" s="5">
        <v>44797</v>
      </c>
      <c r="B2104" s="6">
        <v>166.110916</v>
      </c>
      <c r="C2104" s="6">
        <v>133.800003</v>
      </c>
      <c r="D2104" s="6">
        <v>43.997813999999998</v>
      </c>
      <c r="E2104" s="6">
        <v>172.04040499999999</v>
      </c>
      <c r="F2104" s="6">
        <v>297.09667999999999</v>
      </c>
    </row>
    <row r="2105" spans="1:6" x14ac:dyDescent="0.25">
      <c r="A2105" s="5">
        <v>44798</v>
      </c>
      <c r="B2105" s="6">
        <v>168.58973700000001</v>
      </c>
      <c r="C2105" s="6">
        <v>137.279999</v>
      </c>
      <c r="D2105" s="6">
        <v>44.291190999999998</v>
      </c>
      <c r="E2105" s="6">
        <v>178.94317599999999</v>
      </c>
      <c r="F2105" s="6">
        <v>296.07000699999998</v>
      </c>
    </row>
    <row r="2106" spans="1:6" x14ac:dyDescent="0.25">
      <c r="A2106" s="5">
        <v>44799</v>
      </c>
      <c r="B2106" s="6">
        <v>162.234039</v>
      </c>
      <c r="C2106" s="6">
        <v>130.75</v>
      </c>
      <c r="D2106" s="6">
        <v>42.899253999999999</v>
      </c>
      <c r="E2106" s="6">
        <v>162.43042</v>
      </c>
      <c r="F2106" s="6">
        <v>288.08999599999999</v>
      </c>
    </row>
    <row r="2107" spans="1:6" x14ac:dyDescent="0.25">
      <c r="A2107" s="5">
        <v>44802</v>
      </c>
      <c r="B2107" s="6">
        <v>160.01301599999999</v>
      </c>
      <c r="C2107" s="6">
        <v>129.78999300000001</v>
      </c>
      <c r="D2107" s="6">
        <v>43.316509000000003</v>
      </c>
      <c r="E2107" s="6">
        <v>157.84520000000001</v>
      </c>
      <c r="F2107" s="6">
        <v>284.82000699999998</v>
      </c>
    </row>
    <row r="2108" spans="1:6" x14ac:dyDescent="0.25">
      <c r="A2108" s="5">
        <v>44803</v>
      </c>
      <c r="B2108" s="6">
        <v>157.563965</v>
      </c>
      <c r="C2108" s="6">
        <v>128.729996</v>
      </c>
      <c r="D2108" s="6">
        <v>43.186115000000001</v>
      </c>
      <c r="E2108" s="6">
        <v>154.51870700000001</v>
      </c>
      <c r="F2108" s="6">
        <v>277.70001200000002</v>
      </c>
    </row>
    <row r="2109" spans="1:6" x14ac:dyDescent="0.25">
      <c r="A2109" s="5">
        <v>44804</v>
      </c>
      <c r="B2109" s="6">
        <v>155.88827499999999</v>
      </c>
      <c r="C2109" s="6">
        <v>126.769997</v>
      </c>
      <c r="D2109" s="6">
        <v>43.208934999999997</v>
      </c>
      <c r="E2109" s="6">
        <v>150.78259299999999</v>
      </c>
      <c r="F2109" s="6">
        <v>275.60998499999999</v>
      </c>
    </row>
    <row r="2110" spans="1:6" x14ac:dyDescent="0.25">
      <c r="A2110" s="5">
        <v>44805</v>
      </c>
      <c r="B2110" s="6">
        <v>156.621994</v>
      </c>
      <c r="C2110" s="6">
        <v>127.82</v>
      </c>
      <c r="D2110" s="6">
        <v>43.838078000000003</v>
      </c>
      <c r="E2110" s="6">
        <v>139.22463999999999</v>
      </c>
      <c r="F2110" s="6">
        <v>277.16000400000001</v>
      </c>
    </row>
    <row r="2111" spans="1:6" x14ac:dyDescent="0.25">
      <c r="A2111" s="5">
        <v>44806</v>
      </c>
      <c r="B2111" s="6">
        <v>154.49020400000001</v>
      </c>
      <c r="C2111" s="6">
        <v>127.510002</v>
      </c>
      <c r="D2111" s="6">
        <v>43.355625000000003</v>
      </c>
      <c r="E2111" s="6">
        <v>136.32768200000001</v>
      </c>
      <c r="F2111" s="6">
        <v>270.209991</v>
      </c>
    </row>
    <row r="2112" spans="1:6" x14ac:dyDescent="0.25">
      <c r="A2112" s="5">
        <v>44810</v>
      </c>
      <c r="B2112" s="6">
        <v>153.22103899999999</v>
      </c>
      <c r="C2112" s="6">
        <v>126.110001</v>
      </c>
      <c r="D2112" s="6">
        <v>43.140484000000001</v>
      </c>
      <c r="E2112" s="6">
        <v>134.50955200000001</v>
      </c>
      <c r="F2112" s="6">
        <v>274.42001299999998</v>
      </c>
    </row>
    <row r="2113" spans="1:6" x14ac:dyDescent="0.25">
      <c r="A2113" s="5">
        <v>44811</v>
      </c>
      <c r="B2113" s="6">
        <v>154.63891599999999</v>
      </c>
      <c r="C2113" s="6">
        <v>129.479996</v>
      </c>
      <c r="D2113" s="6">
        <v>44.248817000000003</v>
      </c>
      <c r="E2113" s="6">
        <v>137.03767400000001</v>
      </c>
      <c r="F2113" s="6">
        <v>283.70001200000002</v>
      </c>
    </row>
    <row r="2114" spans="1:6" x14ac:dyDescent="0.25">
      <c r="A2114" s="5">
        <v>44812</v>
      </c>
      <c r="B2114" s="6">
        <v>153.15164200000001</v>
      </c>
      <c r="C2114" s="6">
        <v>129.820007</v>
      </c>
      <c r="D2114" s="6">
        <v>44.473747000000003</v>
      </c>
      <c r="E2114" s="6">
        <v>139.795624</v>
      </c>
      <c r="F2114" s="6">
        <v>289.26001000000002</v>
      </c>
    </row>
    <row r="2115" spans="1:6" x14ac:dyDescent="0.25">
      <c r="A2115" s="5">
        <v>44813</v>
      </c>
      <c r="B2115" s="6">
        <v>156.03697199999999</v>
      </c>
      <c r="C2115" s="6">
        <v>133.270004</v>
      </c>
      <c r="D2115" s="6">
        <v>44.607399000000001</v>
      </c>
      <c r="E2115" s="6">
        <v>143.76267999999999</v>
      </c>
      <c r="F2115" s="6">
        <v>299.67999300000002</v>
      </c>
    </row>
    <row r="2116" spans="1:6" x14ac:dyDescent="0.25">
      <c r="A2116" s="5">
        <v>44816</v>
      </c>
      <c r="B2116" s="6">
        <v>162.04563899999999</v>
      </c>
      <c r="C2116" s="6">
        <v>136.449997</v>
      </c>
      <c r="D2116" s="6">
        <v>45.008353999999997</v>
      </c>
      <c r="E2116" s="6">
        <v>144.941788</v>
      </c>
      <c r="F2116" s="6">
        <v>304.42001299999998</v>
      </c>
    </row>
    <row r="2117" spans="1:6" x14ac:dyDescent="0.25">
      <c r="A2117" s="5">
        <v>44817</v>
      </c>
      <c r="B2117" s="6">
        <v>152.53689600000001</v>
      </c>
      <c r="C2117" s="6">
        <v>126.82</v>
      </c>
      <c r="D2117" s="6">
        <v>44.079307999999997</v>
      </c>
      <c r="E2117" s="6">
        <v>131.212051</v>
      </c>
      <c r="F2117" s="6">
        <v>292.13000499999998</v>
      </c>
    </row>
    <row r="2118" spans="1:6" x14ac:dyDescent="0.25">
      <c r="A2118" s="5">
        <v>44818</v>
      </c>
      <c r="B2118" s="6">
        <v>153.994415</v>
      </c>
      <c r="C2118" s="6">
        <v>128.550003</v>
      </c>
      <c r="D2118" s="6">
        <v>43.981506000000003</v>
      </c>
      <c r="E2118" s="6">
        <v>131.182053</v>
      </c>
      <c r="F2118" s="6">
        <v>302.60998499999999</v>
      </c>
    </row>
    <row r="2119" spans="1:6" x14ac:dyDescent="0.25">
      <c r="A2119" s="5">
        <v>44819</v>
      </c>
      <c r="B2119" s="6">
        <v>151.07933</v>
      </c>
      <c r="C2119" s="6">
        <v>126.279999</v>
      </c>
      <c r="D2119" s="6">
        <v>43.508842000000001</v>
      </c>
      <c r="E2119" s="6">
        <v>129.19354200000001</v>
      </c>
      <c r="F2119" s="6">
        <v>303.75</v>
      </c>
    </row>
    <row r="2120" spans="1:6" x14ac:dyDescent="0.25">
      <c r="A2120" s="5">
        <v>44820</v>
      </c>
      <c r="B2120" s="6">
        <v>149.42347699999999</v>
      </c>
      <c r="C2120" s="6">
        <v>123.529999</v>
      </c>
      <c r="D2120" s="6">
        <v>43.417563999999999</v>
      </c>
      <c r="E2120" s="6">
        <v>131.881516</v>
      </c>
      <c r="F2120" s="6">
        <v>303.35000600000001</v>
      </c>
    </row>
    <row r="2121" spans="1:6" x14ac:dyDescent="0.25">
      <c r="A2121" s="5">
        <v>44823</v>
      </c>
      <c r="B2121" s="6">
        <v>153.17146299999999</v>
      </c>
      <c r="C2121" s="6">
        <v>124.660004</v>
      </c>
      <c r="D2121" s="6">
        <v>43.789185000000003</v>
      </c>
      <c r="E2121" s="6">
        <v>133.72018399999999</v>
      </c>
      <c r="F2121" s="6">
        <v>309.07000699999998</v>
      </c>
    </row>
    <row r="2122" spans="1:6" x14ac:dyDescent="0.25">
      <c r="A2122" s="5">
        <v>44824</v>
      </c>
      <c r="B2122" s="6">
        <v>155.570953</v>
      </c>
      <c r="C2122" s="6">
        <v>122.19000200000001</v>
      </c>
      <c r="D2122" s="6">
        <v>43.534916000000003</v>
      </c>
      <c r="E2122" s="6">
        <v>131.661697</v>
      </c>
      <c r="F2122" s="6">
        <v>308.73001099999999</v>
      </c>
    </row>
    <row r="2123" spans="1:6" x14ac:dyDescent="0.25">
      <c r="A2123" s="5">
        <v>44825</v>
      </c>
      <c r="B2123" s="6">
        <v>152.41789199999999</v>
      </c>
      <c r="C2123" s="6">
        <v>118.540001</v>
      </c>
      <c r="D2123" s="6">
        <v>43.932613000000003</v>
      </c>
      <c r="E2123" s="6">
        <v>132.51106300000001</v>
      </c>
      <c r="F2123" s="6">
        <v>300.79998799999998</v>
      </c>
    </row>
    <row r="2124" spans="1:6" x14ac:dyDescent="0.25">
      <c r="A2124" s="5">
        <v>44826</v>
      </c>
      <c r="B2124" s="6">
        <v>151.44619800000001</v>
      </c>
      <c r="C2124" s="6">
        <v>117.30999799999999</v>
      </c>
      <c r="D2124" s="6">
        <v>43.482761000000004</v>
      </c>
      <c r="E2124" s="6">
        <v>125.516289</v>
      </c>
      <c r="F2124" s="6">
        <v>288.58999599999999</v>
      </c>
    </row>
    <row r="2125" spans="1:6" x14ac:dyDescent="0.25">
      <c r="A2125" s="5">
        <v>44827</v>
      </c>
      <c r="B2125" s="6">
        <v>149.15576200000001</v>
      </c>
      <c r="C2125" s="6">
        <v>113.779999</v>
      </c>
      <c r="D2125" s="6">
        <v>42.397239999999996</v>
      </c>
      <c r="E2125" s="6">
        <v>125.06663500000001</v>
      </c>
      <c r="F2125" s="6">
        <v>275.32998700000002</v>
      </c>
    </row>
    <row r="2126" spans="1:6" x14ac:dyDescent="0.25">
      <c r="A2126" s="5">
        <v>44830</v>
      </c>
      <c r="B2126" s="6">
        <v>149.49290500000001</v>
      </c>
      <c r="C2126" s="6">
        <v>115.150002</v>
      </c>
      <c r="D2126" s="6">
        <v>42.804726000000002</v>
      </c>
      <c r="E2126" s="6">
        <v>122.188774</v>
      </c>
      <c r="F2126" s="6">
        <v>276.01001000000002</v>
      </c>
    </row>
    <row r="2127" spans="1:6" x14ac:dyDescent="0.25">
      <c r="A2127" s="5">
        <v>44831</v>
      </c>
      <c r="B2127" s="6">
        <v>150.474503</v>
      </c>
      <c r="C2127" s="6">
        <v>114.410004</v>
      </c>
      <c r="D2127" s="6">
        <v>42.687365999999997</v>
      </c>
      <c r="E2127" s="6">
        <v>124.03739899999999</v>
      </c>
      <c r="F2127" s="6">
        <v>282.94000199999999</v>
      </c>
    </row>
    <row r="2128" spans="1:6" x14ac:dyDescent="0.25">
      <c r="A2128" s="5">
        <v>44832</v>
      </c>
      <c r="B2128" s="6">
        <v>148.57075499999999</v>
      </c>
      <c r="C2128" s="6">
        <v>118.010002</v>
      </c>
      <c r="D2128" s="6">
        <v>43.391486999999998</v>
      </c>
      <c r="E2128" s="6">
        <v>127.264984</v>
      </c>
      <c r="F2128" s="6">
        <v>287.80999800000001</v>
      </c>
    </row>
    <row r="2129" spans="1:6" x14ac:dyDescent="0.25">
      <c r="A2129" s="5">
        <v>44833</v>
      </c>
      <c r="B2129" s="6">
        <v>141.27310199999999</v>
      </c>
      <c r="C2129" s="6">
        <v>114.800003</v>
      </c>
      <c r="D2129" s="6">
        <v>43.111141000000003</v>
      </c>
      <c r="E2129" s="6">
        <v>122.108833</v>
      </c>
      <c r="F2129" s="6">
        <v>268.209991</v>
      </c>
    </row>
    <row r="2130" spans="1:6" x14ac:dyDescent="0.25">
      <c r="A2130" s="5">
        <v>44834</v>
      </c>
      <c r="B2130" s="6">
        <v>137.02937299999999</v>
      </c>
      <c r="C2130" s="6">
        <v>113</v>
      </c>
      <c r="D2130" s="6">
        <v>42.279888</v>
      </c>
      <c r="E2130" s="6">
        <v>121.29943799999999</v>
      </c>
      <c r="F2130" s="6">
        <v>265.25</v>
      </c>
    </row>
    <row r="2131" spans="1:6" x14ac:dyDescent="0.25">
      <c r="A2131" s="5">
        <v>44837</v>
      </c>
      <c r="B2131" s="6">
        <v>141.24336199999999</v>
      </c>
      <c r="C2131" s="6">
        <v>115.879997</v>
      </c>
      <c r="D2131" s="6">
        <v>43.202415000000002</v>
      </c>
      <c r="E2131" s="6">
        <v>125.026657</v>
      </c>
      <c r="F2131" s="6">
        <v>242.39999399999999</v>
      </c>
    </row>
    <row r="2132" spans="1:6" x14ac:dyDescent="0.25">
      <c r="A2132" s="5">
        <v>44838</v>
      </c>
      <c r="B2132" s="6">
        <v>144.86245700000001</v>
      </c>
      <c r="C2132" s="6">
        <v>121.089996</v>
      </c>
      <c r="D2132" s="6">
        <v>43.763106999999998</v>
      </c>
      <c r="E2132" s="6">
        <v>131.571777</v>
      </c>
      <c r="F2132" s="6">
        <v>249.44000199999999</v>
      </c>
    </row>
    <row r="2133" spans="1:6" x14ac:dyDescent="0.25">
      <c r="A2133" s="5">
        <v>44839</v>
      </c>
      <c r="B2133" s="6">
        <v>145.159897</v>
      </c>
      <c r="C2133" s="6">
        <v>120.949997</v>
      </c>
      <c r="D2133" s="6">
        <v>43.329548000000003</v>
      </c>
      <c r="E2133" s="6">
        <v>131.99144000000001</v>
      </c>
      <c r="F2133" s="6">
        <v>240.80999800000001</v>
      </c>
    </row>
    <row r="2134" spans="1:6" x14ac:dyDescent="0.25">
      <c r="A2134" s="5">
        <v>44840</v>
      </c>
      <c r="B2134" s="6">
        <v>144.198105</v>
      </c>
      <c r="C2134" s="6">
        <v>120.300003</v>
      </c>
      <c r="D2134" s="6">
        <v>42.925327000000003</v>
      </c>
      <c r="E2134" s="6">
        <v>131.202057</v>
      </c>
      <c r="F2134" s="6">
        <v>238.13000500000001</v>
      </c>
    </row>
    <row r="2135" spans="1:6" x14ac:dyDescent="0.25">
      <c r="A2135" s="5">
        <v>44841</v>
      </c>
      <c r="B2135" s="6">
        <v>138.90335099999999</v>
      </c>
      <c r="C2135" s="6">
        <v>114.55999799999999</v>
      </c>
      <c r="D2135" s="6">
        <v>41.908264000000003</v>
      </c>
      <c r="E2135" s="6">
        <v>120.66991400000001</v>
      </c>
      <c r="F2135" s="6">
        <v>223.070007</v>
      </c>
    </row>
    <row r="2136" spans="1:6" x14ac:dyDescent="0.25">
      <c r="A2136" s="5">
        <v>44844</v>
      </c>
      <c r="B2136" s="6">
        <v>139.23057600000001</v>
      </c>
      <c r="C2136" s="6">
        <v>113.66999800000001</v>
      </c>
      <c r="D2136" s="6">
        <v>42.156013000000002</v>
      </c>
      <c r="E2136" s="6">
        <v>116.61294599999999</v>
      </c>
      <c r="F2136" s="6">
        <v>222.96000699999999</v>
      </c>
    </row>
    <row r="2137" spans="1:6" x14ac:dyDescent="0.25">
      <c r="A2137" s="5">
        <v>44845</v>
      </c>
      <c r="B2137" s="6">
        <v>137.80276499999999</v>
      </c>
      <c r="C2137" s="6">
        <v>112.209999</v>
      </c>
      <c r="D2137" s="6">
        <v>43.248050999999997</v>
      </c>
      <c r="E2137" s="6">
        <v>115.773567</v>
      </c>
      <c r="F2137" s="6">
        <v>216.5</v>
      </c>
    </row>
    <row r="2138" spans="1:6" x14ac:dyDescent="0.25">
      <c r="A2138" s="5">
        <v>44846</v>
      </c>
      <c r="B2138" s="6">
        <v>137.168182</v>
      </c>
      <c r="C2138" s="6">
        <v>112.900002</v>
      </c>
      <c r="D2138" s="6">
        <v>42.759075000000003</v>
      </c>
      <c r="E2138" s="6">
        <v>114.914207</v>
      </c>
      <c r="F2138" s="6">
        <v>217.240005</v>
      </c>
    </row>
    <row r="2139" spans="1:6" x14ac:dyDescent="0.25">
      <c r="A2139" s="5">
        <v>44847</v>
      </c>
      <c r="B2139" s="6">
        <v>141.778809</v>
      </c>
      <c r="C2139" s="6">
        <v>112.529999</v>
      </c>
      <c r="D2139" s="6">
        <v>43.120922</v>
      </c>
      <c r="E2139" s="6">
        <v>119.510773</v>
      </c>
      <c r="F2139" s="6">
        <v>221.720001</v>
      </c>
    </row>
    <row r="2140" spans="1:6" x14ac:dyDescent="0.25">
      <c r="A2140" s="5">
        <v>44848</v>
      </c>
      <c r="B2140" s="6">
        <v>137.20784</v>
      </c>
      <c r="C2140" s="6">
        <v>106.900002</v>
      </c>
      <c r="D2140" s="6">
        <v>42.517853000000002</v>
      </c>
      <c r="E2140" s="6">
        <v>112.186249</v>
      </c>
      <c r="F2140" s="6">
        <v>204.990005</v>
      </c>
    </row>
    <row r="2141" spans="1:6" x14ac:dyDescent="0.25">
      <c r="A2141" s="5">
        <v>44851</v>
      </c>
      <c r="B2141" s="6">
        <v>141.20370500000001</v>
      </c>
      <c r="C2141" s="6">
        <v>113.790001</v>
      </c>
      <c r="D2141" s="6">
        <v>42.824275999999998</v>
      </c>
      <c r="E2141" s="6">
        <v>118.79130600000001</v>
      </c>
      <c r="F2141" s="6">
        <v>219.35000600000001</v>
      </c>
    </row>
    <row r="2142" spans="1:6" x14ac:dyDescent="0.25">
      <c r="A2142" s="5">
        <v>44852</v>
      </c>
      <c r="B2142" s="6">
        <v>142.53234900000001</v>
      </c>
      <c r="C2142" s="6">
        <v>116.360001</v>
      </c>
      <c r="D2142" s="6">
        <v>43.727245000000003</v>
      </c>
      <c r="E2142" s="6">
        <v>119.580719</v>
      </c>
      <c r="F2142" s="6">
        <v>220.19000199999999</v>
      </c>
    </row>
    <row r="2143" spans="1:6" x14ac:dyDescent="0.25">
      <c r="A2143" s="5">
        <v>44853</v>
      </c>
      <c r="B2143" s="6">
        <v>142.641434</v>
      </c>
      <c r="C2143" s="6">
        <v>115.07</v>
      </c>
      <c r="D2143" s="6">
        <v>43.603374000000002</v>
      </c>
      <c r="E2143" s="6">
        <v>120.420097</v>
      </c>
      <c r="F2143" s="6">
        <v>222.03999300000001</v>
      </c>
    </row>
    <row r="2144" spans="1:6" x14ac:dyDescent="0.25">
      <c r="A2144" s="5">
        <v>44854</v>
      </c>
      <c r="B2144" s="6">
        <v>142.17538500000001</v>
      </c>
      <c r="C2144" s="6">
        <v>115.25</v>
      </c>
      <c r="D2144" s="6">
        <v>43.710945000000002</v>
      </c>
      <c r="E2144" s="6">
        <v>121.84903</v>
      </c>
      <c r="F2144" s="6">
        <v>207.279999</v>
      </c>
    </row>
    <row r="2145" spans="1:6" x14ac:dyDescent="0.25">
      <c r="A2145" s="5">
        <v>44855</v>
      </c>
      <c r="B2145" s="6">
        <v>146.022537</v>
      </c>
      <c r="C2145" s="6">
        <v>119.32</v>
      </c>
      <c r="D2145" s="6">
        <v>44.594357000000002</v>
      </c>
      <c r="E2145" s="6">
        <v>124.567001</v>
      </c>
      <c r="F2145" s="6">
        <v>214.44000199999999</v>
      </c>
    </row>
    <row r="2146" spans="1:6" x14ac:dyDescent="0.25">
      <c r="A2146" s="5">
        <v>44858</v>
      </c>
      <c r="B2146" s="6">
        <v>148.184067</v>
      </c>
      <c r="C2146" s="6">
        <v>119.82</v>
      </c>
      <c r="D2146" s="6">
        <v>45.445179000000003</v>
      </c>
      <c r="E2146" s="6">
        <v>125.896004</v>
      </c>
      <c r="F2146" s="6">
        <v>211.25</v>
      </c>
    </row>
    <row r="2147" spans="1:6" x14ac:dyDescent="0.25">
      <c r="A2147" s="5">
        <v>44859</v>
      </c>
      <c r="B2147" s="6">
        <v>151.04959099999999</v>
      </c>
      <c r="C2147" s="6">
        <v>120.599998</v>
      </c>
      <c r="D2147" s="6">
        <v>45.660316000000002</v>
      </c>
      <c r="E2147" s="6">
        <v>132.51106300000001</v>
      </c>
      <c r="F2147" s="6">
        <v>222.41999799999999</v>
      </c>
    </row>
    <row r="2148" spans="1:6" x14ac:dyDescent="0.25">
      <c r="A2148" s="5">
        <v>44860</v>
      </c>
      <c r="B2148" s="6">
        <v>148.084946</v>
      </c>
      <c r="C2148" s="6">
        <v>115.660004</v>
      </c>
      <c r="D2148" s="6">
        <v>46.009121</v>
      </c>
      <c r="E2148" s="6">
        <v>128.8638</v>
      </c>
      <c r="F2148" s="6">
        <v>224.63999899999999</v>
      </c>
    </row>
    <row r="2149" spans="1:6" x14ac:dyDescent="0.25">
      <c r="A2149" s="5">
        <v>44861</v>
      </c>
      <c r="B2149" s="6">
        <v>143.57347100000001</v>
      </c>
      <c r="C2149" s="6">
        <v>110.959999</v>
      </c>
      <c r="D2149" s="6">
        <v>45.875469000000002</v>
      </c>
      <c r="E2149" s="6">
        <v>131.661697</v>
      </c>
      <c r="F2149" s="6">
        <v>225.08999600000001</v>
      </c>
    </row>
    <row r="2150" spans="1:6" x14ac:dyDescent="0.25">
      <c r="A2150" s="5">
        <v>44862</v>
      </c>
      <c r="B2150" s="6">
        <v>154.42079200000001</v>
      </c>
      <c r="C2150" s="6">
        <v>103.410004</v>
      </c>
      <c r="D2150" s="6">
        <v>46.455719000000002</v>
      </c>
      <c r="E2150" s="6">
        <v>138.236786</v>
      </c>
      <c r="F2150" s="6">
        <v>228.520004</v>
      </c>
    </row>
    <row r="2151" spans="1:6" x14ac:dyDescent="0.25">
      <c r="A2151" s="5">
        <v>44865</v>
      </c>
      <c r="B2151" s="6">
        <v>152.041122</v>
      </c>
      <c r="C2151" s="6">
        <v>102.44000200000001</v>
      </c>
      <c r="D2151" s="6">
        <v>46.397041000000002</v>
      </c>
      <c r="E2151" s="6">
        <v>134.86930799999999</v>
      </c>
      <c r="F2151" s="6">
        <v>227.53999300000001</v>
      </c>
    </row>
    <row r="2152" spans="1:6" x14ac:dyDescent="0.25">
      <c r="A2152" s="5">
        <v>44866</v>
      </c>
      <c r="B2152" s="6">
        <v>149.37390099999999</v>
      </c>
      <c r="C2152" s="6">
        <v>96.790001000000004</v>
      </c>
      <c r="D2152" s="6">
        <v>46.188412</v>
      </c>
      <c r="E2152" s="6">
        <v>135.32896400000001</v>
      </c>
      <c r="F2152" s="6">
        <v>227.820007</v>
      </c>
    </row>
    <row r="2153" spans="1:6" x14ac:dyDescent="0.25">
      <c r="A2153" s="5">
        <v>44867</v>
      </c>
      <c r="B2153" s="6">
        <v>143.80149800000001</v>
      </c>
      <c r="C2153" s="6">
        <v>92.120002999999997</v>
      </c>
      <c r="D2153" s="6">
        <v>45.881988999999997</v>
      </c>
      <c r="E2153" s="6">
        <v>132.09139999999999</v>
      </c>
      <c r="F2153" s="6">
        <v>214.979996</v>
      </c>
    </row>
    <row r="2154" spans="1:6" x14ac:dyDescent="0.25">
      <c r="A2154" s="5">
        <v>44868</v>
      </c>
      <c r="B2154" s="6">
        <v>137.70361299999999</v>
      </c>
      <c r="C2154" s="6">
        <v>89.300003000000004</v>
      </c>
      <c r="D2154" s="6">
        <v>45.872211</v>
      </c>
      <c r="E2154" s="6">
        <v>134.10986299999999</v>
      </c>
      <c r="F2154" s="6">
        <v>215.30999800000001</v>
      </c>
    </row>
    <row r="2155" spans="1:6" x14ac:dyDescent="0.25">
      <c r="A2155" s="5">
        <v>44869</v>
      </c>
      <c r="B2155" s="6">
        <v>137.43545499999999</v>
      </c>
      <c r="C2155" s="6">
        <v>90.980002999999996</v>
      </c>
      <c r="D2155" s="6">
        <v>45.953709000000003</v>
      </c>
      <c r="E2155" s="6">
        <v>141.45439099999999</v>
      </c>
      <c r="F2155" s="6">
        <v>207.470001</v>
      </c>
    </row>
    <row r="2156" spans="1:6" x14ac:dyDescent="0.25">
      <c r="A2156" s="5">
        <v>44872</v>
      </c>
      <c r="B2156" s="6">
        <v>137.971756</v>
      </c>
      <c r="C2156" s="6">
        <v>90.529999000000004</v>
      </c>
      <c r="D2156" s="6">
        <v>46.436157000000001</v>
      </c>
      <c r="E2156" s="6">
        <v>142.90329</v>
      </c>
      <c r="F2156" s="6">
        <v>197.08000200000001</v>
      </c>
    </row>
    <row r="2157" spans="1:6" x14ac:dyDescent="0.25">
      <c r="A2157" s="5">
        <v>44873</v>
      </c>
      <c r="B2157" s="6">
        <v>138.547821</v>
      </c>
      <c r="C2157" s="6">
        <v>89.980002999999996</v>
      </c>
      <c r="D2157" s="6">
        <v>46.546993000000001</v>
      </c>
      <c r="E2157" s="6">
        <v>145.911057</v>
      </c>
      <c r="F2157" s="6">
        <v>191.300003</v>
      </c>
    </row>
    <row r="2158" spans="1:6" x14ac:dyDescent="0.25">
      <c r="A2158" s="5">
        <v>44874</v>
      </c>
      <c r="B2158" s="6">
        <v>133.94940199999999</v>
      </c>
      <c r="C2158" s="6">
        <v>86.139999000000003</v>
      </c>
      <c r="D2158" s="6">
        <v>45.464733000000003</v>
      </c>
      <c r="E2158" s="6">
        <v>137.657242</v>
      </c>
      <c r="F2158" s="6">
        <v>177.58999600000001</v>
      </c>
    </row>
    <row r="2159" spans="1:6" x14ac:dyDescent="0.25">
      <c r="A2159" s="5">
        <v>44875</v>
      </c>
      <c r="B2159" s="6">
        <v>145.867493</v>
      </c>
      <c r="C2159" s="6">
        <v>96.629997000000003</v>
      </c>
      <c r="D2159" s="6">
        <v>46.406818000000001</v>
      </c>
      <c r="E2159" s="6">
        <v>157.38249200000001</v>
      </c>
      <c r="F2159" s="6">
        <v>190.720001</v>
      </c>
    </row>
    <row r="2160" spans="1:6" x14ac:dyDescent="0.25">
      <c r="A2160" s="5">
        <v>44876</v>
      </c>
      <c r="B2160" s="6">
        <v>148.678192</v>
      </c>
      <c r="C2160" s="6">
        <v>100.790001</v>
      </c>
      <c r="D2160" s="6">
        <v>46.478535000000001</v>
      </c>
      <c r="E2160" s="6">
        <v>163.14819299999999</v>
      </c>
      <c r="F2160" s="6">
        <v>195.970001</v>
      </c>
    </row>
    <row r="2161" spans="1:6" x14ac:dyDescent="0.25">
      <c r="A2161" s="5">
        <v>44879</v>
      </c>
      <c r="B2161" s="6">
        <v>147.26786799999999</v>
      </c>
      <c r="C2161" s="6">
        <v>98.489998</v>
      </c>
      <c r="D2161" s="6">
        <v>45.112667000000002</v>
      </c>
      <c r="E2161" s="6">
        <v>162.82844499999999</v>
      </c>
      <c r="F2161" s="6">
        <v>190.949997</v>
      </c>
    </row>
    <row r="2162" spans="1:6" x14ac:dyDescent="0.25">
      <c r="A2162" s="5">
        <v>44880</v>
      </c>
      <c r="B2162" s="6">
        <v>149.01585399999999</v>
      </c>
      <c r="C2162" s="6">
        <v>98.940002000000007</v>
      </c>
      <c r="D2162" s="6">
        <v>48.062809000000001</v>
      </c>
      <c r="E2162" s="6">
        <v>166.53566000000001</v>
      </c>
      <c r="F2162" s="6">
        <v>194.41999799999999</v>
      </c>
    </row>
    <row r="2163" spans="1:6" x14ac:dyDescent="0.25">
      <c r="A2163" s="5">
        <v>44881</v>
      </c>
      <c r="B2163" s="6">
        <v>147.774384</v>
      </c>
      <c r="C2163" s="6">
        <v>97.120002999999997</v>
      </c>
      <c r="D2163" s="6">
        <v>48.408352000000001</v>
      </c>
      <c r="E2163" s="6">
        <v>158.98130800000001</v>
      </c>
      <c r="F2163" s="6">
        <v>186.91999799999999</v>
      </c>
    </row>
    <row r="2164" spans="1:6" x14ac:dyDescent="0.25">
      <c r="A2164" s="5">
        <v>44882</v>
      </c>
      <c r="B2164" s="6">
        <v>149.69122300000001</v>
      </c>
      <c r="C2164" s="6">
        <v>94.849997999999999</v>
      </c>
      <c r="D2164" s="6">
        <v>48.245358000000003</v>
      </c>
      <c r="E2164" s="6">
        <v>156.65303</v>
      </c>
      <c r="F2164" s="6">
        <v>183.16999799999999</v>
      </c>
    </row>
    <row r="2165" spans="1:6" x14ac:dyDescent="0.25">
      <c r="A2165" s="5">
        <v>44883</v>
      </c>
      <c r="B2165" s="6">
        <v>150.25732400000001</v>
      </c>
      <c r="C2165" s="6">
        <v>94.139999000000003</v>
      </c>
      <c r="D2165" s="6">
        <v>48.972301000000002</v>
      </c>
      <c r="E2165" s="6">
        <v>153.97503699999999</v>
      </c>
      <c r="F2165" s="6">
        <v>180.19000199999999</v>
      </c>
    </row>
    <row r="2166" spans="1:6" x14ac:dyDescent="0.25">
      <c r="A2166" s="5">
        <v>44886</v>
      </c>
      <c r="B2166" s="6">
        <v>146.99970999999999</v>
      </c>
      <c r="C2166" s="6">
        <v>92.459998999999996</v>
      </c>
      <c r="D2166" s="6">
        <v>49.272205</v>
      </c>
      <c r="E2166" s="6">
        <v>153.055725</v>
      </c>
      <c r="F2166" s="6">
        <v>167.86999499999999</v>
      </c>
    </row>
    <row r="2167" spans="1:6" x14ac:dyDescent="0.25">
      <c r="A2167" s="5">
        <v>44887</v>
      </c>
      <c r="B2167" s="6">
        <v>149.15489199999999</v>
      </c>
      <c r="C2167" s="6">
        <v>93.199996999999996</v>
      </c>
      <c r="D2167" s="6">
        <v>49.448227000000003</v>
      </c>
      <c r="E2167" s="6">
        <v>160.26037600000001</v>
      </c>
      <c r="F2167" s="6">
        <v>169.91000399999999</v>
      </c>
    </row>
    <row r="2168" spans="1:6" x14ac:dyDescent="0.25">
      <c r="A2168" s="5">
        <v>44888</v>
      </c>
      <c r="B2168" s="6">
        <v>150.038849</v>
      </c>
      <c r="C2168" s="6">
        <v>94.129997000000003</v>
      </c>
      <c r="D2168" s="6">
        <v>49.686202999999999</v>
      </c>
      <c r="E2168" s="6">
        <v>165.06677199999999</v>
      </c>
      <c r="F2168" s="6">
        <v>183.199997</v>
      </c>
    </row>
    <row r="2169" spans="1:6" x14ac:dyDescent="0.25">
      <c r="A2169" s="5">
        <v>44890</v>
      </c>
      <c r="B2169" s="6">
        <v>147.09903</v>
      </c>
      <c r="C2169" s="6">
        <v>93.410004000000001</v>
      </c>
      <c r="D2169" s="6">
        <v>49.898090000000003</v>
      </c>
      <c r="E2169" s="6">
        <v>162.57861299999999</v>
      </c>
      <c r="F2169" s="6">
        <v>182.86000100000001</v>
      </c>
    </row>
    <row r="2170" spans="1:6" x14ac:dyDescent="0.25">
      <c r="A2170" s="5">
        <v>44893</v>
      </c>
      <c r="B2170" s="6">
        <v>143.23558</v>
      </c>
      <c r="C2170" s="6">
        <v>93.949996999999996</v>
      </c>
      <c r="D2170" s="6">
        <v>50.041519000000001</v>
      </c>
      <c r="E2170" s="6">
        <v>158.15194700000001</v>
      </c>
      <c r="F2170" s="6">
        <v>182.91999799999999</v>
      </c>
    </row>
    <row r="2171" spans="1:6" x14ac:dyDescent="0.25">
      <c r="A2171" s="5">
        <v>44894</v>
      </c>
      <c r="B2171" s="6">
        <v>140.20640599999999</v>
      </c>
      <c r="C2171" s="6">
        <v>92.419998000000007</v>
      </c>
      <c r="D2171" s="6">
        <v>49.865490000000001</v>
      </c>
      <c r="E2171" s="6">
        <v>156.27333100000001</v>
      </c>
      <c r="F2171" s="6">
        <v>180.83000200000001</v>
      </c>
    </row>
    <row r="2172" spans="1:6" x14ac:dyDescent="0.25">
      <c r="A2172" s="5">
        <v>44895</v>
      </c>
      <c r="B2172" s="6">
        <v>147.019577</v>
      </c>
      <c r="C2172" s="6">
        <v>96.540001000000004</v>
      </c>
      <c r="D2172" s="6">
        <v>49.686202999999999</v>
      </c>
      <c r="E2172" s="6">
        <v>169.147018</v>
      </c>
      <c r="F2172" s="6">
        <v>194.699997</v>
      </c>
    </row>
    <row r="2173" spans="1:6" x14ac:dyDescent="0.25">
      <c r="A2173" s="5">
        <v>44896</v>
      </c>
      <c r="B2173" s="6">
        <v>147.29766799999999</v>
      </c>
      <c r="C2173" s="6">
        <v>95.5</v>
      </c>
      <c r="D2173" s="6">
        <v>49.99588</v>
      </c>
      <c r="E2173" s="6">
        <v>171.265961</v>
      </c>
      <c r="F2173" s="6">
        <v>194.699997</v>
      </c>
    </row>
    <row r="2174" spans="1:6" x14ac:dyDescent="0.25">
      <c r="A2174" s="5">
        <v>44897</v>
      </c>
      <c r="B2174" s="6">
        <v>146.801086</v>
      </c>
      <c r="C2174" s="6">
        <v>94.129997000000003</v>
      </c>
      <c r="D2174" s="6">
        <v>49.946987</v>
      </c>
      <c r="E2174" s="6">
        <v>168.67723100000001</v>
      </c>
      <c r="F2174" s="6">
        <v>194.86000100000001</v>
      </c>
    </row>
    <row r="2175" spans="1:6" x14ac:dyDescent="0.25">
      <c r="A2175" s="5">
        <v>44900</v>
      </c>
      <c r="B2175" s="6">
        <v>145.62915000000001</v>
      </c>
      <c r="C2175" s="6">
        <v>91.010002</v>
      </c>
      <c r="D2175" s="6">
        <v>49.435195999999998</v>
      </c>
      <c r="E2175" s="6">
        <v>166.018539</v>
      </c>
      <c r="F2175" s="6">
        <v>182.449997</v>
      </c>
    </row>
    <row r="2176" spans="1:6" x14ac:dyDescent="0.25">
      <c r="A2176" s="5">
        <v>44901</v>
      </c>
      <c r="B2176" s="6">
        <v>141.93454</v>
      </c>
      <c r="C2176" s="6">
        <v>88.25</v>
      </c>
      <c r="D2176" s="6">
        <v>48.861469</v>
      </c>
      <c r="E2176" s="6">
        <v>159.791595</v>
      </c>
      <c r="F2176" s="6">
        <v>179.820007</v>
      </c>
    </row>
    <row r="2177" spans="1:6" x14ac:dyDescent="0.25">
      <c r="A2177" s="5">
        <v>44902</v>
      </c>
      <c r="B2177" s="6">
        <v>139.977982</v>
      </c>
      <c r="C2177" s="6">
        <v>88.459998999999996</v>
      </c>
      <c r="D2177" s="6">
        <v>48.607201000000003</v>
      </c>
      <c r="E2177" s="6">
        <v>161.12095600000001</v>
      </c>
      <c r="F2177" s="6">
        <v>174.03999300000001</v>
      </c>
    </row>
    <row r="2178" spans="1:6" x14ac:dyDescent="0.25">
      <c r="A2178" s="5">
        <v>44903</v>
      </c>
      <c r="B2178" s="6">
        <v>141.6763</v>
      </c>
      <c r="C2178" s="6">
        <v>90.349997999999999</v>
      </c>
      <c r="D2178" s="6">
        <v>48.682456999999999</v>
      </c>
      <c r="E2178" s="6">
        <v>171.60578899999999</v>
      </c>
      <c r="F2178" s="6">
        <v>173.44000199999999</v>
      </c>
    </row>
    <row r="2179" spans="1:6" x14ac:dyDescent="0.25">
      <c r="A2179" s="5">
        <v>44904</v>
      </c>
      <c r="B2179" s="6">
        <v>141.189651</v>
      </c>
      <c r="C2179" s="6">
        <v>89.089995999999999</v>
      </c>
      <c r="D2179" s="6">
        <v>47.547038999999998</v>
      </c>
      <c r="E2179" s="6">
        <v>169.92662000000001</v>
      </c>
      <c r="F2179" s="6">
        <v>179.050003</v>
      </c>
    </row>
    <row r="2180" spans="1:6" x14ac:dyDescent="0.25">
      <c r="A2180" s="5">
        <v>44907</v>
      </c>
      <c r="B2180" s="6">
        <v>143.50376900000001</v>
      </c>
      <c r="C2180" s="6">
        <v>90.550003000000004</v>
      </c>
      <c r="D2180" s="6">
        <v>48.433776999999999</v>
      </c>
      <c r="E2180" s="6">
        <v>175.26402300000001</v>
      </c>
      <c r="F2180" s="6">
        <v>167.820007</v>
      </c>
    </row>
    <row r="2181" spans="1:6" x14ac:dyDescent="0.25">
      <c r="A2181" s="5">
        <v>44908</v>
      </c>
      <c r="B2181" s="6">
        <v>144.47706600000001</v>
      </c>
      <c r="C2181" s="6">
        <v>92.489998</v>
      </c>
      <c r="D2181" s="6">
        <v>48.260356999999999</v>
      </c>
      <c r="E2181" s="6">
        <v>180.631393</v>
      </c>
      <c r="F2181" s="6">
        <v>160.949997</v>
      </c>
    </row>
    <row r="2182" spans="1:6" x14ac:dyDescent="0.25">
      <c r="A2182" s="5">
        <v>44909</v>
      </c>
      <c r="B2182" s="6">
        <v>142.232483</v>
      </c>
      <c r="C2182" s="6">
        <v>91.580001999999993</v>
      </c>
      <c r="D2182" s="6">
        <v>47.992043000000002</v>
      </c>
      <c r="E2182" s="6">
        <v>176.653336</v>
      </c>
      <c r="F2182" s="6">
        <v>156.800003</v>
      </c>
    </row>
    <row r="2183" spans="1:6" x14ac:dyDescent="0.25">
      <c r="A2183" s="5">
        <v>44910</v>
      </c>
      <c r="B2183" s="6">
        <v>135.56828300000001</v>
      </c>
      <c r="C2183" s="6">
        <v>88.449996999999996</v>
      </c>
      <c r="D2183" s="6">
        <v>47.563395999999997</v>
      </c>
      <c r="E2183" s="6">
        <v>169.43687399999999</v>
      </c>
      <c r="F2183" s="6">
        <v>157.66999799999999</v>
      </c>
    </row>
    <row r="2184" spans="1:6" x14ac:dyDescent="0.25">
      <c r="A2184" s="5">
        <v>44911</v>
      </c>
      <c r="B2184" s="6">
        <v>133.591858</v>
      </c>
      <c r="C2184" s="6">
        <v>87.860000999999997</v>
      </c>
      <c r="D2184" s="6">
        <v>46.709372999999999</v>
      </c>
      <c r="E2184" s="6">
        <v>165.62876900000001</v>
      </c>
      <c r="F2184" s="6">
        <v>150.229996</v>
      </c>
    </row>
    <row r="2185" spans="1:6" x14ac:dyDescent="0.25">
      <c r="A2185" s="5">
        <v>44914</v>
      </c>
      <c r="B2185" s="6">
        <v>131.46646100000001</v>
      </c>
      <c r="C2185" s="6">
        <v>84.919998000000007</v>
      </c>
      <c r="D2185" s="6">
        <v>46.725735</v>
      </c>
      <c r="E2185" s="6">
        <v>162.46028100000001</v>
      </c>
      <c r="F2185" s="6">
        <v>149.86999499999999</v>
      </c>
    </row>
    <row r="2186" spans="1:6" x14ac:dyDescent="0.25">
      <c r="A2186" s="5">
        <v>44915</v>
      </c>
      <c r="B2186" s="6">
        <v>131.396942</v>
      </c>
      <c r="C2186" s="6">
        <v>85.190002000000007</v>
      </c>
      <c r="D2186" s="6">
        <v>47.134749999999997</v>
      </c>
      <c r="E2186" s="6">
        <v>160.77113299999999</v>
      </c>
      <c r="F2186" s="6">
        <v>137.800003</v>
      </c>
    </row>
    <row r="2187" spans="1:6" x14ac:dyDescent="0.25">
      <c r="A2187" s="5">
        <v>44916</v>
      </c>
      <c r="B2187" s="6">
        <v>134.525452</v>
      </c>
      <c r="C2187" s="6">
        <v>86.769997000000004</v>
      </c>
      <c r="D2187" s="6">
        <v>47.504500999999998</v>
      </c>
      <c r="E2187" s="6">
        <v>164.92907700000001</v>
      </c>
      <c r="F2187" s="6">
        <v>137.570007</v>
      </c>
    </row>
    <row r="2188" spans="1:6" x14ac:dyDescent="0.25">
      <c r="A2188" s="5">
        <v>44917</v>
      </c>
      <c r="B2188" s="6">
        <v>131.32742300000001</v>
      </c>
      <c r="C2188" s="6">
        <v>83.790001000000004</v>
      </c>
      <c r="D2188" s="6">
        <v>46.948238000000003</v>
      </c>
      <c r="E2188" s="6">
        <v>153.31478899999999</v>
      </c>
      <c r="F2188" s="6">
        <v>125.349998</v>
      </c>
    </row>
    <row r="2189" spans="1:6" x14ac:dyDescent="0.25">
      <c r="A2189" s="5">
        <v>44918</v>
      </c>
      <c r="B2189" s="6">
        <v>130.95996099999999</v>
      </c>
      <c r="C2189" s="6">
        <v>85.25</v>
      </c>
      <c r="D2189" s="6">
        <v>47.043129</v>
      </c>
      <c r="E2189" s="6">
        <v>151.98542800000001</v>
      </c>
      <c r="F2189" s="6">
        <v>123.150002</v>
      </c>
    </row>
    <row r="2190" spans="1:6" x14ac:dyDescent="0.25">
      <c r="A2190" s="5">
        <v>44922</v>
      </c>
      <c r="B2190" s="6">
        <v>129.14245600000001</v>
      </c>
      <c r="C2190" s="6">
        <v>83.040001000000004</v>
      </c>
      <c r="D2190" s="6">
        <v>47.056224999999998</v>
      </c>
      <c r="E2190" s="6">
        <v>141.140762</v>
      </c>
      <c r="F2190" s="6">
        <v>109.099998</v>
      </c>
    </row>
    <row r="2191" spans="1:6" x14ac:dyDescent="0.25">
      <c r="A2191" s="5">
        <v>44923</v>
      </c>
      <c r="B2191" s="6">
        <v>125.17968</v>
      </c>
      <c r="C2191" s="6">
        <v>81.819999999999993</v>
      </c>
      <c r="D2191" s="6">
        <v>46.231650999999999</v>
      </c>
      <c r="E2191" s="6">
        <v>140.29118299999999</v>
      </c>
      <c r="F2191" s="6">
        <v>112.709999</v>
      </c>
    </row>
    <row r="2192" spans="1:6" x14ac:dyDescent="0.25">
      <c r="A2192" s="5">
        <v>44924</v>
      </c>
      <c r="B2192" s="6">
        <v>128.72529599999999</v>
      </c>
      <c r="C2192" s="6">
        <v>84.18</v>
      </c>
      <c r="D2192" s="6">
        <v>46.513041999999999</v>
      </c>
      <c r="E2192" s="6">
        <v>145.95838900000001</v>
      </c>
      <c r="F2192" s="6">
        <v>121.82</v>
      </c>
    </row>
    <row r="2193" spans="1:6" x14ac:dyDescent="0.25">
      <c r="A2193" s="5">
        <v>44925</v>
      </c>
      <c r="B2193" s="6">
        <v>129.043137</v>
      </c>
      <c r="C2193" s="6">
        <v>84</v>
      </c>
      <c r="D2193" s="6">
        <v>46.395256000000003</v>
      </c>
      <c r="E2193" s="6">
        <v>146.06832900000001</v>
      </c>
      <c r="F2193" s="6">
        <v>123.18</v>
      </c>
    </row>
    <row r="2194" spans="1:6" x14ac:dyDescent="0.25">
      <c r="A2194" s="5">
        <v>44929</v>
      </c>
      <c r="B2194" s="6">
        <v>124.216309</v>
      </c>
      <c r="C2194" s="6">
        <v>85.82</v>
      </c>
      <c r="D2194" s="6">
        <v>46.987507000000001</v>
      </c>
      <c r="E2194" s="6">
        <v>143.07978800000001</v>
      </c>
      <c r="F2194" s="6">
        <v>108.099998</v>
      </c>
    </row>
    <row r="2195" spans="1:6" x14ac:dyDescent="0.25">
      <c r="A2195" s="5">
        <v>44930</v>
      </c>
      <c r="B2195" s="6">
        <v>125.49749799999999</v>
      </c>
      <c r="C2195" s="6">
        <v>85.139999000000003</v>
      </c>
      <c r="D2195" s="6">
        <v>47.039856</v>
      </c>
      <c r="E2195" s="6">
        <v>147.41769400000001</v>
      </c>
      <c r="F2195" s="6">
        <v>113.639999</v>
      </c>
    </row>
    <row r="2196" spans="1:6" x14ac:dyDescent="0.25">
      <c r="A2196" s="5">
        <v>44931</v>
      </c>
      <c r="B2196" s="6">
        <v>124.166641</v>
      </c>
      <c r="C2196" s="6">
        <v>83.120002999999997</v>
      </c>
      <c r="D2196" s="6">
        <v>46.879528000000001</v>
      </c>
      <c r="E2196" s="6">
        <v>142.58003199999999</v>
      </c>
      <c r="F2196" s="6">
        <v>110.339996</v>
      </c>
    </row>
    <row r="2197" spans="1:6" x14ac:dyDescent="0.25">
      <c r="A2197" s="5">
        <v>44932</v>
      </c>
      <c r="B2197" s="6">
        <v>128.73524499999999</v>
      </c>
      <c r="C2197" s="6">
        <v>86.080001999999993</v>
      </c>
      <c r="D2197" s="6">
        <v>48.028033999999998</v>
      </c>
      <c r="E2197" s="6">
        <v>148.51712000000001</v>
      </c>
      <c r="F2197" s="6">
        <v>113.05999799999999</v>
      </c>
    </row>
    <row r="2198" spans="1:6" x14ac:dyDescent="0.25">
      <c r="A2198" s="5">
        <v>44935</v>
      </c>
      <c r="B2198" s="6">
        <v>129.261627</v>
      </c>
      <c r="C2198" s="6">
        <v>87.360000999999997</v>
      </c>
      <c r="D2198" s="6">
        <v>47.429237000000001</v>
      </c>
      <c r="E2198" s="6">
        <v>156.20336900000001</v>
      </c>
      <c r="F2198" s="6">
        <v>119.769997</v>
      </c>
    </row>
    <row r="2199" spans="1:6" x14ac:dyDescent="0.25">
      <c r="A2199" s="5">
        <v>44936</v>
      </c>
      <c r="B2199" s="6">
        <v>129.83764600000001</v>
      </c>
      <c r="C2199" s="6">
        <v>89.870002999999997</v>
      </c>
      <c r="D2199" s="6">
        <v>47.399796000000002</v>
      </c>
      <c r="E2199" s="6">
        <v>159.011978</v>
      </c>
      <c r="F2199" s="6">
        <v>118.849998</v>
      </c>
    </row>
    <row r="2200" spans="1:6" x14ac:dyDescent="0.25">
      <c r="A2200" s="5">
        <v>44937</v>
      </c>
      <c r="B2200" s="6">
        <v>132.57884200000001</v>
      </c>
      <c r="C2200" s="6">
        <v>95.089995999999999</v>
      </c>
      <c r="D2200" s="6">
        <v>47.815345999999998</v>
      </c>
      <c r="E2200" s="6">
        <v>159.93150299999999</v>
      </c>
      <c r="F2200" s="6">
        <v>123.220001</v>
      </c>
    </row>
    <row r="2201" spans="1:6" x14ac:dyDescent="0.25">
      <c r="A2201" s="5">
        <v>44938</v>
      </c>
      <c r="B2201" s="6">
        <v>132.49939000000001</v>
      </c>
      <c r="C2201" s="6">
        <v>95.269997000000004</v>
      </c>
      <c r="D2201" s="6">
        <v>47.383434000000001</v>
      </c>
      <c r="E2201" s="6">
        <v>165.029053</v>
      </c>
      <c r="F2201" s="6">
        <v>123.55999799999999</v>
      </c>
    </row>
    <row r="2202" spans="1:6" x14ac:dyDescent="0.25">
      <c r="A2202" s="5">
        <v>44939</v>
      </c>
      <c r="B2202" s="6">
        <v>133.84016399999999</v>
      </c>
      <c r="C2202" s="6">
        <v>98.120002999999997</v>
      </c>
      <c r="D2202" s="6">
        <v>47.540492999999998</v>
      </c>
      <c r="E2202" s="6">
        <v>168.90713500000001</v>
      </c>
      <c r="F2202" s="6">
        <v>122.400002</v>
      </c>
    </row>
    <row r="2203" spans="1:6" x14ac:dyDescent="0.25">
      <c r="A2203" s="5">
        <v>44943</v>
      </c>
      <c r="B2203" s="6">
        <v>135.01211499999999</v>
      </c>
      <c r="C2203" s="6">
        <v>96.050003000000004</v>
      </c>
      <c r="D2203" s="6">
        <v>47.252544</v>
      </c>
      <c r="E2203" s="6">
        <v>176.93319700000001</v>
      </c>
      <c r="F2203" s="6">
        <v>131.490005</v>
      </c>
    </row>
    <row r="2204" spans="1:6" x14ac:dyDescent="0.25">
      <c r="A2204" s="5">
        <v>44944</v>
      </c>
      <c r="B2204" s="6">
        <v>134.287094</v>
      </c>
      <c r="C2204" s="6">
        <v>95.459998999999996</v>
      </c>
      <c r="D2204" s="6">
        <v>46.084400000000002</v>
      </c>
      <c r="E2204" s="6">
        <v>173.68478400000001</v>
      </c>
      <c r="F2204" s="6">
        <v>128.779999</v>
      </c>
    </row>
    <row r="2205" spans="1:6" x14ac:dyDescent="0.25">
      <c r="A2205" s="5">
        <v>44945</v>
      </c>
      <c r="B2205" s="6">
        <v>134.34669500000001</v>
      </c>
      <c r="C2205" s="6">
        <v>93.68</v>
      </c>
      <c r="D2205" s="6">
        <v>45.426712000000002</v>
      </c>
      <c r="E2205" s="6">
        <v>167.56776400000001</v>
      </c>
      <c r="F2205" s="6">
        <v>127.16999800000001</v>
      </c>
    </row>
    <row r="2206" spans="1:6" x14ac:dyDescent="0.25">
      <c r="A2206" s="5">
        <v>44946</v>
      </c>
      <c r="B2206" s="6">
        <v>136.92894000000001</v>
      </c>
      <c r="C2206" s="6">
        <v>97.25</v>
      </c>
      <c r="D2206" s="6">
        <v>45.986240000000002</v>
      </c>
      <c r="E2206" s="6">
        <v>178.302536</v>
      </c>
      <c r="F2206" s="6">
        <v>133.41999799999999</v>
      </c>
    </row>
    <row r="2207" spans="1:6" x14ac:dyDescent="0.25">
      <c r="A2207" s="5">
        <v>44949</v>
      </c>
      <c r="B2207" s="6">
        <v>140.146805</v>
      </c>
      <c r="C2207" s="6">
        <v>97.519997000000004</v>
      </c>
      <c r="D2207" s="6">
        <v>46.673386000000001</v>
      </c>
      <c r="E2207" s="6">
        <v>191.83587600000001</v>
      </c>
      <c r="F2207" s="6">
        <v>143.75</v>
      </c>
    </row>
    <row r="2208" spans="1:6" x14ac:dyDescent="0.25">
      <c r="A2208" s="5">
        <v>44950</v>
      </c>
      <c r="B2208" s="6">
        <v>141.557098</v>
      </c>
      <c r="C2208" s="6">
        <v>96.32</v>
      </c>
      <c r="D2208" s="6">
        <v>46.797718000000003</v>
      </c>
      <c r="E2208" s="6">
        <v>192.555511</v>
      </c>
      <c r="F2208" s="6">
        <v>143.88999899999999</v>
      </c>
    </row>
    <row r="2209" spans="1:6" x14ac:dyDescent="0.25">
      <c r="A2209" s="5">
        <v>44951</v>
      </c>
      <c r="B2209" s="6">
        <v>140.89170799999999</v>
      </c>
      <c r="C2209" s="6">
        <v>97.18</v>
      </c>
      <c r="D2209" s="6">
        <v>46.575221999999997</v>
      </c>
      <c r="E2209" s="6">
        <v>193.13523900000001</v>
      </c>
      <c r="F2209" s="6">
        <v>144.429993</v>
      </c>
    </row>
    <row r="2210" spans="1:6" x14ac:dyDescent="0.25">
      <c r="A2210" s="5">
        <v>44952</v>
      </c>
      <c r="B2210" s="6">
        <v>142.97737100000001</v>
      </c>
      <c r="C2210" s="6">
        <v>99.220000999999996</v>
      </c>
      <c r="D2210" s="6">
        <v>46.532680999999997</v>
      </c>
      <c r="E2210" s="6">
        <v>197.92288199999999</v>
      </c>
      <c r="F2210" s="6">
        <v>160.270004</v>
      </c>
    </row>
    <row r="2211" spans="1:6" x14ac:dyDescent="0.25">
      <c r="A2211" s="5">
        <v>44953</v>
      </c>
      <c r="B2211" s="6">
        <v>144.93391399999999</v>
      </c>
      <c r="C2211" s="6">
        <v>102.239998</v>
      </c>
      <c r="D2211" s="6">
        <v>46.889339</v>
      </c>
      <c r="E2211" s="6">
        <v>203.55012500000001</v>
      </c>
      <c r="F2211" s="6">
        <v>177.89999399999999</v>
      </c>
    </row>
    <row r="2212" spans="1:6" x14ac:dyDescent="0.25">
      <c r="A2212" s="5">
        <v>44956</v>
      </c>
      <c r="B2212" s="6">
        <v>142.02392599999999</v>
      </c>
      <c r="C2212" s="6">
        <v>100.550003</v>
      </c>
      <c r="D2212" s="6">
        <v>46.513041999999999</v>
      </c>
      <c r="E2212" s="6">
        <v>191.526016</v>
      </c>
      <c r="F2212" s="6">
        <v>166.66000399999999</v>
      </c>
    </row>
    <row r="2213" spans="1:6" x14ac:dyDescent="0.25">
      <c r="A2213" s="5">
        <v>44957</v>
      </c>
      <c r="B2213" s="6">
        <v>143.305115</v>
      </c>
      <c r="C2213" s="6">
        <v>103.129997</v>
      </c>
      <c r="D2213" s="6">
        <v>47.075851</v>
      </c>
      <c r="E2213" s="6">
        <v>195.27418499999999</v>
      </c>
      <c r="F2213" s="6">
        <v>173.220001</v>
      </c>
    </row>
    <row r="2214" spans="1:6" x14ac:dyDescent="0.25">
      <c r="A2214" s="5">
        <v>44958</v>
      </c>
      <c r="B2214" s="6">
        <v>144.43731700000001</v>
      </c>
      <c r="C2214" s="6">
        <v>105.150002</v>
      </c>
      <c r="D2214" s="6">
        <v>47.337615999999997</v>
      </c>
      <c r="E2214" s="6">
        <v>209.32728599999999</v>
      </c>
      <c r="F2214" s="6">
        <v>181.41000399999999</v>
      </c>
    </row>
    <row r="2215" spans="1:6" x14ac:dyDescent="0.25">
      <c r="A2215" s="5">
        <v>44959</v>
      </c>
      <c r="B2215" s="6">
        <v>149.790558</v>
      </c>
      <c r="C2215" s="6">
        <v>112.910004</v>
      </c>
      <c r="D2215" s="6">
        <v>46.994048999999997</v>
      </c>
      <c r="E2215" s="6">
        <v>216.98353599999999</v>
      </c>
      <c r="F2215" s="6">
        <v>188.270004</v>
      </c>
    </row>
    <row r="2216" spans="1:6" x14ac:dyDescent="0.25">
      <c r="A2216" s="5">
        <v>44960</v>
      </c>
      <c r="B2216" s="6">
        <v>153.44541899999999</v>
      </c>
      <c r="C2216" s="6">
        <v>103.389999</v>
      </c>
      <c r="D2216" s="6">
        <v>46.369076</v>
      </c>
      <c r="E2216" s="6">
        <v>210.89651499999999</v>
      </c>
      <c r="F2216" s="6">
        <v>189.979996</v>
      </c>
    </row>
    <row r="2217" spans="1:6" x14ac:dyDescent="0.25">
      <c r="A2217" s="5">
        <v>44963</v>
      </c>
      <c r="B2217" s="6">
        <v>150.694321</v>
      </c>
      <c r="C2217" s="6">
        <v>102.18</v>
      </c>
      <c r="D2217" s="6">
        <v>46.032043000000002</v>
      </c>
      <c r="E2217" s="6">
        <v>210.786575</v>
      </c>
      <c r="F2217" s="6">
        <v>194.759995</v>
      </c>
    </row>
    <row r="2218" spans="1:6" x14ac:dyDescent="0.25">
      <c r="A2218" s="5">
        <v>44964</v>
      </c>
      <c r="B2218" s="6">
        <v>153.594391</v>
      </c>
      <c r="C2218" s="6">
        <v>102.110001</v>
      </c>
      <c r="D2218" s="6">
        <v>46.130215</v>
      </c>
      <c r="E2218" s="6">
        <v>221.62124600000001</v>
      </c>
      <c r="F2218" s="6">
        <v>196.80999800000001</v>
      </c>
    </row>
    <row r="2219" spans="1:6" x14ac:dyDescent="0.25">
      <c r="A2219" s="5">
        <v>44965</v>
      </c>
      <c r="B2219" s="6">
        <v>150.883026</v>
      </c>
      <c r="C2219" s="6">
        <v>100.050003</v>
      </c>
      <c r="D2219" s="6">
        <v>45.881535</v>
      </c>
      <c r="E2219" s="6">
        <v>221.94111599999999</v>
      </c>
      <c r="F2219" s="6">
        <v>201.28999300000001</v>
      </c>
    </row>
    <row r="2220" spans="1:6" x14ac:dyDescent="0.25">
      <c r="A2220" s="5">
        <v>44966</v>
      </c>
      <c r="B2220" s="6">
        <v>149.84017900000001</v>
      </c>
      <c r="C2220" s="6">
        <v>98.239998</v>
      </c>
      <c r="D2220" s="6">
        <v>46.306904000000003</v>
      </c>
      <c r="E2220" s="6">
        <v>223.260468</v>
      </c>
      <c r="F2220" s="6">
        <v>207.320007</v>
      </c>
    </row>
    <row r="2221" spans="1:6" x14ac:dyDescent="0.25">
      <c r="A2221" s="5">
        <v>44967</v>
      </c>
      <c r="B2221" s="6">
        <v>150.208237</v>
      </c>
      <c r="C2221" s="6">
        <v>97.610000999999997</v>
      </c>
      <c r="D2221" s="6">
        <v>47.026772000000001</v>
      </c>
      <c r="E2221" s="6">
        <v>212.54568499999999</v>
      </c>
      <c r="F2221" s="6">
        <v>196.88999899999999</v>
      </c>
    </row>
    <row r="2222" spans="1:6" x14ac:dyDescent="0.25">
      <c r="A2222" s="5">
        <v>44970</v>
      </c>
      <c r="B2222" s="6">
        <v>153.03317300000001</v>
      </c>
      <c r="C2222" s="6">
        <v>99.540001000000004</v>
      </c>
      <c r="D2222" s="6">
        <v>47.743361999999998</v>
      </c>
      <c r="E2222" s="6">
        <v>217.77314799999999</v>
      </c>
      <c r="F2222" s="6">
        <v>194.63999899999999</v>
      </c>
    </row>
    <row r="2223" spans="1:6" x14ac:dyDescent="0.25">
      <c r="A2223" s="5">
        <v>44971</v>
      </c>
      <c r="B2223" s="6">
        <v>152.38659699999999</v>
      </c>
      <c r="C2223" s="6">
        <v>99.699996999999996</v>
      </c>
      <c r="D2223" s="6">
        <v>47.605933999999998</v>
      </c>
      <c r="E2223" s="6">
        <v>229.59736599999999</v>
      </c>
      <c r="F2223" s="6">
        <v>209.25</v>
      </c>
    </row>
    <row r="2224" spans="1:6" x14ac:dyDescent="0.25">
      <c r="A2224" s="5">
        <v>44972</v>
      </c>
      <c r="B2224" s="6">
        <v>154.50529499999999</v>
      </c>
      <c r="C2224" s="6">
        <v>101.160004</v>
      </c>
      <c r="D2224" s="6">
        <v>47.959319999999998</v>
      </c>
      <c r="E2224" s="6">
        <v>227.52836600000001</v>
      </c>
      <c r="F2224" s="6">
        <v>214.240005</v>
      </c>
    </row>
    <row r="2225" spans="1:6" x14ac:dyDescent="0.25">
      <c r="A2225" s="5">
        <v>44973</v>
      </c>
      <c r="B2225" s="6">
        <v>152.89390599999999</v>
      </c>
      <c r="C2225" s="6">
        <v>98.150002000000001</v>
      </c>
      <c r="D2225" s="6">
        <v>47.206738000000001</v>
      </c>
      <c r="E2225" s="6">
        <v>219.91210899999999</v>
      </c>
      <c r="F2225" s="6">
        <v>202.03999300000001</v>
      </c>
    </row>
    <row r="2226" spans="1:6" x14ac:dyDescent="0.25">
      <c r="A2226" s="5">
        <v>44974</v>
      </c>
      <c r="B2226" s="6">
        <v>151.74006700000001</v>
      </c>
      <c r="C2226" s="6">
        <v>97.199996999999996</v>
      </c>
      <c r="D2226" s="6">
        <v>47.916775000000001</v>
      </c>
      <c r="E2226" s="6">
        <v>213.77513099999999</v>
      </c>
      <c r="F2226" s="6">
        <v>208.30999800000001</v>
      </c>
    </row>
    <row r="2227" spans="1:6" x14ac:dyDescent="0.25">
      <c r="A2227" s="5">
        <v>44978</v>
      </c>
      <c r="B2227" s="6">
        <v>147.69168099999999</v>
      </c>
      <c r="C2227" s="6">
        <v>94.580001999999993</v>
      </c>
      <c r="D2227" s="6">
        <v>48.207999999999998</v>
      </c>
      <c r="E2227" s="6">
        <v>206.4487</v>
      </c>
      <c r="F2227" s="6">
        <v>197.36999499999999</v>
      </c>
    </row>
    <row r="2228" spans="1:6" x14ac:dyDescent="0.25">
      <c r="A2228" s="5">
        <v>44979</v>
      </c>
      <c r="B2228" s="6">
        <v>148.11938499999999</v>
      </c>
      <c r="C2228" s="6">
        <v>95.790001000000004</v>
      </c>
      <c r="D2228" s="6">
        <v>47.196917999999997</v>
      </c>
      <c r="E2228" s="6">
        <v>207.43821700000001</v>
      </c>
      <c r="F2228" s="6">
        <v>200.86000100000001</v>
      </c>
    </row>
    <row r="2229" spans="1:6" x14ac:dyDescent="0.25">
      <c r="A2229" s="5">
        <v>44980</v>
      </c>
      <c r="B2229" s="6">
        <v>148.60678100000001</v>
      </c>
      <c r="C2229" s="6">
        <v>95.82</v>
      </c>
      <c r="D2229" s="6">
        <v>46.49342</v>
      </c>
      <c r="E2229" s="6">
        <v>236.523956</v>
      </c>
      <c r="F2229" s="6">
        <v>202.070007</v>
      </c>
    </row>
    <row r="2230" spans="1:6" x14ac:dyDescent="0.25">
      <c r="A2230" s="5">
        <v>44981</v>
      </c>
      <c r="B2230" s="6">
        <v>145.93107599999999</v>
      </c>
      <c r="C2230" s="6">
        <v>93.5</v>
      </c>
      <c r="D2230" s="6">
        <v>46.617759999999997</v>
      </c>
      <c r="E2230" s="6">
        <v>232.74580399999999</v>
      </c>
      <c r="F2230" s="6">
        <v>196.88000500000001</v>
      </c>
    </row>
    <row r="2231" spans="1:6" x14ac:dyDescent="0.25">
      <c r="A2231" s="5">
        <v>44984</v>
      </c>
      <c r="B2231" s="6">
        <v>147.13462799999999</v>
      </c>
      <c r="C2231" s="6">
        <v>93.760002</v>
      </c>
      <c r="D2231" s="6">
        <v>46.280731000000003</v>
      </c>
      <c r="E2231" s="6">
        <v>234.89475999999999</v>
      </c>
      <c r="F2231" s="6">
        <v>207.63000500000001</v>
      </c>
    </row>
    <row r="2232" spans="1:6" x14ac:dyDescent="0.25">
      <c r="A2232" s="5">
        <v>44985</v>
      </c>
      <c r="B2232" s="6">
        <v>146.62735000000001</v>
      </c>
      <c r="C2232" s="6">
        <v>94.230002999999996</v>
      </c>
      <c r="D2232" s="6">
        <v>46.506504</v>
      </c>
      <c r="E2232" s="6">
        <v>232.046143</v>
      </c>
      <c r="F2232" s="6">
        <v>205.71000699999999</v>
      </c>
    </row>
    <row r="2233" spans="1:6" x14ac:dyDescent="0.25">
      <c r="A2233" s="5">
        <v>44986</v>
      </c>
      <c r="B2233" s="6">
        <v>144.538498</v>
      </c>
      <c r="C2233" s="6">
        <v>92.169998000000007</v>
      </c>
      <c r="D2233" s="6">
        <v>45.858626999999998</v>
      </c>
      <c r="E2233" s="6">
        <v>226.868683</v>
      </c>
      <c r="F2233" s="6">
        <v>202.770004</v>
      </c>
    </row>
    <row r="2234" spans="1:6" x14ac:dyDescent="0.25">
      <c r="A2234" s="5">
        <v>44987</v>
      </c>
      <c r="B2234" s="6">
        <v>145.13533000000001</v>
      </c>
      <c r="C2234" s="6">
        <v>92.129997000000003</v>
      </c>
      <c r="D2234" s="6">
        <v>45.973151999999999</v>
      </c>
      <c r="E2234" s="6">
        <v>233.02565000000001</v>
      </c>
      <c r="F2234" s="6">
        <v>190.89999399999999</v>
      </c>
    </row>
    <row r="2235" spans="1:6" x14ac:dyDescent="0.25">
      <c r="A2235" s="5">
        <v>44988</v>
      </c>
      <c r="B2235" s="6">
        <v>150.22811899999999</v>
      </c>
      <c r="C2235" s="6">
        <v>94.900002000000001</v>
      </c>
      <c r="D2235" s="6">
        <v>46.028778000000003</v>
      </c>
      <c r="E2235" s="6">
        <v>238.782837</v>
      </c>
      <c r="F2235" s="6">
        <v>197.78999300000001</v>
      </c>
    </row>
    <row r="2236" spans="1:6" x14ac:dyDescent="0.25">
      <c r="A2236" s="5">
        <v>44991</v>
      </c>
      <c r="B2236" s="6">
        <v>153.01329000000001</v>
      </c>
      <c r="C2236" s="6">
        <v>93.75</v>
      </c>
      <c r="D2236" s="6">
        <v>46.022232000000002</v>
      </c>
      <c r="E2236" s="6">
        <v>235.42448400000001</v>
      </c>
      <c r="F2236" s="6">
        <v>193.80999800000001</v>
      </c>
    </row>
    <row r="2237" spans="1:6" x14ac:dyDescent="0.25">
      <c r="A2237" s="5">
        <v>44992</v>
      </c>
      <c r="B2237" s="6">
        <v>150.79512</v>
      </c>
      <c r="C2237" s="6">
        <v>93.550003000000004</v>
      </c>
      <c r="D2237" s="6">
        <v>45.564140000000002</v>
      </c>
      <c r="E2237" s="6">
        <v>232.80534399999999</v>
      </c>
      <c r="F2237" s="6">
        <v>187.71000699999999</v>
      </c>
    </row>
    <row r="2238" spans="1:6" x14ac:dyDescent="0.25">
      <c r="A2238" s="5">
        <v>44993</v>
      </c>
      <c r="B2238" s="6">
        <v>152.05836500000001</v>
      </c>
      <c r="C2238" s="6">
        <v>93.919998000000007</v>
      </c>
      <c r="D2238" s="6">
        <v>45.187843000000001</v>
      </c>
      <c r="E2238" s="6">
        <v>241.73246800000001</v>
      </c>
      <c r="F2238" s="6">
        <v>182</v>
      </c>
    </row>
    <row r="2239" spans="1:6" x14ac:dyDescent="0.25">
      <c r="A2239" s="5">
        <v>44994</v>
      </c>
      <c r="B2239" s="6">
        <v>149.79046600000001</v>
      </c>
      <c r="C2239" s="6">
        <v>92.25</v>
      </c>
      <c r="D2239" s="6">
        <v>44.883541000000001</v>
      </c>
      <c r="E2239" s="6">
        <v>234.28486599999999</v>
      </c>
      <c r="F2239" s="6">
        <v>172.91999799999999</v>
      </c>
    </row>
    <row r="2240" spans="1:6" x14ac:dyDescent="0.25">
      <c r="A2240" s="5">
        <v>44995</v>
      </c>
      <c r="B2240" s="6">
        <v>147.71156300000001</v>
      </c>
      <c r="C2240" s="6">
        <v>90.730002999999996</v>
      </c>
      <c r="D2240" s="6">
        <v>44.818095999999997</v>
      </c>
      <c r="E2240" s="6">
        <v>229.57635500000001</v>
      </c>
      <c r="F2240" s="6">
        <v>173.44000199999999</v>
      </c>
    </row>
    <row r="2241" spans="1:6" x14ac:dyDescent="0.25">
      <c r="A2241" s="5">
        <v>44998</v>
      </c>
      <c r="B2241" s="6">
        <v>149.67111199999999</v>
      </c>
      <c r="C2241" s="6">
        <v>92.43</v>
      </c>
      <c r="D2241" s="6">
        <v>44.948982000000001</v>
      </c>
      <c r="E2241" s="6">
        <v>229.586365</v>
      </c>
      <c r="F2241" s="6">
        <v>174.479996</v>
      </c>
    </row>
    <row r="2242" spans="1:6" x14ac:dyDescent="0.25">
      <c r="A2242" s="5">
        <v>44999</v>
      </c>
      <c r="B2242" s="6">
        <v>151.779831</v>
      </c>
      <c r="C2242" s="6">
        <v>94.879997000000003</v>
      </c>
      <c r="D2242" s="6">
        <v>45.187843000000001</v>
      </c>
      <c r="E2242" s="6">
        <v>240.552841</v>
      </c>
      <c r="F2242" s="6">
        <v>183.259995</v>
      </c>
    </row>
    <row r="2243" spans="1:6" x14ac:dyDescent="0.25">
      <c r="A2243" s="5">
        <v>45000</v>
      </c>
      <c r="B2243" s="6">
        <v>152.17773399999999</v>
      </c>
      <c r="C2243" s="6">
        <v>96.199996999999996</v>
      </c>
      <c r="D2243" s="6">
        <v>45.691746000000002</v>
      </c>
      <c r="E2243" s="6">
        <v>242.20230100000001</v>
      </c>
      <c r="F2243" s="6">
        <v>180.449997</v>
      </c>
    </row>
    <row r="2244" spans="1:6" x14ac:dyDescent="0.25">
      <c r="A2244" s="5">
        <v>45001</v>
      </c>
      <c r="B2244" s="6">
        <v>155.022537</v>
      </c>
      <c r="C2244" s="6">
        <v>100.040001</v>
      </c>
      <c r="D2244" s="6">
        <v>45.432189999999999</v>
      </c>
      <c r="E2244" s="6">
        <v>255.32811000000001</v>
      </c>
      <c r="F2244" s="6">
        <v>184.13000500000001</v>
      </c>
    </row>
    <row r="2245" spans="1:6" x14ac:dyDescent="0.25">
      <c r="A2245" s="5">
        <v>45002</v>
      </c>
      <c r="B2245" s="6">
        <v>154.17704800000001</v>
      </c>
      <c r="C2245" s="6">
        <v>98.949996999999996</v>
      </c>
      <c r="D2245" s="6">
        <v>45.800170999999999</v>
      </c>
      <c r="E2245" s="6">
        <v>257.16754200000003</v>
      </c>
      <c r="F2245" s="6">
        <v>180.13000500000001</v>
      </c>
    </row>
    <row r="2246" spans="1:6" x14ac:dyDescent="0.25">
      <c r="A2246" s="5">
        <v>45005</v>
      </c>
      <c r="B2246" s="6">
        <v>156.56431599999999</v>
      </c>
      <c r="C2246" s="6">
        <v>97.709998999999996</v>
      </c>
      <c r="D2246" s="6">
        <v>46.292999000000002</v>
      </c>
      <c r="E2246" s="6">
        <v>258.91696200000001</v>
      </c>
      <c r="F2246" s="6">
        <v>183.25</v>
      </c>
    </row>
    <row r="2247" spans="1:6" x14ac:dyDescent="0.25">
      <c r="A2247" s="5">
        <v>45006</v>
      </c>
      <c r="B2247" s="6">
        <v>158.434326</v>
      </c>
      <c r="C2247" s="6">
        <v>100.610001</v>
      </c>
      <c r="D2247" s="6">
        <v>46.135295999999997</v>
      </c>
      <c r="E2247" s="6">
        <v>261.90597500000001</v>
      </c>
      <c r="F2247" s="6">
        <v>197.58000200000001</v>
      </c>
    </row>
    <row r="2248" spans="1:6" x14ac:dyDescent="0.25">
      <c r="A2248" s="5">
        <v>45007</v>
      </c>
      <c r="B2248" s="6">
        <v>156.99203499999999</v>
      </c>
      <c r="C2248" s="6">
        <v>98.699996999999996</v>
      </c>
      <c r="D2248" s="6">
        <v>45.839599999999997</v>
      </c>
      <c r="E2248" s="6">
        <v>264.59515399999998</v>
      </c>
      <c r="F2248" s="6">
        <v>191.14999399999999</v>
      </c>
    </row>
    <row r="2249" spans="1:6" x14ac:dyDescent="0.25">
      <c r="A2249" s="5">
        <v>45008</v>
      </c>
      <c r="B2249" s="6">
        <v>158.08618200000001</v>
      </c>
      <c r="C2249" s="6">
        <v>98.709998999999996</v>
      </c>
      <c r="D2249" s="6">
        <v>46.210856999999997</v>
      </c>
      <c r="E2249" s="6">
        <v>271.82281499999999</v>
      </c>
      <c r="F2249" s="6">
        <v>192.220001</v>
      </c>
    </row>
    <row r="2250" spans="1:6" x14ac:dyDescent="0.25">
      <c r="A2250" s="5">
        <v>45009</v>
      </c>
      <c r="B2250" s="6">
        <v>159.39917</v>
      </c>
      <c r="C2250" s="6">
        <v>98.129997000000003</v>
      </c>
      <c r="D2250" s="6">
        <v>46.588695999999999</v>
      </c>
      <c r="E2250" s="6">
        <v>267.70413200000002</v>
      </c>
      <c r="F2250" s="6">
        <v>190.41000399999999</v>
      </c>
    </row>
    <row r="2251" spans="1:6" x14ac:dyDescent="0.25">
      <c r="A2251" s="5">
        <v>45012</v>
      </c>
      <c r="B2251" s="6">
        <v>157.43962099999999</v>
      </c>
      <c r="C2251" s="6">
        <v>98.040001000000004</v>
      </c>
      <c r="D2251" s="6">
        <v>47.367362999999997</v>
      </c>
      <c r="E2251" s="6">
        <v>265.22491500000001</v>
      </c>
      <c r="F2251" s="6">
        <v>191.80999800000001</v>
      </c>
    </row>
    <row r="2252" spans="1:6" x14ac:dyDescent="0.25">
      <c r="A2252" s="5">
        <v>45013</v>
      </c>
      <c r="B2252" s="6">
        <v>156.812973</v>
      </c>
      <c r="C2252" s="6">
        <v>97.239998</v>
      </c>
      <c r="D2252" s="6">
        <v>47.183371999999999</v>
      </c>
      <c r="E2252" s="6">
        <v>264.01531999999997</v>
      </c>
      <c r="F2252" s="6">
        <v>189.19000199999999</v>
      </c>
    </row>
    <row r="2253" spans="1:6" x14ac:dyDescent="0.25">
      <c r="A2253" s="5">
        <v>45014</v>
      </c>
      <c r="B2253" s="6">
        <v>159.916428</v>
      </c>
      <c r="C2253" s="6">
        <v>100.25</v>
      </c>
      <c r="D2253" s="6">
        <v>47.387081000000002</v>
      </c>
      <c r="E2253" s="6">
        <v>269.75347900000003</v>
      </c>
      <c r="F2253" s="6">
        <v>193.88000500000001</v>
      </c>
    </row>
    <row r="2254" spans="1:6" x14ac:dyDescent="0.25">
      <c r="A2254" s="5">
        <v>45015</v>
      </c>
      <c r="B2254" s="6">
        <v>161.49797100000001</v>
      </c>
      <c r="C2254" s="6">
        <v>102</v>
      </c>
      <c r="D2254" s="6">
        <v>47.860191</v>
      </c>
      <c r="E2254" s="6">
        <v>273.742188</v>
      </c>
      <c r="F2254" s="6">
        <v>195.279999</v>
      </c>
    </row>
    <row r="2255" spans="1:6" x14ac:dyDescent="0.25">
      <c r="A2255" s="5">
        <v>45016</v>
      </c>
      <c r="B2255" s="6">
        <v>164.024475</v>
      </c>
      <c r="C2255" s="6">
        <v>103.290001</v>
      </c>
      <c r="D2255" s="6">
        <v>48.445019000000002</v>
      </c>
      <c r="E2255" s="6">
        <v>277.68090799999999</v>
      </c>
      <c r="F2255" s="6">
        <v>207.46000699999999</v>
      </c>
    </row>
    <row r="2256" spans="1:6" x14ac:dyDescent="0.25">
      <c r="A2256" s="5">
        <v>45019</v>
      </c>
      <c r="B2256" s="6">
        <v>165.287735</v>
      </c>
      <c r="C2256" s="6">
        <v>102.410004</v>
      </c>
      <c r="D2256" s="6">
        <v>48.852417000000003</v>
      </c>
      <c r="E2256" s="6">
        <v>279.56033300000001</v>
      </c>
      <c r="F2256" s="6">
        <v>194.770004</v>
      </c>
    </row>
    <row r="2257" spans="1:6" x14ac:dyDescent="0.25">
      <c r="A2257" s="5">
        <v>45020</v>
      </c>
      <c r="B2257" s="6">
        <v>164.75062600000001</v>
      </c>
      <c r="C2257" s="6">
        <v>103.949997</v>
      </c>
      <c r="D2257" s="6">
        <v>48.372734000000001</v>
      </c>
      <c r="E2257" s="6">
        <v>274.441956</v>
      </c>
      <c r="F2257" s="6">
        <v>192.58000200000001</v>
      </c>
    </row>
    <row r="2258" spans="1:6" x14ac:dyDescent="0.25">
      <c r="A2258" s="5">
        <v>45021</v>
      </c>
      <c r="B2258" s="6">
        <v>162.890533</v>
      </c>
      <c r="C2258" s="6">
        <v>101.099998</v>
      </c>
      <c r="D2258" s="6">
        <v>49.174399999999999</v>
      </c>
      <c r="E2258" s="6">
        <v>268.72384599999998</v>
      </c>
      <c r="F2258" s="6">
        <v>185.520004</v>
      </c>
    </row>
    <row r="2259" spans="1:6" x14ac:dyDescent="0.25">
      <c r="A2259" s="5">
        <v>45022</v>
      </c>
      <c r="B2259" s="6">
        <v>163.78576699999999</v>
      </c>
      <c r="C2259" s="6">
        <v>102.05999799999999</v>
      </c>
      <c r="D2259" s="6">
        <v>49.545665999999997</v>
      </c>
      <c r="E2259" s="6">
        <v>270.28326399999997</v>
      </c>
      <c r="F2259" s="6">
        <v>185.05999800000001</v>
      </c>
    </row>
    <row r="2260" spans="1:6" x14ac:dyDescent="0.25">
      <c r="A2260" s="5">
        <v>45026</v>
      </c>
      <c r="B2260" s="6">
        <v>161.169724</v>
      </c>
      <c r="C2260" s="6">
        <v>102.16999800000001</v>
      </c>
      <c r="D2260" s="6">
        <v>49.450381999999998</v>
      </c>
      <c r="E2260" s="6">
        <v>275.70159899999999</v>
      </c>
      <c r="F2260" s="6">
        <v>184.509995</v>
      </c>
    </row>
    <row r="2261" spans="1:6" x14ac:dyDescent="0.25">
      <c r="A2261" s="5">
        <v>45027</v>
      </c>
      <c r="B2261" s="6">
        <v>159.946259</v>
      </c>
      <c r="C2261" s="6">
        <v>99.919998000000007</v>
      </c>
      <c r="D2261" s="6">
        <v>49.305824000000001</v>
      </c>
      <c r="E2261" s="6">
        <v>271.60287499999998</v>
      </c>
      <c r="F2261" s="6">
        <v>186.78999300000001</v>
      </c>
    </row>
    <row r="2262" spans="1:6" x14ac:dyDescent="0.25">
      <c r="A2262" s="5">
        <v>45028</v>
      </c>
      <c r="B2262" s="6">
        <v>159.24998500000001</v>
      </c>
      <c r="C2262" s="6">
        <v>97.830001999999993</v>
      </c>
      <c r="D2262" s="6">
        <v>49.065978999999999</v>
      </c>
      <c r="E2262" s="6">
        <v>264.86508199999997</v>
      </c>
      <c r="F2262" s="6">
        <v>180.53999300000001</v>
      </c>
    </row>
    <row r="2263" spans="1:6" x14ac:dyDescent="0.25">
      <c r="A2263" s="5">
        <v>45029</v>
      </c>
      <c r="B2263" s="6">
        <v>164.680984</v>
      </c>
      <c r="C2263" s="6">
        <v>102.400002</v>
      </c>
      <c r="D2263" s="6">
        <v>49.115257</v>
      </c>
      <c r="E2263" s="6">
        <v>264.54516599999999</v>
      </c>
      <c r="F2263" s="6">
        <v>185.89999399999999</v>
      </c>
    </row>
    <row r="2264" spans="1:6" x14ac:dyDescent="0.25">
      <c r="A2264" s="5">
        <v>45030</v>
      </c>
      <c r="B2264" s="6">
        <v>164.33284</v>
      </c>
      <c r="C2264" s="6">
        <v>102.510002</v>
      </c>
      <c r="D2264" s="6">
        <v>48.783423999999997</v>
      </c>
      <c r="E2264" s="6">
        <v>267.49420199999997</v>
      </c>
      <c r="F2264" s="6">
        <v>185</v>
      </c>
    </row>
    <row r="2265" spans="1:6" x14ac:dyDescent="0.25">
      <c r="A2265" s="5">
        <v>45033</v>
      </c>
      <c r="B2265" s="6">
        <v>164.35273699999999</v>
      </c>
      <c r="C2265" s="6">
        <v>102.739998</v>
      </c>
      <c r="D2265" s="6">
        <v>49.125121999999998</v>
      </c>
      <c r="E2265" s="6">
        <v>269.93341099999998</v>
      </c>
      <c r="F2265" s="6">
        <v>187.03999300000001</v>
      </c>
    </row>
    <row r="2266" spans="1:6" x14ac:dyDescent="0.25">
      <c r="A2266" s="5">
        <v>45034</v>
      </c>
      <c r="B2266" s="6">
        <v>165.586151</v>
      </c>
      <c r="C2266" s="6">
        <v>102.300003</v>
      </c>
      <c r="D2266" s="6">
        <v>49.233539999999998</v>
      </c>
      <c r="E2266" s="6">
        <v>276.581299</v>
      </c>
      <c r="F2266" s="6">
        <v>184.30999800000001</v>
      </c>
    </row>
    <row r="2267" spans="1:6" x14ac:dyDescent="0.25">
      <c r="A2267" s="5">
        <v>45035</v>
      </c>
      <c r="B2267" s="6">
        <v>166.740005</v>
      </c>
      <c r="C2267" s="6">
        <v>104.300003</v>
      </c>
      <c r="D2267" s="6">
        <v>49.286105999999997</v>
      </c>
      <c r="E2267" s="6">
        <v>279.22045900000001</v>
      </c>
      <c r="F2267" s="6">
        <v>180.58999600000001</v>
      </c>
    </row>
    <row r="2268" spans="1:6" x14ac:dyDescent="0.25">
      <c r="A2268" s="5">
        <v>45036</v>
      </c>
      <c r="B2268" s="6">
        <v>165.765198</v>
      </c>
      <c r="C2268" s="6">
        <v>103.80999799999999</v>
      </c>
      <c r="D2268" s="6">
        <v>49.601520999999998</v>
      </c>
      <c r="E2268" s="6">
        <v>270.95309400000002</v>
      </c>
      <c r="F2268" s="6">
        <v>162.990005</v>
      </c>
    </row>
    <row r="2269" spans="1:6" x14ac:dyDescent="0.25">
      <c r="A2269" s="5">
        <v>45037</v>
      </c>
      <c r="B2269" s="6">
        <v>164.14385999999999</v>
      </c>
      <c r="C2269" s="6">
        <v>106.959999</v>
      </c>
      <c r="D2269" s="6">
        <v>49.851219</v>
      </c>
      <c r="E2269" s="6">
        <v>271.10305799999998</v>
      </c>
      <c r="F2269" s="6">
        <v>165.08000200000001</v>
      </c>
    </row>
    <row r="2270" spans="1:6" x14ac:dyDescent="0.25">
      <c r="A2270" s="5">
        <v>45040</v>
      </c>
      <c r="B2270" s="6">
        <v>164.45220900000001</v>
      </c>
      <c r="C2270" s="6">
        <v>106.209999</v>
      </c>
      <c r="D2270" s="6">
        <v>50.189624999999999</v>
      </c>
      <c r="E2270" s="6">
        <v>270.333282</v>
      </c>
      <c r="F2270" s="6">
        <v>162.550003</v>
      </c>
    </row>
    <row r="2271" spans="1:6" x14ac:dyDescent="0.25">
      <c r="A2271" s="5">
        <v>45041</v>
      </c>
      <c r="B2271" s="6">
        <v>162.90048200000001</v>
      </c>
      <c r="C2271" s="6">
        <v>102.57</v>
      </c>
      <c r="D2271" s="6">
        <v>49.798653000000002</v>
      </c>
      <c r="E2271" s="6">
        <v>262.32586700000002</v>
      </c>
      <c r="F2271" s="6">
        <v>160.66999799999999</v>
      </c>
    </row>
    <row r="2272" spans="1:6" x14ac:dyDescent="0.25">
      <c r="A2272" s="5">
        <v>45042</v>
      </c>
      <c r="B2272" s="6">
        <v>162.890533</v>
      </c>
      <c r="C2272" s="6">
        <v>104.980003</v>
      </c>
      <c r="D2272" s="6">
        <v>49.581806</v>
      </c>
      <c r="E2272" s="6">
        <v>269.47360200000003</v>
      </c>
      <c r="F2272" s="6">
        <v>153.75</v>
      </c>
    </row>
    <row r="2273" spans="1:6" x14ac:dyDescent="0.25">
      <c r="A2273" s="5">
        <v>45043</v>
      </c>
      <c r="B2273" s="6">
        <v>167.51585399999999</v>
      </c>
      <c r="C2273" s="6">
        <v>109.82</v>
      </c>
      <c r="D2273" s="6">
        <v>49.736224999999997</v>
      </c>
      <c r="E2273" s="6">
        <v>272.172729</v>
      </c>
      <c r="F2273" s="6">
        <v>160.19000199999999</v>
      </c>
    </row>
    <row r="2274" spans="1:6" x14ac:dyDescent="0.25">
      <c r="A2274" s="5">
        <v>45044</v>
      </c>
      <c r="B2274" s="6">
        <v>168.779099</v>
      </c>
      <c r="C2274" s="6">
        <v>105.449997</v>
      </c>
      <c r="D2274" s="6">
        <v>49.601520999999998</v>
      </c>
      <c r="E2274" s="6">
        <v>277.40100100000001</v>
      </c>
      <c r="F2274" s="6">
        <v>164.30999800000001</v>
      </c>
    </row>
    <row r="2275" spans="1:6" x14ac:dyDescent="0.25">
      <c r="A2275" s="5">
        <v>45047</v>
      </c>
      <c r="B2275" s="6">
        <v>168.68959000000001</v>
      </c>
      <c r="C2275" s="6">
        <v>102.050003</v>
      </c>
      <c r="D2275" s="6">
        <v>49.805218000000004</v>
      </c>
      <c r="E2275" s="6">
        <v>289.00732399999998</v>
      </c>
      <c r="F2275" s="6">
        <v>161.83000200000001</v>
      </c>
    </row>
    <row r="2276" spans="1:6" x14ac:dyDescent="0.25">
      <c r="A2276" s="5">
        <v>45048</v>
      </c>
      <c r="B2276" s="6">
        <v>167.64515700000001</v>
      </c>
      <c r="C2276" s="6">
        <v>103.629997</v>
      </c>
      <c r="D2276" s="6">
        <v>49.670516999999997</v>
      </c>
      <c r="E2276" s="6">
        <v>282.00955199999999</v>
      </c>
      <c r="F2276" s="6">
        <v>160.30999800000001</v>
      </c>
    </row>
    <row r="2277" spans="1:6" x14ac:dyDescent="0.25">
      <c r="A2277" s="5">
        <v>45049</v>
      </c>
      <c r="B2277" s="6">
        <v>166.56094400000001</v>
      </c>
      <c r="C2277" s="6">
        <v>103.650002</v>
      </c>
      <c r="D2277" s="6">
        <v>49.486530000000002</v>
      </c>
      <c r="E2277" s="6">
        <v>277.93084700000003</v>
      </c>
      <c r="F2277" s="6">
        <v>160.61000100000001</v>
      </c>
    </row>
    <row r="2278" spans="1:6" x14ac:dyDescent="0.25">
      <c r="A2278" s="5">
        <v>45050</v>
      </c>
      <c r="B2278" s="6">
        <v>164.90976000000001</v>
      </c>
      <c r="C2278" s="6">
        <v>104</v>
      </c>
      <c r="D2278" s="6">
        <v>49.625042000000001</v>
      </c>
      <c r="E2278" s="6">
        <v>275.53161599999999</v>
      </c>
      <c r="F2278" s="6">
        <v>161.199997</v>
      </c>
    </row>
    <row r="2279" spans="1:6" x14ac:dyDescent="0.25">
      <c r="A2279" s="5">
        <v>45051</v>
      </c>
      <c r="B2279" s="6">
        <v>172.64846800000001</v>
      </c>
      <c r="C2279" s="6">
        <v>105.660004</v>
      </c>
      <c r="D2279" s="6">
        <v>50.053783000000003</v>
      </c>
      <c r="E2279" s="6">
        <v>286.70803799999999</v>
      </c>
      <c r="F2279" s="6">
        <v>170.05999800000001</v>
      </c>
    </row>
    <row r="2280" spans="1:6" x14ac:dyDescent="0.25">
      <c r="A2280" s="5">
        <v>45054</v>
      </c>
      <c r="B2280" s="6">
        <v>172.57882699999999</v>
      </c>
      <c r="C2280" s="6">
        <v>105.83000199999999</v>
      </c>
      <c r="D2280" s="6">
        <v>50.367095999999997</v>
      </c>
      <c r="E2280" s="6">
        <v>291.41653400000001</v>
      </c>
      <c r="F2280" s="6">
        <v>171.78999300000001</v>
      </c>
    </row>
    <row r="2281" spans="1:6" x14ac:dyDescent="0.25">
      <c r="A2281" s="5">
        <v>45055</v>
      </c>
      <c r="B2281" s="6">
        <v>170.85801699999999</v>
      </c>
      <c r="C2281" s="6">
        <v>106.620003</v>
      </c>
      <c r="D2281" s="6">
        <v>50.452838999999997</v>
      </c>
      <c r="E2281" s="6">
        <v>285.61837800000001</v>
      </c>
      <c r="F2281" s="6">
        <v>169.14999399999999</v>
      </c>
    </row>
    <row r="2282" spans="1:6" x14ac:dyDescent="0.25">
      <c r="A2282" s="5">
        <v>45056</v>
      </c>
      <c r="B2282" s="6">
        <v>172.638519</v>
      </c>
      <c r="C2282" s="6">
        <v>110.19000200000001</v>
      </c>
      <c r="D2282" s="6">
        <v>50.311024000000003</v>
      </c>
      <c r="E2282" s="6">
        <v>288.757385</v>
      </c>
      <c r="F2282" s="6">
        <v>168.53999300000001</v>
      </c>
    </row>
    <row r="2283" spans="1:6" x14ac:dyDescent="0.25">
      <c r="A2283" s="5">
        <v>45057</v>
      </c>
      <c r="B2283" s="6">
        <v>172.827484</v>
      </c>
      <c r="C2283" s="6">
        <v>112.18</v>
      </c>
      <c r="D2283" s="6">
        <v>50.499012</v>
      </c>
      <c r="E2283" s="6">
        <v>285.68838499999998</v>
      </c>
      <c r="F2283" s="6">
        <v>172.08000200000001</v>
      </c>
    </row>
    <row r="2284" spans="1:6" x14ac:dyDescent="0.25">
      <c r="A2284" s="5">
        <v>45058</v>
      </c>
      <c r="B2284" s="6">
        <v>171.89118999999999</v>
      </c>
      <c r="C2284" s="6">
        <v>110.260002</v>
      </c>
      <c r="D2284" s="6">
        <v>50.482520999999998</v>
      </c>
      <c r="E2284" s="6">
        <v>283.30911300000002</v>
      </c>
      <c r="F2284" s="6">
        <v>167.979996</v>
      </c>
    </row>
    <row r="2285" spans="1:6" x14ac:dyDescent="0.25">
      <c r="A2285" s="5">
        <v>45061</v>
      </c>
      <c r="B2285" s="6">
        <v>171.39317299999999</v>
      </c>
      <c r="C2285" s="6">
        <v>111.199997</v>
      </c>
      <c r="D2285" s="6">
        <v>50.090060999999999</v>
      </c>
      <c r="E2285" s="6">
        <v>289.437164</v>
      </c>
      <c r="F2285" s="6">
        <v>166.35000600000001</v>
      </c>
    </row>
    <row r="2286" spans="1:6" x14ac:dyDescent="0.25">
      <c r="A2286" s="5">
        <v>45062</v>
      </c>
      <c r="B2286" s="6">
        <v>171.39317299999999</v>
      </c>
      <c r="C2286" s="6">
        <v>113.400002</v>
      </c>
      <c r="D2286" s="6">
        <v>49.397483999999999</v>
      </c>
      <c r="E2286" s="6">
        <v>292.03637700000002</v>
      </c>
      <c r="F2286" s="6">
        <v>166.520004</v>
      </c>
    </row>
    <row r="2287" spans="1:6" x14ac:dyDescent="0.25">
      <c r="A2287" s="5">
        <v>45063</v>
      </c>
      <c r="B2287" s="6">
        <v>172.010727</v>
      </c>
      <c r="C2287" s="6">
        <v>115.5</v>
      </c>
      <c r="D2287" s="6">
        <v>49.315029000000003</v>
      </c>
      <c r="E2287" s="6">
        <v>301.68325800000002</v>
      </c>
      <c r="F2287" s="6">
        <v>173.86000100000001</v>
      </c>
    </row>
    <row r="2288" spans="1:6" x14ac:dyDescent="0.25">
      <c r="A2288" s="5">
        <v>45064</v>
      </c>
      <c r="B2288" s="6">
        <v>174.36144999999999</v>
      </c>
      <c r="C2288" s="6">
        <v>118.150002</v>
      </c>
      <c r="D2288" s="6">
        <v>49.954844999999999</v>
      </c>
      <c r="E2288" s="6">
        <v>316.67843599999998</v>
      </c>
      <c r="F2288" s="6">
        <v>176.88999899999999</v>
      </c>
    </row>
    <row r="2289" spans="1:6" x14ac:dyDescent="0.25">
      <c r="A2289" s="5">
        <v>45065</v>
      </c>
      <c r="B2289" s="6">
        <v>174.47100800000001</v>
      </c>
      <c r="C2289" s="6">
        <v>116.25</v>
      </c>
      <c r="D2289" s="6">
        <v>49.440353000000002</v>
      </c>
      <c r="E2289" s="6">
        <v>312.53976399999999</v>
      </c>
      <c r="F2289" s="6">
        <v>180.13999899999999</v>
      </c>
    </row>
    <row r="2290" spans="1:6" x14ac:dyDescent="0.25">
      <c r="A2290" s="5">
        <v>45068</v>
      </c>
      <c r="B2290" s="6">
        <v>173.51478599999999</v>
      </c>
      <c r="C2290" s="6">
        <v>115.010002</v>
      </c>
      <c r="D2290" s="6">
        <v>49.005015999999998</v>
      </c>
      <c r="E2290" s="6">
        <v>311.66006499999997</v>
      </c>
      <c r="F2290" s="6">
        <v>188.86999499999999</v>
      </c>
    </row>
    <row r="2291" spans="1:6" x14ac:dyDescent="0.25">
      <c r="A2291" s="5">
        <v>45069</v>
      </c>
      <c r="B2291" s="6">
        <v>170.885178</v>
      </c>
      <c r="C2291" s="6">
        <v>114.989998</v>
      </c>
      <c r="D2291" s="6">
        <v>48.912678</v>
      </c>
      <c r="E2291" s="6">
        <v>306.78161599999999</v>
      </c>
      <c r="F2291" s="6">
        <v>185.770004</v>
      </c>
    </row>
    <row r="2292" spans="1:6" x14ac:dyDescent="0.25">
      <c r="A2292" s="5">
        <v>45070</v>
      </c>
      <c r="B2292" s="6">
        <v>171.164063</v>
      </c>
      <c r="C2292" s="6">
        <v>116.75</v>
      </c>
      <c r="D2292" s="6">
        <v>48.688408000000003</v>
      </c>
      <c r="E2292" s="6">
        <v>305.282104</v>
      </c>
      <c r="F2292" s="6">
        <v>182.89999399999999</v>
      </c>
    </row>
    <row r="2293" spans="1:6" x14ac:dyDescent="0.25">
      <c r="A2293" s="5">
        <v>45071</v>
      </c>
      <c r="B2293" s="6">
        <v>172.30954</v>
      </c>
      <c r="C2293" s="6">
        <v>115</v>
      </c>
      <c r="D2293" s="6">
        <v>48.203601999999997</v>
      </c>
      <c r="E2293" s="6">
        <v>379.67819200000002</v>
      </c>
      <c r="F2293" s="6">
        <v>184.470001</v>
      </c>
    </row>
    <row r="2294" spans="1:6" x14ac:dyDescent="0.25">
      <c r="A2294" s="5">
        <v>45072</v>
      </c>
      <c r="B2294" s="6">
        <v>174.73994400000001</v>
      </c>
      <c r="C2294" s="6">
        <v>120.110001</v>
      </c>
      <c r="D2294" s="6">
        <v>48.289355999999998</v>
      </c>
      <c r="E2294" s="6">
        <v>389.33511399999998</v>
      </c>
      <c r="F2294" s="6">
        <v>193.16999799999999</v>
      </c>
    </row>
    <row r="2295" spans="1:6" x14ac:dyDescent="0.25">
      <c r="A2295" s="5">
        <v>45076</v>
      </c>
      <c r="B2295" s="6">
        <v>176.602585</v>
      </c>
      <c r="C2295" s="6">
        <v>121.660004</v>
      </c>
      <c r="D2295" s="6">
        <v>48.170623999999997</v>
      </c>
      <c r="E2295" s="6">
        <v>400.98135400000001</v>
      </c>
      <c r="F2295" s="6">
        <v>201.16000399999999</v>
      </c>
    </row>
    <row r="2296" spans="1:6" x14ac:dyDescent="0.25">
      <c r="A2296" s="5">
        <v>45077</v>
      </c>
      <c r="B2296" s="6">
        <v>176.55278000000001</v>
      </c>
      <c r="C2296" s="6">
        <v>120.58000199999999</v>
      </c>
      <c r="D2296" s="6">
        <v>48.437762999999997</v>
      </c>
      <c r="E2296" s="6">
        <v>378.218658</v>
      </c>
      <c r="F2296" s="6">
        <v>203.929993</v>
      </c>
    </row>
    <row r="2297" spans="1:6" x14ac:dyDescent="0.25">
      <c r="A2297" s="5">
        <v>45078</v>
      </c>
      <c r="B2297" s="6">
        <v>179.381607</v>
      </c>
      <c r="C2297" s="6">
        <v>122.769997</v>
      </c>
      <c r="D2297" s="6">
        <v>48.615851999999997</v>
      </c>
      <c r="E2297" s="6">
        <v>397.57254</v>
      </c>
      <c r="F2297" s="6">
        <v>207.520004</v>
      </c>
    </row>
    <row r="2298" spans="1:6" x14ac:dyDescent="0.25">
      <c r="A2298" s="5">
        <v>45079</v>
      </c>
      <c r="B2298" s="6">
        <v>180.238235</v>
      </c>
      <c r="C2298" s="6">
        <v>124.25</v>
      </c>
      <c r="D2298" s="6">
        <v>49.080871999999999</v>
      </c>
      <c r="E2298" s="6">
        <v>393.14392099999998</v>
      </c>
      <c r="F2298" s="6">
        <v>213.970001</v>
      </c>
    </row>
    <row r="2299" spans="1:6" x14ac:dyDescent="0.25">
      <c r="A2299" s="5">
        <v>45082</v>
      </c>
      <c r="B2299" s="6">
        <v>178.873627</v>
      </c>
      <c r="C2299" s="6">
        <v>125.300003</v>
      </c>
      <c r="D2299" s="6">
        <v>49.404076000000003</v>
      </c>
      <c r="E2299" s="6">
        <v>391.58441199999999</v>
      </c>
      <c r="F2299" s="6">
        <v>217.61000100000001</v>
      </c>
    </row>
    <row r="2300" spans="1:6" x14ac:dyDescent="0.25">
      <c r="A2300" s="5">
        <v>45083</v>
      </c>
      <c r="B2300" s="6">
        <v>178.50509600000001</v>
      </c>
      <c r="C2300" s="6">
        <v>126.610001</v>
      </c>
      <c r="D2300" s="6">
        <v>49.397483999999999</v>
      </c>
      <c r="E2300" s="6">
        <v>386.41607699999997</v>
      </c>
      <c r="F2300" s="6">
        <v>221.30999800000001</v>
      </c>
    </row>
    <row r="2301" spans="1:6" x14ac:dyDescent="0.25">
      <c r="A2301" s="5">
        <v>45084</v>
      </c>
      <c r="B2301" s="6">
        <v>177.120544</v>
      </c>
      <c r="C2301" s="6">
        <v>121.230003</v>
      </c>
      <c r="D2301" s="6">
        <v>49.470039</v>
      </c>
      <c r="E2301" s="6">
        <v>374.66863999999998</v>
      </c>
      <c r="F2301" s="6">
        <v>224.570007</v>
      </c>
    </row>
    <row r="2302" spans="1:6" x14ac:dyDescent="0.25">
      <c r="A2302" s="5">
        <v>45085</v>
      </c>
      <c r="B2302" s="6">
        <v>179.85972599999999</v>
      </c>
      <c r="C2302" s="6">
        <v>124.25</v>
      </c>
      <c r="D2302" s="6">
        <v>50.185699</v>
      </c>
      <c r="E2302" s="6">
        <v>385.01638800000001</v>
      </c>
      <c r="F2302" s="6">
        <v>234.86000100000001</v>
      </c>
    </row>
    <row r="2303" spans="1:6" x14ac:dyDescent="0.25">
      <c r="A2303" s="5">
        <v>45086</v>
      </c>
      <c r="B2303" s="6">
        <v>180.248199</v>
      </c>
      <c r="C2303" s="6">
        <v>123.43</v>
      </c>
      <c r="D2303" s="6">
        <v>50.489117</v>
      </c>
      <c r="E2303" s="6">
        <v>387.615814</v>
      </c>
      <c r="F2303" s="6">
        <v>244.39999399999999</v>
      </c>
    </row>
    <row r="2304" spans="1:6" x14ac:dyDescent="0.25">
      <c r="A2304" s="5">
        <v>45089</v>
      </c>
      <c r="B2304" s="6">
        <v>183.06706199999999</v>
      </c>
      <c r="C2304" s="6">
        <v>126.57</v>
      </c>
      <c r="D2304" s="6">
        <v>50.822220000000002</v>
      </c>
      <c r="E2304" s="6">
        <v>394.73425300000002</v>
      </c>
      <c r="F2304" s="6">
        <v>249.83000200000001</v>
      </c>
    </row>
    <row r="2305" spans="1:6" x14ac:dyDescent="0.25">
      <c r="A2305" s="5">
        <v>45090</v>
      </c>
      <c r="B2305" s="6">
        <v>182.588943</v>
      </c>
      <c r="C2305" s="6">
        <v>126.660004</v>
      </c>
      <c r="D2305" s="6">
        <v>51.217976</v>
      </c>
      <c r="E2305" s="6">
        <v>410.13089000000002</v>
      </c>
      <c r="F2305" s="6">
        <v>258.709991</v>
      </c>
    </row>
    <row r="2306" spans="1:6" x14ac:dyDescent="0.25">
      <c r="A2306" s="5">
        <v>45091</v>
      </c>
      <c r="B2306" s="6">
        <v>183.22642500000001</v>
      </c>
      <c r="C2306" s="6">
        <v>126.41999800000001</v>
      </c>
      <c r="D2306" s="6">
        <v>51.735764000000003</v>
      </c>
      <c r="E2306" s="6">
        <v>429.87658699999997</v>
      </c>
      <c r="F2306" s="6">
        <v>256.790009</v>
      </c>
    </row>
    <row r="2307" spans="1:6" x14ac:dyDescent="0.25">
      <c r="A2307" s="5">
        <v>45092</v>
      </c>
      <c r="B2307" s="6">
        <v>185.27832000000001</v>
      </c>
      <c r="C2307" s="6">
        <v>127.110001</v>
      </c>
      <c r="D2307" s="6">
        <v>52.019393999999998</v>
      </c>
      <c r="E2307" s="6">
        <v>426.43734699999999</v>
      </c>
      <c r="F2307" s="6">
        <v>255.89999399999999</v>
      </c>
    </row>
    <row r="2308" spans="1:6" x14ac:dyDescent="0.25">
      <c r="A2308" s="5">
        <v>45093</v>
      </c>
      <c r="B2308" s="6">
        <v>184.192612</v>
      </c>
      <c r="C2308" s="6">
        <v>125.489998</v>
      </c>
      <c r="D2308" s="6">
        <v>51.293830999999997</v>
      </c>
      <c r="E2308" s="6">
        <v>426.82730099999998</v>
      </c>
      <c r="F2308" s="6">
        <v>260.540009</v>
      </c>
    </row>
    <row r="2309" spans="1:6" x14ac:dyDescent="0.25">
      <c r="A2309" s="5">
        <v>45097</v>
      </c>
      <c r="B2309" s="6">
        <v>184.28225699999999</v>
      </c>
      <c r="C2309" s="6">
        <v>125.779999</v>
      </c>
      <c r="D2309" s="6">
        <v>50.842002999999998</v>
      </c>
      <c r="E2309" s="6">
        <v>437.98486300000002</v>
      </c>
      <c r="F2309" s="6">
        <v>274.45001200000002</v>
      </c>
    </row>
    <row r="2310" spans="1:6" x14ac:dyDescent="0.25">
      <c r="A2310" s="5">
        <v>45098</v>
      </c>
      <c r="B2310" s="6">
        <v>183.236389</v>
      </c>
      <c r="C2310" s="6">
        <v>124.83000199999999</v>
      </c>
      <c r="D2310" s="6">
        <v>50.940944999999999</v>
      </c>
      <c r="E2310" s="6">
        <v>430.35650600000002</v>
      </c>
      <c r="F2310" s="6">
        <v>259.459991</v>
      </c>
    </row>
    <row r="2311" spans="1:6" x14ac:dyDescent="0.25">
      <c r="A2311" s="5">
        <v>45099</v>
      </c>
      <c r="B2311" s="6">
        <v>186.26443499999999</v>
      </c>
      <c r="C2311" s="6">
        <v>130.14999399999999</v>
      </c>
      <c r="D2311" s="6">
        <v>51.366390000000003</v>
      </c>
      <c r="E2311" s="6">
        <v>430.156586</v>
      </c>
      <c r="F2311" s="6">
        <v>264.60998499999999</v>
      </c>
    </row>
    <row r="2312" spans="1:6" x14ac:dyDescent="0.25">
      <c r="A2312" s="5">
        <v>45100</v>
      </c>
      <c r="B2312" s="6">
        <v>185.94567900000001</v>
      </c>
      <c r="C2312" s="6">
        <v>129.33000200000001</v>
      </c>
      <c r="D2312" s="6">
        <v>51.270744000000001</v>
      </c>
      <c r="E2312" s="6">
        <v>421.99832199999997</v>
      </c>
      <c r="F2312" s="6">
        <v>256.60000600000001</v>
      </c>
    </row>
    <row r="2313" spans="1:6" x14ac:dyDescent="0.25">
      <c r="A2313" s="5">
        <v>45103</v>
      </c>
      <c r="B2313" s="6">
        <v>184.541245</v>
      </c>
      <c r="C2313" s="6">
        <v>127.33000199999999</v>
      </c>
      <c r="D2313" s="6">
        <v>51.135528999999998</v>
      </c>
      <c r="E2313" s="6">
        <v>406.23174999999998</v>
      </c>
      <c r="F2313" s="6">
        <v>241.050003</v>
      </c>
    </row>
    <row r="2314" spans="1:6" x14ac:dyDescent="0.25">
      <c r="A2314" s="5">
        <v>45104</v>
      </c>
      <c r="B2314" s="6">
        <v>187.32025100000001</v>
      </c>
      <c r="C2314" s="6">
        <v>129.179993</v>
      </c>
      <c r="D2314" s="6">
        <v>50.950839999999999</v>
      </c>
      <c r="E2314" s="6">
        <v>418.66906699999998</v>
      </c>
      <c r="F2314" s="6">
        <v>250.21000699999999</v>
      </c>
    </row>
    <row r="2315" spans="1:6" x14ac:dyDescent="0.25">
      <c r="A2315" s="5">
        <v>45105</v>
      </c>
      <c r="B2315" s="6">
        <v>188.50556900000001</v>
      </c>
      <c r="C2315" s="6">
        <v>129.03999300000001</v>
      </c>
      <c r="D2315" s="6">
        <v>51.227874999999997</v>
      </c>
      <c r="E2315" s="6">
        <v>411.08071899999999</v>
      </c>
      <c r="F2315" s="6">
        <v>256.23998999999998</v>
      </c>
    </row>
    <row r="2316" spans="1:6" x14ac:dyDescent="0.25">
      <c r="A2316" s="5">
        <v>45106</v>
      </c>
      <c r="B2316" s="6">
        <v>188.84423799999999</v>
      </c>
      <c r="C2316" s="6">
        <v>127.900002</v>
      </c>
      <c r="D2316" s="6">
        <v>50.881583999999997</v>
      </c>
      <c r="E2316" s="6">
        <v>408.131348</v>
      </c>
      <c r="F2316" s="6">
        <v>257.5</v>
      </c>
    </row>
    <row r="2317" spans="1:6" x14ac:dyDescent="0.25">
      <c r="A2317" s="5">
        <v>45107</v>
      </c>
      <c r="B2317" s="6">
        <v>193.20701600000001</v>
      </c>
      <c r="C2317" s="6">
        <v>130.36000100000001</v>
      </c>
      <c r="D2317" s="6">
        <v>51.838005000000003</v>
      </c>
      <c r="E2317" s="6">
        <v>422.92810100000003</v>
      </c>
      <c r="F2317" s="6">
        <v>261.76998900000001</v>
      </c>
    </row>
    <row r="2318" spans="1:6" x14ac:dyDescent="0.25">
      <c r="A2318" s="5">
        <v>45110</v>
      </c>
      <c r="B2318" s="6">
        <v>191.70297199999999</v>
      </c>
      <c r="C2318" s="6">
        <v>130.220001</v>
      </c>
      <c r="D2318" s="6">
        <v>52.174396999999999</v>
      </c>
      <c r="E2318" s="6">
        <v>424.03787199999999</v>
      </c>
      <c r="F2318" s="6">
        <v>279.82000699999998</v>
      </c>
    </row>
    <row r="2319" spans="1:6" x14ac:dyDescent="0.25">
      <c r="A2319" s="5">
        <v>45112</v>
      </c>
      <c r="B2319" s="6">
        <v>190.57740799999999</v>
      </c>
      <c r="C2319" s="6">
        <v>130.38000500000001</v>
      </c>
      <c r="D2319" s="6">
        <v>52.144717999999997</v>
      </c>
      <c r="E2319" s="6">
        <v>423.078125</v>
      </c>
      <c r="F2319" s="6">
        <v>282.48001099999999</v>
      </c>
    </row>
    <row r="2320" spans="1:6" x14ac:dyDescent="0.25">
      <c r="A2320" s="5">
        <v>45113</v>
      </c>
      <c r="B2320" s="6">
        <v>191.055511</v>
      </c>
      <c r="C2320" s="6">
        <v>128.36000100000001</v>
      </c>
      <c r="D2320" s="6">
        <v>51.814914999999999</v>
      </c>
      <c r="E2320" s="6">
        <v>420.93856799999998</v>
      </c>
      <c r="F2320" s="6">
        <v>276.540009</v>
      </c>
    </row>
    <row r="2321" spans="1:6" x14ac:dyDescent="0.25">
      <c r="A2321" s="5">
        <v>45114</v>
      </c>
      <c r="B2321" s="6">
        <v>189.929947</v>
      </c>
      <c r="C2321" s="6">
        <v>129.779999</v>
      </c>
      <c r="D2321" s="6">
        <v>50.621037000000001</v>
      </c>
      <c r="E2321" s="6">
        <v>424.93771400000003</v>
      </c>
      <c r="F2321" s="6">
        <v>274.42999300000002</v>
      </c>
    </row>
    <row r="2322" spans="1:6" x14ac:dyDescent="0.25">
      <c r="A2322" s="5">
        <v>45117</v>
      </c>
      <c r="B2322" s="6">
        <v>187.86810299999999</v>
      </c>
      <c r="C2322" s="6">
        <v>127.129997</v>
      </c>
      <c r="D2322" s="6">
        <v>51.079459999999997</v>
      </c>
      <c r="E2322" s="6">
        <v>421.70840500000003</v>
      </c>
      <c r="F2322" s="6">
        <v>269.60998499999999</v>
      </c>
    </row>
    <row r="2323" spans="1:6" x14ac:dyDescent="0.25">
      <c r="A2323" s="5">
        <v>45118</v>
      </c>
      <c r="B2323" s="6">
        <v>187.34019499999999</v>
      </c>
      <c r="C2323" s="6">
        <v>128.779999</v>
      </c>
      <c r="D2323" s="6">
        <v>51.003605</v>
      </c>
      <c r="E2323" s="6">
        <v>423.95788599999997</v>
      </c>
      <c r="F2323" s="6">
        <v>269.790009</v>
      </c>
    </row>
    <row r="2324" spans="1:6" x14ac:dyDescent="0.25">
      <c r="A2324" s="5">
        <v>45119</v>
      </c>
      <c r="B2324" s="6">
        <v>189.02354399999999</v>
      </c>
      <c r="C2324" s="6">
        <v>130.800003</v>
      </c>
      <c r="D2324" s="6">
        <v>51.132229000000002</v>
      </c>
      <c r="E2324" s="6">
        <v>438.924622</v>
      </c>
      <c r="F2324" s="6">
        <v>271.98998999999998</v>
      </c>
    </row>
    <row r="2325" spans="1:6" x14ac:dyDescent="0.25">
      <c r="A2325" s="5">
        <v>45120</v>
      </c>
      <c r="B2325" s="6">
        <v>189.79049699999999</v>
      </c>
      <c r="C2325" s="6">
        <v>134.300003</v>
      </c>
      <c r="D2325" s="6">
        <v>50.832110999999998</v>
      </c>
      <c r="E2325" s="6">
        <v>459.67013500000002</v>
      </c>
      <c r="F2325" s="6">
        <v>277.89999399999999</v>
      </c>
    </row>
    <row r="2326" spans="1:6" x14ac:dyDescent="0.25">
      <c r="A2326" s="5">
        <v>45121</v>
      </c>
      <c r="B2326" s="6">
        <v>189.93992600000001</v>
      </c>
      <c r="C2326" s="6">
        <v>134.679993</v>
      </c>
      <c r="D2326" s="6">
        <v>51.006905000000003</v>
      </c>
      <c r="E2326" s="6">
        <v>454.59124800000001</v>
      </c>
      <c r="F2326" s="6">
        <v>281.38000499999998</v>
      </c>
    </row>
    <row r="2327" spans="1:6" x14ac:dyDescent="0.25">
      <c r="A2327" s="5">
        <v>45124</v>
      </c>
      <c r="B2327" s="6">
        <v>193.226944</v>
      </c>
      <c r="C2327" s="6">
        <v>133.55999800000001</v>
      </c>
      <c r="D2327" s="6">
        <v>51.069569000000001</v>
      </c>
      <c r="E2327" s="6">
        <v>464.509094</v>
      </c>
      <c r="F2327" s="6">
        <v>290.38000499999998</v>
      </c>
    </row>
    <row r="2328" spans="1:6" x14ac:dyDescent="0.25">
      <c r="A2328" s="5">
        <v>45125</v>
      </c>
      <c r="B2328" s="6">
        <v>192.96795700000001</v>
      </c>
      <c r="C2328" s="6">
        <v>132.83000200000001</v>
      </c>
      <c r="D2328" s="6">
        <v>50.977226000000002</v>
      </c>
      <c r="E2328" s="6">
        <v>474.83685300000002</v>
      </c>
      <c r="F2328" s="6">
        <v>293.33999599999999</v>
      </c>
    </row>
    <row r="2329" spans="1:6" x14ac:dyDescent="0.25">
      <c r="A2329" s="5">
        <v>45126</v>
      </c>
      <c r="B2329" s="6">
        <v>194.33256499999999</v>
      </c>
      <c r="C2329" s="6">
        <v>135.36000100000001</v>
      </c>
      <c r="D2329" s="6">
        <v>50.993713</v>
      </c>
      <c r="E2329" s="6">
        <v>470.66772500000002</v>
      </c>
      <c r="F2329" s="6">
        <v>291.26001000000002</v>
      </c>
    </row>
    <row r="2330" spans="1:6" x14ac:dyDescent="0.25">
      <c r="A2330" s="5">
        <v>45127</v>
      </c>
      <c r="B2330" s="6">
        <v>192.37033099999999</v>
      </c>
      <c r="C2330" s="6">
        <v>129.96000699999999</v>
      </c>
      <c r="D2330" s="6">
        <v>51.936939000000002</v>
      </c>
      <c r="E2330" s="6">
        <v>455.101135</v>
      </c>
      <c r="F2330" s="6">
        <v>262.89999399999999</v>
      </c>
    </row>
    <row r="2331" spans="1:6" x14ac:dyDescent="0.25">
      <c r="A2331" s="5">
        <v>45128</v>
      </c>
      <c r="B2331" s="6">
        <v>191.185013</v>
      </c>
      <c r="C2331" s="6">
        <v>130</v>
      </c>
      <c r="D2331" s="6">
        <v>52.230465000000002</v>
      </c>
      <c r="E2331" s="6">
        <v>442.99377399999997</v>
      </c>
      <c r="F2331" s="6">
        <v>260.01998900000001</v>
      </c>
    </row>
    <row r="2332" spans="1:6" x14ac:dyDescent="0.25">
      <c r="A2332" s="5">
        <v>45131</v>
      </c>
      <c r="B2332" s="6">
        <v>191.991806</v>
      </c>
      <c r="C2332" s="6">
        <v>128.800003</v>
      </c>
      <c r="D2332" s="6">
        <v>52.537177999999997</v>
      </c>
      <c r="E2332" s="6">
        <v>446.02310199999999</v>
      </c>
      <c r="F2332" s="6">
        <v>269.05999800000001</v>
      </c>
    </row>
    <row r="2333" spans="1:6" x14ac:dyDescent="0.25">
      <c r="A2333" s="5">
        <v>45132</v>
      </c>
      <c r="B2333" s="6">
        <v>192.85839799999999</v>
      </c>
      <c r="C2333" s="6">
        <v>129.13000500000001</v>
      </c>
      <c r="D2333" s="6">
        <v>52.494304999999997</v>
      </c>
      <c r="E2333" s="6">
        <v>456.69079599999998</v>
      </c>
      <c r="F2333" s="6">
        <v>265.27999899999998</v>
      </c>
    </row>
    <row r="2334" spans="1:6" x14ac:dyDescent="0.25">
      <c r="A2334" s="5">
        <v>45133</v>
      </c>
      <c r="B2334" s="6">
        <v>193.73492400000001</v>
      </c>
      <c r="C2334" s="6">
        <v>128.14999399999999</v>
      </c>
      <c r="D2334" s="6">
        <v>52.682293000000001</v>
      </c>
      <c r="E2334" s="6">
        <v>454.42126500000001</v>
      </c>
      <c r="F2334" s="6">
        <v>264.35000600000001</v>
      </c>
    </row>
    <row r="2335" spans="1:6" x14ac:dyDescent="0.25">
      <c r="A2335" s="5">
        <v>45134</v>
      </c>
      <c r="B2335" s="6">
        <v>192.45996099999999</v>
      </c>
      <c r="C2335" s="6">
        <v>128.25</v>
      </c>
      <c r="D2335" s="6">
        <v>52.491005000000001</v>
      </c>
      <c r="E2335" s="6">
        <v>458.90029900000002</v>
      </c>
      <c r="F2335" s="6">
        <v>255.71000699999999</v>
      </c>
    </row>
    <row r="2336" spans="1:6" x14ac:dyDescent="0.25">
      <c r="A2336" s="5">
        <v>45135</v>
      </c>
      <c r="B2336" s="6">
        <v>195.059708</v>
      </c>
      <c r="C2336" s="6">
        <v>132.21000699999999</v>
      </c>
      <c r="D2336" s="6">
        <v>52.738357999999998</v>
      </c>
      <c r="E2336" s="6">
        <v>467.398438</v>
      </c>
      <c r="F2336" s="6">
        <v>266.44000199999999</v>
      </c>
    </row>
    <row r="2337" spans="1:6" x14ac:dyDescent="0.25">
      <c r="A2337" s="5">
        <v>45138</v>
      </c>
      <c r="B2337" s="6">
        <v>195.67726099999999</v>
      </c>
      <c r="C2337" s="6">
        <v>133.679993</v>
      </c>
      <c r="D2337" s="6">
        <v>52.721867000000003</v>
      </c>
      <c r="E2337" s="6">
        <v>467.18853799999999</v>
      </c>
      <c r="F2337" s="6">
        <v>267.42999300000002</v>
      </c>
    </row>
    <row r="2338" spans="1:6" x14ac:dyDescent="0.25">
      <c r="A2338" s="5">
        <v>45139</v>
      </c>
      <c r="B2338" s="6">
        <v>194.84056100000001</v>
      </c>
      <c r="C2338" s="6">
        <v>131.69000199999999</v>
      </c>
      <c r="D2338" s="6">
        <v>52.474518000000003</v>
      </c>
      <c r="E2338" s="6">
        <v>464.96899400000001</v>
      </c>
      <c r="F2338" s="6">
        <v>261.07000699999998</v>
      </c>
    </row>
    <row r="2339" spans="1:6" x14ac:dyDescent="0.25">
      <c r="A2339" s="5">
        <v>45140</v>
      </c>
      <c r="B2339" s="6">
        <v>191.82247899999999</v>
      </c>
      <c r="C2339" s="6">
        <v>128.21000699999999</v>
      </c>
      <c r="D2339" s="6">
        <v>52.510798999999999</v>
      </c>
      <c r="E2339" s="6">
        <v>442.59387199999998</v>
      </c>
      <c r="F2339" s="6">
        <v>254.11000100000001</v>
      </c>
    </row>
    <row r="2340" spans="1:6" x14ac:dyDescent="0.25">
      <c r="A2340" s="5">
        <v>45141</v>
      </c>
      <c r="B2340" s="6">
        <v>190.41802999999999</v>
      </c>
      <c r="C2340" s="6">
        <v>128.91000399999999</v>
      </c>
      <c r="D2340" s="6">
        <v>52.523986999999998</v>
      </c>
      <c r="E2340" s="6">
        <v>445.053314</v>
      </c>
      <c r="F2340" s="6">
        <v>259.32000699999998</v>
      </c>
    </row>
    <row r="2341" spans="1:6" x14ac:dyDescent="0.25">
      <c r="A2341" s="5">
        <v>45142</v>
      </c>
      <c r="B2341" s="6">
        <v>181.27415500000001</v>
      </c>
      <c r="C2341" s="6">
        <v>139.570007</v>
      </c>
      <c r="D2341" s="6">
        <v>52.220570000000002</v>
      </c>
      <c r="E2341" s="6">
        <v>446.70294200000001</v>
      </c>
      <c r="F2341" s="6">
        <v>253.86000100000001</v>
      </c>
    </row>
    <row r="2342" spans="1:6" x14ac:dyDescent="0.25">
      <c r="A2342" s="5">
        <v>45145</v>
      </c>
      <c r="B2342" s="6">
        <v>178.1465</v>
      </c>
      <c r="C2342" s="6">
        <v>142.220001</v>
      </c>
      <c r="D2342" s="6">
        <v>52.929637999999997</v>
      </c>
      <c r="E2342" s="6">
        <v>454.07138099999997</v>
      </c>
      <c r="F2342" s="6">
        <v>251.449997</v>
      </c>
    </row>
    <row r="2343" spans="1:6" x14ac:dyDescent="0.25">
      <c r="A2343" s="5">
        <v>45146</v>
      </c>
      <c r="B2343" s="6">
        <v>179.09274300000001</v>
      </c>
      <c r="C2343" s="6">
        <v>139.94000199999999</v>
      </c>
      <c r="D2343" s="6">
        <v>52.982407000000002</v>
      </c>
      <c r="E2343" s="6">
        <v>446.54296900000003</v>
      </c>
      <c r="F2343" s="6">
        <v>249.699997</v>
      </c>
    </row>
    <row r="2344" spans="1:6" x14ac:dyDescent="0.25">
      <c r="A2344" s="5">
        <v>45147</v>
      </c>
      <c r="B2344" s="6">
        <v>177.489105</v>
      </c>
      <c r="C2344" s="6">
        <v>137.85000600000001</v>
      </c>
      <c r="D2344" s="6">
        <v>53.068153000000002</v>
      </c>
      <c r="E2344" s="6">
        <v>425.44757099999998</v>
      </c>
      <c r="F2344" s="6">
        <v>242.19000199999999</v>
      </c>
    </row>
    <row r="2345" spans="1:6" x14ac:dyDescent="0.25">
      <c r="A2345" s="5">
        <v>45148</v>
      </c>
      <c r="B2345" s="6">
        <v>177.26994300000001</v>
      </c>
      <c r="C2345" s="6">
        <v>138.55999800000001</v>
      </c>
      <c r="D2345" s="6">
        <v>53.041679000000002</v>
      </c>
      <c r="E2345" s="6">
        <v>423.78793300000001</v>
      </c>
      <c r="F2345" s="6">
        <v>245.33999600000001</v>
      </c>
    </row>
    <row r="2346" spans="1:6" x14ac:dyDescent="0.25">
      <c r="A2346" s="5">
        <v>45149</v>
      </c>
      <c r="B2346" s="6">
        <v>177.32978800000001</v>
      </c>
      <c r="C2346" s="6">
        <v>138.41000399999999</v>
      </c>
      <c r="D2346" s="6">
        <v>53.352795</v>
      </c>
      <c r="E2346" s="6">
        <v>408.46124300000002</v>
      </c>
      <c r="F2346" s="6">
        <v>242.64999399999999</v>
      </c>
    </row>
    <row r="2347" spans="1:6" x14ac:dyDescent="0.25">
      <c r="A2347" s="5">
        <v>45152</v>
      </c>
      <c r="B2347" s="6">
        <v>178.995499</v>
      </c>
      <c r="C2347" s="6">
        <v>140.570007</v>
      </c>
      <c r="D2347" s="6">
        <v>52.955624</v>
      </c>
      <c r="E2347" s="6">
        <v>437.43496699999997</v>
      </c>
      <c r="F2347" s="6">
        <v>239.759995</v>
      </c>
    </row>
    <row r="2348" spans="1:6" x14ac:dyDescent="0.25">
      <c r="A2348" s="5">
        <v>45153</v>
      </c>
      <c r="B2348" s="6">
        <v>176.99067700000001</v>
      </c>
      <c r="C2348" s="6">
        <v>137.66999799999999</v>
      </c>
      <c r="D2348" s="6">
        <v>52.684230999999997</v>
      </c>
      <c r="E2348" s="6">
        <v>439.30456500000003</v>
      </c>
      <c r="F2348" s="6">
        <v>232.96000699999999</v>
      </c>
    </row>
    <row r="2349" spans="1:6" x14ac:dyDescent="0.25">
      <c r="A2349" s="5">
        <v>45154</v>
      </c>
      <c r="B2349" s="6">
        <v>176.11296100000001</v>
      </c>
      <c r="C2349" s="6">
        <v>135.070007</v>
      </c>
      <c r="D2349" s="6">
        <v>52.710704999999997</v>
      </c>
      <c r="E2349" s="6">
        <v>434.765533</v>
      </c>
      <c r="F2349" s="6">
        <v>225.60000600000001</v>
      </c>
    </row>
    <row r="2350" spans="1:6" x14ac:dyDescent="0.25">
      <c r="A2350" s="5">
        <v>45155</v>
      </c>
      <c r="B2350" s="6">
        <v>173.549622</v>
      </c>
      <c r="C2350" s="6">
        <v>133.979996</v>
      </c>
      <c r="D2350" s="6">
        <v>51.529133000000002</v>
      </c>
      <c r="E2350" s="6">
        <v>433.34585600000003</v>
      </c>
      <c r="F2350" s="6">
        <v>219.220001</v>
      </c>
    </row>
    <row r="2351" spans="1:6" x14ac:dyDescent="0.25">
      <c r="A2351" s="5">
        <v>45156</v>
      </c>
      <c r="B2351" s="6">
        <v>174.03836100000001</v>
      </c>
      <c r="C2351" s="6">
        <v>133.220001</v>
      </c>
      <c r="D2351" s="6">
        <v>52.270511999999997</v>
      </c>
      <c r="E2351" s="6">
        <v>432.89593500000001</v>
      </c>
      <c r="F2351" s="6">
        <v>215.490005</v>
      </c>
    </row>
    <row r="2352" spans="1:6" x14ac:dyDescent="0.25">
      <c r="A2352" s="5">
        <v>45159</v>
      </c>
      <c r="B2352" s="6">
        <v>175.38484199999999</v>
      </c>
      <c r="C2352" s="6">
        <v>134.679993</v>
      </c>
      <c r="D2352" s="6">
        <v>52.131507999999997</v>
      </c>
      <c r="E2352" s="6">
        <v>469.567993</v>
      </c>
      <c r="F2352" s="6">
        <v>231.279999</v>
      </c>
    </row>
    <row r="2353" spans="1:6" x14ac:dyDescent="0.25">
      <c r="A2353" s="5">
        <v>45160</v>
      </c>
      <c r="B2353" s="6">
        <v>176.771255</v>
      </c>
      <c r="C2353" s="6">
        <v>134.25</v>
      </c>
      <c r="D2353" s="6">
        <v>51.966019000000003</v>
      </c>
      <c r="E2353" s="6">
        <v>456.58081099999998</v>
      </c>
      <c r="F2353" s="6">
        <v>233.19000199999999</v>
      </c>
    </row>
    <row r="2354" spans="1:6" x14ac:dyDescent="0.25">
      <c r="A2354" s="5">
        <v>45161</v>
      </c>
      <c r="B2354" s="6">
        <v>180.651184</v>
      </c>
      <c r="C2354" s="6">
        <v>135.520004</v>
      </c>
      <c r="D2354" s="6">
        <v>52.326782000000001</v>
      </c>
      <c r="E2354" s="6">
        <v>471.05767800000001</v>
      </c>
      <c r="F2354" s="6">
        <v>236.86000100000001</v>
      </c>
    </row>
    <row r="2355" spans="1:6" x14ac:dyDescent="0.25">
      <c r="A2355" s="5">
        <v>45162</v>
      </c>
      <c r="B2355" s="6">
        <v>175.923462</v>
      </c>
      <c r="C2355" s="6">
        <v>131.83999600000001</v>
      </c>
      <c r="D2355" s="6">
        <v>51.926299999999998</v>
      </c>
      <c r="E2355" s="6">
        <v>471.527557</v>
      </c>
      <c r="F2355" s="6">
        <v>230.03999300000001</v>
      </c>
    </row>
    <row r="2356" spans="1:6" x14ac:dyDescent="0.25">
      <c r="A2356" s="5">
        <v>45163</v>
      </c>
      <c r="B2356" s="6">
        <v>178.14769000000001</v>
      </c>
      <c r="C2356" s="6">
        <v>133.259995</v>
      </c>
      <c r="D2356" s="6">
        <v>52.234107999999999</v>
      </c>
      <c r="E2356" s="6">
        <v>460.08004799999998</v>
      </c>
      <c r="F2356" s="6">
        <v>238.58999600000001</v>
      </c>
    </row>
    <row r="2357" spans="1:6" x14ac:dyDescent="0.25">
      <c r="A2357" s="5">
        <v>45166</v>
      </c>
      <c r="B2357" s="6">
        <v>179.723602</v>
      </c>
      <c r="C2357" s="6">
        <v>133.13999899999999</v>
      </c>
      <c r="D2357" s="6">
        <v>52.531981999999999</v>
      </c>
      <c r="E2357" s="6">
        <v>468.24829099999999</v>
      </c>
      <c r="F2357" s="6">
        <v>238.820007</v>
      </c>
    </row>
    <row r="2358" spans="1:6" x14ac:dyDescent="0.25">
      <c r="A2358" s="5">
        <v>45167</v>
      </c>
      <c r="B2358" s="6">
        <v>183.64340200000001</v>
      </c>
      <c r="C2358" s="6">
        <v>134.91000399999999</v>
      </c>
      <c r="D2358" s="6">
        <v>52.972172</v>
      </c>
      <c r="E2358" s="6">
        <v>487.734039</v>
      </c>
      <c r="F2358" s="6">
        <v>257.17999300000002</v>
      </c>
    </row>
    <row r="2359" spans="1:6" x14ac:dyDescent="0.25">
      <c r="A2359" s="5">
        <v>45168</v>
      </c>
      <c r="B2359" s="6">
        <v>187.164276</v>
      </c>
      <c r="C2359" s="6">
        <v>135.070007</v>
      </c>
      <c r="D2359" s="6">
        <v>53.352795</v>
      </c>
      <c r="E2359" s="6">
        <v>492.53302000000002</v>
      </c>
      <c r="F2359" s="6">
        <v>256.89999399999999</v>
      </c>
    </row>
    <row r="2360" spans="1:6" x14ac:dyDescent="0.25">
      <c r="A2360" s="5">
        <v>45169</v>
      </c>
      <c r="B2360" s="6">
        <v>187.38369800000001</v>
      </c>
      <c r="C2360" s="6">
        <v>138.009995</v>
      </c>
      <c r="D2360" s="6">
        <v>53.819465999999998</v>
      </c>
      <c r="E2360" s="6">
        <v>493.44278000000003</v>
      </c>
      <c r="F2360" s="6">
        <v>258.07998700000002</v>
      </c>
    </row>
    <row r="2361" spans="1:6" x14ac:dyDescent="0.25">
      <c r="A2361" s="5">
        <v>45170</v>
      </c>
      <c r="B2361" s="6">
        <v>188.96958900000001</v>
      </c>
      <c r="C2361" s="6">
        <v>138.11999499999999</v>
      </c>
      <c r="D2361" s="6">
        <v>53.475254</v>
      </c>
      <c r="E2361" s="6">
        <v>484.98464999999999</v>
      </c>
      <c r="F2361" s="6">
        <v>245.009995</v>
      </c>
    </row>
    <row r="2362" spans="1:6" x14ac:dyDescent="0.25">
      <c r="A2362" s="5">
        <v>45174</v>
      </c>
      <c r="B2362" s="6">
        <v>189.208969</v>
      </c>
      <c r="C2362" s="6">
        <v>137.270004</v>
      </c>
      <c r="D2362" s="6">
        <v>53.044986999999999</v>
      </c>
      <c r="E2362" s="6">
        <v>485.37460299999998</v>
      </c>
      <c r="F2362" s="6">
        <v>256.48998999999998</v>
      </c>
    </row>
    <row r="2363" spans="1:6" x14ac:dyDescent="0.25">
      <c r="A2363" s="5">
        <v>45175</v>
      </c>
      <c r="B2363" s="6">
        <v>182.43653900000001</v>
      </c>
      <c r="C2363" s="6">
        <v>135.36000100000001</v>
      </c>
      <c r="D2363" s="6">
        <v>53.442157999999999</v>
      </c>
      <c r="E2363" s="6">
        <v>470.546539</v>
      </c>
      <c r="F2363" s="6">
        <v>251.91999799999999</v>
      </c>
    </row>
    <row r="2364" spans="1:6" x14ac:dyDescent="0.25">
      <c r="A2364" s="5">
        <v>45176</v>
      </c>
      <c r="B2364" s="6">
        <v>177.10038800000001</v>
      </c>
      <c r="C2364" s="6">
        <v>137.85000600000001</v>
      </c>
      <c r="D2364" s="6">
        <v>54.104103000000002</v>
      </c>
      <c r="E2364" s="6">
        <v>462.34765599999997</v>
      </c>
      <c r="F2364" s="6">
        <v>251.490005</v>
      </c>
    </row>
    <row r="2365" spans="1:6" x14ac:dyDescent="0.25">
      <c r="A2365" s="5">
        <v>45177</v>
      </c>
      <c r="B2365" s="6">
        <v>177.71878100000001</v>
      </c>
      <c r="C2365" s="6">
        <v>138.229996</v>
      </c>
      <c r="D2365" s="6">
        <v>54.203395999999998</v>
      </c>
      <c r="E2365" s="6">
        <v>455.658569</v>
      </c>
      <c r="F2365" s="6">
        <v>248.5</v>
      </c>
    </row>
    <row r="2366" spans="1:6" x14ac:dyDescent="0.25">
      <c r="A2366" s="5">
        <v>45180</v>
      </c>
      <c r="B2366" s="6">
        <v>178.895737</v>
      </c>
      <c r="C2366" s="6">
        <v>143.10000600000001</v>
      </c>
      <c r="D2366" s="6">
        <v>54.392048000000003</v>
      </c>
      <c r="E2366" s="6">
        <v>451.71911599999999</v>
      </c>
      <c r="F2366" s="6">
        <v>273.57998700000002</v>
      </c>
    </row>
    <row r="2367" spans="1:6" x14ac:dyDescent="0.25">
      <c r="A2367" s="5">
        <v>45181</v>
      </c>
      <c r="B2367" s="6">
        <v>175.84367399999999</v>
      </c>
      <c r="C2367" s="6">
        <v>141.229996</v>
      </c>
      <c r="D2367" s="6">
        <v>54.451622</v>
      </c>
      <c r="E2367" s="6">
        <v>448.63949600000001</v>
      </c>
      <c r="F2367" s="6">
        <v>267.48001099999999</v>
      </c>
    </row>
    <row r="2368" spans="1:6" x14ac:dyDescent="0.25">
      <c r="A2368" s="5">
        <v>45182</v>
      </c>
      <c r="B2368" s="6">
        <v>173.75907900000001</v>
      </c>
      <c r="C2368" s="6">
        <v>144.85000600000001</v>
      </c>
      <c r="D2368" s="6">
        <v>54.464863000000001</v>
      </c>
      <c r="E2368" s="6">
        <v>454.78869600000002</v>
      </c>
      <c r="F2368" s="6">
        <v>271.29998799999998</v>
      </c>
    </row>
    <row r="2369" spans="1:6" x14ac:dyDescent="0.25">
      <c r="A2369" s="5">
        <v>45183</v>
      </c>
      <c r="B2369" s="6">
        <v>175.28511</v>
      </c>
      <c r="C2369" s="6">
        <v>144.720001</v>
      </c>
      <c r="D2369" s="6">
        <v>54.693232999999999</v>
      </c>
      <c r="E2369" s="6">
        <v>455.748535</v>
      </c>
      <c r="F2369" s="6">
        <v>276.040009</v>
      </c>
    </row>
    <row r="2370" spans="1:6" x14ac:dyDescent="0.25">
      <c r="A2370" s="5">
        <v>45184</v>
      </c>
      <c r="B2370" s="6">
        <v>174.55699200000001</v>
      </c>
      <c r="C2370" s="6">
        <v>140.38999899999999</v>
      </c>
      <c r="D2370" s="6">
        <v>54.491340999999998</v>
      </c>
      <c r="E2370" s="6">
        <v>438.94079599999998</v>
      </c>
      <c r="F2370" s="6">
        <v>274.39001500000001</v>
      </c>
    </row>
    <row r="2371" spans="1:6" x14ac:dyDescent="0.25">
      <c r="A2371" s="5">
        <v>45187</v>
      </c>
      <c r="B2371" s="6">
        <v>177.50933800000001</v>
      </c>
      <c r="C2371" s="6">
        <v>139.979996</v>
      </c>
      <c r="D2371" s="6">
        <v>54.087550999999998</v>
      </c>
      <c r="E2371" s="6">
        <v>439.600708</v>
      </c>
      <c r="F2371" s="6">
        <v>265.27999899999998</v>
      </c>
    </row>
    <row r="2372" spans="1:6" x14ac:dyDescent="0.25">
      <c r="A2372" s="5">
        <v>45188</v>
      </c>
      <c r="B2372" s="6">
        <v>178.60649100000001</v>
      </c>
      <c r="C2372" s="6">
        <v>137.63000500000001</v>
      </c>
      <c r="D2372" s="6">
        <v>54.074314000000001</v>
      </c>
      <c r="E2372" s="6">
        <v>435.14132699999999</v>
      </c>
      <c r="F2372" s="6">
        <v>266.5</v>
      </c>
    </row>
    <row r="2373" spans="1:6" x14ac:dyDescent="0.25">
      <c r="A2373" s="5">
        <v>45189</v>
      </c>
      <c r="B2373" s="6">
        <v>175.035751</v>
      </c>
      <c r="C2373" s="6">
        <v>135.28999300000001</v>
      </c>
      <c r="D2373" s="6">
        <v>54.249724999999998</v>
      </c>
      <c r="E2373" s="6">
        <v>422.33306900000002</v>
      </c>
      <c r="F2373" s="6">
        <v>262.58999599999999</v>
      </c>
    </row>
    <row r="2374" spans="1:6" x14ac:dyDescent="0.25">
      <c r="A2374" s="5">
        <v>45190</v>
      </c>
      <c r="B2374" s="6">
        <v>173.479782</v>
      </c>
      <c r="C2374" s="6">
        <v>129.33000200000001</v>
      </c>
      <c r="D2374" s="6">
        <v>53.591095000000003</v>
      </c>
      <c r="E2374" s="6">
        <v>410.11471599999999</v>
      </c>
      <c r="F2374" s="6">
        <v>255.699997</v>
      </c>
    </row>
    <row r="2375" spans="1:6" x14ac:dyDescent="0.25">
      <c r="A2375" s="5">
        <v>45191</v>
      </c>
      <c r="B2375" s="6">
        <v>174.33757</v>
      </c>
      <c r="C2375" s="6">
        <v>129.11999499999999</v>
      </c>
      <c r="D2375" s="6">
        <v>53.733414000000003</v>
      </c>
      <c r="E2375" s="6">
        <v>416.04388399999999</v>
      </c>
      <c r="F2375" s="6">
        <v>244.88000500000001</v>
      </c>
    </row>
    <row r="2376" spans="1:6" x14ac:dyDescent="0.25">
      <c r="A2376" s="5">
        <v>45194</v>
      </c>
      <c r="B2376" s="6">
        <v>175.62423699999999</v>
      </c>
      <c r="C2376" s="6">
        <v>131.270004</v>
      </c>
      <c r="D2376" s="6">
        <v>53.971710000000002</v>
      </c>
      <c r="E2376" s="6">
        <v>422.16308600000002</v>
      </c>
      <c r="F2376" s="6">
        <v>246.990005</v>
      </c>
    </row>
    <row r="2377" spans="1:6" x14ac:dyDescent="0.25">
      <c r="A2377" s="5">
        <v>45195</v>
      </c>
      <c r="B2377" s="6">
        <v>171.514893</v>
      </c>
      <c r="C2377" s="6">
        <v>125.980003</v>
      </c>
      <c r="D2377" s="6">
        <v>53.783062000000001</v>
      </c>
      <c r="E2377" s="6">
        <v>419.05349699999999</v>
      </c>
      <c r="F2377" s="6">
        <v>244.11999499999999</v>
      </c>
    </row>
    <row r="2378" spans="1:6" x14ac:dyDescent="0.25">
      <c r="A2378" s="5">
        <v>45196</v>
      </c>
      <c r="B2378" s="6">
        <v>169.988846</v>
      </c>
      <c r="C2378" s="6">
        <v>125.980003</v>
      </c>
      <c r="D2378" s="6">
        <v>53.524898999999998</v>
      </c>
      <c r="E2378" s="6">
        <v>424.62274200000002</v>
      </c>
      <c r="F2378" s="6">
        <v>240.5</v>
      </c>
    </row>
    <row r="2379" spans="1:6" x14ac:dyDescent="0.25">
      <c r="A2379" s="5">
        <v>45197</v>
      </c>
      <c r="B2379" s="6">
        <v>170.24818400000001</v>
      </c>
      <c r="C2379" s="6">
        <v>125.980003</v>
      </c>
      <c r="D2379" s="6">
        <v>53.796298999999998</v>
      </c>
      <c r="E2379" s="6">
        <v>430.83193999999997</v>
      </c>
      <c r="F2379" s="6">
        <v>246.38000500000001</v>
      </c>
    </row>
    <row r="2380" spans="1:6" x14ac:dyDescent="0.25">
      <c r="A2380" s="5">
        <v>45198</v>
      </c>
      <c r="B2380" s="6">
        <v>170.76684599999999</v>
      </c>
      <c r="C2380" s="6">
        <v>127.120003</v>
      </c>
      <c r="D2380" s="6">
        <v>52.932461000000004</v>
      </c>
      <c r="E2380" s="6">
        <v>434.93133499999999</v>
      </c>
      <c r="F2380" s="6">
        <v>250.220001</v>
      </c>
    </row>
    <row r="2381" spans="1:6" x14ac:dyDescent="0.25">
      <c r="A2381" s="5">
        <v>45201</v>
      </c>
      <c r="B2381" s="6">
        <v>173.30024700000001</v>
      </c>
      <c r="C2381" s="6">
        <v>129.46000699999999</v>
      </c>
      <c r="D2381" s="6">
        <v>52.988723999999998</v>
      </c>
      <c r="E2381" s="6">
        <v>447.75964399999998</v>
      </c>
      <c r="F2381" s="6">
        <v>251.60000600000001</v>
      </c>
    </row>
    <row r="2382" spans="1:6" x14ac:dyDescent="0.25">
      <c r="A2382" s="5">
        <v>45202</v>
      </c>
      <c r="B2382" s="6">
        <v>171.95373499999999</v>
      </c>
      <c r="C2382" s="6">
        <v>124.720001</v>
      </c>
      <c r="D2382" s="6">
        <v>52.654442000000003</v>
      </c>
      <c r="E2382" s="6">
        <v>435.11132800000001</v>
      </c>
      <c r="F2382" s="6">
        <v>246.529999</v>
      </c>
    </row>
    <row r="2383" spans="1:6" x14ac:dyDescent="0.25">
      <c r="A2383" s="5">
        <v>45203</v>
      </c>
      <c r="B2383" s="6">
        <v>173.21049500000001</v>
      </c>
      <c r="C2383" s="6">
        <v>127</v>
      </c>
      <c r="D2383" s="6">
        <v>53.286597999999998</v>
      </c>
      <c r="E2383" s="6">
        <v>440.350616</v>
      </c>
      <c r="F2383" s="6">
        <v>261.16000400000001</v>
      </c>
    </row>
    <row r="2384" spans="1:6" x14ac:dyDescent="0.25">
      <c r="A2384" s="5">
        <v>45204</v>
      </c>
      <c r="B2384" s="6">
        <v>174.45725999999999</v>
      </c>
      <c r="C2384" s="6">
        <v>125.959999</v>
      </c>
      <c r="D2384" s="6">
        <v>52.651133999999999</v>
      </c>
      <c r="E2384" s="6">
        <v>446.81976300000002</v>
      </c>
      <c r="F2384" s="6">
        <v>260.04998799999998</v>
      </c>
    </row>
    <row r="2385" spans="1:6" x14ac:dyDescent="0.25">
      <c r="A2385" s="5">
        <v>45205</v>
      </c>
      <c r="B2385" s="6">
        <v>177.03057899999999</v>
      </c>
      <c r="C2385" s="6">
        <v>127.959999</v>
      </c>
      <c r="D2385" s="6">
        <v>51.767432999999997</v>
      </c>
      <c r="E2385" s="6">
        <v>457.55831899999998</v>
      </c>
      <c r="F2385" s="6">
        <v>260.52999899999998</v>
      </c>
    </row>
    <row r="2386" spans="1:6" x14ac:dyDescent="0.25">
      <c r="A2386" s="5">
        <v>45208</v>
      </c>
      <c r="B2386" s="6">
        <v>178.526703</v>
      </c>
      <c r="C2386" s="6">
        <v>128.259995</v>
      </c>
      <c r="D2386" s="6">
        <v>51.578780999999999</v>
      </c>
      <c r="E2386" s="6">
        <v>452.66897599999999</v>
      </c>
      <c r="F2386" s="6">
        <v>259.67001299999998</v>
      </c>
    </row>
    <row r="2387" spans="1:6" x14ac:dyDescent="0.25">
      <c r="A2387" s="5">
        <v>45209</v>
      </c>
      <c r="B2387" s="6">
        <v>177.92825300000001</v>
      </c>
      <c r="C2387" s="6">
        <v>129.479996</v>
      </c>
      <c r="D2387" s="6">
        <v>52.161293000000001</v>
      </c>
      <c r="E2387" s="6">
        <v>457.918274</v>
      </c>
      <c r="F2387" s="6">
        <v>263.61999500000002</v>
      </c>
    </row>
    <row r="2388" spans="1:6" x14ac:dyDescent="0.25">
      <c r="A2388" s="5">
        <v>45210</v>
      </c>
      <c r="B2388" s="6">
        <v>179.33459500000001</v>
      </c>
      <c r="C2388" s="6">
        <v>131.83000200000001</v>
      </c>
      <c r="D2388" s="6">
        <v>52.369804000000002</v>
      </c>
      <c r="E2388" s="6">
        <v>467.99691799999999</v>
      </c>
      <c r="F2388" s="6">
        <v>262.98998999999998</v>
      </c>
    </row>
    <row r="2389" spans="1:6" x14ac:dyDescent="0.25">
      <c r="A2389" s="5">
        <v>45211</v>
      </c>
      <c r="B2389" s="6">
        <v>180.24224899999999</v>
      </c>
      <c r="C2389" s="6">
        <v>132.33000200000001</v>
      </c>
      <c r="D2389" s="6">
        <v>52.608105000000002</v>
      </c>
      <c r="E2389" s="6">
        <v>469.38671900000003</v>
      </c>
      <c r="F2389" s="6">
        <v>258.86999500000002</v>
      </c>
    </row>
    <row r="2390" spans="1:6" x14ac:dyDescent="0.25">
      <c r="A2390" s="5">
        <v>45212</v>
      </c>
      <c r="B2390" s="6">
        <v>178.38706999999999</v>
      </c>
      <c r="C2390" s="6">
        <v>129.78999300000001</v>
      </c>
      <c r="D2390" s="6">
        <v>52.899360999999999</v>
      </c>
      <c r="E2390" s="6">
        <v>454.548676</v>
      </c>
      <c r="F2390" s="6">
        <v>251.11999499999999</v>
      </c>
    </row>
    <row r="2391" spans="1:6" x14ac:dyDescent="0.25">
      <c r="A2391" s="5">
        <v>45215</v>
      </c>
      <c r="B2391" s="6">
        <v>178.257385</v>
      </c>
      <c r="C2391" s="6">
        <v>132.550003</v>
      </c>
      <c r="D2391" s="6">
        <v>53.356105999999997</v>
      </c>
      <c r="E2391" s="6">
        <v>460.88784800000002</v>
      </c>
      <c r="F2391" s="6">
        <v>253.91999799999999</v>
      </c>
    </row>
    <row r="2392" spans="1:6" x14ac:dyDescent="0.25">
      <c r="A2392" s="5">
        <v>45216</v>
      </c>
      <c r="B2392" s="6">
        <v>176.691452</v>
      </c>
      <c r="C2392" s="6">
        <v>131.470001</v>
      </c>
      <c r="D2392" s="6">
        <v>53.425609999999999</v>
      </c>
      <c r="E2392" s="6">
        <v>439.32076999999998</v>
      </c>
      <c r="F2392" s="6">
        <v>254.85000600000001</v>
      </c>
    </row>
    <row r="2393" spans="1:6" x14ac:dyDescent="0.25">
      <c r="A2393" s="5">
        <v>45217</v>
      </c>
      <c r="B2393" s="6">
        <v>175.38484199999999</v>
      </c>
      <c r="C2393" s="6">
        <v>128.13000500000001</v>
      </c>
      <c r="D2393" s="6">
        <v>53.465324000000003</v>
      </c>
      <c r="E2393" s="6">
        <v>421.903076</v>
      </c>
      <c r="F2393" s="6">
        <v>242.679993</v>
      </c>
    </row>
    <row r="2394" spans="1:6" x14ac:dyDescent="0.25">
      <c r="A2394" s="5">
        <v>45218</v>
      </c>
      <c r="B2394" s="6">
        <v>175.005844</v>
      </c>
      <c r="C2394" s="6">
        <v>128.39999399999999</v>
      </c>
      <c r="D2394" s="6">
        <v>53.210476</v>
      </c>
      <c r="E2394" s="6">
        <v>420.95324699999998</v>
      </c>
      <c r="F2394" s="6">
        <v>220.11000100000001</v>
      </c>
    </row>
    <row r="2395" spans="1:6" x14ac:dyDescent="0.25">
      <c r="A2395" s="5">
        <v>45219</v>
      </c>
      <c r="B2395" s="6">
        <v>172.43251000000001</v>
      </c>
      <c r="C2395" s="6">
        <v>125.16999800000001</v>
      </c>
      <c r="D2395" s="6">
        <v>52.545219000000003</v>
      </c>
      <c r="E2395" s="6">
        <v>413.81420900000001</v>
      </c>
      <c r="F2395" s="6">
        <v>211.990005</v>
      </c>
    </row>
    <row r="2396" spans="1:6" x14ac:dyDescent="0.25">
      <c r="A2396" s="5">
        <v>45222</v>
      </c>
      <c r="B2396" s="6">
        <v>172.5522</v>
      </c>
      <c r="C2396" s="6">
        <v>126.55999799999999</v>
      </c>
      <c r="D2396" s="6">
        <v>53.289906000000002</v>
      </c>
      <c r="E2396" s="6">
        <v>429.692047</v>
      </c>
      <c r="F2396" s="6">
        <v>212.08000200000001</v>
      </c>
    </row>
    <row r="2397" spans="1:6" x14ac:dyDescent="0.25">
      <c r="A2397" s="5">
        <v>45223</v>
      </c>
      <c r="B2397" s="6">
        <v>172.99105800000001</v>
      </c>
      <c r="C2397" s="6">
        <v>128.55999800000001</v>
      </c>
      <c r="D2397" s="6">
        <v>54.031288000000004</v>
      </c>
      <c r="E2397" s="6">
        <v>436.57113600000002</v>
      </c>
      <c r="F2397" s="6">
        <v>216.520004</v>
      </c>
    </row>
    <row r="2398" spans="1:6" x14ac:dyDescent="0.25">
      <c r="A2398" s="5">
        <v>45224</v>
      </c>
      <c r="B2398" s="6">
        <v>170.65711999999999</v>
      </c>
      <c r="C2398" s="6">
        <v>121.389999</v>
      </c>
      <c r="D2398" s="6">
        <v>53.869109999999999</v>
      </c>
      <c r="E2398" s="6">
        <v>417.73367300000001</v>
      </c>
      <c r="F2398" s="6">
        <v>212.41999799999999</v>
      </c>
    </row>
    <row r="2399" spans="1:6" x14ac:dyDescent="0.25">
      <c r="A2399" s="5">
        <v>45225</v>
      </c>
      <c r="B2399" s="6">
        <v>166.45800800000001</v>
      </c>
      <c r="C2399" s="6">
        <v>119.57</v>
      </c>
      <c r="D2399" s="6">
        <v>53.541446999999998</v>
      </c>
      <c r="E2399" s="6">
        <v>403.20562699999999</v>
      </c>
      <c r="F2399" s="6">
        <v>205.759995</v>
      </c>
    </row>
    <row r="2400" spans="1:6" x14ac:dyDescent="0.25">
      <c r="A2400" s="5">
        <v>45226</v>
      </c>
      <c r="B2400" s="6">
        <v>167.784561</v>
      </c>
      <c r="C2400" s="6">
        <v>127.739998</v>
      </c>
      <c r="D2400" s="6">
        <v>53.342860999999999</v>
      </c>
      <c r="E2400" s="6">
        <v>404.94537400000002</v>
      </c>
      <c r="F2400" s="6">
        <v>207.300003</v>
      </c>
    </row>
    <row r="2401" spans="1:6" x14ac:dyDescent="0.25">
      <c r="A2401" s="5">
        <v>45229</v>
      </c>
      <c r="B2401" s="6">
        <v>169.849197</v>
      </c>
      <c r="C2401" s="6">
        <v>132.71000699999999</v>
      </c>
      <c r="D2401" s="6">
        <v>53.955162000000001</v>
      </c>
      <c r="E2401" s="6">
        <v>411.55447400000003</v>
      </c>
      <c r="F2401" s="6">
        <v>197.36000100000001</v>
      </c>
    </row>
    <row r="2402" spans="1:6" x14ac:dyDescent="0.25">
      <c r="A2402" s="5">
        <v>45230</v>
      </c>
      <c r="B2402" s="6">
        <v>170.32797199999999</v>
      </c>
      <c r="C2402" s="6">
        <v>133.08999600000001</v>
      </c>
      <c r="D2402" s="6">
        <v>54.084248000000002</v>
      </c>
      <c r="E2402" s="6">
        <v>407.74499500000002</v>
      </c>
      <c r="F2402" s="6">
        <v>200.83999600000001</v>
      </c>
    </row>
    <row r="2403" spans="1:6" x14ac:dyDescent="0.25">
      <c r="A2403" s="5">
        <v>45231</v>
      </c>
      <c r="B2403" s="6">
        <v>173.51968400000001</v>
      </c>
      <c r="C2403" s="6">
        <v>137</v>
      </c>
      <c r="D2403" s="6">
        <v>54.567467000000001</v>
      </c>
      <c r="E2403" s="6">
        <v>423.19293199999998</v>
      </c>
      <c r="F2403" s="6">
        <v>205.66000399999999</v>
      </c>
    </row>
    <row r="2404" spans="1:6" x14ac:dyDescent="0.25">
      <c r="A2404" s="5">
        <v>45232</v>
      </c>
      <c r="B2404" s="6">
        <v>177.110367</v>
      </c>
      <c r="C2404" s="6">
        <v>138.070007</v>
      </c>
      <c r="D2404" s="6">
        <v>54.782597000000003</v>
      </c>
      <c r="E2404" s="6">
        <v>435.00134300000002</v>
      </c>
      <c r="F2404" s="6">
        <v>218.509995</v>
      </c>
    </row>
    <row r="2405" spans="1:6" x14ac:dyDescent="0.25">
      <c r="A2405" s="5">
        <v>45233</v>
      </c>
      <c r="B2405" s="6">
        <v>176.192734</v>
      </c>
      <c r="C2405" s="6">
        <v>138.60000600000001</v>
      </c>
      <c r="D2405" s="6">
        <v>54.497959000000002</v>
      </c>
      <c r="E2405" s="6">
        <v>449.98931900000002</v>
      </c>
      <c r="F2405" s="6">
        <v>219.96000699999999</v>
      </c>
    </row>
    <row r="2406" spans="1:6" x14ac:dyDescent="0.25">
      <c r="A2406" s="5">
        <v>45236</v>
      </c>
      <c r="B2406" s="6">
        <v>178.76606799999999</v>
      </c>
      <c r="C2406" s="6">
        <v>139.740005</v>
      </c>
      <c r="D2406" s="6">
        <v>54.570774</v>
      </c>
      <c r="E2406" s="6">
        <v>457.44833399999999</v>
      </c>
      <c r="F2406" s="6">
        <v>219.270004</v>
      </c>
    </row>
    <row r="2407" spans="1:6" x14ac:dyDescent="0.25">
      <c r="A2407" s="5">
        <v>45237</v>
      </c>
      <c r="B2407" s="6">
        <v>181.34936500000001</v>
      </c>
      <c r="C2407" s="6">
        <v>142.71000699999999</v>
      </c>
      <c r="D2407" s="6">
        <v>54.825623</v>
      </c>
      <c r="E2407" s="6">
        <v>459.48803700000002</v>
      </c>
      <c r="F2407" s="6">
        <v>222.179993</v>
      </c>
    </row>
    <row r="2408" spans="1:6" x14ac:dyDescent="0.25">
      <c r="A2408" s="5">
        <v>45238</v>
      </c>
      <c r="B2408" s="6">
        <v>182.416595</v>
      </c>
      <c r="C2408" s="6">
        <v>142.08000200000001</v>
      </c>
      <c r="D2408" s="6">
        <v>54.378810999999999</v>
      </c>
      <c r="E2408" s="6">
        <v>465.67718500000001</v>
      </c>
      <c r="F2408" s="6">
        <v>222.11000100000001</v>
      </c>
    </row>
    <row r="2409" spans="1:6" x14ac:dyDescent="0.25">
      <c r="A2409" s="5">
        <v>45239</v>
      </c>
      <c r="B2409" s="6">
        <v>181.937836</v>
      </c>
      <c r="C2409" s="6">
        <v>140.60000600000001</v>
      </c>
      <c r="D2409" s="6">
        <v>54.253036000000002</v>
      </c>
      <c r="E2409" s="6">
        <v>469.43667599999998</v>
      </c>
      <c r="F2409" s="6">
        <v>209.979996</v>
      </c>
    </row>
    <row r="2410" spans="1:6" x14ac:dyDescent="0.25">
      <c r="A2410" s="5">
        <v>45240</v>
      </c>
      <c r="B2410" s="6">
        <v>186.16244499999999</v>
      </c>
      <c r="C2410" s="6">
        <v>143.55999800000001</v>
      </c>
      <c r="D2410" s="6">
        <v>55.004348999999998</v>
      </c>
      <c r="E2410" s="6">
        <v>483.284851</v>
      </c>
      <c r="F2410" s="6">
        <v>214.64999399999999</v>
      </c>
    </row>
    <row r="2411" spans="1:6" x14ac:dyDescent="0.25">
      <c r="A2411" s="5">
        <v>45243</v>
      </c>
      <c r="B2411" s="6">
        <v>184.56449900000001</v>
      </c>
      <c r="C2411" s="6">
        <v>142.58999600000001</v>
      </c>
      <c r="D2411" s="6">
        <v>55.497498</v>
      </c>
      <c r="E2411" s="6">
        <v>486.13445999999999</v>
      </c>
      <c r="F2411" s="6">
        <v>223.71000699999999</v>
      </c>
    </row>
    <row r="2412" spans="1:6" x14ac:dyDescent="0.25">
      <c r="A2412" s="5">
        <v>45244</v>
      </c>
      <c r="B2412" s="6">
        <v>187.20112599999999</v>
      </c>
      <c r="C2412" s="6">
        <v>145.800003</v>
      </c>
      <c r="D2412" s="6">
        <v>55.487563999999999</v>
      </c>
      <c r="E2412" s="6">
        <v>496.49307299999998</v>
      </c>
      <c r="F2412" s="6">
        <v>237.41000399999999</v>
      </c>
    </row>
    <row r="2413" spans="1:6" x14ac:dyDescent="0.25">
      <c r="A2413" s="5">
        <v>45245</v>
      </c>
      <c r="B2413" s="6">
        <v>187.770386</v>
      </c>
      <c r="C2413" s="6">
        <v>143.199997</v>
      </c>
      <c r="D2413" s="6">
        <v>56.192538999999996</v>
      </c>
      <c r="E2413" s="6">
        <v>488.81411700000001</v>
      </c>
      <c r="F2413" s="6">
        <v>242.83999600000001</v>
      </c>
    </row>
    <row r="2414" spans="1:6" x14ac:dyDescent="0.25">
      <c r="A2414" s="5">
        <v>45246</v>
      </c>
      <c r="B2414" s="6">
        <v>189.46824599999999</v>
      </c>
      <c r="C2414" s="6">
        <v>142.83000200000001</v>
      </c>
      <c r="D2414" s="6">
        <v>51.644978000000002</v>
      </c>
      <c r="E2414" s="6">
        <v>494.73327599999999</v>
      </c>
      <c r="F2414" s="6">
        <v>233.58999600000001</v>
      </c>
    </row>
    <row r="2415" spans="1:6" x14ac:dyDescent="0.25">
      <c r="A2415" s="5">
        <v>45247</v>
      </c>
      <c r="B2415" s="6">
        <v>189.44825700000001</v>
      </c>
      <c r="C2415" s="6">
        <v>145.179993</v>
      </c>
      <c r="D2415" s="6">
        <v>51.416603000000002</v>
      </c>
      <c r="E2415" s="6">
        <v>492.913544</v>
      </c>
      <c r="F2415" s="6">
        <v>234.300003</v>
      </c>
    </row>
    <row r="2416" spans="1:6" x14ac:dyDescent="0.25">
      <c r="A2416" s="5">
        <v>45250</v>
      </c>
      <c r="B2416" s="6">
        <v>191.20600899999999</v>
      </c>
      <c r="C2416" s="6">
        <v>146.13000500000001</v>
      </c>
      <c r="D2416" s="6">
        <v>51.400055000000002</v>
      </c>
      <c r="E2416" s="6">
        <v>504.02203400000002</v>
      </c>
      <c r="F2416" s="6">
        <v>235.60000600000001</v>
      </c>
    </row>
    <row r="2417" spans="1:6" x14ac:dyDescent="0.25">
      <c r="A2417" s="5">
        <v>45251</v>
      </c>
      <c r="B2417" s="6">
        <v>190.39704900000001</v>
      </c>
      <c r="C2417" s="6">
        <v>143.89999399999999</v>
      </c>
      <c r="D2417" s="6">
        <v>51.585402999999999</v>
      </c>
      <c r="E2417" s="6">
        <v>499.37265000000002</v>
      </c>
      <c r="F2417" s="6">
        <v>241.199997</v>
      </c>
    </row>
    <row r="2418" spans="1:6" x14ac:dyDescent="0.25">
      <c r="A2418" s="5">
        <v>45252</v>
      </c>
      <c r="B2418" s="6">
        <v>191.066193</v>
      </c>
      <c r="C2418" s="6">
        <v>146.71000699999999</v>
      </c>
      <c r="D2418" s="6">
        <v>51.191544</v>
      </c>
      <c r="E2418" s="6">
        <v>487.09433000000001</v>
      </c>
      <c r="F2418" s="6">
        <v>234.21000699999999</v>
      </c>
    </row>
    <row r="2419" spans="1:6" x14ac:dyDescent="0.25">
      <c r="A2419" s="5">
        <v>45254</v>
      </c>
      <c r="B2419" s="6">
        <v>189.72790499999999</v>
      </c>
      <c r="C2419" s="6">
        <v>146.740005</v>
      </c>
      <c r="D2419" s="6">
        <v>51.651595999999998</v>
      </c>
      <c r="E2419" s="6">
        <v>477.69561800000002</v>
      </c>
      <c r="F2419" s="6">
        <v>235.449997</v>
      </c>
    </row>
    <row r="2420" spans="1:6" x14ac:dyDescent="0.25">
      <c r="A2420" s="5">
        <v>45257</v>
      </c>
      <c r="B2420" s="6">
        <v>189.548126</v>
      </c>
      <c r="C2420" s="6">
        <v>147.729996</v>
      </c>
      <c r="D2420" s="6">
        <v>51.886584999999997</v>
      </c>
      <c r="E2420" s="6">
        <v>482.35494999999997</v>
      </c>
      <c r="F2420" s="6">
        <v>236.08000200000001</v>
      </c>
    </row>
    <row r="2421" spans="1:6" x14ac:dyDescent="0.25">
      <c r="A2421" s="5">
        <v>45258</v>
      </c>
      <c r="B2421" s="6">
        <v>190.15734900000001</v>
      </c>
      <c r="C2421" s="6">
        <v>147.029999</v>
      </c>
      <c r="D2421" s="6">
        <v>52.505504999999999</v>
      </c>
      <c r="E2421" s="6">
        <v>478.14550800000001</v>
      </c>
      <c r="F2421" s="6">
        <v>246.720001</v>
      </c>
    </row>
    <row r="2422" spans="1:6" x14ac:dyDescent="0.25">
      <c r="A2422" s="5">
        <v>45259</v>
      </c>
      <c r="B2422" s="6">
        <v>189.12866199999999</v>
      </c>
      <c r="C2422" s="6">
        <v>146.320007</v>
      </c>
      <c r="D2422" s="6">
        <v>51.658217999999998</v>
      </c>
      <c r="E2422" s="6">
        <v>481.335083</v>
      </c>
      <c r="F2422" s="6">
        <v>244.13999899999999</v>
      </c>
    </row>
    <row r="2423" spans="1:6" x14ac:dyDescent="0.25">
      <c r="A2423" s="5">
        <v>45260</v>
      </c>
      <c r="B2423" s="6">
        <v>189.70791600000001</v>
      </c>
      <c r="C2423" s="6">
        <v>146.08999600000001</v>
      </c>
      <c r="D2423" s="6">
        <v>51.529133000000002</v>
      </c>
      <c r="E2423" s="6">
        <v>467.63696299999998</v>
      </c>
      <c r="F2423" s="6">
        <v>240.08000200000001</v>
      </c>
    </row>
    <row r="2424" spans="1:6" x14ac:dyDescent="0.25">
      <c r="A2424" s="5">
        <v>45261</v>
      </c>
      <c r="B2424" s="6">
        <v>190.99629200000001</v>
      </c>
      <c r="C2424" s="6">
        <v>147.029999</v>
      </c>
      <c r="D2424" s="6">
        <v>51.082321</v>
      </c>
      <c r="E2424" s="6">
        <v>467.58694500000001</v>
      </c>
      <c r="F2424" s="6">
        <v>238.83000200000001</v>
      </c>
    </row>
    <row r="2425" spans="1:6" x14ac:dyDescent="0.25">
      <c r="A2425" s="5">
        <v>45264</v>
      </c>
      <c r="B2425" s="6">
        <v>189.18858299999999</v>
      </c>
      <c r="C2425" s="6">
        <v>144.83999600000001</v>
      </c>
      <c r="D2425" s="6">
        <v>51.069083999999997</v>
      </c>
      <c r="E2425" s="6">
        <v>455.038635</v>
      </c>
      <c r="F2425" s="6">
        <v>235.58000200000001</v>
      </c>
    </row>
    <row r="2426" spans="1:6" x14ac:dyDescent="0.25">
      <c r="A2426" s="5">
        <v>45265</v>
      </c>
      <c r="B2426" s="6">
        <v>193.173508</v>
      </c>
      <c r="C2426" s="6">
        <v>146.88000500000001</v>
      </c>
      <c r="D2426" s="6">
        <v>51.542369999999998</v>
      </c>
      <c r="E2426" s="6">
        <v>465.63815299999999</v>
      </c>
      <c r="F2426" s="6">
        <v>238.720001</v>
      </c>
    </row>
    <row r="2427" spans="1:6" x14ac:dyDescent="0.25">
      <c r="A2427" s="5">
        <v>45266</v>
      </c>
      <c r="B2427" s="6">
        <v>192.07492099999999</v>
      </c>
      <c r="C2427" s="6">
        <v>144.520004</v>
      </c>
      <c r="D2427" s="6">
        <v>50.983032000000001</v>
      </c>
      <c r="E2427" s="6">
        <v>455.008667</v>
      </c>
      <c r="F2427" s="6">
        <v>239.36999499999999</v>
      </c>
    </row>
    <row r="2428" spans="1:6" x14ac:dyDescent="0.25">
      <c r="A2428" s="5">
        <v>45267</v>
      </c>
      <c r="B2428" s="6">
        <v>194.02243000000001</v>
      </c>
      <c r="C2428" s="6">
        <v>146.88000500000001</v>
      </c>
      <c r="D2428" s="6">
        <v>50.647503</v>
      </c>
      <c r="E2428" s="6">
        <v>465.93814099999997</v>
      </c>
      <c r="F2428" s="6">
        <v>242.63999899999999</v>
      </c>
    </row>
    <row r="2429" spans="1:6" x14ac:dyDescent="0.25">
      <c r="A2429" s="5">
        <v>45268</v>
      </c>
      <c r="B2429" s="6">
        <v>195.460587</v>
      </c>
      <c r="C2429" s="6">
        <v>147.41999799999999</v>
      </c>
      <c r="D2429" s="6">
        <v>50.115982000000002</v>
      </c>
      <c r="E2429" s="6">
        <v>475.03771999999998</v>
      </c>
      <c r="F2429" s="6">
        <v>243.83999600000001</v>
      </c>
    </row>
    <row r="2430" spans="1:6" x14ac:dyDescent="0.25">
      <c r="A2430" s="5">
        <v>45271</v>
      </c>
      <c r="B2430" s="6">
        <v>192.933807</v>
      </c>
      <c r="C2430" s="6">
        <v>145.88999899999999</v>
      </c>
      <c r="D2430" s="6">
        <v>50.242218000000001</v>
      </c>
      <c r="E2430" s="6">
        <v>466.248108</v>
      </c>
      <c r="F2430" s="6">
        <v>239.740005</v>
      </c>
    </row>
    <row r="2431" spans="1:6" x14ac:dyDescent="0.25">
      <c r="A2431" s="5">
        <v>45272</v>
      </c>
      <c r="B2431" s="6">
        <v>194.46186800000001</v>
      </c>
      <c r="C2431" s="6">
        <v>147.479996</v>
      </c>
      <c r="D2431" s="6">
        <v>50.282085000000002</v>
      </c>
      <c r="E2431" s="6">
        <v>476.54763800000001</v>
      </c>
      <c r="F2431" s="6">
        <v>237.009995</v>
      </c>
    </row>
    <row r="2432" spans="1:6" x14ac:dyDescent="0.25">
      <c r="A2432" s="5">
        <v>45273</v>
      </c>
      <c r="B2432" s="6">
        <v>197.707718</v>
      </c>
      <c r="C2432" s="6">
        <v>148.83999600000001</v>
      </c>
      <c r="D2432" s="6">
        <v>51.175705000000001</v>
      </c>
      <c r="E2432" s="6">
        <v>480.85745200000002</v>
      </c>
      <c r="F2432" s="6">
        <v>239.28999300000001</v>
      </c>
    </row>
    <row r="2433" spans="1:6" x14ac:dyDescent="0.25">
      <c r="A2433" s="5">
        <v>45274</v>
      </c>
      <c r="B2433" s="6">
        <v>197.857529</v>
      </c>
      <c r="C2433" s="6">
        <v>147.41999799999999</v>
      </c>
      <c r="D2433" s="6">
        <v>50.551163000000003</v>
      </c>
      <c r="E2433" s="6">
        <v>483.47732500000001</v>
      </c>
      <c r="F2433" s="6">
        <v>251.050003</v>
      </c>
    </row>
    <row r="2434" spans="1:6" x14ac:dyDescent="0.25">
      <c r="A2434" s="5">
        <v>45275</v>
      </c>
      <c r="B2434" s="6">
        <v>197.31822199999999</v>
      </c>
      <c r="C2434" s="6">
        <v>149.970001</v>
      </c>
      <c r="D2434" s="6">
        <v>50.740519999999997</v>
      </c>
      <c r="E2434" s="6">
        <v>488.87707499999999</v>
      </c>
      <c r="F2434" s="6">
        <v>253.5</v>
      </c>
    </row>
    <row r="2435" spans="1:6" x14ac:dyDescent="0.25">
      <c r="A2435" s="5">
        <v>45278</v>
      </c>
      <c r="B2435" s="6">
        <v>195.64035000000001</v>
      </c>
      <c r="C2435" s="6">
        <v>154.070007</v>
      </c>
      <c r="D2435" s="6">
        <v>51.481330999999997</v>
      </c>
      <c r="E2435" s="6">
        <v>500.74648999999999</v>
      </c>
      <c r="F2435" s="6">
        <v>252.08000200000001</v>
      </c>
    </row>
    <row r="2436" spans="1:6" x14ac:dyDescent="0.25">
      <c r="A2436" s="5">
        <v>45279</v>
      </c>
      <c r="B2436" s="6">
        <v>196.68902600000001</v>
      </c>
      <c r="C2436" s="6">
        <v>153.78999300000001</v>
      </c>
      <c r="D2436" s="6">
        <v>51.667366000000001</v>
      </c>
      <c r="E2436" s="6">
        <v>496.01675399999999</v>
      </c>
      <c r="F2436" s="6">
        <v>257.22000100000002</v>
      </c>
    </row>
    <row r="2437" spans="1:6" x14ac:dyDescent="0.25">
      <c r="A2437" s="5">
        <v>45280</v>
      </c>
      <c r="B2437" s="6">
        <v>194.58171100000001</v>
      </c>
      <c r="C2437" s="6">
        <v>152.11999499999999</v>
      </c>
      <c r="D2437" s="6">
        <v>51.062759</v>
      </c>
      <c r="E2437" s="6">
        <v>481.087402</v>
      </c>
      <c r="F2437" s="6">
        <v>247.13999899999999</v>
      </c>
    </row>
    <row r="2438" spans="1:6" x14ac:dyDescent="0.25">
      <c r="A2438" s="5">
        <v>45281</v>
      </c>
      <c r="B2438" s="6">
        <v>194.43188499999999</v>
      </c>
      <c r="C2438" s="6">
        <v>153.83999600000001</v>
      </c>
      <c r="D2438" s="6">
        <v>51.424854000000003</v>
      </c>
      <c r="E2438" s="6">
        <v>489.87701399999997</v>
      </c>
      <c r="F2438" s="6">
        <v>254.5</v>
      </c>
    </row>
    <row r="2439" spans="1:6" x14ac:dyDescent="0.25">
      <c r="A2439" s="5">
        <v>45282</v>
      </c>
      <c r="B2439" s="6">
        <v>193.35328699999999</v>
      </c>
      <c r="C2439" s="6">
        <v>153.41999799999999</v>
      </c>
      <c r="D2439" s="6">
        <v>52.039433000000002</v>
      </c>
      <c r="E2439" s="6">
        <v>488.27706899999998</v>
      </c>
      <c r="F2439" s="6">
        <v>252.53999300000001</v>
      </c>
    </row>
    <row r="2440" spans="1:6" x14ac:dyDescent="0.25">
      <c r="A2440" s="5">
        <v>45286</v>
      </c>
      <c r="B2440" s="6">
        <v>192.80398600000001</v>
      </c>
      <c r="C2440" s="6">
        <v>153.41000399999999</v>
      </c>
      <c r="D2440" s="6">
        <v>51.959702</v>
      </c>
      <c r="E2440" s="6">
        <v>492.766907</v>
      </c>
      <c r="F2440" s="6">
        <v>256.60998499999999</v>
      </c>
    </row>
    <row r="2441" spans="1:6" x14ac:dyDescent="0.25">
      <c r="A2441" s="5">
        <v>45287</v>
      </c>
      <c r="B2441" s="6">
        <v>192.903839</v>
      </c>
      <c r="C2441" s="6">
        <v>153.33999600000001</v>
      </c>
      <c r="D2441" s="6">
        <v>52.448039999999999</v>
      </c>
      <c r="E2441" s="6">
        <v>494.14681999999999</v>
      </c>
      <c r="F2441" s="6">
        <v>261.44000199999999</v>
      </c>
    </row>
    <row r="2442" spans="1:6" x14ac:dyDescent="0.25">
      <c r="A2442" s="5">
        <v>45288</v>
      </c>
      <c r="B2442" s="6">
        <v>193.33329800000001</v>
      </c>
      <c r="C2442" s="6">
        <v>153.38000500000001</v>
      </c>
      <c r="D2442" s="6">
        <v>52.345058000000002</v>
      </c>
      <c r="E2442" s="6">
        <v>495.196777</v>
      </c>
      <c r="F2442" s="6">
        <v>253.179993</v>
      </c>
    </row>
    <row r="2443" spans="1:6" x14ac:dyDescent="0.25">
      <c r="A2443" s="5">
        <v>45289</v>
      </c>
      <c r="B2443" s="6">
        <v>192.284637</v>
      </c>
      <c r="C2443" s="6">
        <v>151.94000199999999</v>
      </c>
      <c r="D2443" s="6">
        <v>52.371631999999998</v>
      </c>
      <c r="E2443" s="6">
        <v>495.196777</v>
      </c>
      <c r="F2443" s="6">
        <v>248.479996</v>
      </c>
    </row>
    <row r="2444" spans="1:6" x14ac:dyDescent="0.25">
      <c r="A2444" s="5">
        <v>45293</v>
      </c>
      <c r="B2444" s="6">
        <v>185.403412</v>
      </c>
      <c r="C2444" s="6">
        <v>149.929993</v>
      </c>
      <c r="D2444" s="6">
        <v>52.916446999999998</v>
      </c>
      <c r="E2444" s="6">
        <v>481.65741000000003</v>
      </c>
      <c r="F2444" s="6">
        <v>248.41999799999999</v>
      </c>
    </row>
    <row r="2445" spans="1:6" x14ac:dyDescent="0.25">
      <c r="A2445" s="5">
        <v>45294</v>
      </c>
      <c r="B2445" s="6">
        <v>184.015198</v>
      </c>
      <c r="C2445" s="6">
        <v>148.470001</v>
      </c>
      <c r="D2445" s="6">
        <v>52.919764999999998</v>
      </c>
      <c r="E2445" s="6">
        <v>475.66769399999998</v>
      </c>
      <c r="F2445" s="6">
        <v>238.449997</v>
      </c>
    </row>
    <row r="2446" spans="1:6" x14ac:dyDescent="0.25">
      <c r="A2446" s="5">
        <v>45295</v>
      </c>
      <c r="B2446" s="6">
        <v>181.67817700000001</v>
      </c>
      <c r="C2446" s="6">
        <v>144.570007</v>
      </c>
      <c r="D2446" s="6">
        <v>52.408172999999998</v>
      </c>
      <c r="E2446" s="6">
        <v>479.95748900000001</v>
      </c>
      <c r="F2446" s="6">
        <v>237.929993</v>
      </c>
    </row>
    <row r="2447" spans="1:6" x14ac:dyDescent="0.25">
      <c r="A2447" s="5">
        <v>45296</v>
      </c>
      <c r="B2447" s="6">
        <v>180.94909699999999</v>
      </c>
      <c r="C2447" s="6">
        <v>145.240005</v>
      </c>
      <c r="D2447" s="6">
        <v>52.059364000000002</v>
      </c>
      <c r="E2447" s="6">
        <v>490.94695999999999</v>
      </c>
      <c r="F2447" s="6">
        <v>237.490005</v>
      </c>
    </row>
    <row r="2448" spans="1:6" x14ac:dyDescent="0.25">
      <c r="A2448" s="5">
        <v>45299</v>
      </c>
      <c r="B2448" s="6">
        <v>185.32351700000001</v>
      </c>
      <c r="C2448" s="6">
        <v>149.10000600000001</v>
      </c>
      <c r="D2448" s="6">
        <v>52.570953000000003</v>
      </c>
      <c r="E2448" s="6">
        <v>522.505493</v>
      </c>
      <c r="F2448" s="6">
        <v>240.449997</v>
      </c>
    </row>
    <row r="2449" spans="1:6" x14ac:dyDescent="0.25">
      <c r="A2449" s="5">
        <v>45300</v>
      </c>
      <c r="B2449" s="6">
        <v>184.904053</v>
      </c>
      <c r="C2449" s="6">
        <v>151.36999499999999</v>
      </c>
      <c r="D2449" s="6">
        <v>52.923088</v>
      </c>
      <c r="E2449" s="6">
        <v>531.37512200000003</v>
      </c>
      <c r="F2449" s="6">
        <v>234.96000699999999</v>
      </c>
    </row>
    <row r="2450" spans="1:6" x14ac:dyDescent="0.25">
      <c r="A2450" s="5">
        <v>45301</v>
      </c>
      <c r="B2450" s="6">
        <v>185.95271299999999</v>
      </c>
      <c r="C2450" s="6">
        <v>153.729996</v>
      </c>
      <c r="D2450" s="6">
        <v>53.580844999999997</v>
      </c>
      <c r="E2450" s="6">
        <v>543.47448699999995</v>
      </c>
      <c r="F2450" s="6">
        <v>233.94000199999999</v>
      </c>
    </row>
    <row r="2451" spans="1:6" x14ac:dyDescent="0.25">
      <c r="A2451" s="5">
        <v>45302</v>
      </c>
      <c r="B2451" s="6">
        <v>185.35348500000001</v>
      </c>
      <c r="C2451" s="6">
        <v>155.179993</v>
      </c>
      <c r="D2451" s="6">
        <v>53.521053000000002</v>
      </c>
      <c r="E2451" s="6">
        <v>548.19427499999995</v>
      </c>
      <c r="F2451" s="6">
        <v>227.220001</v>
      </c>
    </row>
    <row r="2452" spans="1:6" x14ac:dyDescent="0.25">
      <c r="A2452" s="5">
        <v>45303</v>
      </c>
      <c r="B2452" s="6">
        <v>185.68306000000001</v>
      </c>
      <c r="C2452" s="6">
        <v>154.61999499999999</v>
      </c>
      <c r="D2452" s="6">
        <v>53.590812999999997</v>
      </c>
      <c r="E2452" s="6">
        <v>547.074341</v>
      </c>
      <c r="F2452" s="6">
        <v>218.88999899999999</v>
      </c>
    </row>
    <row r="2453" spans="1:6" x14ac:dyDescent="0.25">
      <c r="A2453" s="5">
        <v>45307</v>
      </c>
      <c r="B2453" s="6">
        <v>183.39598100000001</v>
      </c>
      <c r="C2453" s="6">
        <v>153.16000399999999</v>
      </c>
      <c r="D2453" s="6">
        <v>53.760235000000002</v>
      </c>
      <c r="E2453" s="6">
        <v>563.79357900000002</v>
      </c>
      <c r="F2453" s="6">
        <v>219.91000399999999</v>
      </c>
    </row>
    <row r="2454" spans="1:6" x14ac:dyDescent="0.25">
      <c r="A2454" s="5">
        <v>45308</v>
      </c>
      <c r="B2454" s="6">
        <v>182.44718900000001</v>
      </c>
      <c r="C2454" s="6">
        <v>151.71000699999999</v>
      </c>
      <c r="D2454" s="6">
        <v>53.507762999999997</v>
      </c>
      <c r="E2454" s="6">
        <v>560.50372300000004</v>
      </c>
      <c r="F2454" s="6">
        <v>215.550003</v>
      </c>
    </row>
    <row r="2455" spans="1:6" x14ac:dyDescent="0.25">
      <c r="A2455" s="5">
        <v>45309</v>
      </c>
      <c r="B2455" s="6">
        <v>188.38961800000001</v>
      </c>
      <c r="C2455" s="6">
        <v>153.5</v>
      </c>
      <c r="D2455" s="6">
        <v>54.228642000000001</v>
      </c>
      <c r="E2455" s="6">
        <v>571.04321300000004</v>
      </c>
      <c r="F2455" s="6">
        <v>211.88000500000001</v>
      </c>
    </row>
    <row r="2456" spans="1:6" x14ac:dyDescent="0.25">
      <c r="A2456" s="5">
        <v>45310</v>
      </c>
      <c r="B2456" s="6">
        <v>191.31587200000001</v>
      </c>
      <c r="C2456" s="6">
        <v>155.33999600000001</v>
      </c>
      <c r="D2456" s="6">
        <v>53.942946999999997</v>
      </c>
      <c r="E2456" s="6">
        <v>594.88207999999997</v>
      </c>
      <c r="F2456" s="6">
        <v>212.19000199999999</v>
      </c>
    </row>
    <row r="2457" spans="1:6" x14ac:dyDescent="0.25">
      <c r="A2457" s="5">
        <v>45313</v>
      </c>
      <c r="B2457" s="6">
        <v>193.642899</v>
      </c>
      <c r="C2457" s="6">
        <v>154.779999</v>
      </c>
      <c r="D2457" s="6">
        <v>53.946269999999998</v>
      </c>
      <c r="E2457" s="6">
        <v>596.512024</v>
      </c>
      <c r="F2457" s="6">
        <v>208.800003</v>
      </c>
    </row>
    <row r="2458" spans="1:6" x14ac:dyDescent="0.25">
      <c r="A2458" s="5">
        <v>45314</v>
      </c>
      <c r="B2458" s="6">
        <v>194.93125900000001</v>
      </c>
      <c r="C2458" s="6">
        <v>156.020004</v>
      </c>
      <c r="D2458" s="6">
        <v>54.082473999999998</v>
      </c>
      <c r="E2458" s="6">
        <v>598.70190400000001</v>
      </c>
      <c r="F2458" s="6">
        <v>209.13999899999999</v>
      </c>
    </row>
    <row r="2459" spans="1:6" x14ac:dyDescent="0.25">
      <c r="A2459" s="5">
        <v>45315</v>
      </c>
      <c r="B2459" s="6">
        <v>194.25212099999999</v>
      </c>
      <c r="C2459" s="6">
        <v>156.86999499999999</v>
      </c>
      <c r="D2459" s="6">
        <v>53.318409000000003</v>
      </c>
      <c r="E2459" s="6">
        <v>613.59118699999999</v>
      </c>
      <c r="F2459" s="6">
        <v>207.83000200000001</v>
      </c>
    </row>
    <row r="2460" spans="1:6" x14ac:dyDescent="0.25">
      <c r="A2460" s="5">
        <v>45316</v>
      </c>
      <c r="B2460" s="6">
        <v>193.92254600000001</v>
      </c>
      <c r="C2460" s="6">
        <v>157.75</v>
      </c>
      <c r="D2460" s="6">
        <v>54.095759999999999</v>
      </c>
      <c r="E2460" s="6">
        <v>616.14105199999995</v>
      </c>
      <c r="F2460" s="6">
        <v>182.63000500000001</v>
      </c>
    </row>
    <row r="2461" spans="1:6" x14ac:dyDescent="0.25">
      <c r="A2461" s="5">
        <v>45317</v>
      </c>
      <c r="B2461" s="6">
        <v>192.17477400000001</v>
      </c>
      <c r="C2461" s="6">
        <v>159.11999499999999</v>
      </c>
      <c r="D2461" s="6">
        <v>54.570811999999997</v>
      </c>
      <c r="E2461" s="6">
        <v>610.28137200000003</v>
      </c>
      <c r="F2461" s="6">
        <v>183.25</v>
      </c>
    </row>
    <row r="2462" spans="1:6" x14ac:dyDescent="0.25">
      <c r="A2462" s="5">
        <v>45320</v>
      </c>
      <c r="B2462" s="6">
        <v>191.485657</v>
      </c>
      <c r="C2462" s="6">
        <v>161.259995</v>
      </c>
      <c r="D2462" s="6">
        <v>54.826602999999999</v>
      </c>
      <c r="E2462" s="6">
        <v>624.62072799999999</v>
      </c>
      <c r="F2462" s="6">
        <v>190.929993</v>
      </c>
    </row>
    <row r="2463" spans="1:6" x14ac:dyDescent="0.25">
      <c r="A2463" s="5">
        <v>45321</v>
      </c>
      <c r="B2463" s="6">
        <v>187.800354</v>
      </c>
      <c r="C2463" s="6">
        <v>159</v>
      </c>
      <c r="D2463" s="6">
        <v>55.009315000000001</v>
      </c>
      <c r="E2463" s="6">
        <v>627.71057099999996</v>
      </c>
      <c r="F2463" s="6">
        <v>191.58999600000001</v>
      </c>
    </row>
    <row r="2464" spans="1:6" x14ac:dyDescent="0.25">
      <c r="A2464" s="5">
        <v>45322</v>
      </c>
      <c r="B2464" s="6">
        <v>184.16499300000001</v>
      </c>
      <c r="C2464" s="6">
        <v>155.199997</v>
      </c>
      <c r="D2464" s="6">
        <v>54.896366</v>
      </c>
      <c r="E2464" s="6">
        <v>615.24114999999995</v>
      </c>
      <c r="F2464" s="6">
        <v>187.28999300000001</v>
      </c>
    </row>
    <row r="2465" spans="1:6" x14ac:dyDescent="0.25">
      <c r="A2465" s="5">
        <v>45323</v>
      </c>
      <c r="B2465" s="6">
        <v>186.621872</v>
      </c>
      <c r="C2465" s="6">
        <v>159.279999</v>
      </c>
      <c r="D2465" s="6">
        <v>55.912903</v>
      </c>
      <c r="E2465" s="6">
        <v>630.24047900000005</v>
      </c>
      <c r="F2465" s="6">
        <v>188.86000100000001</v>
      </c>
    </row>
    <row r="2466" spans="1:6" x14ac:dyDescent="0.25">
      <c r="A2466" s="5">
        <v>45324</v>
      </c>
      <c r="B2466" s="6">
        <v>185.613159</v>
      </c>
      <c r="C2466" s="6">
        <v>171.80999800000001</v>
      </c>
      <c r="D2466" s="6">
        <v>56.331482000000001</v>
      </c>
      <c r="E2466" s="6">
        <v>661.56897000000004</v>
      </c>
      <c r="F2466" s="6">
        <v>187.91000399999999</v>
      </c>
    </row>
    <row r="2467" spans="1:6" x14ac:dyDescent="0.25">
      <c r="A2467" s="5">
        <v>45327</v>
      </c>
      <c r="B2467" s="6">
        <v>187.440811</v>
      </c>
      <c r="C2467" s="6">
        <v>170.30999800000001</v>
      </c>
      <c r="D2467" s="6">
        <v>56.029175000000002</v>
      </c>
      <c r="E2467" s="6">
        <v>693.28747599999997</v>
      </c>
      <c r="F2467" s="6">
        <v>181.05999800000001</v>
      </c>
    </row>
    <row r="2468" spans="1:6" x14ac:dyDescent="0.25">
      <c r="A2468" s="5">
        <v>45328</v>
      </c>
      <c r="B2468" s="6">
        <v>189.058762</v>
      </c>
      <c r="C2468" s="6">
        <v>169.14999399999999</v>
      </c>
      <c r="D2468" s="6">
        <v>56.411205000000002</v>
      </c>
      <c r="E2468" s="6">
        <v>682.19799799999998</v>
      </c>
      <c r="F2468" s="6">
        <v>185.10000600000001</v>
      </c>
    </row>
    <row r="2469" spans="1:6" x14ac:dyDescent="0.25">
      <c r="A2469" s="5">
        <v>45329</v>
      </c>
      <c r="B2469" s="6">
        <v>189.16862499999999</v>
      </c>
      <c r="C2469" s="6">
        <v>170.529999</v>
      </c>
      <c r="D2469" s="6">
        <v>56.268360000000001</v>
      </c>
      <c r="E2469" s="6">
        <v>700.95709199999999</v>
      </c>
      <c r="F2469" s="6">
        <v>187.58000200000001</v>
      </c>
    </row>
    <row r="2470" spans="1:6" x14ac:dyDescent="0.25">
      <c r="A2470" s="5">
        <v>45330</v>
      </c>
      <c r="B2470" s="6">
        <v>188.080017</v>
      </c>
      <c r="C2470" s="6">
        <v>169.83999600000001</v>
      </c>
      <c r="D2470" s="6">
        <v>56.265040999999997</v>
      </c>
      <c r="E2470" s="6">
        <v>696.37731900000006</v>
      </c>
      <c r="F2470" s="6">
        <v>189.55999800000001</v>
      </c>
    </row>
    <row r="2471" spans="1:6" x14ac:dyDescent="0.25">
      <c r="A2471" s="5">
        <v>45331</v>
      </c>
      <c r="B2471" s="6">
        <v>188.85000600000001</v>
      </c>
      <c r="C2471" s="6">
        <v>174.449997</v>
      </c>
      <c r="D2471" s="6">
        <v>56.235142000000003</v>
      </c>
      <c r="E2471" s="6">
        <v>721.29620399999999</v>
      </c>
      <c r="F2471" s="6">
        <v>193.570007</v>
      </c>
    </row>
    <row r="2472" spans="1:6" x14ac:dyDescent="0.25">
      <c r="A2472" s="5">
        <v>45334</v>
      </c>
      <c r="B2472" s="6">
        <v>187.14999399999999</v>
      </c>
      <c r="C2472" s="6">
        <v>172.33999600000001</v>
      </c>
      <c r="D2472" s="6">
        <v>56.573985999999998</v>
      </c>
      <c r="E2472" s="6">
        <v>722.44610599999999</v>
      </c>
      <c r="F2472" s="6">
        <v>188.13000500000001</v>
      </c>
    </row>
    <row r="2473" spans="1:6" x14ac:dyDescent="0.25">
      <c r="A2473" s="5">
        <v>45335</v>
      </c>
      <c r="B2473" s="6">
        <v>185.03999300000001</v>
      </c>
      <c r="C2473" s="6">
        <v>168.63999899999999</v>
      </c>
      <c r="D2473" s="6">
        <v>56.188633000000003</v>
      </c>
      <c r="E2473" s="6">
        <v>721.246216</v>
      </c>
      <c r="F2473" s="6">
        <v>184.020004</v>
      </c>
    </row>
    <row r="2474" spans="1:6" x14ac:dyDescent="0.25">
      <c r="A2474" s="5">
        <v>45336</v>
      </c>
      <c r="B2474" s="6">
        <v>184.14999399999999</v>
      </c>
      <c r="C2474" s="6">
        <v>170.979996</v>
      </c>
      <c r="D2474" s="6">
        <v>56.009242999999998</v>
      </c>
      <c r="E2474" s="6">
        <v>738.96533199999999</v>
      </c>
      <c r="F2474" s="6">
        <v>188.71000699999999</v>
      </c>
    </row>
    <row r="2475" spans="1:6" x14ac:dyDescent="0.25">
      <c r="A2475" s="5">
        <v>45337</v>
      </c>
      <c r="B2475" s="6">
        <v>183.86000100000001</v>
      </c>
      <c r="C2475" s="6">
        <v>169.800003</v>
      </c>
      <c r="D2475" s="6">
        <v>56.238464</v>
      </c>
      <c r="E2475" s="6">
        <v>726.54595900000004</v>
      </c>
      <c r="F2475" s="6">
        <v>200.449997</v>
      </c>
    </row>
    <row r="2476" spans="1:6" x14ac:dyDescent="0.25">
      <c r="A2476" s="5">
        <v>45338</v>
      </c>
      <c r="B2476" s="6">
        <v>182.30999800000001</v>
      </c>
      <c r="C2476" s="6">
        <v>169.509995</v>
      </c>
      <c r="D2476" s="6">
        <v>56.593918000000002</v>
      </c>
      <c r="E2476" s="6">
        <v>726.09594700000002</v>
      </c>
      <c r="F2476" s="6">
        <v>199.949997</v>
      </c>
    </row>
    <row r="2477" spans="1:6" x14ac:dyDescent="0.25">
      <c r="A2477" s="5">
        <v>45342</v>
      </c>
      <c r="B2477" s="6">
        <v>181.55999800000001</v>
      </c>
      <c r="C2477" s="6">
        <v>167.08000200000001</v>
      </c>
      <c r="D2477" s="6">
        <v>58.421028</v>
      </c>
      <c r="E2477" s="6">
        <v>694.48742700000003</v>
      </c>
      <c r="F2477" s="6">
        <v>193.759995</v>
      </c>
    </row>
    <row r="2478" spans="1:6" x14ac:dyDescent="0.25">
      <c r="A2478" s="5">
        <v>45343</v>
      </c>
      <c r="B2478" s="6">
        <v>182.320007</v>
      </c>
      <c r="C2478" s="6">
        <v>168.58999600000001</v>
      </c>
      <c r="D2478" s="6">
        <v>57.703476000000002</v>
      </c>
      <c r="E2478" s="6">
        <v>674.68829300000004</v>
      </c>
      <c r="F2478" s="6">
        <v>194.770004</v>
      </c>
    </row>
    <row r="2479" spans="1:6" x14ac:dyDescent="0.25">
      <c r="A2479" s="5">
        <v>45344</v>
      </c>
      <c r="B2479" s="6">
        <v>184.36999499999999</v>
      </c>
      <c r="C2479" s="6">
        <v>174.58000200000001</v>
      </c>
      <c r="D2479" s="6">
        <v>58.271538</v>
      </c>
      <c r="E2479" s="6">
        <v>785.34313999999995</v>
      </c>
      <c r="F2479" s="6">
        <v>197.41000399999999</v>
      </c>
    </row>
    <row r="2480" spans="1:6" x14ac:dyDescent="0.25">
      <c r="A2480" s="5">
        <v>45345</v>
      </c>
      <c r="B2480" s="6">
        <v>182.520004</v>
      </c>
      <c r="C2480" s="6">
        <v>174.990005</v>
      </c>
      <c r="D2480" s="6">
        <v>58.321368999999997</v>
      </c>
      <c r="E2480" s="6">
        <v>788.13299600000005</v>
      </c>
      <c r="F2480" s="6">
        <v>191.970001</v>
      </c>
    </row>
    <row r="2481" spans="1:6" x14ac:dyDescent="0.25">
      <c r="A2481" s="5">
        <v>45348</v>
      </c>
      <c r="B2481" s="6">
        <v>181.16000399999999</v>
      </c>
      <c r="C2481" s="6">
        <v>174.729996</v>
      </c>
      <c r="D2481" s="6">
        <v>59.397700999999998</v>
      </c>
      <c r="E2481" s="6">
        <v>790.88287400000002</v>
      </c>
      <c r="F2481" s="6">
        <v>199.39999399999999</v>
      </c>
    </row>
    <row r="2482" spans="1:6" x14ac:dyDescent="0.25">
      <c r="A2482" s="5">
        <v>45349</v>
      </c>
      <c r="B2482" s="6">
        <v>182.63000500000001</v>
      </c>
      <c r="C2482" s="6">
        <v>173.53999300000001</v>
      </c>
      <c r="D2482" s="6">
        <v>59.387737000000001</v>
      </c>
      <c r="E2482" s="6">
        <v>786.97308299999997</v>
      </c>
      <c r="F2482" s="6">
        <v>199.729996</v>
      </c>
    </row>
    <row r="2483" spans="1:6" x14ac:dyDescent="0.25">
      <c r="A2483" s="5">
        <v>45350</v>
      </c>
      <c r="B2483" s="6">
        <v>181.41999799999999</v>
      </c>
      <c r="C2483" s="6">
        <v>173.16000399999999</v>
      </c>
      <c r="D2483" s="6">
        <v>59.417633000000002</v>
      </c>
      <c r="E2483" s="6">
        <v>776.59356700000001</v>
      </c>
      <c r="F2483" s="6">
        <v>202.03999300000001</v>
      </c>
    </row>
    <row r="2484" spans="1:6" x14ac:dyDescent="0.25">
      <c r="A2484" s="5">
        <v>45351</v>
      </c>
      <c r="B2484" s="6">
        <v>180.75</v>
      </c>
      <c r="C2484" s="6">
        <v>176.759995</v>
      </c>
      <c r="D2484" s="6">
        <v>58.411064000000003</v>
      </c>
      <c r="E2484" s="6">
        <v>791.08288600000003</v>
      </c>
      <c r="F2484" s="6">
        <v>201.88000500000001</v>
      </c>
    </row>
    <row r="2485" spans="1:6" x14ac:dyDescent="0.25">
      <c r="A2485" s="5">
        <v>45352</v>
      </c>
      <c r="B2485" s="6">
        <v>179.66000399999999</v>
      </c>
      <c r="C2485" s="6">
        <v>178.220001</v>
      </c>
      <c r="D2485" s="6">
        <v>58.560550999999997</v>
      </c>
      <c r="E2485" s="6">
        <v>822.75140399999998</v>
      </c>
      <c r="F2485" s="6">
        <v>202.63999899999999</v>
      </c>
    </row>
    <row r="2486" spans="1:6" x14ac:dyDescent="0.25">
      <c r="A2486" s="5">
        <v>45355</v>
      </c>
      <c r="B2486" s="6">
        <v>175.10000600000001</v>
      </c>
      <c r="C2486" s="6">
        <v>177.58000200000001</v>
      </c>
      <c r="D2486" s="6">
        <v>59.098720999999998</v>
      </c>
      <c r="E2486" s="6">
        <v>852.330017</v>
      </c>
      <c r="F2486" s="6">
        <v>188.13999899999999</v>
      </c>
    </row>
    <row r="2487" spans="1:6" x14ac:dyDescent="0.25">
      <c r="A2487" s="5">
        <v>45356</v>
      </c>
      <c r="B2487" s="6">
        <v>170.11999499999999</v>
      </c>
      <c r="C2487" s="6">
        <v>174.11999499999999</v>
      </c>
      <c r="D2487" s="6">
        <v>59.836212000000003</v>
      </c>
      <c r="E2487" s="6">
        <v>859.64001499999995</v>
      </c>
      <c r="F2487" s="6">
        <v>180.740005</v>
      </c>
    </row>
    <row r="2488" spans="1:6" x14ac:dyDescent="0.25">
      <c r="A2488" s="5">
        <v>45357</v>
      </c>
      <c r="B2488" s="6">
        <v>169.11999499999999</v>
      </c>
      <c r="C2488" s="6">
        <v>173.509995</v>
      </c>
      <c r="D2488" s="6">
        <v>60.364409999999999</v>
      </c>
      <c r="E2488" s="6">
        <v>887</v>
      </c>
      <c r="F2488" s="6">
        <v>176.53999300000001</v>
      </c>
    </row>
    <row r="2489" spans="1:6" x14ac:dyDescent="0.25">
      <c r="A2489" s="5">
        <v>45358</v>
      </c>
      <c r="B2489" s="6">
        <v>169</v>
      </c>
      <c r="C2489" s="6">
        <v>176.820007</v>
      </c>
      <c r="D2489" s="6">
        <v>60.155124999999998</v>
      </c>
      <c r="E2489" s="6">
        <v>926.69000200000005</v>
      </c>
      <c r="F2489" s="6">
        <v>178.64999399999999</v>
      </c>
    </row>
    <row r="2490" spans="1:6" x14ac:dyDescent="0.25">
      <c r="A2490" s="5">
        <v>45359</v>
      </c>
      <c r="B2490" s="6">
        <v>170.729996</v>
      </c>
      <c r="C2490" s="6">
        <v>175.35000600000001</v>
      </c>
      <c r="D2490" s="6">
        <v>59.915936000000002</v>
      </c>
      <c r="E2490" s="6">
        <v>875.28002900000001</v>
      </c>
      <c r="F2490" s="6">
        <v>175.33999600000001</v>
      </c>
    </row>
    <row r="2491" spans="1:6" x14ac:dyDescent="0.25">
      <c r="A2491" s="5">
        <v>45362</v>
      </c>
      <c r="B2491" s="6">
        <v>172.75</v>
      </c>
      <c r="C2491" s="6">
        <v>171.96000699999999</v>
      </c>
      <c r="D2491" s="6">
        <v>60.454104999999998</v>
      </c>
      <c r="E2491" s="6">
        <v>857.73999000000003</v>
      </c>
      <c r="F2491" s="6">
        <v>177.770004</v>
      </c>
    </row>
    <row r="2492" spans="1:6" x14ac:dyDescent="0.25">
      <c r="A2492" s="5">
        <v>45363</v>
      </c>
      <c r="B2492" s="6">
        <v>173.229996</v>
      </c>
      <c r="C2492" s="6">
        <v>175.38999899999999</v>
      </c>
      <c r="D2492" s="6">
        <v>61.201560999999998</v>
      </c>
      <c r="E2492" s="6">
        <v>919.13000499999998</v>
      </c>
      <c r="F2492" s="6">
        <v>177.53999300000001</v>
      </c>
    </row>
    <row r="2493" spans="1:6" x14ac:dyDescent="0.25">
      <c r="A2493" s="5">
        <v>45364</v>
      </c>
      <c r="B2493" s="6">
        <v>171.13000500000001</v>
      </c>
      <c r="C2493" s="6">
        <v>176.55999800000001</v>
      </c>
      <c r="D2493" s="6">
        <v>61.071998999999998</v>
      </c>
      <c r="E2493" s="6">
        <v>908.88000499999998</v>
      </c>
      <c r="F2493" s="6">
        <v>169.479996</v>
      </c>
    </row>
    <row r="2494" spans="1:6" x14ac:dyDescent="0.25">
      <c r="A2494" s="5">
        <v>45365</v>
      </c>
      <c r="B2494" s="6">
        <v>173</v>
      </c>
      <c r="C2494" s="6">
        <v>178.75</v>
      </c>
      <c r="D2494" s="6">
        <v>61.02</v>
      </c>
      <c r="E2494" s="6">
        <v>879.44000200000005</v>
      </c>
      <c r="F2494" s="6">
        <v>162.5</v>
      </c>
    </row>
    <row r="2495" spans="1:6" x14ac:dyDescent="0.25">
      <c r="A2495" s="5">
        <v>45366</v>
      </c>
      <c r="B2495" s="6">
        <v>172.61999499999999</v>
      </c>
      <c r="C2495" s="6">
        <v>174.41999799999999</v>
      </c>
      <c r="D2495" s="6">
        <v>60.68</v>
      </c>
      <c r="E2495" s="6">
        <v>878.36999500000002</v>
      </c>
      <c r="F2495" s="6">
        <v>163.570007</v>
      </c>
    </row>
    <row r="2496" spans="1:6" x14ac:dyDescent="0.25">
      <c r="A2496" s="5">
        <v>45369</v>
      </c>
      <c r="B2496" s="6">
        <v>173.720001</v>
      </c>
      <c r="C2496" s="6">
        <v>174.479996</v>
      </c>
      <c r="D2496" s="6">
        <v>60.860000999999997</v>
      </c>
      <c r="E2496" s="6">
        <v>884.54998799999998</v>
      </c>
      <c r="F2496" s="6">
        <v>173.800003</v>
      </c>
    </row>
    <row r="2497" spans="1:6" x14ac:dyDescent="0.25">
      <c r="A2497" s="5">
        <v>45370</v>
      </c>
      <c r="B2497" s="6">
        <v>176.08000200000001</v>
      </c>
      <c r="C2497" s="6">
        <v>175.89999399999999</v>
      </c>
      <c r="D2497" s="6">
        <v>60.869999</v>
      </c>
      <c r="E2497" s="6">
        <v>893.97997999999995</v>
      </c>
      <c r="F2497" s="6">
        <v>171.320007</v>
      </c>
    </row>
    <row r="2498" spans="1:6" x14ac:dyDescent="0.25">
      <c r="A2498" s="5">
        <v>45371</v>
      </c>
      <c r="B2498" s="6">
        <v>178.66999799999999</v>
      </c>
      <c r="C2498" s="6">
        <v>178.14999399999999</v>
      </c>
      <c r="D2498" s="6">
        <v>61.25</v>
      </c>
      <c r="E2498" s="6">
        <v>903.71997099999999</v>
      </c>
      <c r="F2498" s="6">
        <v>175.66000399999999</v>
      </c>
    </row>
    <row r="2499" spans="1:6" x14ac:dyDescent="0.25">
      <c r="A2499" s="5">
        <v>45372</v>
      </c>
      <c r="B2499" s="6">
        <v>171.36999499999999</v>
      </c>
      <c r="C2499" s="6">
        <v>178.14999399999999</v>
      </c>
      <c r="D2499" s="6">
        <v>61.450001</v>
      </c>
      <c r="E2499" s="6">
        <v>914.34997599999997</v>
      </c>
      <c r="F2499" s="6">
        <v>172.820007</v>
      </c>
    </row>
    <row r="2500" spans="1:6" x14ac:dyDescent="0.25">
      <c r="A2500" s="5">
        <v>45373</v>
      </c>
      <c r="B2500" s="6">
        <v>172.279999</v>
      </c>
      <c r="C2500" s="6">
        <v>178.86999499999999</v>
      </c>
      <c r="D2500" s="6">
        <v>60.869999</v>
      </c>
      <c r="E2500" s="6">
        <v>942.89001499999995</v>
      </c>
      <c r="F2500" s="6">
        <v>170.83000200000001</v>
      </c>
    </row>
    <row r="2501" spans="1:6" x14ac:dyDescent="0.25">
      <c r="A2501" s="5">
        <v>45376</v>
      </c>
      <c r="B2501" s="6">
        <v>170.85000600000001</v>
      </c>
      <c r="C2501" s="6">
        <v>179.71000699999999</v>
      </c>
      <c r="D2501" s="6">
        <v>60.57</v>
      </c>
      <c r="E2501" s="6">
        <v>950.02002000000005</v>
      </c>
      <c r="F2501" s="6">
        <v>172.63000500000001</v>
      </c>
    </row>
    <row r="2502" spans="1:6" x14ac:dyDescent="0.25">
      <c r="A2502" s="5">
        <v>45377</v>
      </c>
      <c r="B2502" s="6">
        <v>169.71000699999999</v>
      </c>
      <c r="C2502" s="6">
        <v>178.300003</v>
      </c>
      <c r="D2502" s="6">
        <v>60.509998000000003</v>
      </c>
      <c r="E2502" s="6">
        <v>925.60998500000005</v>
      </c>
      <c r="F2502" s="6">
        <v>177.66999799999999</v>
      </c>
    </row>
    <row r="2503" spans="1:6" x14ac:dyDescent="0.25">
      <c r="A2503" s="5">
        <v>45378</v>
      </c>
      <c r="B2503" s="6">
        <v>173.30999800000001</v>
      </c>
      <c r="C2503" s="6">
        <v>179.83000200000001</v>
      </c>
      <c r="D2503" s="6">
        <v>60.720001000000003</v>
      </c>
      <c r="E2503" s="6">
        <v>902.5</v>
      </c>
      <c r="F2503" s="6">
        <v>179.83000200000001</v>
      </c>
    </row>
    <row r="2504" spans="1:6" x14ac:dyDescent="0.25">
      <c r="A2504" s="5">
        <v>45379</v>
      </c>
      <c r="B2504" s="6">
        <v>171.479996</v>
      </c>
      <c r="C2504" s="6">
        <v>180.38000500000001</v>
      </c>
      <c r="D2504" s="6">
        <v>60.169998</v>
      </c>
      <c r="E2504" s="6">
        <v>903.55999799999995</v>
      </c>
      <c r="F2504" s="6">
        <v>175.78999300000001</v>
      </c>
    </row>
    <row r="2505" spans="1:6" x14ac:dyDescent="0.25">
      <c r="A2505" s="5">
        <v>45383</v>
      </c>
      <c r="B2505" s="6">
        <v>170.029999</v>
      </c>
      <c r="C2505" s="6">
        <v>180.970001</v>
      </c>
      <c r="D2505" s="6">
        <v>60</v>
      </c>
      <c r="E2505" s="6">
        <v>903.63000499999998</v>
      </c>
      <c r="F2505" s="6">
        <v>175.220001</v>
      </c>
    </row>
    <row r="2506" spans="1:6" x14ac:dyDescent="0.25">
      <c r="A2506" s="5">
        <v>45384</v>
      </c>
      <c r="B2506" s="6">
        <v>168.83999600000001</v>
      </c>
      <c r="C2506" s="6">
        <v>180.69000199999999</v>
      </c>
      <c r="D2506" s="6">
        <v>59.16</v>
      </c>
      <c r="E2506" s="6">
        <v>894.52002000000005</v>
      </c>
      <c r="F2506" s="6">
        <v>166.63000500000001</v>
      </c>
    </row>
    <row r="2507" spans="1:6" x14ac:dyDescent="0.25">
      <c r="A2507" s="5">
        <v>45385</v>
      </c>
      <c r="B2507" s="6">
        <v>169.64999399999999</v>
      </c>
      <c r="C2507" s="6">
        <v>182.41000399999999</v>
      </c>
      <c r="D2507" s="6">
        <v>59.43</v>
      </c>
      <c r="E2507" s="6">
        <v>889.64001499999995</v>
      </c>
      <c r="F2507" s="6">
        <v>168.38000500000001</v>
      </c>
    </row>
    <row r="2508" spans="1:6" x14ac:dyDescent="0.25">
      <c r="A2508" s="5">
        <v>45386</v>
      </c>
      <c r="B2508" s="6">
        <v>168.820007</v>
      </c>
      <c r="C2508" s="6">
        <v>180</v>
      </c>
      <c r="D2508" s="6">
        <v>59.5</v>
      </c>
      <c r="E2508" s="6">
        <v>859.04998799999998</v>
      </c>
      <c r="F2508" s="6">
        <v>171.11000100000001</v>
      </c>
    </row>
    <row r="2509" spans="1:6" x14ac:dyDescent="0.25">
      <c r="A2509" s="5">
        <v>45387</v>
      </c>
      <c r="B2509" s="6">
        <v>169.58000200000001</v>
      </c>
      <c r="C2509" s="6">
        <v>185.070007</v>
      </c>
      <c r="D2509" s="6">
        <v>59.849997999999999</v>
      </c>
      <c r="E2509" s="6">
        <v>880.080017</v>
      </c>
      <c r="F2509" s="6">
        <v>164.89999399999999</v>
      </c>
    </row>
    <row r="2510" spans="1:6" x14ac:dyDescent="0.25">
      <c r="A2510" s="5">
        <v>45390</v>
      </c>
      <c r="B2510" s="6">
        <v>168.449997</v>
      </c>
      <c r="C2510" s="6">
        <v>185.19000199999999</v>
      </c>
      <c r="D2510" s="6">
        <v>59.779998999999997</v>
      </c>
      <c r="E2510" s="6">
        <v>871.330017</v>
      </c>
      <c r="F2510" s="6">
        <v>172.979996</v>
      </c>
    </row>
    <row r="2511" spans="1:6" x14ac:dyDescent="0.25">
      <c r="A2511" s="5">
        <v>45391</v>
      </c>
      <c r="B2511" s="6">
        <v>169.66999799999999</v>
      </c>
      <c r="C2511" s="6">
        <v>185.66999799999999</v>
      </c>
      <c r="D2511" s="6">
        <v>59.790000999999997</v>
      </c>
      <c r="E2511" s="6">
        <v>853.53997800000002</v>
      </c>
      <c r="F2511" s="6">
        <v>176.88000500000001</v>
      </c>
    </row>
    <row r="2512" spans="1:6" x14ac:dyDescent="0.25">
      <c r="A2512" s="5">
        <v>45392</v>
      </c>
      <c r="B2512" s="6">
        <v>167.779999</v>
      </c>
      <c r="C2512" s="6">
        <v>185.949997</v>
      </c>
      <c r="D2512" s="6">
        <v>60.619999</v>
      </c>
      <c r="E2512" s="6">
        <v>870.39001499999995</v>
      </c>
      <c r="F2512" s="6">
        <v>171.759995</v>
      </c>
    </row>
    <row r="2513" spans="1:6" x14ac:dyDescent="0.25">
      <c r="A2513" s="5">
        <v>45393</v>
      </c>
      <c r="B2513" s="6">
        <v>175.03999300000001</v>
      </c>
      <c r="C2513" s="6">
        <v>189.050003</v>
      </c>
      <c r="D2513" s="6">
        <v>60.09</v>
      </c>
      <c r="E2513" s="6">
        <v>906.15997300000004</v>
      </c>
      <c r="F2513" s="6">
        <v>174.60000600000001</v>
      </c>
    </row>
    <row r="2514" spans="1:6" x14ac:dyDescent="0.25">
      <c r="A2514" s="5">
        <v>45394</v>
      </c>
      <c r="B2514" s="6">
        <v>176.550003</v>
      </c>
      <c r="C2514" s="6">
        <v>186.13000500000001</v>
      </c>
      <c r="D2514" s="6">
        <v>60.139999000000003</v>
      </c>
      <c r="E2514" s="6">
        <v>881.85998500000005</v>
      </c>
      <c r="F2514" s="6">
        <v>171.050003</v>
      </c>
    </row>
    <row r="2515" spans="1:6" x14ac:dyDescent="0.25">
      <c r="A2515" s="5">
        <v>45397</v>
      </c>
      <c r="B2515" s="6">
        <v>172.69000199999999</v>
      </c>
      <c r="C2515" s="6">
        <v>183.61999499999999</v>
      </c>
      <c r="D2515" s="6">
        <v>59.93</v>
      </c>
      <c r="E2515" s="6">
        <v>860.01000999999997</v>
      </c>
      <c r="F2515" s="6">
        <v>161.479996</v>
      </c>
    </row>
    <row r="2516" spans="1:6" x14ac:dyDescent="0.25">
      <c r="A2516" s="5">
        <v>45398</v>
      </c>
      <c r="B2516" s="6">
        <v>169.38000500000001</v>
      </c>
      <c r="C2516" s="6">
        <v>183.320007</v>
      </c>
      <c r="D2516" s="6">
        <v>59.84</v>
      </c>
      <c r="E2516" s="6">
        <v>874.15002400000003</v>
      </c>
      <c r="F2516" s="6">
        <v>157.11000100000001</v>
      </c>
    </row>
    <row r="2517" spans="1:6" x14ac:dyDescent="0.25">
      <c r="A2517" s="5">
        <v>45399</v>
      </c>
      <c r="B2517" s="6">
        <v>168</v>
      </c>
      <c r="C2517" s="6">
        <v>181.279999</v>
      </c>
      <c r="D2517" s="6">
        <v>59.650002000000001</v>
      </c>
      <c r="E2517" s="6">
        <v>840.34997599999997</v>
      </c>
      <c r="F2517" s="6">
        <v>155.449997</v>
      </c>
    </row>
    <row r="2518" spans="1:6" x14ac:dyDescent="0.25">
      <c r="A2518" s="5">
        <v>45400</v>
      </c>
      <c r="B2518" s="6">
        <v>167.03999300000001</v>
      </c>
      <c r="C2518" s="6">
        <v>179.220001</v>
      </c>
      <c r="D2518" s="6">
        <v>59.259998000000003</v>
      </c>
      <c r="E2518" s="6">
        <v>846.71002199999998</v>
      </c>
      <c r="F2518" s="6">
        <v>149.929993</v>
      </c>
    </row>
    <row r="2519" spans="1:6" x14ac:dyDescent="0.25">
      <c r="A2519" s="5">
        <v>45401</v>
      </c>
      <c r="B2519" s="6">
        <v>165.05999800000001</v>
      </c>
      <c r="C2519" s="6">
        <v>173.88000500000001</v>
      </c>
      <c r="D2519" s="6">
        <v>59.494999</v>
      </c>
      <c r="E2519" s="6">
        <v>767.77002000000005</v>
      </c>
      <c r="F2519" s="6">
        <v>147.054993</v>
      </c>
    </row>
    <row r="2520" spans="1:6" x14ac:dyDescent="0.25">
      <c r="A2520" s="5"/>
    </row>
    <row r="2521" spans="1:6" x14ac:dyDescent="0.25">
      <c r="A2521" s="5"/>
    </row>
    <row r="2522" spans="1:6" x14ac:dyDescent="0.25">
      <c r="A2522" s="5"/>
    </row>
    <row r="2523" spans="1:6" x14ac:dyDescent="0.25">
      <c r="A2523" s="5"/>
    </row>
    <row r="2524" spans="1:6" x14ac:dyDescent="0.25">
      <c r="A2524" s="5"/>
    </row>
    <row r="2525" spans="1:6" x14ac:dyDescent="0.25">
      <c r="A2525" s="5"/>
    </row>
    <row r="2526" spans="1:6" x14ac:dyDescent="0.25">
      <c r="A2526" s="5"/>
    </row>
    <row r="2527" spans="1:6" x14ac:dyDescent="0.25">
      <c r="A2527" s="5"/>
    </row>
    <row r="2528" spans="1:6" x14ac:dyDescent="0.25">
      <c r="A2528" s="5"/>
    </row>
    <row r="2529" spans="1:1" x14ac:dyDescent="0.25">
      <c r="A2529" s="5"/>
    </row>
    <row r="2530" spans="1:1" x14ac:dyDescent="0.25">
      <c r="A2530" s="5"/>
    </row>
    <row r="2531" spans="1:1" x14ac:dyDescent="0.25">
      <c r="A2531" s="5"/>
    </row>
    <row r="2532" spans="1:1" x14ac:dyDescent="0.25">
      <c r="A2532" s="5"/>
    </row>
    <row r="2533" spans="1:1" x14ac:dyDescent="0.25">
      <c r="A2533" s="5"/>
    </row>
    <row r="2534" spans="1:1" x14ac:dyDescent="0.25">
      <c r="A2534" s="5"/>
    </row>
    <row r="2535" spans="1:1" x14ac:dyDescent="0.25">
      <c r="A2535" s="5"/>
    </row>
    <row r="2536" spans="1:1" x14ac:dyDescent="0.25">
      <c r="A2536" s="5"/>
    </row>
    <row r="2537" spans="1:1" x14ac:dyDescent="0.25">
      <c r="A2537" s="5"/>
    </row>
    <row r="2538" spans="1:1" x14ac:dyDescent="0.25">
      <c r="A2538" s="5"/>
    </row>
    <row r="2539" spans="1:1" x14ac:dyDescent="0.25">
      <c r="A2539" s="5"/>
    </row>
    <row r="2540" spans="1:1" x14ac:dyDescent="0.25">
      <c r="A2540" s="5"/>
    </row>
    <row r="2541" spans="1:1" x14ac:dyDescent="0.25">
      <c r="A2541" s="5"/>
    </row>
    <row r="2542" spans="1:1" x14ac:dyDescent="0.25">
      <c r="A2542" s="5"/>
    </row>
    <row r="2543" spans="1:1" x14ac:dyDescent="0.25">
      <c r="A2543" s="5"/>
    </row>
    <row r="2544" spans="1:1" x14ac:dyDescent="0.25">
      <c r="A2544" s="5"/>
    </row>
    <row r="2545" spans="1:1" x14ac:dyDescent="0.25">
      <c r="A2545" s="5"/>
    </row>
    <row r="2546" spans="1:1" x14ac:dyDescent="0.25">
      <c r="A2546" s="5"/>
    </row>
    <row r="2547" spans="1:1" x14ac:dyDescent="0.25">
      <c r="A2547" s="5"/>
    </row>
    <row r="2548" spans="1:1" x14ac:dyDescent="0.25">
      <c r="A2548" s="5"/>
    </row>
    <row r="2549" spans="1:1" x14ac:dyDescent="0.25">
      <c r="A2549" s="5"/>
    </row>
    <row r="2550" spans="1:1" x14ac:dyDescent="0.25">
      <c r="A2550" s="5"/>
    </row>
    <row r="2551" spans="1:1" x14ac:dyDescent="0.25">
      <c r="A2551" s="5"/>
    </row>
    <row r="2552" spans="1:1" x14ac:dyDescent="0.25">
      <c r="A2552" s="5"/>
    </row>
    <row r="2553" spans="1:1" x14ac:dyDescent="0.25">
      <c r="A2553" s="5"/>
    </row>
    <row r="2554" spans="1:1" x14ac:dyDescent="0.25">
      <c r="A2554" s="5"/>
    </row>
    <row r="2555" spans="1:1" x14ac:dyDescent="0.25">
      <c r="A2555" s="5"/>
    </row>
    <row r="2556" spans="1:1" x14ac:dyDescent="0.25">
      <c r="A2556" s="5"/>
    </row>
    <row r="2557" spans="1:1" x14ac:dyDescent="0.25">
      <c r="A2557" s="5"/>
    </row>
    <row r="2558" spans="1:1" x14ac:dyDescent="0.25">
      <c r="A2558" s="5"/>
    </row>
    <row r="2559" spans="1:1" x14ac:dyDescent="0.25">
      <c r="A2559" s="5"/>
    </row>
    <row r="2560" spans="1:1" x14ac:dyDescent="0.25">
      <c r="A2560" s="5"/>
    </row>
    <row r="2561" spans="1:1" x14ac:dyDescent="0.25">
      <c r="A2561" s="5"/>
    </row>
    <row r="2562" spans="1:1" x14ac:dyDescent="0.25">
      <c r="A2562" s="5"/>
    </row>
    <row r="2563" spans="1:1" x14ac:dyDescent="0.25">
      <c r="A2563" s="5"/>
    </row>
    <row r="2564" spans="1:1" x14ac:dyDescent="0.25">
      <c r="A2564" s="5"/>
    </row>
    <row r="2565" spans="1:1" x14ac:dyDescent="0.25">
      <c r="A2565" s="5"/>
    </row>
    <row r="2566" spans="1:1" x14ac:dyDescent="0.25">
      <c r="A2566" s="5"/>
    </row>
    <row r="2567" spans="1:1" x14ac:dyDescent="0.25">
      <c r="A2567" s="5"/>
    </row>
    <row r="2568" spans="1:1" x14ac:dyDescent="0.25">
      <c r="A2568" s="5"/>
    </row>
    <row r="2569" spans="1:1" x14ac:dyDescent="0.25">
      <c r="A2569" s="5"/>
    </row>
    <row r="2570" spans="1:1" x14ac:dyDescent="0.25">
      <c r="A2570" s="5"/>
    </row>
    <row r="2571" spans="1:1" x14ac:dyDescent="0.25">
      <c r="A2571" s="5"/>
    </row>
    <row r="2572" spans="1:1" x14ac:dyDescent="0.25">
      <c r="A2572" s="5"/>
    </row>
    <row r="2573" spans="1:1" x14ac:dyDescent="0.25">
      <c r="A2573" s="5"/>
    </row>
    <row r="2574" spans="1:1" x14ac:dyDescent="0.25">
      <c r="A2574" s="5"/>
    </row>
    <row r="2575" spans="1:1" x14ac:dyDescent="0.25">
      <c r="A2575" s="5"/>
    </row>
    <row r="2576" spans="1:1" x14ac:dyDescent="0.25">
      <c r="A2576" s="5"/>
    </row>
    <row r="2577" spans="1:1" x14ac:dyDescent="0.25">
      <c r="A2577" s="5"/>
    </row>
    <row r="2578" spans="1:1" x14ac:dyDescent="0.25">
      <c r="A2578" s="5"/>
    </row>
    <row r="2579" spans="1:1" x14ac:dyDescent="0.25">
      <c r="A2579" s="5"/>
    </row>
    <row r="2580" spans="1:1" x14ac:dyDescent="0.25">
      <c r="A2580" s="5"/>
    </row>
    <row r="2581" spans="1:1" x14ac:dyDescent="0.25">
      <c r="A2581" s="5"/>
    </row>
    <row r="2582" spans="1:1" x14ac:dyDescent="0.25">
      <c r="A2582" s="5"/>
    </row>
    <row r="2583" spans="1:1" x14ac:dyDescent="0.25">
      <c r="A2583" s="5"/>
    </row>
    <row r="2584" spans="1:1" x14ac:dyDescent="0.25">
      <c r="A2584" s="5"/>
    </row>
    <row r="2585" spans="1:1" x14ac:dyDescent="0.25">
      <c r="A2585" s="5"/>
    </row>
    <row r="2586" spans="1:1" x14ac:dyDescent="0.25">
      <c r="A2586" s="5"/>
    </row>
    <row r="2587" spans="1:1" x14ac:dyDescent="0.25">
      <c r="A2587" s="5"/>
    </row>
    <row r="2588" spans="1:1" x14ac:dyDescent="0.25">
      <c r="A2588" s="5"/>
    </row>
    <row r="2589" spans="1:1" x14ac:dyDescent="0.25">
      <c r="A2589" s="5"/>
    </row>
    <row r="2590" spans="1:1" x14ac:dyDescent="0.25">
      <c r="A2590" s="5"/>
    </row>
    <row r="2591" spans="1:1" x14ac:dyDescent="0.25">
      <c r="A2591" s="5"/>
    </row>
    <row r="2592" spans="1:1" x14ac:dyDescent="0.25">
      <c r="A2592" s="5"/>
    </row>
    <row r="2593" spans="1:1" x14ac:dyDescent="0.25">
      <c r="A2593" s="5"/>
    </row>
    <row r="2594" spans="1:1" x14ac:dyDescent="0.25">
      <c r="A2594" s="5"/>
    </row>
    <row r="2595" spans="1:1" x14ac:dyDescent="0.25">
      <c r="A2595" s="5"/>
    </row>
    <row r="2596" spans="1:1" x14ac:dyDescent="0.25">
      <c r="A2596" s="5"/>
    </row>
    <row r="2597" spans="1:1" x14ac:dyDescent="0.25">
      <c r="A2597" s="5"/>
    </row>
    <row r="2598" spans="1:1" x14ac:dyDescent="0.25">
      <c r="A2598" s="5"/>
    </row>
    <row r="2599" spans="1:1" x14ac:dyDescent="0.25">
      <c r="A2599" s="5"/>
    </row>
    <row r="2600" spans="1:1" x14ac:dyDescent="0.25">
      <c r="A2600" s="5"/>
    </row>
    <row r="2601" spans="1:1" x14ac:dyDescent="0.25">
      <c r="A2601" s="5"/>
    </row>
    <row r="2602" spans="1:1" x14ac:dyDescent="0.25">
      <c r="A2602" s="5"/>
    </row>
    <row r="2603" spans="1:1" x14ac:dyDescent="0.25">
      <c r="A2603" s="5"/>
    </row>
    <row r="2604" spans="1:1" x14ac:dyDescent="0.25">
      <c r="A2604" s="5"/>
    </row>
    <row r="2605" spans="1:1" x14ac:dyDescent="0.25">
      <c r="A2605" s="5"/>
    </row>
    <row r="2606" spans="1:1" x14ac:dyDescent="0.25">
      <c r="A2606" s="5"/>
    </row>
    <row r="2607" spans="1:1" x14ac:dyDescent="0.25">
      <c r="A2607" s="5"/>
    </row>
    <row r="2608" spans="1:1" x14ac:dyDescent="0.25">
      <c r="A2608" s="5"/>
    </row>
    <row r="2609" spans="1:1" x14ac:dyDescent="0.25">
      <c r="A2609" s="5"/>
    </row>
    <row r="2610" spans="1:1" x14ac:dyDescent="0.25">
      <c r="A2610" s="5"/>
    </row>
    <row r="2611" spans="1:1" x14ac:dyDescent="0.25">
      <c r="A2611" s="5"/>
    </row>
    <row r="2612" spans="1:1" x14ac:dyDescent="0.25">
      <c r="A2612" s="5"/>
    </row>
    <row r="2613" spans="1:1" x14ac:dyDescent="0.25">
      <c r="A2613" s="5"/>
    </row>
    <row r="2614" spans="1:1" x14ac:dyDescent="0.25">
      <c r="A2614" s="5"/>
    </row>
    <row r="2615" spans="1:1" x14ac:dyDescent="0.25">
      <c r="A2615" s="5"/>
    </row>
    <row r="2616" spans="1:1" x14ac:dyDescent="0.25">
      <c r="A2616" s="5"/>
    </row>
    <row r="2617" spans="1:1" x14ac:dyDescent="0.25">
      <c r="A2617" s="5"/>
    </row>
    <row r="2618" spans="1:1" x14ac:dyDescent="0.25">
      <c r="A2618" s="5"/>
    </row>
    <row r="2619" spans="1:1" x14ac:dyDescent="0.25">
      <c r="A2619" s="5"/>
    </row>
    <row r="2620" spans="1:1" x14ac:dyDescent="0.25">
      <c r="A2620" s="5"/>
    </row>
    <row r="2621" spans="1:1" x14ac:dyDescent="0.25">
      <c r="A2621" s="5"/>
    </row>
    <row r="2622" spans="1:1" x14ac:dyDescent="0.25">
      <c r="A2622" s="5"/>
    </row>
    <row r="2623" spans="1:1" x14ac:dyDescent="0.25">
      <c r="A2623" s="5"/>
    </row>
    <row r="2624" spans="1:1" x14ac:dyDescent="0.25">
      <c r="A2624" s="5"/>
    </row>
    <row r="2625" spans="1:1" x14ac:dyDescent="0.25">
      <c r="A2625" s="5"/>
    </row>
    <row r="2626" spans="1:1" x14ac:dyDescent="0.25">
      <c r="A2626" s="5"/>
    </row>
    <row r="2627" spans="1:1" x14ac:dyDescent="0.25">
      <c r="A2627" s="5"/>
    </row>
    <row r="2628" spans="1:1" x14ac:dyDescent="0.25">
      <c r="A2628" s="5"/>
    </row>
    <row r="2629" spans="1:1" x14ac:dyDescent="0.25">
      <c r="A2629" s="5"/>
    </row>
    <row r="2630" spans="1:1" x14ac:dyDescent="0.25">
      <c r="A2630" s="5"/>
    </row>
    <row r="2631" spans="1:1" x14ac:dyDescent="0.25">
      <c r="A2631" s="5"/>
    </row>
    <row r="2632" spans="1:1" x14ac:dyDescent="0.25">
      <c r="A2632" s="5"/>
    </row>
    <row r="2633" spans="1:1" x14ac:dyDescent="0.25">
      <c r="A2633" s="5"/>
    </row>
    <row r="2634" spans="1:1" x14ac:dyDescent="0.25">
      <c r="A2634" s="5"/>
    </row>
    <row r="2635" spans="1:1" x14ac:dyDescent="0.25">
      <c r="A2635" s="5"/>
    </row>
    <row r="2636" spans="1:1" x14ac:dyDescent="0.25">
      <c r="A2636" s="5"/>
    </row>
    <row r="2637" spans="1:1" x14ac:dyDescent="0.25">
      <c r="A2637" s="5"/>
    </row>
    <row r="2638" spans="1:1" x14ac:dyDescent="0.25">
      <c r="A2638" s="5"/>
    </row>
    <row r="2639" spans="1:1" x14ac:dyDescent="0.25">
      <c r="A2639" s="5"/>
    </row>
    <row r="2640" spans="1:1" x14ac:dyDescent="0.25">
      <c r="A2640" s="5"/>
    </row>
    <row r="2641" spans="1:1" x14ac:dyDescent="0.25">
      <c r="A2641" s="5"/>
    </row>
    <row r="2642" spans="1:1" x14ac:dyDescent="0.25">
      <c r="A2642" s="5"/>
    </row>
    <row r="2643" spans="1:1" x14ac:dyDescent="0.25">
      <c r="A2643" s="5"/>
    </row>
    <row r="2644" spans="1:1" x14ac:dyDescent="0.25">
      <c r="A2644" s="5"/>
    </row>
    <row r="2645" spans="1:1" x14ac:dyDescent="0.25">
      <c r="A2645" s="5"/>
    </row>
    <row r="2646" spans="1:1" x14ac:dyDescent="0.25">
      <c r="A2646" s="5"/>
    </row>
    <row r="2647" spans="1:1" x14ac:dyDescent="0.25">
      <c r="A2647" s="5"/>
    </row>
    <row r="2648" spans="1:1" x14ac:dyDescent="0.25">
      <c r="A2648" s="5"/>
    </row>
    <row r="2649" spans="1:1" x14ac:dyDescent="0.25">
      <c r="A2649" s="5"/>
    </row>
    <row r="2650" spans="1:1" x14ac:dyDescent="0.25">
      <c r="A2650" s="5"/>
    </row>
    <row r="2651" spans="1:1" x14ac:dyDescent="0.25">
      <c r="A2651" s="5"/>
    </row>
    <row r="2652" spans="1:1" x14ac:dyDescent="0.25">
      <c r="A2652" s="5"/>
    </row>
    <row r="2653" spans="1:1" x14ac:dyDescent="0.25">
      <c r="A2653" s="5"/>
    </row>
    <row r="2654" spans="1:1" x14ac:dyDescent="0.25">
      <c r="A2654" s="5"/>
    </row>
    <row r="2655" spans="1:1" x14ac:dyDescent="0.25">
      <c r="A2655" s="5"/>
    </row>
    <row r="2656" spans="1:1" x14ac:dyDescent="0.25">
      <c r="A2656" s="5"/>
    </row>
    <row r="2657" spans="1:1" x14ac:dyDescent="0.25">
      <c r="A2657" s="5"/>
    </row>
    <row r="2658" spans="1:1" x14ac:dyDescent="0.25">
      <c r="A2658" s="5"/>
    </row>
    <row r="2659" spans="1:1" x14ac:dyDescent="0.25">
      <c r="A2659" s="5"/>
    </row>
    <row r="2660" spans="1:1" x14ac:dyDescent="0.25">
      <c r="A2660" s="5"/>
    </row>
    <row r="2661" spans="1:1" x14ac:dyDescent="0.25">
      <c r="A2661" s="5"/>
    </row>
    <row r="2662" spans="1:1" x14ac:dyDescent="0.25">
      <c r="A2662" s="5"/>
    </row>
    <row r="2663" spans="1:1" x14ac:dyDescent="0.25">
      <c r="A2663" s="5"/>
    </row>
    <row r="2664" spans="1:1" x14ac:dyDescent="0.25">
      <c r="A2664" s="5"/>
    </row>
    <row r="2665" spans="1:1" x14ac:dyDescent="0.25">
      <c r="A2665" s="5"/>
    </row>
    <row r="2666" spans="1:1" x14ac:dyDescent="0.25">
      <c r="A2666" s="5"/>
    </row>
    <row r="2667" spans="1:1" x14ac:dyDescent="0.25">
      <c r="A2667" s="5"/>
    </row>
    <row r="2668" spans="1:1" x14ac:dyDescent="0.25">
      <c r="A2668" s="5"/>
    </row>
    <row r="2669" spans="1:1" x14ac:dyDescent="0.25">
      <c r="A2669" s="5"/>
    </row>
    <row r="2670" spans="1:1" x14ac:dyDescent="0.25">
      <c r="A2670" s="5"/>
    </row>
    <row r="2671" spans="1:1" x14ac:dyDescent="0.25">
      <c r="A2671" s="5"/>
    </row>
    <row r="2672" spans="1:1" x14ac:dyDescent="0.25">
      <c r="A2672" s="5"/>
    </row>
    <row r="2673" spans="1:1" x14ac:dyDescent="0.25">
      <c r="A2673" s="5"/>
    </row>
    <row r="2674" spans="1:1" x14ac:dyDescent="0.25">
      <c r="A2674" s="5"/>
    </row>
    <row r="2675" spans="1:1" x14ac:dyDescent="0.25">
      <c r="A2675" s="5"/>
    </row>
    <row r="2676" spans="1:1" x14ac:dyDescent="0.25">
      <c r="A2676" s="5"/>
    </row>
    <row r="2677" spans="1:1" x14ac:dyDescent="0.25">
      <c r="A2677" s="5"/>
    </row>
    <row r="2678" spans="1:1" x14ac:dyDescent="0.25">
      <c r="A2678" s="5"/>
    </row>
    <row r="2679" spans="1:1" x14ac:dyDescent="0.25">
      <c r="A2679" s="5"/>
    </row>
    <row r="2680" spans="1:1" x14ac:dyDescent="0.25">
      <c r="A2680" s="5"/>
    </row>
    <row r="2681" spans="1:1" x14ac:dyDescent="0.25">
      <c r="A2681" s="5"/>
    </row>
    <row r="2682" spans="1:1" x14ac:dyDescent="0.25">
      <c r="A2682" s="5"/>
    </row>
    <row r="2683" spans="1:1" x14ac:dyDescent="0.25">
      <c r="A2683" s="5"/>
    </row>
    <row r="2684" spans="1:1" x14ac:dyDescent="0.25">
      <c r="A2684" s="5"/>
    </row>
    <row r="2685" spans="1:1" x14ac:dyDescent="0.25">
      <c r="A2685" s="5"/>
    </row>
    <row r="2686" spans="1:1" x14ac:dyDescent="0.25">
      <c r="A2686" s="5"/>
    </row>
    <row r="2687" spans="1:1" x14ac:dyDescent="0.25">
      <c r="A2687" s="5"/>
    </row>
    <row r="2688" spans="1:1" x14ac:dyDescent="0.25">
      <c r="A2688" s="5"/>
    </row>
    <row r="2689" spans="1:1" x14ac:dyDescent="0.25">
      <c r="A2689" s="5"/>
    </row>
    <row r="2690" spans="1:1" x14ac:dyDescent="0.25">
      <c r="A2690" s="5"/>
    </row>
    <row r="2691" spans="1:1" x14ac:dyDescent="0.25">
      <c r="A2691" s="5"/>
    </row>
    <row r="2692" spans="1:1" x14ac:dyDescent="0.25">
      <c r="A2692" s="5"/>
    </row>
    <row r="2693" spans="1:1" x14ac:dyDescent="0.25">
      <c r="A2693" s="5"/>
    </row>
    <row r="2694" spans="1:1" x14ac:dyDescent="0.25">
      <c r="A2694" s="5"/>
    </row>
    <row r="2695" spans="1:1" x14ac:dyDescent="0.25">
      <c r="A2695" s="5"/>
    </row>
    <row r="2696" spans="1:1" x14ac:dyDescent="0.25">
      <c r="A2696" s="5"/>
    </row>
    <row r="2697" spans="1:1" x14ac:dyDescent="0.25">
      <c r="A2697" s="5"/>
    </row>
    <row r="2698" spans="1:1" x14ac:dyDescent="0.25">
      <c r="A2698" s="5"/>
    </row>
    <row r="2699" spans="1:1" x14ac:dyDescent="0.25">
      <c r="A2699" s="5"/>
    </row>
    <row r="2700" spans="1:1" x14ac:dyDescent="0.25">
      <c r="A2700" s="5"/>
    </row>
    <row r="2701" spans="1:1" x14ac:dyDescent="0.25">
      <c r="A2701" s="5"/>
    </row>
    <row r="2702" spans="1:1" x14ac:dyDescent="0.25">
      <c r="A2702" s="5"/>
    </row>
    <row r="2703" spans="1:1" x14ac:dyDescent="0.25">
      <c r="A2703" s="5"/>
    </row>
    <row r="2704" spans="1:1" x14ac:dyDescent="0.25">
      <c r="A2704" s="5"/>
    </row>
    <row r="2705" spans="1:1" x14ac:dyDescent="0.25">
      <c r="A2705" s="5"/>
    </row>
    <row r="2706" spans="1:1" x14ac:dyDescent="0.25">
      <c r="A2706" s="5"/>
    </row>
    <row r="2707" spans="1:1" x14ac:dyDescent="0.25">
      <c r="A2707" s="5"/>
    </row>
    <row r="2708" spans="1:1" x14ac:dyDescent="0.25">
      <c r="A2708" s="5"/>
    </row>
    <row r="2709" spans="1:1" x14ac:dyDescent="0.25">
      <c r="A2709" s="5"/>
    </row>
    <row r="2710" spans="1:1" x14ac:dyDescent="0.25">
      <c r="A2710" s="5"/>
    </row>
    <row r="2711" spans="1:1" x14ac:dyDescent="0.25">
      <c r="A2711" s="5"/>
    </row>
    <row r="2712" spans="1:1" x14ac:dyDescent="0.25">
      <c r="A2712" s="5"/>
    </row>
    <row r="2713" spans="1:1" x14ac:dyDescent="0.25">
      <c r="A2713" s="5"/>
    </row>
    <row r="2714" spans="1:1" x14ac:dyDescent="0.25">
      <c r="A2714" s="5"/>
    </row>
    <row r="2715" spans="1:1" x14ac:dyDescent="0.25">
      <c r="A2715" s="5"/>
    </row>
    <row r="2716" spans="1:1" x14ac:dyDescent="0.25">
      <c r="A2716" s="5"/>
    </row>
    <row r="2717" spans="1:1" x14ac:dyDescent="0.25">
      <c r="A2717" s="5"/>
    </row>
    <row r="2718" spans="1:1" x14ac:dyDescent="0.25">
      <c r="A2718" s="5"/>
    </row>
    <row r="2719" spans="1:1" x14ac:dyDescent="0.25">
      <c r="A2719" s="5"/>
    </row>
    <row r="2720" spans="1:1" x14ac:dyDescent="0.25">
      <c r="A2720" s="5"/>
    </row>
    <row r="2721" spans="1:1" x14ac:dyDescent="0.25">
      <c r="A2721" s="5"/>
    </row>
    <row r="2722" spans="1:1" x14ac:dyDescent="0.25">
      <c r="A2722" s="5"/>
    </row>
    <row r="2723" spans="1:1" x14ac:dyDescent="0.25">
      <c r="A2723" s="5"/>
    </row>
    <row r="2724" spans="1:1" x14ac:dyDescent="0.25">
      <c r="A2724" s="5"/>
    </row>
    <row r="2725" spans="1:1" x14ac:dyDescent="0.25">
      <c r="A2725" s="5"/>
    </row>
    <row r="2726" spans="1:1" x14ac:dyDescent="0.25">
      <c r="A2726" s="5"/>
    </row>
    <row r="2727" spans="1:1" x14ac:dyDescent="0.25">
      <c r="A2727" s="5"/>
    </row>
    <row r="2728" spans="1:1" x14ac:dyDescent="0.25">
      <c r="A2728" s="5"/>
    </row>
    <row r="2729" spans="1:1" x14ac:dyDescent="0.25">
      <c r="A2729" s="5"/>
    </row>
    <row r="2730" spans="1:1" x14ac:dyDescent="0.25">
      <c r="A2730" s="5"/>
    </row>
    <row r="2731" spans="1:1" x14ac:dyDescent="0.25">
      <c r="A2731" s="5"/>
    </row>
    <row r="2732" spans="1:1" x14ac:dyDescent="0.25">
      <c r="A2732" s="5"/>
    </row>
    <row r="2733" spans="1:1" x14ac:dyDescent="0.25">
      <c r="A2733" s="5"/>
    </row>
    <row r="2734" spans="1:1" x14ac:dyDescent="0.25">
      <c r="A2734" s="5"/>
    </row>
    <row r="2735" spans="1:1" x14ac:dyDescent="0.25">
      <c r="A2735" s="5"/>
    </row>
    <row r="2736" spans="1:1" x14ac:dyDescent="0.25">
      <c r="A2736" s="5"/>
    </row>
    <row r="2737" spans="1:1" x14ac:dyDescent="0.25">
      <c r="A2737" s="5"/>
    </row>
    <row r="2738" spans="1:1" x14ac:dyDescent="0.25">
      <c r="A2738" s="5"/>
    </row>
    <row r="2739" spans="1:1" x14ac:dyDescent="0.25">
      <c r="A2739" s="5"/>
    </row>
    <row r="2740" spans="1:1" x14ac:dyDescent="0.25">
      <c r="A2740" s="5"/>
    </row>
    <row r="2741" spans="1:1" x14ac:dyDescent="0.25">
      <c r="A2741" s="5"/>
    </row>
    <row r="2742" spans="1:1" x14ac:dyDescent="0.25">
      <c r="A2742" s="5"/>
    </row>
    <row r="2743" spans="1:1" x14ac:dyDescent="0.25">
      <c r="A2743" s="5"/>
    </row>
    <row r="2744" spans="1:1" x14ac:dyDescent="0.25">
      <c r="A2744" s="5"/>
    </row>
    <row r="2745" spans="1:1" x14ac:dyDescent="0.25">
      <c r="A2745" s="5"/>
    </row>
    <row r="2746" spans="1:1" x14ac:dyDescent="0.25">
      <c r="A2746" s="5"/>
    </row>
    <row r="2747" spans="1:1" x14ac:dyDescent="0.25">
      <c r="A2747" s="5"/>
    </row>
    <row r="2748" spans="1:1" x14ac:dyDescent="0.25">
      <c r="A2748" s="5"/>
    </row>
    <row r="2749" spans="1:1" x14ac:dyDescent="0.25">
      <c r="A2749" s="5"/>
    </row>
    <row r="2750" spans="1:1" x14ac:dyDescent="0.25">
      <c r="A2750" s="5"/>
    </row>
    <row r="2751" spans="1:1" x14ac:dyDescent="0.25">
      <c r="A2751" s="5"/>
    </row>
    <row r="2752" spans="1:1" x14ac:dyDescent="0.25">
      <c r="A2752" s="5"/>
    </row>
    <row r="2753" spans="1:1" x14ac:dyDescent="0.25">
      <c r="A2753" s="5"/>
    </row>
    <row r="2754" spans="1:1" x14ac:dyDescent="0.25">
      <c r="A2754" s="5"/>
    </row>
    <row r="2755" spans="1:1" x14ac:dyDescent="0.25">
      <c r="A2755" s="5"/>
    </row>
    <row r="2756" spans="1:1" x14ac:dyDescent="0.25">
      <c r="A2756" s="5"/>
    </row>
    <row r="2757" spans="1:1" x14ac:dyDescent="0.25">
      <c r="A2757" s="5"/>
    </row>
    <row r="2758" spans="1:1" x14ac:dyDescent="0.25">
      <c r="A2758" s="5"/>
    </row>
    <row r="2759" spans="1:1" x14ac:dyDescent="0.25">
      <c r="A2759" s="5"/>
    </row>
    <row r="2760" spans="1:1" x14ac:dyDescent="0.25">
      <c r="A2760" s="5"/>
    </row>
    <row r="2761" spans="1:1" x14ac:dyDescent="0.25">
      <c r="A2761" s="5"/>
    </row>
    <row r="2762" spans="1:1" x14ac:dyDescent="0.25">
      <c r="A2762" s="5"/>
    </row>
    <row r="2763" spans="1:1" x14ac:dyDescent="0.25">
      <c r="A2763" s="5"/>
    </row>
    <row r="2764" spans="1:1" x14ac:dyDescent="0.25">
      <c r="A2764" s="5"/>
    </row>
    <row r="2765" spans="1:1" x14ac:dyDescent="0.25">
      <c r="A2765" s="5"/>
    </row>
    <row r="2766" spans="1:1" x14ac:dyDescent="0.25">
      <c r="A2766" s="5"/>
    </row>
    <row r="2767" spans="1:1" x14ac:dyDescent="0.25">
      <c r="A2767" s="5"/>
    </row>
    <row r="2768" spans="1:1" x14ac:dyDescent="0.25">
      <c r="A2768" s="5"/>
    </row>
    <row r="2769" spans="1:1" x14ac:dyDescent="0.25">
      <c r="A2769" s="5"/>
    </row>
    <row r="2770" spans="1:1" x14ac:dyDescent="0.25">
      <c r="A2770" s="5"/>
    </row>
    <row r="2771" spans="1:1" x14ac:dyDescent="0.25">
      <c r="A2771" s="5"/>
    </row>
    <row r="2772" spans="1:1" x14ac:dyDescent="0.25">
      <c r="A2772" s="5"/>
    </row>
    <row r="2773" spans="1:1" x14ac:dyDescent="0.25">
      <c r="A2773" s="5"/>
    </row>
    <row r="2774" spans="1:1" x14ac:dyDescent="0.25">
      <c r="A2774" s="5"/>
    </row>
    <row r="2775" spans="1:1" x14ac:dyDescent="0.25">
      <c r="A2775" s="5"/>
    </row>
    <row r="2776" spans="1:1" x14ac:dyDescent="0.25">
      <c r="A2776" s="5"/>
    </row>
    <row r="2777" spans="1:1" x14ac:dyDescent="0.25">
      <c r="A2777" s="5"/>
    </row>
    <row r="2778" spans="1:1" x14ac:dyDescent="0.25">
      <c r="A2778" s="5"/>
    </row>
    <row r="2779" spans="1:1" x14ac:dyDescent="0.25">
      <c r="A2779" s="5"/>
    </row>
    <row r="2780" spans="1:1" x14ac:dyDescent="0.25">
      <c r="A2780" s="5"/>
    </row>
    <row r="2781" spans="1:1" x14ac:dyDescent="0.25">
      <c r="A2781" s="5"/>
    </row>
    <row r="2782" spans="1:1" x14ac:dyDescent="0.25">
      <c r="A2782" s="5"/>
    </row>
    <row r="2783" spans="1:1" x14ac:dyDescent="0.25">
      <c r="A2783" s="5"/>
    </row>
    <row r="2784" spans="1:1" x14ac:dyDescent="0.25">
      <c r="A2784" s="5"/>
    </row>
    <row r="2785" spans="1:1" x14ac:dyDescent="0.25">
      <c r="A2785" s="5"/>
    </row>
    <row r="2786" spans="1:1" x14ac:dyDescent="0.25">
      <c r="A2786" s="5"/>
    </row>
    <row r="2787" spans="1:1" x14ac:dyDescent="0.25">
      <c r="A2787" s="5"/>
    </row>
    <row r="2788" spans="1:1" x14ac:dyDescent="0.25">
      <c r="A2788" s="5"/>
    </row>
    <row r="2789" spans="1:1" x14ac:dyDescent="0.25">
      <c r="A2789" s="5"/>
    </row>
    <row r="2790" spans="1:1" x14ac:dyDescent="0.25">
      <c r="A2790" s="5"/>
    </row>
    <row r="2791" spans="1:1" x14ac:dyDescent="0.25">
      <c r="A2791" s="5"/>
    </row>
    <row r="2792" spans="1:1" x14ac:dyDescent="0.25">
      <c r="A2792" s="5"/>
    </row>
    <row r="2793" spans="1:1" x14ac:dyDescent="0.25">
      <c r="A2793" s="5"/>
    </row>
    <row r="2794" spans="1:1" x14ac:dyDescent="0.25">
      <c r="A2794" s="5"/>
    </row>
    <row r="2795" spans="1:1" x14ac:dyDescent="0.25">
      <c r="A2795" s="5"/>
    </row>
    <row r="2796" spans="1:1" x14ac:dyDescent="0.25">
      <c r="A2796" s="5"/>
    </row>
    <row r="2797" spans="1:1" x14ac:dyDescent="0.25">
      <c r="A2797" s="5"/>
    </row>
    <row r="2798" spans="1:1" x14ac:dyDescent="0.25">
      <c r="A2798" s="5"/>
    </row>
    <row r="2799" spans="1:1" x14ac:dyDescent="0.25">
      <c r="A2799" s="5"/>
    </row>
    <row r="2800" spans="1:1" x14ac:dyDescent="0.25">
      <c r="A2800" s="5"/>
    </row>
    <row r="2801" spans="1:1" x14ac:dyDescent="0.25">
      <c r="A2801" s="5"/>
    </row>
    <row r="2802" spans="1:1" x14ac:dyDescent="0.25">
      <c r="A2802" s="5"/>
    </row>
    <row r="2803" spans="1:1" x14ac:dyDescent="0.25">
      <c r="A2803" s="5"/>
    </row>
    <row r="2804" spans="1:1" x14ac:dyDescent="0.25">
      <c r="A2804" s="5"/>
    </row>
    <row r="2805" spans="1:1" x14ac:dyDescent="0.25">
      <c r="A2805" s="5"/>
    </row>
    <row r="2806" spans="1:1" x14ac:dyDescent="0.25">
      <c r="A2806" s="5"/>
    </row>
    <row r="2807" spans="1:1" x14ac:dyDescent="0.25">
      <c r="A2807" s="5"/>
    </row>
    <row r="2808" spans="1:1" x14ac:dyDescent="0.25">
      <c r="A2808" s="5"/>
    </row>
    <row r="2809" spans="1:1" x14ac:dyDescent="0.25">
      <c r="A2809" s="5"/>
    </row>
    <row r="2810" spans="1:1" x14ac:dyDescent="0.25">
      <c r="A2810" s="5"/>
    </row>
    <row r="2811" spans="1:1" x14ac:dyDescent="0.25">
      <c r="A2811" s="5"/>
    </row>
    <row r="2812" spans="1:1" x14ac:dyDescent="0.25">
      <c r="A2812" s="5"/>
    </row>
    <row r="2813" spans="1:1" x14ac:dyDescent="0.25">
      <c r="A2813" s="5"/>
    </row>
    <row r="2814" spans="1:1" x14ac:dyDescent="0.25">
      <c r="A2814" s="5"/>
    </row>
    <row r="2815" spans="1:1" x14ac:dyDescent="0.25">
      <c r="A2815" s="5"/>
    </row>
    <row r="2816" spans="1:1" x14ac:dyDescent="0.25">
      <c r="A2816" s="5"/>
    </row>
    <row r="2817" spans="1:1" x14ac:dyDescent="0.25">
      <c r="A2817" s="5"/>
    </row>
    <row r="2818" spans="1:1" x14ac:dyDescent="0.25">
      <c r="A2818" s="5"/>
    </row>
    <row r="2819" spans="1:1" x14ac:dyDescent="0.25">
      <c r="A2819" s="5"/>
    </row>
    <row r="2820" spans="1:1" x14ac:dyDescent="0.25">
      <c r="A2820" s="5"/>
    </row>
    <row r="2821" spans="1:1" x14ac:dyDescent="0.25">
      <c r="A2821" s="5"/>
    </row>
    <row r="2822" spans="1:1" x14ac:dyDescent="0.25">
      <c r="A2822" s="5"/>
    </row>
    <row r="2823" spans="1:1" x14ac:dyDescent="0.25">
      <c r="A2823" s="5"/>
    </row>
    <row r="2824" spans="1:1" x14ac:dyDescent="0.25">
      <c r="A2824" s="5"/>
    </row>
    <row r="2825" spans="1:1" x14ac:dyDescent="0.25">
      <c r="A2825" s="5"/>
    </row>
    <row r="2826" spans="1:1" x14ac:dyDescent="0.25">
      <c r="A2826" s="5"/>
    </row>
    <row r="2827" spans="1:1" x14ac:dyDescent="0.25">
      <c r="A2827" s="5"/>
    </row>
    <row r="2828" spans="1:1" x14ac:dyDescent="0.25">
      <c r="A2828" s="5"/>
    </row>
    <row r="2829" spans="1:1" x14ac:dyDescent="0.25">
      <c r="A2829" s="5"/>
    </row>
    <row r="2830" spans="1:1" x14ac:dyDescent="0.25">
      <c r="A2830" s="5"/>
    </row>
    <row r="2831" spans="1:1" x14ac:dyDescent="0.25">
      <c r="A2831" s="5"/>
    </row>
    <row r="2832" spans="1:1" x14ac:dyDescent="0.25">
      <c r="A2832" s="5"/>
    </row>
    <row r="2833" spans="1:1" x14ac:dyDescent="0.25">
      <c r="A2833" s="5"/>
    </row>
    <row r="2834" spans="1:1" x14ac:dyDescent="0.25">
      <c r="A2834" s="5"/>
    </row>
    <row r="2835" spans="1:1" x14ac:dyDescent="0.25">
      <c r="A2835" s="5"/>
    </row>
    <row r="2836" spans="1:1" x14ac:dyDescent="0.25">
      <c r="A2836" s="5"/>
    </row>
    <row r="2837" spans="1:1" x14ac:dyDescent="0.25">
      <c r="A2837" s="5"/>
    </row>
    <row r="2838" spans="1:1" x14ac:dyDescent="0.25">
      <c r="A2838" s="5"/>
    </row>
    <row r="2839" spans="1:1" x14ac:dyDescent="0.25">
      <c r="A2839" s="5"/>
    </row>
    <row r="2840" spans="1:1" x14ac:dyDescent="0.25">
      <c r="A2840" s="5"/>
    </row>
    <row r="2841" spans="1:1" x14ac:dyDescent="0.25">
      <c r="A2841" s="5"/>
    </row>
    <row r="2842" spans="1:1" x14ac:dyDescent="0.25">
      <c r="A2842" s="5"/>
    </row>
    <row r="2843" spans="1:1" x14ac:dyDescent="0.25">
      <c r="A2843" s="5"/>
    </row>
    <row r="2844" spans="1:1" x14ac:dyDescent="0.25">
      <c r="A2844" s="5"/>
    </row>
    <row r="2845" spans="1:1" x14ac:dyDescent="0.25">
      <c r="A2845" s="5"/>
    </row>
    <row r="2846" spans="1:1" x14ac:dyDescent="0.25">
      <c r="A2846" s="5"/>
    </row>
    <row r="2847" spans="1:1" x14ac:dyDescent="0.25">
      <c r="A2847" s="5"/>
    </row>
    <row r="2848" spans="1:1" x14ac:dyDescent="0.25">
      <c r="A2848" s="5"/>
    </row>
    <row r="2849" spans="1:1" x14ac:dyDescent="0.25">
      <c r="A2849" s="5"/>
    </row>
    <row r="2850" spans="1:1" x14ac:dyDescent="0.25">
      <c r="A2850" s="5"/>
    </row>
    <row r="2851" spans="1:1" x14ac:dyDescent="0.25">
      <c r="A2851" s="5"/>
    </row>
    <row r="2852" spans="1:1" x14ac:dyDescent="0.25">
      <c r="A2852" s="5"/>
    </row>
    <row r="2853" spans="1:1" x14ac:dyDescent="0.25">
      <c r="A2853" s="5"/>
    </row>
    <row r="2854" spans="1:1" x14ac:dyDescent="0.25">
      <c r="A2854" s="5"/>
    </row>
    <row r="2855" spans="1:1" x14ac:dyDescent="0.25">
      <c r="A2855" s="5"/>
    </row>
    <row r="2856" spans="1:1" x14ac:dyDescent="0.25">
      <c r="A2856" s="5"/>
    </row>
    <row r="2857" spans="1:1" x14ac:dyDescent="0.25">
      <c r="A2857" s="5"/>
    </row>
    <row r="2858" spans="1:1" x14ac:dyDescent="0.25">
      <c r="A2858" s="5"/>
    </row>
    <row r="2859" spans="1:1" x14ac:dyDescent="0.25">
      <c r="A2859" s="5"/>
    </row>
    <row r="2860" spans="1:1" x14ac:dyDescent="0.25">
      <c r="A2860" s="5"/>
    </row>
    <row r="2861" spans="1:1" x14ac:dyDescent="0.25">
      <c r="A2861" s="5"/>
    </row>
    <row r="2862" spans="1:1" x14ac:dyDescent="0.25">
      <c r="A2862" s="5"/>
    </row>
    <row r="2863" spans="1:1" x14ac:dyDescent="0.25">
      <c r="A2863" s="5"/>
    </row>
    <row r="2864" spans="1:1" x14ac:dyDescent="0.25">
      <c r="A2864" s="5"/>
    </row>
    <row r="2865" spans="1:1" x14ac:dyDescent="0.25">
      <c r="A2865" s="5"/>
    </row>
    <row r="2866" spans="1:1" x14ac:dyDescent="0.25">
      <c r="A2866" s="5"/>
    </row>
    <row r="2867" spans="1:1" x14ac:dyDescent="0.25">
      <c r="A2867" s="5"/>
    </row>
    <row r="2868" spans="1:1" x14ac:dyDescent="0.25">
      <c r="A2868" s="5"/>
    </row>
    <row r="2869" spans="1:1" x14ac:dyDescent="0.25">
      <c r="A2869" s="5"/>
    </row>
    <row r="2870" spans="1:1" x14ac:dyDescent="0.25">
      <c r="A2870" s="5"/>
    </row>
    <row r="2871" spans="1:1" x14ac:dyDescent="0.25">
      <c r="A2871" s="5"/>
    </row>
    <row r="2872" spans="1:1" x14ac:dyDescent="0.25">
      <c r="A2872" s="5"/>
    </row>
    <row r="2873" spans="1:1" x14ac:dyDescent="0.25">
      <c r="A2873" s="5"/>
    </row>
    <row r="2874" spans="1:1" x14ac:dyDescent="0.25">
      <c r="A2874" s="5"/>
    </row>
    <row r="2875" spans="1:1" x14ac:dyDescent="0.25">
      <c r="A2875" s="5"/>
    </row>
    <row r="2876" spans="1:1" x14ac:dyDescent="0.25">
      <c r="A2876" s="5"/>
    </row>
    <row r="2877" spans="1:1" x14ac:dyDescent="0.25">
      <c r="A2877" s="5"/>
    </row>
    <row r="2878" spans="1:1" x14ac:dyDescent="0.25">
      <c r="A2878" s="5"/>
    </row>
    <row r="2879" spans="1:1" x14ac:dyDescent="0.25">
      <c r="A2879" s="5"/>
    </row>
    <row r="2880" spans="1:1" x14ac:dyDescent="0.25">
      <c r="A2880" s="5"/>
    </row>
    <row r="2881" spans="1:1" x14ac:dyDescent="0.25">
      <c r="A2881" s="5"/>
    </row>
    <row r="2882" spans="1:1" x14ac:dyDescent="0.25">
      <c r="A2882" s="5"/>
    </row>
    <row r="2883" spans="1:1" x14ac:dyDescent="0.25">
      <c r="A2883" s="5"/>
    </row>
    <row r="2884" spans="1:1" x14ac:dyDescent="0.25">
      <c r="A2884" s="5"/>
    </row>
    <row r="2885" spans="1:1" x14ac:dyDescent="0.25">
      <c r="A2885" s="5"/>
    </row>
    <row r="2886" spans="1:1" x14ac:dyDescent="0.25">
      <c r="A2886" s="5"/>
    </row>
    <row r="2887" spans="1:1" x14ac:dyDescent="0.25">
      <c r="A2887" s="5"/>
    </row>
    <row r="2888" spans="1:1" x14ac:dyDescent="0.25">
      <c r="A2888" s="5"/>
    </row>
    <row r="2889" spans="1:1" x14ac:dyDescent="0.25">
      <c r="A2889" s="5"/>
    </row>
    <row r="2890" spans="1:1" x14ac:dyDescent="0.25">
      <c r="A2890" s="5"/>
    </row>
    <row r="2891" spans="1:1" x14ac:dyDescent="0.25">
      <c r="A2891" s="5"/>
    </row>
    <row r="2892" spans="1:1" x14ac:dyDescent="0.25">
      <c r="A2892" s="5"/>
    </row>
    <row r="2893" spans="1:1" x14ac:dyDescent="0.25">
      <c r="A2893" s="5"/>
    </row>
    <row r="2894" spans="1:1" x14ac:dyDescent="0.25">
      <c r="A2894" s="5"/>
    </row>
    <row r="2895" spans="1:1" x14ac:dyDescent="0.25">
      <c r="A2895" s="5"/>
    </row>
    <row r="2896" spans="1:1" x14ac:dyDescent="0.25">
      <c r="A2896" s="5"/>
    </row>
    <row r="2897" spans="1:1" x14ac:dyDescent="0.25">
      <c r="A2897" s="5"/>
    </row>
    <row r="2898" spans="1:1" x14ac:dyDescent="0.25">
      <c r="A2898" s="5"/>
    </row>
    <row r="2899" spans="1:1" x14ac:dyDescent="0.25">
      <c r="A2899" s="5"/>
    </row>
    <row r="2900" spans="1:1" x14ac:dyDescent="0.25">
      <c r="A2900" s="5"/>
    </row>
    <row r="2901" spans="1:1" x14ac:dyDescent="0.25">
      <c r="A2901" s="5"/>
    </row>
    <row r="2902" spans="1:1" x14ac:dyDescent="0.25">
      <c r="A2902" s="5"/>
    </row>
    <row r="2903" spans="1:1" x14ac:dyDescent="0.25">
      <c r="A2903" s="5"/>
    </row>
    <row r="2904" spans="1:1" x14ac:dyDescent="0.25">
      <c r="A2904" s="5"/>
    </row>
    <row r="2905" spans="1:1" x14ac:dyDescent="0.25">
      <c r="A2905" s="5"/>
    </row>
    <row r="2906" spans="1:1" x14ac:dyDescent="0.25">
      <c r="A2906" s="5"/>
    </row>
    <row r="2907" spans="1:1" x14ac:dyDescent="0.25">
      <c r="A2907" s="5"/>
    </row>
    <row r="2908" spans="1:1" x14ac:dyDescent="0.25">
      <c r="A2908" s="5"/>
    </row>
    <row r="2909" spans="1:1" x14ac:dyDescent="0.25">
      <c r="A2909" s="5"/>
    </row>
    <row r="2910" spans="1:1" x14ac:dyDescent="0.25">
      <c r="A2910" s="5"/>
    </row>
    <row r="2911" spans="1:1" x14ac:dyDescent="0.25">
      <c r="A2911" s="5"/>
    </row>
    <row r="2912" spans="1:1" x14ac:dyDescent="0.25">
      <c r="A2912" s="5"/>
    </row>
    <row r="2913" spans="1:1" x14ac:dyDescent="0.25">
      <c r="A2913" s="5"/>
    </row>
    <row r="2914" spans="1:1" x14ac:dyDescent="0.25">
      <c r="A2914" s="5"/>
    </row>
    <row r="2915" spans="1:1" x14ac:dyDescent="0.25">
      <c r="A2915" s="5"/>
    </row>
    <row r="2916" spans="1:1" x14ac:dyDescent="0.25">
      <c r="A2916" s="5"/>
    </row>
    <row r="2917" spans="1:1" x14ac:dyDescent="0.25">
      <c r="A2917" s="5"/>
    </row>
    <row r="2918" spans="1:1" x14ac:dyDescent="0.25">
      <c r="A2918" s="5"/>
    </row>
    <row r="2919" spans="1:1" x14ac:dyDescent="0.25">
      <c r="A2919" s="5"/>
    </row>
    <row r="2920" spans="1:1" x14ac:dyDescent="0.25">
      <c r="A2920" s="5"/>
    </row>
    <row r="2921" spans="1:1" x14ac:dyDescent="0.25">
      <c r="A2921" s="5"/>
    </row>
    <row r="2922" spans="1:1" x14ac:dyDescent="0.25">
      <c r="A2922" s="5"/>
    </row>
    <row r="2923" spans="1:1" x14ac:dyDescent="0.25">
      <c r="A2923" s="5"/>
    </row>
    <row r="2924" spans="1:1" x14ac:dyDescent="0.25">
      <c r="A2924" s="5"/>
    </row>
    <row r="2925" spans="1:1" x14ac:dyDescent="0.25">
      <c r="A2925" s="5"/>
    </row>
    <row r="2926" spans="1:1" x14ac:dyDescent="0.25">
      <c r="A2926" s="5"/>
    </row>
    <row r="2927" spans="1:1" x14ac:dyDescent="0.25">
      <c r="A2927" s="5"/>
    </row>
    <row r="2928" spans="1:1" x14ac:dyDescent="0.25">
      <c r="A2928" s="5"/>
    </row>
    <row r="2929" spans="1:1" x14ac:dyDescent="0.25">
      <c r="A2929" s="5"/>
    </row>
    <row r="2930" spans="1:1" x14ac:dyDescent="0.25">
      <c r="A2930" s="5"/>
    </row>
    <row r="2931" spans="1:1" x14ac:dyDescent="0.25">
      <c r="A2931" s="5"/>
    </row>
    <row r="2932" spans="1:1" x14ac:dyDescent="0.25">
      <c r="A2932" s="5"/>
    </row>
    <row r="2933" spans="1:1" x14ac:dyDescent="0.25">
      <c r="A2933" s="5"/>
    </row>
    <row r="2934" spans="1:1" x14ac:dyDescent="0.25">
      <c r="A2934" s="5"/>
    </row>
    <row r="2935" spans="1:1" x14ac:dyDescent="0.25">
      <c r="A2935" s="5"/>
    </row>
    <row r="2936" spans="1:1" x14ac:dyDescent="0.25">
      <c r="A2936" s="5"/>
    </row>
    <row r="2937" spans="1:1" x14ac:dyDescent="0.25">
      <c r="A2937" s="5"/>
    </row>
    <row r="2938" spans="1:1" x14ac:dyDescent="0.25">
      <c r="A2938" s="5"/>
    </row>
    <row r="2939" spans="1:1" x14ac:dyDescent="0.25">
      <c r="A2939" s="5"/>
    </row>
    <row r="2940" spans="1:1" x14ac:dyDescent="0.25">
      <c r="A2940" s="5"/>
    </row>
    <row r="2941" spans="1:1" x14ac:dyDescent="0.25">
      <c r="A2941" s="5"/>
    </row>
    <row r="2942" spans="1:1" x14ac:dyDescent="0.25">
      <c r="A2942" s="5"/>
    </row>
    <row r="2943" spans="1:1" x14ac:dyDescent="0.25">
      <c r="A2943" s="5"/>
    </row>
    <row r="2944" spans="1:1" x14ac:dyDescent="0.25">
      <c r="A2944" s="5"/>
    </row>
    <row r="2945" spans="1:1" x14ac:dyDescent="0.25">
      <c r="A2945" s="5"/>
    </row>
    <row r="2946" spans="1:1" x14ac:dyDescent="0.25">
      <c r="A2946" s="5"/>
    </row>
    <row r="2947" spans="1:1" x14ac:dyDescent="0.25">
      <c r="A2947" s="5"/>
    </row>
    <row r="2948" spans="1:1" x14ac:dyDescent="0.25">
      <c r="A2948" s="5"/>
    </row>
    <row r="2949" spans="1:1" x14ac:dyDescent="0.25">
      <c r="A2949" s="5"/>
    </row>
    <row r="2950" spans="1:1" x14ac:dyDescent="0.25">
      <c r="A2950" s="5"/>
    </row>
    <row r="2951" spans="1:1" x14ac:dyDescent="0.25">
      <c r="A2951" s="5"/>
    </row>
    <row r="2952" spans="1:1" x14ac:dyDescent="0.25">
      <c r="A2952" s="5"/>
    </row>
    <row r="2953" spans="1:1" x14ac:dyDescent="0.25">
      <c r="A2953" s="5"/>
    </row>
    <row r="2954" spans="1:1" x14ac:dyDescent="0.25">
      <c r="A2954" s="5"/>
    </row>
    <row r="2955" spans="1:1" x14ac:dyDescent="0.25">
      <c r="A2955" s="5"/>
    </row>
    <row r="2956" spans="1:1" x14ac:dyDescent="0.25">
      <c r="A2956" s="5"/>
    </row>
    <row r="2957" spans="1:1" x14ac:dyDescent="0.25">
      <c r="A2957" s="5"/>
    </row>
    <row r="2958" spans="1:1" x14ac:dyDescent="0.25">
      <c r="A2958" s="5"/>
    </row>
    <row r="2959" spans="1:1" x14ac:dyDescent="0.25">
      <c r="A2959" s="5"/>
    </row>
    <row r="2960" spans="1:1" x14ac:dyDescent="0.25">
      <c r="A2960" s="5"/>
    </row>
    <row r="2961" spans="1:1" x14ac:dyDescent="0.25">
      <c r="A2961" s="5"/>
    </row>
    <row r="2962" spans="1:1" x14ac:dyDescent="0.25">
      <c r="A2962" s="5"/>
    </row>
    <row r="2963" spans="1:1" x14ac:dyDescent="0.25">
      <c r="A2963" s="5"/>
    </row>
    <row r="2964" spans="1:1" x14ac:dyDescent="0.25">
      <c r="A2964" s="5"/>
    </row>
    <row r="2965" spans="1:1" x14ac:dyDescent="0.25">
      <c r="A2965" s="5"/>
    </row>
    <row r="2966" spans="1:1" x14ac:dyDescent="0.25">
      <c r="A2966" s="5"/>
    </row>
    <row r="2967" spans="1:1" x14ac:dyDescent="0.25">
      <c r="A2967" s="5"/>
    </row>
    <row r="2968" spans="1:1" x14ac:dyDescent="0.25">
      <c r="A2968" s="5"/>
    </row>
    <row r="2969" spans="1:1" x14ac:dyDescent="0.25">
      <c r="A2969" s="5"/>
    </row>
    <row r="2970" spans="1:1" x14ac:dyDescent="0.25">
      <c r="A2970" s="5"/>
    </row>
    <row r="2971" spans="1:1" x14ac:dyDescent="0.25">
      <c r="A2971" s="5"/>
    </row>
    <row r="2972" spans="1:1" x14ac:dyDescent="0.25">
      <c r="A2972" s="5"/>
    </row>
    <row r="2973" spans="1:1" x14ac:dyDescent="0.25">
      <c r="A2973" s="5"/>
    </row>
    <row r="2974" spans="1:1" x14ac:dyDescent="0.25">
      <c r="A2974" s="5"/>
    </row>
    <row r="2975" spans="1:1" x14ac:dyDescent="0.25">
      <c r="A2975" s="5"/>
    </row>
    <row r="2976" spans="1:1" x14ac:dyDescent="0.25">
      <c r="A2976" s="5"/>
    </row>
    <row r="2977" spans="1:1" x14ac:dyDescent="0.25">
      <c r="A2977" s="5"/>
    </row>
    <row r="2978" spans="1:1" x14ac:dyDescent="0.25">
      <c r="A2978" s="5"/>
    </row>
    <row r="2979" spans="1:1" x14ac:dyDescent="0.25">
      <c r="A2979" s="5"/>
    </row>
    <row r="2980" spans="1:1" x14ac:dyDescent="0.25">
      <c r="A2980" s="5"/>
    </row>
    <row r="2981" spans="1:1" x14ac:dyDescent="0.25">
      <c r="A2981" s="5"/>
    </row>
    <row r="2982" spans="1:1" x14ac:dyDescent="0.25">
      <c r="A2982" s="5"/>
    </row>
    <row r="2983" spans="1:1" x14ac:dyDescent="0.25">
      <c r="A2983" s="5"/>
    </row>
    <row r="2984" spans="1:1" x14ac:dyDescent="0.25">
      <c r="A2984" s="5"/>
    </row>
    <row r="2985" spans="1:1" x14ac:dyDescent="0.25">
      <c r="A2985" s="5"/>
    </row>
    <row r="2986" spans="1:1" x14ac:dyDescent="0.25">
      <c r="A2986" s="5"/>
    </row>
    <row r="2987" spans="1:1" x14ac:dyDescent="0.25">
      <c r="A2987" s="5"/>
    </row>
    <row r="2988" spans="1:1" x14ac:dyDescent="0.25">
      <c r="A2988" s="5"/>
    </row>
    <row r="2989" spans="1:1" x14ac:dyDescent="0.25">
      <c r="A2989" s="5"/>
    </row>
    <row r="2990" spans="1:1" x14ac:dyDescent="0.25">
      <c r="A2990" s="5"/>
    </row>
    <row r="2991" spans="1:1" x14ac:dyDescent="0.25">
      <c r="A2991" s="5"/>
    </row>
    <row r="2992" spans="1:1" x14ac:dyDescent="0.25">
      <c r="A2992" s="5"/>
    </row>
    <row r="2993" spans="1:1" x14ac:dyDescent="0.25">
      <c r="A2993" s="5"/>
    </row>
    <row r="2994" spans="1:1" x14ac:dyDescent="0.25">
      <c r="A2994" s="5"/>
    </row>
    <row r="2995" spans="1:1" x14ac:dyDescent="0.25">
      <c r="A2995" s="5"/>
    </row>
    <row r="2996" spans="1:1" x14ac:dyDescent="0.25">
      <c r="A2996" s="5"/>
    </row>
    <row r="2997" spans="1:1" x14ac:dyDescent="0.25">
      <c r="A2997" s="5"/>
    </row>
    <row r="2998" spans="1:1" x14ac:dyDescent="0.25">
      <c r="A2998" s="5"/>
    </row>
    <row r="2999" spans="1:1" x14ac:dyDescent="0.25">
      <c r="A2999" s="5"/>
    </row>
    <row r="3000" spans="1:1" x14ac:dyDescent="0.25">
      <c r="A3000" s="5"/>
    </row>
    <row r="3001" spans="1:1" x14ac:dyDescent="0.25">
      <c r="A3001" s="5"/>
    </row>
    <row r="3002" spans="1:1" x14ac:dyDescent="0.25">
      <c r="A3002" s="5"/>
    </row>
    <row r="3003" spans="1:1" x14ac:dyDescent="0.25">
      <c r="A3003" s="5"/>
    </row>
    <row r="3004" spans="1:1" x14ac:dyDescent="0.25">
      <c r="A3004" s="5"/>
    </row>
    <row r="3005" spans="1:1" x14ac:dyDescent="0.25">
      <c r="A3005" s="5"/>
    </row>
    <row r="3006" spans="1:1" x14ac:dyDescent="0.25">
      <c r="A3006" s="5"/>
    </row>
    <row r="3007" spans="1:1" x14ac:dyDescent="0.25">
      <c r="A3007" s="5"/>
    </row>
    <row r="3008" spans="1:1" x14ac:dyDescent="0.25">
      <c r="A3008" s="5"/>
    </row>
    <row r="3009" spans="1:1" x14ac:dyDescent="0.25">
      <c r="A3009" s="5"/>
    </row>
    <row r="3010" spans="1:1" x14ac:dyDescent="0.25">
      <c r="A3010" s="5"/>
    </row>
    <row r="3011" spans="1:1" x14ac:dyDescent="0.25">
      <c r="A3011" s="5"/>
    </row>
    <row r="3012" spans="1:1" x14ac:dyDescent="0.25">
      <c r="A3012" s="5"/>
    </row>
    <row r="3013" spans="1:1" x14ac:dyDescent="0.25">
      <c r="A3013" s="5"/>
    </row>
    <row r="3014" spans="1:1" x14ac:dyDescent="0.25">
      <c r="A3014" s="5"/>
    </row>
    <row r="3015" spans="1:1" x14ac:dyDescent="0.25">
      <c r="A3015" s="5"/>
    </row>
    <row r="3016" spans="1:1" x14ac:dyDescent="0.25">
      <c r="A3016" s="5"/>
    </row>
    <row r="3017" spans="1:1" x14ac:dyDescent="0.25">
      <c r="A3017" s="5"/>
    </row>
    <row r="3018" spans="1:1" x14ac:dyDescent="0.25">
      <c r="A3018" s="5"/>
    </row>
    <row r="3019" spans="1:1" x14ac:dyDescent="0.25">
      <c r="A3019" s="5"/>
    </row>
    <row r="3020" spans="1:1" x14ac:dyDescent="0.25">
      <c r="A3020" s="5"/>
    </row>
    <row r="3021" spans="1:1" x14ac:dyDescent="0.25">
      <c r="A3021" s="5"/>
    </row>
    <row r="3022" spans="1:1" x14ac:dyDescent="0.25">
      <c r="A3022" s="5"/>
    </row>
    <row r="3023" spans="1:1" x14ac:dyDescent="0.25">
      <c r="A3023" s="5"/>
    </row>
    <row r="3024" spans="1:1" x14ac:dyDescent="0.25">
      <c r="A3024" s="5"/>
    </row>
    <row r="3025" spans="1:1" x14ac:dyDescent="0.25">
      <c r="A3025" s="5"/>
    </row>
    <row r="3026" spans="1:1" x14ac:dyDescent="0.25">
      <c r="A3026" s="5"/>
    </row>
    <row r="3027" spans="1:1" x14ac:dyDescent="0.25">
      <c r="A3027" s="5"/>
    </row>
    <row r="3028" spans="1:1" x14ac:dyDescent="0.25">
      <c r="A3028" s="5"/>
    </row>
    <row r="3029" spans="1:1" x14ac:dyDescent="0.25">
      <c r="A3029" s="5"/>
    </row>
    <row r="3030" spans="1:1" x14ac:dyDescent="0.25">
      <c r="A3030" s="5"/>
    </row>
    <row r="3031" spans="1:1" x14ac:dyDescent="0.25">
      <c r="A3031" s="5"/>
    </row>
    <row r="3032" spans="1:1" x14ac:dyDescent="0.25">
      <c r="A3032" s="5"/>
    </row>
    <row r="3033" spans="1:1" x14ac:dyDescent="0.25">
      <c r="A3033" s="5"/>
    </row>
    <row r="3034" spans="1:1" x14ac:dyDescent="0.25">
      <c r="A3034" s="5"/>
    </row>
    <row r="3035" spans="1:1" x14ac:dyDescent="0.25">
      <c r="A3035" s="5"/>
    </row>
    <row r="3036" spans="1:1" x14ac:dyDescent="0.25">
      <c r="A3036" s="5"/>
    </row>
    <row r="3037" spans="1:1" x14ac:dyDescent="0.25">
      <c r="A3037" s="5"/>
    </row>
    <row r="3038" spans="1:1" x14ac:dyDescent="0.25">
      <c r="A3038" s="5"/>
    </row>
    <row r="3039" spans="1:1" x14ac:dyDescent="0.25">
      <c r="A3039" s="5"/>
    </row>
    <row r="3040" spans="1:1" x14ac:dyDescent="0.25">
      <c r="A3040" s="5"/>
    </row>
    <row r="3041" spans="1:1" x14ac:dyDescent="0.25">
      <c r="A3041" s="5"/>
    </row>
    <row r="3042" spans="1:1" x14ac:dyDescent="0.25">
      <c r="A3042" s="5"/>
    </row>
    <row r="3043" spans="1:1" x14ac:dyDescent="0.25">
      <c r="A3043" s="5"/>
    </row>
    <row r="3044" spans="1:1" x14ac:dyDescent="0.25">
      <c r="A3044" s="5"/>
    </row>
    <row r="3045" spans="1:1" x14ac:dyDescent="0.25">
      <c r="A3045" s="5"/>
    </row>
    <row r="3046" spans="1:1" x14ac:dyDescent="0.25">
      <c r="A3046" s="5"/>
    </row>
    <row r="3047" spans="1:1" x14ac:dyDescent="0.25">
      <c r="A3047" s="5"/>
    </row>
    <row r="3048" spans="1:1" x14ac:dyDescent="0.25">
      <c r="A3048" s="5"/>
    </row>
    <row r="3049" spans="1:1" x14ac:dyDescent="0.25">
      <c r="A3049" s="5"/>
    </row>
    <row r="3050" spans="1:1" x14ac:dyDescent="0.25">
      <c r="A3050" s="5"/>
    </row>
    <row r="3051" spans="1:1" x14ac:dyDescent="0.25">
      <c r="A3051" s="5"/>
    </row>
    <row r="3052" spans="1:1" x14ac:dyDescent="0.25">
      <c r="A3052" s="5"/>
    </row>
    <row r="3053" spans="1:1" x14ac:dyDescent="0.25">
      <c r="A3053" s="5"/>
    </row>
    <row r="3054" spans="1:1" x14ac:dyDescent="0.25">
      <c r="A3054" s="5"/>
    </row>
    <row r="3055" spans="1:1" x14ac:dyDescent="0.25">
      <c r="A3055" s="5"/>
    </row>
    <row r="3056" spans="1:1" x14ac:dyDescent="0.25">
      <c r="A3056" s="5"/>
    </row>
    <row r="3057" spans="1:1" x14ac:dyDescent="0.25">
      <c r="A3057" s="5"/>
    </row>
    <row r="3058" spans="1:1" x14ac:dyDescent="0.25">
      <c r="A3058" s="5"/>
    </row>
    <row r="3059" spans="1:1" x14ac:dyDescent="0.25">
      <c r="A3059" s="5"/>
    </row>
    <row r="3060" spans="1:1" x14ac:dyDescent="0.25">
      <c r="A3060" s="5"/>
    </row>
    <row r="3061" spans="1:1" x14ac:dyDescent="0.25">
      <c r="A3061" s="5"/>
    </row>
    <row r="3062" spans="1:1" x14ac:dyDescent="0.25">
      <c r="A3062" s="5"/>
    </row>
    <row r="3063" spans="1:1" x14ac:dyDescent="0.25">
      <c r="A3063" s="5"/>
    </row>
    <row r="3064" spans="1:1" x14ac:dyDescent="0.25">
      <c r="A3064" s="5"/>
    </row>
    <row r="3065" spans="1:1" x14ac:dyDescent="0.25">
      <c r="A3065" s="5"/>
    </row>
    <row r="3066" spans="1:1" x14ac:dyDescent="0.25">
      <c r="A3066" s="5"/>
    </row>
    <row r="3067" spans="1:1" x14ac:dyDescent="0.25">
      <c r="A3067" s="5"/>
    </row>
    <row r="3068" spans="1:1" x14ac:dyDescent="0.25">
      <c r="A3068" s="5"/>
    </row>
    <row r="3069" spans="1:1" x14ac:dyDescent="0.25">
      <c r="A3069" s="5"/>
    </row>
    <row r="3070" spans="1:1" x14ac:dyDescent="0.25">
      <c r="A3070" s="5"/>
    </row>
    <row r="3071" spans="1:1" x14ac:dyDescent="0.25">
      <c r="A3071" s="5"/>
    </row>
    <row r="3072" spans="1:1" x14ac:dyDescent="0.25">
      <c r="A3072" s="5"/>
    </row>
    <row r="3073" spans="1:1" x14ac:dyDescent="0.25">
      <c r="A3073" s="5"/>
    </row>
    <row r="3074" spans="1:1" x14ac:dyDescent="0.25">
      <c r="A3074" s="5"/>
    </row>
    <row r="3075" spans="1:1" x14ac:dyDescent="0.25">
      <c r="A3075" s="5"/>
    </row>
    <row r="3076" spans="1:1" x14ac:dyDescent="0.25">
      <c r="A3076" s="5"/>
    </row>
    <row r="3077" spans="1:1" x14ac:dyDescent="0.25">
      <c r="A3077" s="5"/>
    </row>
    <row r="3078" spans="1:1" x14ac:dyDescent="0.25">
      <c r="A3078" s="5"/>
    </row>
    <row r="3079" spans="1:1" x14ac:dyDescent="0.25">
      <c r="A3079" s="5"/>
    </row>
    <row r="3080" spans="1:1" x14ac:dyDescent="0.25">
      <c r="A3080" s="5"/>
    </row>
    <row r="3081" spans="1:1" x14ac:dyDescent="0.25">
      <c r="A3081" s="5"/>
    </row>
    <row r="3082" spans="1:1" x14ac:dyDescent="0.25">
      <c r="A3082" s="5"/>
    </row>
    <row r="3083" spans="1:1" x14ac:dyDescent="0.25">
      <c r="A3083" s="5"/>
    </row>
    <row r="3084" spans="1:1" x14ac:dyDescent="0.25">
      <c r="A3084" s="5"/>
    </row>
    <row r="3085" spans="1:1" x14ac:dyDescent="0.25">
      <c r="A3085" s="5"/>
    </row>
    <row r="3086" spans="1:1" x14ac:dyDescent="0.25">
      <c r="A3086" s="5"/>
    </row>
    <row r="3087" spans="1:1" x14ac:dyDescent="0.25">
      <c r="A3087" s="5"/>
    </row>
    <row r="3088" spans="1:1" x14ac:dyDescent="0.25">
      <c r="A3088" s="5"/>
    </row>
    <row r="3089" spans="1:1" x14ac:dyDescent="0.25">
      <c r="A3089" s="5"/>
    </row>
    <row r="3090" spans="1:1" x14ac:dyDescent="0.25">
      <c r="A3090" s="5"/>
    </row>
    <row r="3091" spans="1:1" x14ac:dyDescent="0.25">
      <c r="A3091" s="5"/>
    </row>
    <row r="3092" spans="1:1" x14ac:dyDescent="0.25">
      <c r="A3092" s="5"/>
    </row>
    <row r="3093" spans="1:1" x14ac:dyDescent="0.25">
      <c r="A3093" s="5"/>
    </row>
    <row r="3094" spans="1:1" x14ac:dyDescent="0.25">
      <c r="A3094" s="5"/>
    </row>
    <row r="3095" spans="1:1" x14ac:dyDescent="0.25">
      <c r="A3095" s="5"/>
    </row>
    <row r="3096" spans="1:1" x14ac:dyDescent="0.25">
      <c r="A3096" s="5"/>
    </row>
    <row r="3097" spans="1:1" x14ac:dyDescent="0.25">
      <c r="A3097" s="5"/>
    </row>
    <row r="3098" spans="1:1" x14ac:dyDescent="0.25">
      <c r="A3098" s="5"/>
    </row>
    <row r="3099" spans="1:1" x14ac:dyDescent="0.25">
      <c r="A3099" s="5"/>
    </row>
    <row r="3100" spans="1:1" x14ac:dyDescent="0.25">
      <c r="A3100" s="5"/>
    </row>
    <row r="3101" spans="1:1" x14ac:dyDescent="0.25">
      <c r="A3101" s="5"/>
    </row>
    <row r="3102" spans="1:1" x14ac:dyDescent="0.25">
      <c r="A3102" s="5"/>
    </row>
    <row r="3103" spans="1:1" x14ac:dyDescent="0.25">
      <c r="A3103" s="5"/>
    </row>
    <row r="3104" spans="1:1" x14ac:dyDescent="0.25">
      <c r="A3104" s="5"/>
    </row>
    <row r="3105" spans="1:1" x14ac:dyDescent="0.25">
      <c r="A3105" s="5"/>
    </row>
    <row r="3106" spans="1:1" x14ac:dyDescent="0.25">
      <c r="A3106" s="5"/>
    </row>
    <row r="3107" spans="1:1" x14ac:dyDescent="0.25">
      <c r="A3107" s="5"/>
    </row>
    <row r="3108" spans="1:1" x14ac:dyDescent="0.25">
      <c r="A3108" s="5"/>
    </row>
    <row r="3109" spans="1:1" x14ac:dyDescent="0.25">
      <c r="A3109" s="5"/>
    </row>
    <row r="3110" spans="1:1" x14ac:dyDescent="0.25">
      <c r="A3110" s="5"/>
    </row>
    <row r="3111" spans="1:1" x14ac:dyDescent="0.25">
      <c r="A3111" s="5"/>
    </row>
    <row r="3112" spans="1:1" x14ac:dyDescent="0.25">
      <c r="A3112" s="5"/>
    </row>
    <row r="3113" spans="1:1" x14ac:dyDescent="0.25">
      <c r="A3113" s="5"/>
    </row>
    <row r="3114" spans="1:1" x14ac:dyDescent="0.25">
      <c r="A3114" s="5"/>
    </row>
    <row r="3115" spans="1:1" x14ac:dyDescent="0.25">
      <c r="A3115" s="5"/>
    </row>
    <row r="3116" spans="1:1" x14ac:dyDescent="0.25">
      <c r="A3116" s="5"/>
    </row>
    <row r="3117" spans="1:1" x14ac:dyDescent="0.25">
      <c r="A3117" s="5"/>
    </row>
    <row r="3118" spans="1:1" x14ac:dyDescent="0.25">
      <c r="A3118" s="5"/>
    </row>
    <row r="3119" spans="1:1" x14ac:dyDescent="0.25">
      <c r="A3119" s="5"/>
    </row>
    <row r="3120" spans="1:1" x14ac:dyDescent="0.25">
      <c r="A3120" s="5"/>
    </row>
    <row r="3121" spans="1:1" x14ac:dyDescent="0.25">
      <c r="A3121" s="5"/>
    </row>
    <row r="3122" spans="1:1" x14ac:dyDescent="0.25">
      <c r="A3122" s="5"/>
    </row>
    <row r="3123" spans="1:1" x14ac:dyDescent="0.25">
      <c r="A3123" s="5"/>
    </row>
    <row r="3124" spans="1:1" x14ac:dyDescent="0.25">
      <c r="A3124" s="5"/>
    </row>
    <row r="3125" spans="1:1" x14ac:dyDescent="0.25">
      <c r="A3125" s="5"/>
    </row>
    <row r="3126" spans="1:1" x14ac:dyDescent="0.25">
      <c r="A3126" s="5"/>
    </row>
    <row r="3127" spans="1:1" x14ac:dyDescent="0.25">
      <c r="A3127" s="5"/>
    </row>
    <row r="3128" spans="1:1" x14ac:dyDescent="0.25">
      <c r="A3128" s="5"/>
    </row>
    <row r="3129" spans="1:1" x14ac:dyDescent="0.25">
      <c r="A3129" s="5"/>
    </row>
    <row r="3130" spans="1:1" x14ac:dyDescent="0.25">
      <c r="A3130" s="5"/>
    </row>
    <row r="3131" spans="1:1" x14ac:dyDescent="0.25">
      <c r="A3131" s="5"/>
    </row>
    <row r="3132" spans="1:1" x14ac:dyDescent="0.25">
      <c r="A3132" s="5"/>
    </row>
    <row r="3133" spans="1:1" x14ac:dyDescent="0.25">
      <c r="A3133" s="5"/>
    </row>
    <row r="3134" spans="1:1" x14ac:dyDescent="0.25">
      <c r="A3134" s="5"/>
    </row>
    <row r="3135" spans="1:1" x14ac:dyDescent="0.25">
      <c r="A3135" s="5"/>
    </row>
    <row r="3136" spans="1:1" x14ac:dyDescent="0.25">
      <c r="A3136" s="5"/>
    </row>
    <row r="3137" spans="1:1" x14ac:dyDescent="0.25">
      <c r="A3137" s="5"/>
    </row>
    <row r="3138" spans="1:1" x14ac:dyDescent="0.25">
      <c r="A3138" s="5"/>
    </row>
    <row r="3139" spans="1:1" x14ac:dyDescent="0.25">
      <c r="A3139" s="5"/>
    </row>
    <row r="3140" spans="1:1" x14ac:dyDescent="0.25">
      <c r="A3140" s="5"/>
    </row>
    <row r="3141" spans="1:1" x14ac:dyDescent="0.25">
      <c r="A3141" s="5"/>
    </row>
    <row r="3142" spans="1:1" x14ac:dyDescent="0.25">
      <c r="A3142" s="5"/>
    </row>
    <row r="3143" spans="1:1" x14ac:dyDescent="0.25">
      <c r="A3143" s="5"/>
    </row>
    <row r="3144" spans="1:1" x14ac:dyDescent="0.25">
      <c r="A3144" s="5"/>
    </row>
    <row r="3145" spans="1:1" x14ac:dyDescent="0.25">
      <c r="A3145" s="5"/>
    </row>
    <row r="3146" spans="1:1" x14ac:dyDescent="0.25">
      <c r="A3146" s="5"/>
    </row>
    <row r="3147" spans="1:1" x14ac:dyDescent="0.25">
      <c r="A3147" s="5"/>
    </row>
    <row r="3148" spans="1:1" x14ac:dyDescent="0.25">
      <c r="A3148" s="5"/>
    </row>
    <row r="3149" spans="1:1" x14ac:dyDescent="0.25">
      <c r="A3149" s="5"/>
    </row>
    <row r="3150" spans="1:1" x14ac:dyDescent="0.25">
      <c r="A3150" s="5"/>
    </row>
    <row r="3151" spans="1:1" x14ac:dyDescent="0.25">
      <c r="A3151" s="5"/>
    </row>
    <row r="3152" spans="1:1" x14ac:dyDescent="0.25">
      <c r="A3152" s="5"/>
    </row>
    <row r="3153" spans="1:1" x14ac:dyDescent="0.25">
      <c r="A3153" s="5"/>
    </row>
    <row r="3154" spans="1:1" x14ac:dyDescent="0.25">
      <c r="A3154" s="5"/>
    </row>
    <row r="3155" spans="1:1" x14ac:dyDescent="0.25">
      <c r="A3155" s="5"/>
    </row>
    <row r="3156" spans="1:1" x14ac:dyDescent="0.25">
      <c r="A3156" s="5"/>
    </row>
    <row r="3157" spans="1:1" x14ac:dyDescent="0.25">
      <c r="A3157" s="5"/>
    </row>
    <row r="3158" spans="1:1" x14ac:dyDescent="0.25">
      <c r="A3158" s="5"/>
    </row>
    <row r="3159" spans="1:1" x14ac:dyDescent="0.25">
      <c r="A3159" s="5"/>
    </row>
    <row r="3160" spans="1:1" x14ac:dyDescent="0.25">
      <c r="A3160" s="5"/>
    </row>
    <row r="3161" spans="1:1" x14ac:dyDescent="0.25">
      <c r="A3161" s="5"/>
    </row>
    <row r="3162" spans="1:1" x14ac:dyDescent="0.25">
      <c r="A3162" s="5"/>
    </row>
    <row r="3163" spans="1:1" x14ac:dyDescent="0.25">
      <c r="A3163" s="5"/>
    </row>
    <row r="3164" spans="1:1" x14ac:dyDescent="0.25">
      <c r="A3164" s="5"/>
    </row>
    <row r="3165" spans="1:1" x14ac:dyDescent="0.25">
      <c r="A3165" s="5"/>
    </row>
    <row r="3166" spans="1:1" x14ac:dyDescent="0.25">
      <c r="A3166" s="5"/>
    </row>
    <row r="3167" spans="1:1" x14ac:dyDescent="0.25">
      <c r="A3167" s="5"/>
    </row>
    <row r="3168" spans="1:1" x14ac:dyDescent="0.25">
      <c r="A3168" s="5"/>
    </row>
    <row r="3169" spans="1:1" x14ac:dyDescent="0.25">
      <c r="A3169" s="5"/>
    </row>
    <row r="3170" spans="1:1" x14ac:dyDescent="0.25">
      <c r="A3170" s="5"/>
    </row>
    <row r="3171" spans="1:1" x14ac:dyDescent="0.25">
      <c r="A3171" s="5"/>
    </row>
    <row r="3172" spans="1:1" x14ac:dyDescent="0.25">
      <c r="A3172" s="5"/>
    </row>
    <row r="3173" spans="1:1" x14ac:dyDescent="0.25">
      <c r="A3173" s="5"/>
    </row>
    <row r="3174" spans="1:1" x14ac:dyDescent="0.25">
      <c r="A3174" s="5"/>
    </row>
    <row r="3175" spans="1:1" x14ac:dyDescent="0.25">
      <c r="A3175" s="5"/>
    </row>
    <row r="3176" spans="1:1" x14ac:dyDescent="0.25">
      <c r="A3176" s="5"/>
    </row>
    <row r="3177" spans="1:1" x14ac:dyDescent="0.25">
      <c r="A3177" s="5"/>
    </row>
    <row r="3178" spans="1:1" x14ac:dyDescent="0.25">
      <c r="A3178" s="5"/>
    </row>
    <row r="3179" spans="1:1" x14ac:dyDescent="0.25">
      <c r="A3179" s="5"/>
    </row>
    <row r="3180" spans="1:1" x14ac:dyDescent="0.25">
      <c r="A3180" s="5"/>
    </row>
    <row r="3181" spans="1:1" x14ac:dyDescent="0.25">
      <c r="A3181" s="5"/>
    </row>
    <row r="3182" spans="1:1" x14ac:dyDescent="0.25">
      <c r="A3182" s="5"/>
    </row>
    <row r="3183" spans="1:1" x14ac:dyDescent="0.25">
      <c r="A3183" s="5"/>
    </row>
    <row r="3184" spans="1:1" x14ac:dyDescent="0.25">
      <c r="A3184" s="5"/>
    </row>
    <row r="3185" spans="1:1" x14ac:dyDescent="0.25">
      <c r="A3185" s="5"/>
    </row>
    <row r="3186" spans="1:1" x14ac:dyDescent="0.25">
      <c r="A3186" s="5"/>
    </row>
    <row r="3187" spans="1:1" x14ac:dyDescent="0.25">
      <c r="A3187" s="5"/>
    </row>
    <row r="3188" spans="1:1" x14ac:dyDescent="0.25">
      <c r="A3188" s="5"/>
    </row>
    <row r="3189" spans="1:1" x14ac:dyDescent="0.25">
      <c r="A3189" s="5"/>
    </row>
    <row r="3190" spans="1:1" x14ac:dyDescent="0.25">
      <c r="A3190" s="5"/>
    </row>
    <row r="3191" spans="1:1" x14ac:dyDescent="0.25">
      <c r="A3191" s="5"/>
    </row>
    <row r="3192" spans="1:1" x14ac:dyDescent="0.25">
      <c r="A3192" s="5"/>
    </row>
    <row r="3193" spans="1:1" x14ac:dyDescent="0.25">
      <c r="A3193" s="5"/>
    </row>
    <row r="3194" spans="1:1" x14ac:dyDescent="0.25">
      <c r="A3194" s="5"/>
    </row>
    <row r="3195" spans="1:1" x14ac:dyDescent="0.25">
      <c r="A3195" s="5"/>
    </row>
    <row r="3196" spans="1:1" x14ac:dyDescent="0.25">
      <c r="A3196" s="5"/>
    </row>
    <row r="3197" spans="1:1" x14ac:dyDescent="0.25">
      <c r="A3197" s="5"/>
    </row>
    <row r="3198" spans="1:1" x14ac:dyDescent="0.25">
      <c r="A3198" s="5"/>
    </row>
    <row r="3199" spans="1:1" x14ac:dyDescent="0.25">
      <c r="A3199" s="5"/>
    </row>
    <row r="3200" spans="1:1" x14ac:dyDescent="0.25">
      <c r="A3200" s="5"/>
    </row>
    <row r="3201" spans="1:1" x14ac:dyDescent="0.25">
      <c r="A3201" s="5"/>
    </row>
    <row r="3202" spans="1:1" x14ac:dyDescent="0.25">
      <c r="A3202" s="5"/>
    </row>
    <row r="3203" spans="1:1" x14ac:dyDescent="0.25">
      <c r="A3203" s="5"/>
    </row>
    <row r="3204" spans="1:1" x14ac:dyDescent="0.25">
      <c r="A3204" s="5"/>
    </row>
    <row r="3205" spans="1:1" x14ac:dyDescent="0.25">
      <c r="A3205" s="5"/>
    </row>
    <row r="3206" spans="1:1" x14ac:dyDescent="0.25">
      <c r="A3206" s="5"/>
    </row>
    <row r="3207" spans="1:1" x14ac:dyDescent="0.25">
      <c r="A3207" s="5"/>
    </row>
    <row r="3208" spans="1:1" x14ac:dyDescent="0.25">
      <c r="A3208" s="5"/>
    </row>
    <row r="3209" spans="1:1" x14ac:dyDescent="0.25">
      <c r="A3209" s="5"/>
    </row>
    <row r="3210" spans="1:1" x14ac:dyDescent="0.25">
      <c r="A3210" s="5"/>
    </row>
    <row r="3211" spans="1:1" x14ac:dyDescent="0.25">
      <c r="A3211" s="5"/>
    </row>
    <row r="3212" spans="1:1" x14ac:dyDescent="0.25">
      <c r="A3212" s="5"/>
    </row>
    <row r="3213" spans="1:1" x14ac:dyDescent="0.25">
      <c r="A3213" s="5"/>
    </row>
    <row r="3214" spans="1:1" x14ac:dyDescent="0.25">
      <c r="A3214" s="5"/>
    </row>
    <row r="3215" spans="1:1" x14ac:dyDescent="0.25">
      <c r="A3215" s="5"/>
    </row>
    <row r="3216" spans="1:1" x14ac:dyDescent="0.25">
      <c r="A3216" s="5"/>
    </row>
    <row r="3217" spans="1:1" x14ac:dyDescent="0.25">
      <c r="A3217" s="5"/>
    </row>
    <row r="3218" spans="1:1" x14ac:dyDescent="0.25">
      <c r="A3218" s="5"/>
    </row>
    <row r="3219" spans="1:1" x14ac:dyDescent="0.25">
      <c r="A3219" s="5"/>
    </row>
    <row r="3220" spans="1:1" x14ac:dyDescent="0.25">
      <c r="A3220" s="5"/>
    </row>
    <row r="3221" spans="1:1" x14ac:dyDescent="0.25">
      <c r="A3221" s="5"/>
    </row>
    <row r="3222" spans="1:1" x14ac:dyDescent="0.25">
      <c r="A3222" s="5"/>
    </row>
    <row r="3223" spans="1:1" x14ac:dyDescent="0.25">
      <c r="A3223" s="5"/>
    </row>
    <row r="3224" spans="1:1" x14ac:dyDescent="0.25">
      <c r="A3224" s="5"/>
    </row>
    <row r="3225" spans="1:1" x14ac:dyDescent="0.25">
      <c r="A3225" s="5"/>
    </row>
    <row r="3226" spans="1:1" x14ac:dyDescent="0.25">
      <c r="A3226" s="5"/>
    </row>
    <row r="3227" spans="1:1" x14ac:dyDescent="0.25">
      <c r="A3227" s="5"/>
    </row>
    <row r="3228" spans="1:1" x14ac:dyDescent="0.25">
      <c r="A3228" s="5"/>
    </row>
    <row r="3229" spans="1:1" x14ac:dyDescent="0.25">
      <c r="A3229" s="5"/>
    </row>
    <row r="3230" spans="1:1" x14ac:dyDescent="0.25">
      <c r="A3230" s="5"/>
    </row>
    <row r="3231" spans="1:1" x14ac:dyDescent="0.25">
      <c r="A3231" s="5"/>
    </row>
    <row r="3232" spans="1:1" x14ac:dyDescent="0.25">
      <c r="A3232" s="5"/>
    </row>
    <row r="3233" spans="1:1" x14ac:dyDescent="0.25">
      <c r="A3233" s="5"/>
    </row>
    <row r="3234" spans="1:1" x14ac:dyDescent="0.25">
      <c r="A3234" s="5"/>
    </row>
    <row r="3235" spans="1:1" x14ac:dyDescent="0.25">
      <c r="A3235" s="5"/>
    </row>
    <row r="3236" spans="1:1" x14ac:dyDescent="0.25">
      <c r="A3236" s="5"/>
    </row>
    <row r="3237" spans="1:1" x14ac:dyDescent="0.25">
      <c r="A3237" s="5"/>
    </row>
    <row r="3238" spans="1:1" x14ac:dyDescent="0.25">
      <c r="A3238" s="5"/>
    </row>
    <row r="3239" spans="1:1" x14ac:dyDescent="0.25">
      <c r="A3239" s="5"/>
    </row>
    <row r="3240" spans="1:1" x14ac:dyDescent="0.25">
      <c r="A3240" s="5"/>
    </row>
    <row r="3241" spans="1:1" x14ac:dyDescent="0.25">
      <c r="A3241" s="5"/>
    </row>
    <row r="3242" spans="1:1" x14ac:dyDescent="0.25">
      <c r="A3242" s="5"/>
    </row>
    <row r="3243" spans="1:1" x14ac:dyDescent="0.25">
      <c r="A3243" s="5"/>
    </row>
    <row r="3244" spans="1:1" x14ac:dyDescent="0.25">
      <c r="A3244" s="5"/>
    </row>
    <row r="3245" spans="1:1" x14ac:dyDescent="0.25">
      <c r="A3245" s="5"/>
    </row>
    <row r="3246" spans="1:1" x14ac:dyDescent="0.25">
      <c r="A3246" s="5"/>
    </row>
    <row r="3247" spans="1:1" x14ac:dyDescent="0.25">
      <c r="A3247" s="5"/>
    </row>
    <row r="3248" spans="1:1" x14ac:dyDescent="0.25">
      <c r="A3248" s="5"/>
    </row>
    <row r="3249" spans="1:1" x14ac:dyDescent="0.25">
      <c r="A3249" s="5"/>
    </row>
    <row r="3250" spans="1:1" x14ac:dyDescent="0.25">
      <c r="A3250" s="5"/>
    </row>
    <row r="3251" spans="1:1" x14ac:dyDescent="0.25">
      <c r="A3251" s="5"/>
    </row>
    <row r="3252" spans="1:1" x14ac:dyDescent="0.25">
      <c r="A3252" s="5"/>
    </row>
    <row r="3253" spans="1:1" x14ac:dyDescent="0.25">
      <c r="A3253" s="5"/>
    </row>
    <row r="3254" spans="1:1" x14ac:dyDescent="0.25">
      <c r="A3254" s="5"/>
    </row>
    <row r="3255" spans="1:1" x14ac:dyDescent="0.25">
      <c r="A3255" s="5"/>
    </row>
    <row r="3256" spans="1:1" x14ac:dyDescent="0.25">
      <c r="A3256" s="5"/>
    </row>
    <row r="3257" spans="1:1" x14ac:dyDescent="0.25">
      <c r="A3257" s="5"/>
    </row>
    <row r="3258" spans="1:1" x14ac:dyDescent="0.25">
      <c r="A3258" s="5"/>
    </row>
    <row r="3259" spans="1:1" x14ac:dyDescent="0.25">
      <c r="A3259" s="5"/>
    </row>
    <row r="3260" spans="1:1" x14ac:dyDescent="0.25">
      <c r="A3260" s="5"/>
    </row>
    <row r="3261" spans="1:1" x14ac:dyDescent="0.25">
      <c r="A3261" s="5"/>
    </row>
    <row r="3262" spans="1:1" x14ac:dyDescent="0.25">
      <c r="A3262" s="5"/>
    </row>
    <row r="3263" spans="1:1" x14ac:dyDescent="0.25">
      <c r="A3263" s="5"/>
    </row>
    <row r="3264" spans="1:1" x14ac:dyDescent="0.25">
      <c r="A3264" s="5"/>
    </row>
    <row r="3265" spans="1:1" x14ac:dyDescent="0.25">
      <c r="A3265" s="5"/>
    </row>
    <row r="3266" spans="1:1" x14ac:dyDescent="0.25">
      <c r="A3266" s="5"/>
    </row>
    <row r="3267" spans="1:1" x14ac:dyDescent="0.25">
      <c r="A3267" s="5"/>
    </row>
    <row r="3268" spans="1:1" x14ac:dyDescent="0.25">
      <c r="A3268" s="5"/>
    </row>
    <row r="3269" spans="1:1" x14ac:dyDescent="0.25">
      <c r="A3269" s="5"/>
    </row>
    <row r="3270" spans="1:1" x14ac:dyDescent="0.25">
      <c r="A3270" s="5"/>
    </row>
    <row r="3271" spans="1:1" x14ac:dyDescent="0.25">
      <c r="A3271" s="5"/>
    </row>
    <row r="3272" spans="1:1" x14ac:dyDescent="0.25">
      <c r="A3272" s="5"/>
    </row>
    <row r="3273" spans="1:1" x14ac:dyDescent="0.25">
      <c r="A3273" s="5"/>
    </row>
    <row r="3274" spans="1:1" x14ac:dyDescent="0.25">
      <c r="A3274" s="5"/>
    </row>
    <row r="3275" spans="1:1" x14ac:dyDescent="0.25">
      <c r="A3275" s="5"/>
    </row>
    <row r="3276" spans="1:1" x14ac:dyDescent="0.25">
      <c r="A3276" s="5"/>
    </row>
    <row r="3277" spans="1:1" x14ac:dyDescent="0.25">
      <c r="A3277" s="5"/>
    </row>
    <row r="3278" spans="1:1" x14ac:dyDescent="0.25">
      <c r="A3278" s="5"/>
    </row>
    <row r="3279" spans="1:1" x14ac:dyDescent="0.25">
      <c r="A3279" s="5"/>
    </row>
    <row r="3280" spans="1:1" x14ac:dyDescent="0.25">
      <c r="A3280" s="5"/>
    </row>
    <row r="3281" spans="1:1" x14ac:dyDescent="0.25">
      <c r="A3281" s="5"/>
    </row>
    <row r="3282" spans="1:1" x14ac:dyDescent="0.25">
      <c r="A3282" s="5"/>
    </row>
    <row r="3283" spans="1:1" x14ac:dyDescent="0.25">
      <c r="A3283" s="5"/>
    </row>
    <row r="3284" spans="1:1" x14ac:dyDescent="0.25">
      <c r="A3284" s="5"/>
    </row>
    <row r="3285" spans="1:1" x14ac:dyDescent="0.25">
      <c r="A3285" s="5"/>
    </row>
    <row r="3286" spans="1:1" x14ac:dyDescent="0.25">
      <c r="A3286" s="5"/>
    </row>
    <row r="3287" spans="1:1" x14ac:dyDescent="0.25">
      <c r="A3287" s="5"/>
    </row>
    <row r="3288" spans="1:1" x14ac:dyDescent="0.25">
      <c r="A3288" s="5"/>
    </row>
    <row r="3289" spans="1:1" x14ac:dyDescent="0.25">
      <c r="A3289" s="5"/>
    </row>
    <row r="3290" spans="1:1" x14ac:dyDescent="0.25">
      <c r="A3290" s="5"/>
    </row>
    <row r="3291" spans="1:1" x14ac:dyDescent="0.25">
      <c r="A3291" s="5"/>
    </row>
    <row r="3292" spans="1:1" x14ac:dyDescent="0.25">
      <c r="A3292" s="5"/>
    </row>
    <row r="3293" spans="1:1" x14ac:dyDescent="0.25">
      <c r="A3293" s="5"/>
    </row>
    <row r="3294" spans="1:1" x14ac:dyDescent="0.25">
      <c r="A3294" s="5"/>
    </row>
    <row r="3295" spans="1:1" x14ac:dyDescent="0.25">
      <c r="A3295" s="5"/>
    </row>
    <row r="3296" spans="1:1" x14ac:dyDescent="0.25">
      <c r="A3296" s="5"/>
    </row>
    <row r="3297" spans="1:1" x14ac:dyDescent="0.25">
      <c r="A3297" s="5"/>
    </row>
    <row r="3298" spans="1:1" x14ac:dyDescent="0.25">
      <c r="A3298" s="5"/>
    </row>
    <row r="3299" spans="1:1" x14ac:dyDescent="0.25">
      <c r="A3299" s="5"/>
    </row>
    <row r="3300" spans="1:1" x14ac:dyDescent="0.25">
      <c r="A3300" s="5"/>
    </row>
    <row r="3301" spans="1:1" x14ac:dyDescent="0.25">
      <c r="A3301" s="5"/>
    </row>
    <row r="3302" spans="1:1" x14ac:dyDescent="0.25">
      <c r="A3302" s="5"/>
    </row>
    <row r="3303" spans="1:1" x14ac:dyDescent="0.25">
      <c r="A3303" s="5"/>
    </row>
    <row r="3304" spans="1:1" x14ac:dyDescent="0.25">
      <c r="A3304" s="5"/>
    </row>
    <row r="3305" spans="1:1" x14ac:dyDescent="0.25">
      <c r="A3305" s="5"/>
    </row>
    <row r="3306" spans="1:1" x14ac:dyDescent="0.25">
      <c r="A3306" s="5"/>
    </row>
    <row r="3307" spans="1:1" x14ac:dyDescent="0.25">
      <c r="A3307" s="5"/>
    </row>
    <row r="3308" spans="1:1" x14ac:dyDescent="0.25">
      <c r="A3308" s="5"/>
    </row>
    <row r="3309" spans="1:1" x14ac:dyDescent="0.25">
      <c r="A3309" s="5"/>
    </row>
    <row r="3310" spans="1:1" x14ac:dyDescent="0.25">
      <c r="A3310" s="5"/>
    </row>
    <row r="3311" spans="1:1" x14ac:dyDescent="0.25">
      <c r="A3311" s="5"/>
    </row>
    <row r="3312" spans="1:1" x14ac:dyDescent="0.25">
      <c r="A3312" s="5"/>
    </row>
    <row r="3313" spans="1:1" x14ac:dyDescent="0.25">
      <c r="A3313" s="5"/>
    </row>
    <row r="3314" spans="1:1" x14ac:dyDescent="0.25">
      <c r="A3314" s="5"/>
    </row>
    <row r="3315" spans="1:1" x14ac:dyDescent="0.25">
      <c r="A3315" s="5"/>
    </row>
    <row r="3316" spans="1:1" x14ac:dyDescent="0.25">
      <c r="A3316" s="5"/>
    </row>
    <row r="3317" spans="1:1" x14ac:dyDescent="0.25">
      <c r="A3317" s="5"/>
    </row>
    <row r="3318" spans="1:1" x14ac:dyDescent="0.25">
      <c r="A3318" s="5"/>
    </row>
    <row r="3319" spans="1:1" x14ac:dyDescent="0.25">
      <c r="A3319" s="5"/>
    </row>
    <row r="3320" spans="1:1" x14ac:dyDescent="0.25">
      <c r="A3320" s="5"/>
    </row>
    <row r="3321" spans="1:1" x14ac:dyDescent="0.25">
      <c r="A3321" s="5"/>
    </row>
    <row r="3322" spans="1:1" x14ac:dyDescent="0.25">
      <c r="A3322" s="5"/>
    </row>
    <row r="3323" spans="1:1" x14ac:dyDescent="0.25">
      <c r="A3323" s="5"/>
    </row>
    <row r="3324" spans="1:1" x14ac:dyDescent="0.25">
      <c r="A3324" s="5"/>
    </row>
    <row r="3325" spans="1:1" x14ac:dyDescent="0.25">
      <c r="A3325" s="5"/>
    </row>
    <row r="3326" spans="1:1" x14ac:dyDescent="0.25">
      <c r="A3326" s="5"/>
    </row>
    <row r="3327" spans="1:1" x14ac:dyDescent="0.25">
      <c r="A3327" s="5"/>
    </row>
    <row r="3328" spans="1:1" x14ac:dyDescent="0.25">
      <c r="A3328" s="5"/>
    </row>
    <row r="3329" spans="1:1" x14ac:dyDescent="0.25">
      <c r="A3329" s="5"/>
    </row>
    <row r="3330" spans="1:1" x14ac:dyDescent="0.25">
      <c r="A3330" s="5"/>
    </row>
    <row r="3331" spans="1:1" x14ac:dyDescent="0.25">
      <c r="A3331" s="5"/>
    </row>
    <row r="3332" spans="1:1" x14ac:dyDescent="0.25">
      <c r="A3332" s="5"/>
    </row>
    <row r="3333" spans="1:1" x14ac:dyDescent="0.25">
      <c r="A3333" s="5"/>
    </row>
    <row r="3334" spans="1:1" x14ac:dyDescent="0.25">
      <c r="A3334" s="5"/>
    </row>
    <row r="3335" spans="1:1" x14ac:dyDescent="0.25">
      <c r="A3335" s="5"/>
    </row>
    <row r="3336" spans="1:1" x14ac:dyDescent="0.25">
      <c r="A3336" s="5"/>
    </row>
    <row r="3337" spans="1:1" x14ac:dyDescent="0.25">
      <c r="A3337" s="5"/>
    </row>
    <row r="3338" spans="1:1" x14ac:dyDescent="0.25">
      <c r="A3338" s="5"/>
    </row>
    <row r="3339" spans="1:1" x14ac:dyDescent="0.25">
      <c r="A3339" s="5"/>
    </row>
    <row r="3340" spans="1:1" x14ac:dyDescent="0.25">
      <c r="A3340" s="5"/>
    </row>
    <row r="3341" spans="1:1" x14ac:dyDescent="0.25">
      <c r="A3341" s="5"/>
    </row>
    <row r="3342" spans="1:1" x14ac:dyDescent="0.25">
      <c r="A3342" s="5"/>
    </row>
    <row r="3343" spans="1:1" x14ac:dyDescent="0.25">
      <c r="A3343" s="5"/>
    </row>
    <row r="3344" spans="1:1" x14ac:dyDescent="0.25">
      <c r="A3344" s="5"/>
    </row>
    <row r="3345" spans="1:1" x14ac:dyDescent="0.25">
      <c r="A3345" s="5"/>
    </row>
    <row r="3346" spans="1:1" x14ac:dyDescent="0.25">
      <c r="A3346" s="5"/>
    </row>
    <row r="3347" spans="1:1" x14ac:dyDescent="0.25">
      <c r="A3347" s="5"/>
    </row>
    <row r="3348" spans="1:1" x14ac:dyDescent="0.25">
      <c r="A3348" s="5"/>
    </row>
    <row r="3349" spans="1:1" x14ac:dyDescent="0.25">
      <c r="A3349" s="5"/>
    </row>
    <row r="3350" spans="1:1" x14ac:dyDescent="0.25">
      <c r="A3350" s="5"/>
    </row>
    <row r="3351" spans="1:1" x14ac:dyDescent="0.25">
      <c r="A3351" s="5"/>
    </row>
    <row r="3352" spans="1:1" x14ac:dyDescent="0.25">
      <c r="A3352" s="5"/>
    </row>
    <row r="3353" spans="1:1" x14ac:dyDescent="0.25">
      <c r="A3353" s="5"/>
    </row>
    <row r="3354" spans="1:1" x14ac:dyDescent="0.25">
      <c r="A3354" s="5"/>
    </row>
    <row r="3355" spans="1:1" x14ac:dyDescent="0.25">
      <c r="A3355" s="5"/>
    </row>
    <row r="3356" spans="1:1" x14ac:dyDescent="0.25">
      <c r="A3356" s="5"/>
    </row>
    <row r="3357" spans="1:1" x14ac:dyDescent="0.25">
      <c r="A3357" s="5"/>
    </row>
    <row r="3358" spans="1:1" x14ac:dyDescent="0.25">
      <c r="A3358" s="5"/>
    </row>
    <row r="3359" spans="1:1" x14ac:dyDescent="0.25">
      <c r="A3359" s="5"/>
    </row>
    <row r="3360" spans="1:1" x14ac:dyDescent="0.25">
      <c r="A3360" s="5"/>
    </row>
    <row r="3361" spans="1:1" x14ac:dyDescent="0.25">
      <c r="A3361" s="5"/>
    </row>
    <row r="3362" spans="1:1" x14ac:dyDescent="0.25">
      <c r="A3362" s="5"/>
    </row>
    <row r="3363" spans="1:1" x14ac:dyDescent="0.25">
      <c r="A3363" s="5"/>
    </row>
    <row r="3364" spans="1:1" x14ac:dyDescent="0.25">
      <c r="A3364" s="5"/>
    </row>
    <row r="3365" spans="1:1" x14ac:dyDescent="0.25">
      <c r="A3365" s="5"/>
    </row>
    <row r="3366" spans="1:1" x14ac:dyDescent="0.25">
      <c r="A3366" s="5"/>
    </row>
    <row r="3367" spans="1:1" x14ac:dyDescent="0.25">
      <c r="A3367" s="5"/>
    </row>
    <row r="3368" spans="1:1" x14ac:dyDescent="0.25">
      <c r="A3368" s="5"/>
    </row>
    <row r="3369" spans="1:1" x14ac:dyDescent="0.25">
      <c r="A3369" s="5"/>
    </row>
    <row r="3370" spans="1:1" x14ac:dyDescent="0.25">
      <c r="A3370" s="5"/>
    </row>
    <row r="3371" spans="1:1" x14ac:dyDescent="0.25">
      <c r="A3371" s="5"/>
    </row>
    <row r="3372" spans="1:1" x14ac:dyDescent="0.25">
      <c r="A3372" s="5"/>
    </row>
    <row r="3373" spans="1:1" x14ac:dyDescent="0.25">
      <c r="A3373" s="5"/>
    </row>
    <row r="3374" spans="1:1" x14ac:dyDescent="0.25">
      <c r="A3374" s="5"/>
    </row>
    <row r="3375" spans="1:1" x14ac:dyDescent="0.25">
      <c r="A3375" s="5"/>
    </row>
    <row r="3376" spans="1:1" x14ac:dyDescent="0.25">
      <c r="A3376" s="5"/>
    </row>
    <row r="3377" spans="1:1" x14ac:dyDescent="0.25">
      <c r="A3377" s="5"/>
    </row>
    <row r="3378" spans="1:1" x14ac:dyDescent="0.25">
      <c r="A3378" s="5"/>
    </row>
    <row r="3379" spans="1:1" x14ac:dyDescent="0.25">
      <c r="A3379" s="5"/>
    </row>
    <row r="3380" spans="1:1" x14ac:dyDescent="0.25">
      <c r="A3380" s="5"/>
    </row>
    <row r="3381" spans="1:1" x14ac:dyDescent="0.25">
      <c r="A3381" s="5"/>
    </row>
    <row r="3382" spans="1:1" x14ac:dyDescent="0.25">
      <c r="A3382" s="5"/>
    </row>
    <row r="3383" spans="1:1" x14ac:dyDescent="0.25">
      <c r="A3383" s="5"/>
    </row>
    <row r="3384" spans="1:1" x14ac:dyDescent="0.25">
      <c r="A3384" s="5"/>
    </row>
    <row r="3385" spans="1:1" x14ac:dyDescent="0.25">
      <c r="A3385" s="5"/>
    </row>
    <row r="3386" spans="1:1" x14ac:dyDescent="0.25">
      <c r="A3386" s="5"/>
    </row>
    <row r="3387" spans="1:1" x14ac:dyDescent="0.25">
      <c r="A3387" s="5"/>
    </row>
    <row r="3388" spans="1:1" x14ac:dyDescent="0.25">
      <c r="A3388" s="5"/>
    </row>
    <row r="3389" spans="1:1" x14ac:dyDescent="0.25">
      <c r="A3389" s="5"/>
    </row>
    <row r="3390" spans="1:1" x14ac:dyDescent="0.25">
      <c r="A3390" s="5"/>
    </row>
    <row r="3391" spans="1:1" x14ac:dyDescent="0.25">
      <c r="A3391" s="5"/>
    </row>
    <row r="3392" spans="1:1" x14ac:dyDescent="0.25">
      <c r="A3392" s="5"/>
    </row>
    <row r="3393" spans="1:1" x14ac:dyDescent="0.25">
      <c r="A3393" s="5"/>
    </row>
    <row r="3394" spans="1:1" x14ac:dyDescent="0.25">
      <c r="A3394" s="5"/>
    </row>
    <row r="3395" spans="1:1" x14ac:dyDescent="0.25">
      <c r="A3395" s="5"/>
    </row>
    <row r="3396" spans="1:1" x14ac:dyDescent="0.25">
      <c r="A3396" s="5"/>
    </row>
    <row r="3397" spans="1:1" x14ac:dyDescent="0.25">
      <c r="A3397" s="5"/>
    </row>
    <row r="3398" spans="1:1" x14ac:dyDescent="0.25">
      <c r="A3398" s="5"/>
    </row>
    <row r="3399" spans="1:1" x14ac:dyDescent="0.25">
      <c r="A3399" s="5"/>
    </row>
    <row r="3400" spans="1:1" x14ac:dyDescent="0.25">
      <c r="A3400" s="5"/>
    </row>
    <row r="3401" spans="1:1" x14ac:dyDescent="0.25">
      <c r="A3401" s="5"/>
    </row>
    <row r="3402" spans="1:1" x14ac:dyDescent="0.25">
      <c r="A3402" s="5"/>
    </row>
    <row r="3403" spans="1:1" x14ac:dyDescent="0.25">
      <c r="A3403" s="5"/>
    </row>
    <row r="3404" spans="1:1" x14ac:dyDescent="0.25">
      <c r="A3404" s="5"/>
    </row>
    <row r="3405" spans="1:1" x14ac:dyDescent="0.25">
      <c r="A3405" s="5"/>
    </row>
    <row r="3406" spans="1:1" x14ac:dyDescent="0.25">
      <c r="A3406" s="5"/>
    </row>
    <row r="3407" spans="1:1" x14ac:dyDescent="0.25">
      <c r="A3407" s="5"/>
    </row>
    <row r="3408" spans="1:1" x14ac:dyDescent="0.25">
      <c r="A3408" s="5"/>
    </row>
    <row r="3409" spans="1:1" x14ac:dyDescent="0.25">
      <c r="A3409" s="5"/>
    </row>
    <row r="3410" spans="1:1" x14ac:dyDescent="0.25">
      <c r="A3410" s="5"/>
    </row>
    <row r="3411" spans="1:1" x14ac:dyDescent="0.25">
      <c r="A3411" s="5"/>
    </row>
    <row r="3412" spans="1:1" x14ac:dyDescent="0.25">
      <c r="A3412" s="5"/>
    </row>
    <row r="3413" spans="1:1" x14ac:dyDescent="0.25">
      <c r="A3413" s="5"/>
    </row>
    <row r="3414" spans="1:1" x14ac:dyDescent="0.25">
      <c r="A3414" s="5"/>
    </row>
    <row r="3415" spans="1:1" x14ac:dyDescent="0.25">
      <c r="A3415" s="5"/>
    </row>
    <row r="3416" spans="1:1" x14ac:dyDescent="0.25">
      <c r="A3416" s="5"/>
    </row>
    <row r="3417" spans="1:1" x14ac:dyDescent="0.25">
      <c r="A3417" s="5"/>
    </row>
    <row r="3418" spans="1:1" x14ac:dyDescent="0.25">
      <c r="A3418" s="5"/>
    </row>
    <row r="3419" spans="1:1" x14ac:dyDescent="0.25">
      <c r="A3419" s="5"/>
    </row>
    <row r="3420" spans="1:1" x14ac:dyDescent="0.25">
      <c r="A3420" s="5"/>
    </row>
    <row r="3421" spans="1:1" x14ac:dyDescent="0.25">
      <c r="A3421" s="5"/>
    </row>
    <row r="3422" spans="1:1" x14ac:dyDescent="0.25">
      <c r="A3422" s="5"/>
    </row>
    <row r="3423" spans="1:1" x14ac:dyDescent="0.25">
      <c r="A3423" s="5"/>
    </row>
    <row r="3424" spans="1:1" x14ac:dyDescent="0.25">
      <c r="A3424" s="5"/>
    </row>
    <row r="3425" spans="1:1" x14ac:dyDescent="0.25">
      <c r="A3425" s="5"/>
    </row>
    <row r="3426" spans="1:1" x14ac:dyDescent="0.25">
      <c r="A3426" s="5"/>
    </row>
    <row r="3427" spans="1:1" x14ac:dyDescent="0.25">
      <c r="A3427" s="5"/>
    </row>
    <row r="3428" spans="1:1" x14ac:dyDescent="0.25">
      <c r="A3428" s="5"/>
    </row>
    <row r="3429" spans="1:1" x14ac:dyDescent="0.25">
      <c r="A3429" s="5"/>
    </row>
    <row r="3430" spans="1:1" x14ac:dyDescent="0.25">
      <c r="A3430" s="5"/>
    </row>
    <row r="3431" spans="1:1" x14ac:dyDescent="0.25">
      <c r="A3431" s="5"/>
    </row>
    <row r="3432" spans="1:1" x14ac:dyDescent="0.25">
      <c r="A3432" s="5"/>
    </row>
    <row r="3433" spans="1:1" x14ac:dyDescent="0.25">
      <c r="A3433" s="5"/>
    </row>
    <row r="3434" spans="1:1" x14ac:dyDescent="0.25">
      <c r="A3434" s="5"/>
    </row>
    <row r="3435" spans="1:1" x14ac:dyDescent="0.25">
      <c r="A3435" s="5"/>
    </row>
    <row r="3436" spans="1:1" x14ac:dyDescent="0.25">
      <c r="A3436" s="5"/>
    </row>
    <row r="3437" spans="1:1" x14ac:dyDescent="0.25">
      <c r="A3437" s="5"/>
    </row>
    <row r="3438" spans="1:1" x14ac:dyDescent="0.25">
      <c r="A3438" s="5"/>
    </row>
    <row r="3439" spans="1:1" x14ac:dyDescent="0.25">
      <c r="A3439" s="5"/>
    </row>
    <row r="3440" spans="1:1" x14ac:dyDescent="0.25">
      <c r="A3440" s="5"/>
    </row>
    <row r="3441" spans="1:1" x14ac:dyDescent="0.25">
      <c r="A3441" s="5"/>
    </row>
    <row r="3442" spans="1:1" x14ac:dyDescent="0.25">
      <c r="A3442" s="5"/>
    </row>
    <row r="3443" spans="1:1" x14ac:dyDescent="0.25">
      <c r="A3443" s="5"/>
    </row>
    <row r="3444" spans="1:1" x14ac:dyDescent="0.25">
      <c r="A3444" s="5"/>
    </row>
    <row r="3445" spans="1:1" x14ac:dyDescent="0.25">
      <c r="A3445" s="5"/>
    </row>
    <row r="3446" spans="1:1" x14ac:dyDescent="0.25">
      <c r="A3446" s="5"/>
    </row>
    <row r="3447" spans="1:1" x14ac:dyDescent="0.25">
      <c r="A3447" s="5"/>
    </row>
    <row r="3448" spans="1:1" x14ac:dyDescent="0.25">
      <c r="A3448" s="5"/>
    </row>
    <row r="3449" spans="1:1" x14ac:dyDescent="0.25">
      <c r="A3449" s="5"/>
    </row>
    <row r="3450" spans="1:1" x14ac:dyDescent="0.25">
      <c r="A3450" s="5"/>
    </row>
    <row r="3451" spans="1:1" x14ac:dyDescent="0.25">
      <c r="A3451" s="5"/>
    </row>
    <row r="3452" spans="1:1" x14ac:dyDescent="0.25">
      <c r="A3452" s="5"/>
    </row>
    <row r="3453" spans="1:1" x14ac:dyDescent="0.25">
      <c r="A3453" s="5"/>
    </row>
    <row r="3454" spans="1:1" x14ac:dyDescent="0.25">
      <c r="A3454" s="5"/>
    </row>
    <row r="3455" spans="1:1" x14ac:dyDescent="0.25">
      <c r="A3455" s="5"/>
    </row>
    <row r="3456" spans="1:1" x14ac:dyDescent="0.25">
      <c r="A3456" s="5"/>
    </row>
    <row r="3457" spans="1:1" x14ac:dyDescent="0.25">
      <c r="A3457" s="5"/>
    </row>
    <row r="3458" spans="1:1" x14ac:dyDescent="0.25">
      <c r="A3458" s="5"/>
    </row>
    <row r="3459" spans="1:1" x14ac:dyDescent="0.25">
      <c r="A3459" s="5"/>
    </row>
    <row r="3460" spans="1:1" x14ac:dyDescent="0.25">
      <c r="A3460" s="5"/>
    </row>
    <row r="3461" spans="1:1" x14ac:dyDescent="0.25">
      <c r="A3461" s="5"/>
    </row>
    <row r="3462" spans="1:1" x14ac:dyDescent="0.25">
      <c r="A3462" s="5"/>
    </row>
    <row r="3463" spans="1:1" x14ac:dyDescent="0.25">
      <c r="A3463" s="5"/>
    </row>
    <row r="3464" spans="1:1" x14ac:dyDescent="0.25">
      <c r="A3464" s="5"/>
    </row>
    <row r="3465" spans="1:1" x14ac:dyDescent="0.25">
      <c r="A3465" s="5"/>
    </row>
    <row r="3466" spans="1:1" x14ac:dyDescent="0.25">
      <c r="A3466" s="5"/>
    </row>
    <row r="3467" spans="1:1" x14ac:dyDescent="0.25">
      <c r="A3467" s="5"/>
    </row>
    <row r="3468" spans="1:1" x14ac:dyDescent="0.25">
      <c r="A3468" s="5"/>
    </row>
    <row r="3469" spans="1:1" x14ac:dyDescent="0.25">
      <c r="A3469" s="5"/>
    </row>
    <row r="3470" spans="1:1" x14ac:dyDescent="0.25">
      <c r="A3470" s="5"/>
    </row>
    <row r="3471" spans="1:1" x14ac:dyDescent="0.25">
      <c r="A3471" s="5"/>
    </row>
    <row r="3472" spans="1:1" x14ac:dyDescent="0.25">
      <c r="A3472" s="5"/>
    </row>
    <row r="3473" spans="1:1" x14ac:dyDescent="0.25">
      <c r="A3473" s="5"/>
    </row>
    <row r="3474" spans="1:1" x14ac:dyDescent="0.25">
      <c r="A3474" s="5"/>
    </row>
    <row r="3475" spans="1:1" x14ac:dyDescent="0.25">
      <c r="A3475" s="5"/>
    </row>
    <row r="3476" spans="1:1" x14ac:dyDescent="0.25">
      <c r="A3476" s="5"/>
    </row>
    <row r="3477" spans="1:1" x14ac:dyDescent="0.25">
      <c r="A3477" s="5"/>
    </row>
    <row r="3478" spans="1:1" x14ac:dyDescent="0.25">
      <c r="A3478" s="5"/>
    </row>
    <row r="3479" spans="1:1" x14ac:dyDescent="0.25">
      <c r="A3479" s="5"/>
    </row>
    <row r="3480" spans="1:1" x14ac:dyDescent="0.25">
      <c r="A3480" s="5"/>
    </row>
    <row r="3481" spans="1:1" x14ac:dyDescent="0.25">
      <c r="A3481" s="5"/>
    </row>
    <row r="3482" spans="1:1" x14ac:dyDescent="0.25">
      <c r="A3482" s="5"/>
    </row>
    <row r="3483" spans="1:1" x14ac:dyDescent="0.25">
      <c r="A3483" s="5"/>
    </row>
    <row r="3484" spans="1:1" x14ac:dyDescent="0.25">
      <c r="A3484" s="5"/>
    </row>
    <row r="3485" spans="1:1" x14ac:dyDescent="0.25">
      <c r="A3485" s="5"/>
    </row>
    <row r="3486" spans="1:1" x14ac:dyDescent="0.25">
      <c r="A3486" s="5"/>
    </row>
    <row r="3487" spans="1:1" x14ac:dyDescent="0.25">
      <c r="A3487" s="5"/>
    </row>
    <row r="3488" spans="1:1" x14ac:dyDescent="0.25">
      <c r="A3488" s="5"/>
    </row>
    <row r="3489" spans="1:1" x14ac:dyDescent="0.25">
      <c r="A3489" s="5"/>
    </row>
    <row r="3490" spans="1:1" x14ac:dyDescent="0.25">
      <c r="A3490" s="5"/>
    </row>
    <row r="3491" spans="1:1" x14ac:dyDescent="0.25">
      <c r="A3491" s="5"/>
    </row>
    <row r="3492" spans="1:1" x14ac:dyDescent="0.25">
      <c r="A3492" s="5"/>
    </row>
    <row r="3493" spans="1:1" x14ac:dyDescent="0.25">
      <c r="A3493" s="5"/>
    </row>
    <row r="3494" spans="1:1" x14ac:dyDescent="0.25">
      <c r="A3494" s="5"/>
    </row>
    <row r="3495" spans="1:1" x14ac:dyDescent="0.25">
      <c r="A3495" s="5"/>
    </row>
    <row r="3496" spans="1:1" x14ac:dyDescent="0.25">
      <c r="A3496" s="5"/>
    </row>
    <row r="3497" spans="1:1" x14ac:dyDescent="0.25">
      <c r="A3497" s="5"/>
    </row>
    <row r="3498" spans="1:1" x14ac:dyDescent="0.25">
      <c r="A3498" s="5"/>
    </row>
    <row r="3499" spans="1:1" x14ac:dyDescent="0.25">
      <c r="A3499" s="5"/>
    </row>
    <row r="3500" spans="1:1" x14ac:dyDescent="0.25">
      <c r="A3500" s="5"/>
    </row>
    <row r="3501" spans="1:1" x14ac:dyDescent="0.25">
      <c r="A3501" s="5"/>
    </row>
    <row r="3502" spans="1:1" x14ac:dyDescent="0.25">
      <c r="A3502" s="5"/>
    </row>
    <row r="3503" spans="1:1" x14ac:dyDescent="0.25">
      <c r="A3503" s="5"/>
    </row>
    <row r="3504" spans="1:1" x14ac:dyDescent="0.25">
      <c r="A3504" s="5"/>
    </row>
    <row r="3505" spans="1:1" x14ac:dyDescent="0.25">
      <c r="A3505" s="5"/>
    </row>
    <row r="3506" spans="1:1" x14ac:dyDescent="0.25">
      <c r="A3506" s="5"/>
    </row>
    <row r="3507" spans="1:1" x14ac:dyDescent="0.25">
      <c r="A3507" s="5"/>
    </row>
    <row r="3508" spans="1:1" x14ac:dyDescent="0.25">
      <c r="A3508" s="5"/>
    </row>
    <row r="3509" spans="1:1" x14ac:dyDescent="0.25">
      <c r="A3509" s="5"/>
    </row>
    <row r="3510" spans="1:1" x14ac:dyDescent="0.25">
      <c r="A3510" s="5"/>
    </row>
    <row r="3511" spans="1:1" x14ac:dyDescent="0.25">
      <c r="A3511" s="5"/>
    </row>
    <row r="3512" spans="1:1" x14ac:dyDescent="0.25">
      <c r="A3512" s="5"/>
    </row>
    <row r="3513" spans="1:1" x14ac:dyDescent="0.25">
      <c r="A3513" s="5"/>
    </row>
    <row r="3514" spans="1:1" x14ac:dyDescent="0.25">
      <c r="A3514" s="5"/>
    </row>
    <row r="3515" spans="1:1" x14ac:dyDescent="0.25">
      <c r="A3515" s="5"/>
    </row>
    <row r="3516" spans="1:1" x14ac:dyDescent="0.25">
      <c r="A3516" s="5"/>
    </row>
    <row r="3517" spans="1:1" x14ac:dyDescent="0.25">
      <c r="A3517" s="5"/>
    </row>
    <row r="3518" spans="1:1" x14ac:dyDescent="0.25">
      <c r="A3518" s="5"/>
    </row>
    <row r="3519" spans="1:1" x14ac:dyDescent="0.25">
      <c r="A3519" s="5"/>
    </row>
    <row r="3520" spans="1:1" x14ac:dyDescent="0.25">
      <c r="A3520" s="5"/>
    </row>
    <row r="3521" spans="1:1" x14ac:dyDescent="0.25">
      <c r="A3521" s="5"/>
    </row>
    <row r="3522" spans="1:1" x14ac:dyDescent="0.25">
      <c r="A3522" s="5"/>
    </row>
    <row r="3523" spans="1:1" x14ac:dyDescent="0.25">
      <c r="A3523" s="5"/>
    </row>
    <row r="3524" spans="1:1" x14ac:dyDescent="0.25">
      <c r="A3524" s="5"/>
    </row>
    <row r="3525" spans="1:1" x14ac:dyDescent="0.25">
      <c r="A3525" s="5"/>
    </row>
    <row r="3526" spans="1:1" x14ac:dyDescent="0.25">
      <c r="A3526" s="5"/>
    </row>
    <row r="3527" spans="1:1" x14ac:dyDescent="0.25">
      <c r="A3527" s="5"/>
    </row>
    <row r="3528" spans="1:1" x14ac:dyDescent="0.25">
      <c r="A3528" s="5"/>
    </row>
    <row r="3529" spans="1:1" x14ac:dyDescent="0.25">
      <c r="A3529" s="5"/>
    </row>
    <row r="3530" spans="1:1" x14ac:dyDescent="0.25">
      <c r="A3530" s="5"/>
    </row>
    <row r="3531" spans="1:1" x14ac:dyDescent="0.25">
      <c r="A3531" s="5"/>
    </row>
    <row r="3532" spans="1:1" x14ac:dyDescent="0.25">
      <c r="A3532" s="5"/>
    </row>
    <row r="3533" spans="1:1" x14ac:dyDescent="0.25">
      <c r="A3533" s="5"/>
    </row>
    <row r="3534" spans="1:1" x14ac:dyDescent="0.25">
      <c r="A3534" s="5"/>
    </row>
    <row r="3535" spans="1:1" x14ac:dyDescent="0.25">
      <c r="A3535" s="5"/>
    </row>
    <row r="3536" spans="1:1" x14ac:dyDescent="0.25">
      <c r="A3536" s="5"/>
    </row>
    <row r="3537" spans="1:1" x14ac:dyDescent="0.25">
      <c r="A3537" s="5"/>
    </row>
    <row r="3538" spans="1:1" x14ac:dyDescent="0.25">
      <c r="A3538" s="5"/>
    </row>
    <row r="3539" spans="1:1" x14ac:dyDescent="0.25">
      <c r="A3539" s="5"/>
    </row>
    <row r="3540" spans="1:1" x14ac:dyDescent="0.25">
      <c r="A3540" s="5"/>
    </row>
    <row r="3541" spans="1:1" x14ac:dyDescent="0.25">
      <c r="A3541" s="5"/>
    </row>
    <row r="3542" spans="1:1" x14ac:dyDescent="0.25">
      <c r="A3542" s="5"/>
    </row>
    <row r="3543" spans="1:1" x14ac:dyDescent="0.25">
      <c r="A3543" s="5"/>
    </row>
    <row r="3544" spans="1:1" x14ac:dyDescent="0.25">
      <c r="A3544" s="5"/>
    </row>
    <row r="3545" spans="1:1" x14ac:dyDescent="0.25">
      <c r="A3545" s="5"/>
    </row>
    <row r="3546" spans="1:1" x14ac:dyDescent="0.25">
      <c r="A3546" s="5"/>
    </row>
    <row r="3547" spans="1:1" x14ac:dyDescent="0.25">
      <c r="A3547" s="5"/>
    </row>
    <row r="3548" spans="1:1" x14ac:dyDescent="0.25">
      <c r="A3548" s="5"/>
    </row>
    <row r="3549" spans="1:1" x14ac:dyDescent="0.25">
      <c r="A3549" s="5"/>
    </row>
    <row r="3550" spans="1:1" x14ac:dyDescent="0.25">
      <c r="A3550" s="5"/>
    </row>
    <row r="3551" spans="1:1" x14ac:dyDescent="0.25">
      <c r="A3551" s="5"/>
    </row>
    <row r="3552" spans="1:1" x14ac:dyDescent="0.25">
      <c r="A3552" s="5"/>
    </row>
    <row r="3553" spans="1:1" x14ac:dyDescent="0.25">
      <c r="A3553" s="5"/>
    </row>
    <row r="3554" spans="1:1" x14ac:dyDescent="0.25">
      <c r="A3554" s="5"/>
    </row>
    <row r="3555" spans="1:1" x14ac:dyDescent="0.25">
      <c r="A3555" s="5"/>
    </row>
    <row r="3556" spans="1:1" x14ac:dyDescent="0.25">
      <c r="A3556" s="5"/>
    </row>
    <row r="3557" spans="1:1" x14ac:dyDescent="0.25">
      <c r="A3557" s="5"/>
    </row>
    <row r="3558" spans="1:1" x14ac:dyDescent="0.25">
      <c r="A3558" s="5"/>
    </row>
    <row r="3559" spans="1:1" x14ac:dyDescent="0.25">
      <c r="A3559" s="5"/>
    </row>
    <row r="3560" spans="1:1" x14ac:dyDescent="0.25">
      <c r="A3560" s="5"/>
    </row>
    <row r="3561" spans="1:1" x14ac:dyDescent="0.25">
      <c r="A3561" s="5"/>
    </row>
    <row r="3562" spans="1:1" x14ac:dyDescent="0.25">
      <c r="A3562" s="5"/>
    </row>
    <row r="3563" spans="1:1" x14ac:dyDescent="0.25">
      <c r="A3563" s="5"/>
    </row>
    <row r="3564" spans="1:1" x14ac:dyDescent="0.25">
      <c r="A3564" s="5"/>
    </row>
    <row r="3565" spans="1:1" x14ac:dyDescent="0.25">
      <c r="A3565" s="5"/>
    </row>
    <row r="3566" spans="1:1" x14ac:dyDescent="0.25">
      <c r="A3566" s="5"/>
    </row>
    <row r="3567" spans="1:1" x14ac:dyDescent="0.25">
      <c r="A3567" s="5"/>
    </row>
    <row r="3568" spans="1:1" x14ac:dyDescent="0.25">
      <c r="A3568" s="5"/>
    </row>
    <row r="3569" spans="1:1" x14ac:dyDescent="0.25">
      <c r="A3569" s="5"/>
    </row>
    <row r="3570" spans="1:1" x14ac:dyDescent="0.25">
      <c r="A3570" s="5"/>
    </row>
    <row r="3571" spans="1:1" x14ac:dyDescent="0.25">
      <c r="A3571" s="5"/>
    </row>
    <row r="3572" spans="1:1" x14ac:dyDescent="0.25">
      <c r="A3572" s="5"/>
    </row>
    <row r="3573" spans="1:1" x14ac:dyDescent="0.25">
      <c r="A3573" s="5"/>
    </row>
    <row r="3574" spans="1:1" x14ac:dyDescent="0.25">
      <c r="A3574" s="5"/>
    </row>
    <row r="3575" spans="1:1" x14ac:dyDescent="0.25">
      <c r="A3575" s="5"/>
    </row>
    <row r="3576" spans="1:1" x14ac:dyDescent="0.25">
      <c r="A3576" s="5"/>
    </row>
    <row r="3577" spans="1:1" x14ac:dyDescent="0.25">
      <c r="A3577" s="5"/>
    </row>
    <row r="3578" spans="1:1" x14ac:dyDescent="0.25">
      <c r="A3578" s="5"/>
    </row>
    <row r="3579" spans="1:1" x14ac:dyDescent="0.25">
      <c r="A3579" s="5"/>
    </row>
    <row r="3580" spans="1:1" x14ac:dyDescent="0.25">
      <c r="A3580" s="5"/>
    </row>
    <row r="3581" spans="1:1" x14ac:dyDescent="0.25">
      <c r="A3581" s="5"/>
    </row>
    <row r="3582" spans="1:1" x14ac:dyDescent="0.25">
      <c r="A3582" s="5"/>
    </row>
    <row r="3583" spans="1:1" x14ac:dyDescent="0.25">
      <c r="A3583" s="5"/>
    </row>
    <row r="3584" spans="1:1" x14ac:dyDescent="0.25">
      <c r="A3584" s="5"/>
    </row>
    <row r="3585" spans="1:1" x14ac:dyDescent="0.25">
      <c r="A3585" s="5"/>
    </row>
    <row r="3586" spans="1:1" x14ac:dyDescent="0.25">
      <c r="A3586" s="5"/>
    </row>
    <row r="3587" spans="1:1" x14ac:dyDescent="0.25">
      <c r="A3587" s="5"/>
    </row>
    <row r="3588" spans="1:1" x14ac:dyDescent="0.25">
      <c r="A3588" s="5"/>
    </row>
    <row r="3589" spans="1:1" x14ac:dyDescent="0.25">
      <c r="A3589" s="5"/>
    </row>
    <row r="3590" spans="1:1" x14ac:dyDescent="0.25">
      <c r="A3590" s="5"/>
    </row>
    <row r="3591" spans="1:1" x14ac:dyDescent="0.25">
      <c r="A3591" s="5"/>
    </row>
    <row r="3592" spans="1:1" x14ac:dyDescent="0.25">
      <c r="A3592" s="5"/>
    </row>
    <row r="3593" spans="1:1" x14ac:dyDescent="0.25">
      <c r="A3593" s="5"/>
    </row>
    <row r="3594" spans="1:1" x14ac:dyDescent="0.25">
      <c r="A3594" s="5"/>
    </row>
    <row r="3595" spans="1:1" x14ac:dyDescent="0.25">
      <c r="A3595" s="5"/>
    </row>
    <row r="3596" spans="1:1" x14ac:dyDescent="0.25">
      <c r="A3596" s="5"/>
    </row>
    <row r="3597" spans="1:1" x14ac:dyDescent="0.25">
      <c r="A3597" s="5"/>
    </row>
    <row r="3598" spans="1:1" x14ac:dyDescent="0.25">
      <c r="A3598" s="5"/>
    </row>
    <row r="3599" spans="1:1" x14ac:dyDescent="0.25">
      <c r="A3599" s="5"/>
    </row>
    <row r="3600" spans="1:1" x14ac:dyDescent="0.25">
      <c r="A3600" s="5"/>
    </row>
    <row r="3601" spans="1:1" x14ac:dyDescent="0.25">
      <c r="A3601" s="5"/>
    </row>
    <row r="3602" spans="1:1" x14ac:dyDescent="0.25">
      <c r="A3602" s="5"/>
    </row>
    <row r="3603" spans="1:1" x14ac:dyDescent="0.25">
      <c r="A3603" s="5"/>
    </row>
    <row r="3604" spans="1:1" x14ac:dyDescent="0.25">
      <c r="A3604" s="5"/>
    </row>
    <row r="3605" spans="1:1" x14ac:dyDescent="0.25">
      <c r="A3605" s="5"/>
    </row>
    <row r="3606" spans="1:1" x14ac:dyDescent="0.25">
      <c r="A3606" s="5"/>
    </row>
    <row r="3607" spans="1:1" x14ac:dyDescent="0.25">
      <c r="A3607" s="5"/>
    </row>
    <row r="3608" spans="1:1" x14ac:dyDescent="0.25">
      <c r="A3608" s="5"/>
    </row>
    <row r="3609" spans="1:1" x14ac:dyDescent="0.25">
      <c r="A3609" s="5"/>
    </row>
    <row r="3610" spans="1:1" x14ac:dyDescent="0.25">
      <c r="A3610" s="5"/>
    </row>
    <row r="3611" spans="1:1" x14ac:dyDescent="0.25">
      <c r="A3611" s="5"/>
    </row>
    <row r="3612" spans="1:1" x14ac:dyDescent="0.25">
      <c r="A3612" s="5"/>
    </row>
    <row r="3613" spans="1:1" x14ac:dyDescent="0.25">
      <c r="A3613" s="5"/>
    </row>
    <row r="3614" spans="1:1" x14ac:dyDescent="0.25">
      <c r="A3614" s="5"/>
    </row>
    <row r="3615" spans="1:1" x14ac:dyDescent="0.25">
      <c r="A3615" s="5"/>
    </row>
    <row r="3616" spans="1:1" x14ac:dyDescent="0.25">
      <c r="A3616" s="5"/>
    </row>
    <row r="3617" spans="1:1" x14ac:dyDescent="0.25">
      <c r="A3617" s="5"/>
    </row>
    <row r="3618" spans="1:1" x14ac:dyDescent="0.25">
      <c r="A3618" s="5"/>
    </row>
  </sheetData>
  <mergeCells count="1">
    <mergeCell ref="A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FD7A-6B20-461B-875D-B65EB74DE5F4}">
  <dimension ref="A1:F2521"/>
  <sheetViews>
    <sheetView workbookViewId="0">
      <selection activeCell="I2520" sqref="I2520"/>
    </sheetView>
  </sheetViews>
  <sheetFormatPr defaultRowHeight="15" x14ac:dyDescent="0.25"/>
  <cols>
    <col min="1" max="1" width="12.5703125" customWidth="1"/>
  </cols>
  <sheetData>
    <row r="1" spans="1:6" x14ac:dyDescent="0.25">
      <c r="A1" s="4" t="s">
        <v>22</v>
      </c>
      <c r="B1" s="4" t="s">
        <v>7</v>
      </c>
      <c r="C1" s="4" t="s">
        <v>8</v>
      </c>
      <c r="D1" s="4" t="s">
        <v>11</v>
      </c>
      <c r="E1" s="4" t="s">
        <v>12</v>
      </c>
      <c r="F1" s="4" t="s">
        <v>13</v>
      </c>
    </row>
    <row r="2" spans="1:6" x14ac:dyDescent="0.25">
      <c r="A2" s="5">
        <v>41751</v>
      </c>
      <c r="B2" s="1" t="s">
        <v>25</v>
      </c>
      <c r="C2" s="1" t="s">
        <v>25</v>
      </c>
      <c r="D2" s="1" t="s">
        <v>25</v>
      </c>
      <c r="E2" s="1" t="s">
        <v>25</v>
      </c>
      <c r="F2" s="1" t="s">
        <v>25</v>
      </c>
    </row>
    <row r="3" spans="1:6" x14ac:dyDescent="0.25">
      <c r="A3" s="5">
        <v>41752</v>
      </c>
      <c r="B3" s="7">
        <f>LN('Adj close prices'!B4/'Adj close prices'!B3)</f>
        <v>-1.3156988219143802E-2</v>
      </c>
      <c r="C3" s="7">
        <f>LN('Adj close prices'!C4/'Adj close prices'!C3)</f>
        <v>-1.449788354248949E-2</v>
      </c>
      <c r="D3" s="7">
        <f>LN('Adj close prices'!D4/'Adj close prices'!D3)</f>
        <v>6.169314056601519E-3</v>
      </c>
      <c r="E3" s="7">
        <f>LN('Adj close prices'!E4/'Adj close prices'!E3)</f>
        <v>1.1590649363852802E-2</v>
      </c>
      <c r="F3" s="7">
        <f>LN('Adj close prices'!F4/'Adj close prices'!F3)</f>
        <v>-4.9936539997303873E-2</v>
      </c>
    </row>
    <row r="4" spans="1:6" x14ac:dyDescent="0.25">
      <c r="A4" s="5">
        <v>41753</v>
      </c>
      <c r="B4" s="7">
        <f>LN('Adj close prices'!B5/'Adj close prices'!B4)</f>
        <v>7.8794802622826607E-2</v>
      </c>
      <c r="C4" s="7">
        <f>LN('Adj close prices'!C5/'Adj close prices'!C4)</f>
        <v>3.7995896292855311E-2</v>
      </c>
      <c r="D4" s="7">
        <f>LN('Adj close prices'!D5/'Adj close prices'!D4)</f>
        <v>3.4540350578206153E-3</v>
      </c>
      <c r="E4" s="7">
        <f>LN('Adj close prices'!E5/'Adj close prices'!E4)</f>
        <v>8.8659499045993483E-3</v>
      </c>
      <c r="F4" s="7">
        <f>LN('Adj close prices'!F5/'Adj close prices'!F4)</f>
        <v>-6.252495168855138E-4</v>
      </c>
    </row>
    <row r="5" spans="1:6" x14ac:dyDescent="0.25">
      <c r="A5" s="5">
        <v>41754</v>
      </c>
      <c r="B5" s="7">
        <f>LN('Adj close prices'!B6/'Adj close prices'!B5)</f>
        <v>7.3175391683906084E-3</v>
      </c>
      <c r="C5" s="7">
        <f>LN('Adj close prices'!C6/'Adj close prices'!C5)</f>
        <v>-0.10405960071720739</v>
      </c>
      <c r="D5" s="7">
        <f>LN('Adj close prices'!D6/'Adj close prices'!D5)</f>
        <v>3.9509894665636187E-3</v>
      </c>
      <c r="E5" s="7">
        <f>LN('Adj close prices'!E6/'Adj close prices'!E5)</f>
        <v>-2.7904161022686964E-2</v>
      </c>
      <c r="F5" s="7">
        <f>LN('Adj close prices'!F6/'Adj close prices'!F5)</f>
        <v>-3.9297691967055015E-2</v>
      </c>
    </row>
    <row r="6" spans="1:6" x14ac:dyDescent="0.25">
      <c r="A6" s="5">
        <v>41757</v>
      </c>
      <c r="B6" s="7">
        <f>LN('Adj close prices'!B7/'Adj close prices'!B6)</f>
        <v>3.7996469940105547E-2</v>
      </c>
      <c r="C6" s="7">
        <f>LN('Adj close prices'!C7/'Adj close prices'!C6)</f>
        <v>-2.4151337916460597E-2</v>
      </c>
      <c r="D6" s="7">
        <f>LN('Adj close prices'!D7/'Adj close prices'!D6)</f>
        <v>1.4395652435050936E-2</v>
      </c>
      <c r="E6" s="7">
        <f>LN('Adj close prices'!E7/'Adj close prices'!E6)</f>
        <v>-4.2803656535840597E-3</v>
      </c>
      <c r="F6" s="7">
        <f>LN('Adj close prices'!F7/'Adj close prices'!F6)</f>
        <v>-6.7275834464903175E-3</v>
      </c>
    </row>
    <row r="7" spans="1:6" x14ac:dyDescent="0.25">
      <c r="A7" s="5">
        <v>41758</v>
      </c>
      <c r="B7" s="7">
        <f>LN('Adj close prices'!B8/'Adj close prices'!B7)</f>
        <v>-2.9668828336703716E-3</v>
      </c>
      <c r="C7" s="7">
        <f>LN('Adj close prices'!C8/'Adj close prices'!C7)</f>
        <v>1.2731343230511708E-2</v>
      </c>
      <c r="D7" s="7">
        <f>LN('Adj close prices'!D8/'Adj close prices'!D7)</f>
        <v>-1.1286524943465593E-3</v>
      </c>
      <c r="E7" s="7">
        <f>LN('Adj close prices'!E8/'Adj close prices'!E7)</f>
        <v>2.1428117773286165E-3</v>
      </c>
      <c r="F7" s="7">
        <f>LN('Adj close prices'!F8/'Adj close prices'!F7)</f>
        <v>4.1492792607164458E-2</v>
      </c>
    </row>
    <row r="8" spans="1:6" x14ac:dyDescent="0.25">
      <c r="A8" s="5">
        <v>41759</v>
      </c>
      <c r="B8" s="7">
        <f>LN('Adj close prices'!B9/'Adj close prices'!B8)</f>
        <v>-3.7886172451240718E-3</v>
      </c>
      <c r="C8" s="7">
        <f>LN('Adj close prices'!C9/'Adj close prices'!C8)</f>
        <v>1.240690179940911E-2</v>
      </c>
      <c r="D8" s="7">
        <f>LN('Adj close prices'!D9/'Adj close prices'!D8)</f>
        <v>5.017444955334535E-4</v>
      </c>
      <c r="E8" s="7">
        <f>LN('Adj close prices'!E9/'Adj close prices'!E8)</f>
        <v>-1.1840867240021471E-2</v>
      </c>
      <c r="F8" s="7">
        <f>LN('Adj close prices'!F9/'Adj close prices'!F8)</f>
        <v>4.6768003085994256E-3</v>
      </c>
    </row>
    <row r="9" spans="1:6" x14ac:dyDescent="0.25">
      <c r="A9" s="5">
        <v>41760</v>
      </c>
      <c r="B9" s="7">
        <f>LN('Adj close prices'!B10/'Adj close prices'!B9)</f>
        <v>2.3526849979949101E-3</v>
      </c>
      <c r="C9" s="7">
        <f>LN('Adj close prices'!C10/'Adj close prices'!C9)</f>
        <v>1.2287334748888806E-2</v>
      </c>
      <c r="D9" s="7">
        <f>LN('Adj close prices'!D10/'Adj close prices'!D9)</f>
        <v>-1.2558663891674803E-4</v>
      </c>
      <c r="E9" s="7">
        <f>LN('Adj close prices'!E10/'Adj close prices'!E9)</f>
        <v>5.399289490675461E-3</v>
      </c>
      <c r="F9" s="7">
        <f>LN('Adj close prices'!F10/'Adj close prices'!F9)</f>
        <v>-7.6988599154269874E-4</v>
      </c>
    </row>
    <row r="10" spans="1:6" x14ac:dyDescent="0.25">
      <c r="A10" s="5">
        <v>41761</v>
      </c>
      <c r="B10" s="7">
        <f>LN('Adj close prices'!B11/'Adj close prices'!B10)</f>
        <v>1.857882622389707E-3</v>
      </c>
      <c r="C10" s="7">
        <f>LN('Adj close prices'!C11/'Adj close prices'!C10)</f>
        <v>3.8967365325020457E-4</v>
      </c>
      <c r="D10" s="7">
        <f>LN('Adj close prices'!D11/'Adj close prices'!D10)</f>
        <v>-7.303660496043498E-3</v>
      </c>
      <c r="E10" s="7">
        <f>LN('Adj close prices'!E11/'Adj close prices'!E10)</f>
        <v>-7.5676525221903936E-3</v>
      </c>
      <c r="F10" s="7">
        <f>LN('Adj close prices'!F11/'Adj close prices'!F10)</f>
        <v>1.5192342288018374E-2</v>
      </c>
    </row>
    <row r="11" spans="1:6" x14ac:dyDescent="0.25">
      <c r="A11" s="5">
        <v>41764</v>
      </c>
      <c r="B11" s="7">
        <f>LN('Adj close prices'!B12/'Adj close prices'!B11)</f>
        <v>1.4042258810167161E-2</v>
      </c>
      <c r="C11" s="7">
        <f>LN('Adj close prices'!C12/'Adj close prices'!C11)</f>
        <v>6.6013248169039746E-3</v>
      </c>
      <c r="D11" s="7">
        <f>LN('Adj close prices'!D12/'Adj close prices'!D11)</f>
        <v>-6.3394973012776247E-3</v>
      </c>
      <c r="E11" s="7">
        <f>LN('Adj close prices'!E12/'Adj close prices'!E11)</f>
        <v>1.0793288276290619E-2</v>
      </c>
      <c r="F11" s="7">
        <f>LN('Adj close prices'!F12/'Adj close prices'!F11)</f>
        <v>2.6666998731529248E-2</v>
      </c>
    </row>
    <row r="12" spans="1:6" x14ac:dyDescent="0.25">
      <c r="A12" s="5">
        <v>41765</v>
      </c>
      <c r="B12" s="7">
        <f>LN('Adj close prices'!B13/'Adj close prices'!B12)</f>
        <v>-1.0958589596948384E-2</v>
      </c>
      <c r="C12" s="7">
        <f>LN('Adj close prices'!C13/'Adj close prices'!C12)</f>
        <v>-4.1722792526809792E-2</v>
      </c>
      <c r="D12" s="7">
        <f>LN('Adj close prices'!D13/'Adj close prices'!D12)</f>
        <v>-7.789232705156122E-3</v>
      </c>
      <c r="E12" s="7">
        <f>LN('Adj close prices'!E13/'Adj close prices'!E12)</f>
        <v>-2.0607680375114228E-2</v>
      </c>
      <c r="F12" s="7">
        <f>LN('Adj close prices'!F13/'Adj close prices'!F12)</f>
        <v>-4.4027964260031797E-2</v>
      </c>
    </row>
    <row r="13" spans="1:6" x14ac:dyDescent="0.25">
      <c r="A13" s="5">
        <v>41766</v>
      </c>
      <c r="B13" s="7">
        <f>LN('Adj close prices'!B14/'Adj close prices'!B13)</f>
        <v>-3.5056195884793913E-3</v>
      </c>
      <c r="C13" s="7">
        <f>LN('Adj close prices'!C14/'Adj close prices'!C13)</f>
        <v>-1.5828424481108758E-2</v>
      </c>
      <c r="D13" s="7">
        <f>LN('Adj close prices'!D14/'Adj close prices'!D13)</f>
        <v>5.5311718809133428E-3</v>
      </c>
      <c r="E13" s="7">
        <f>LN('Adj close prices'!E14/'Adj close prices'!E13)</f>
        <v>1.0952311158444572E-3</v>
      </c>
      <c r="F13" s="7">
        <f>LN('Adj close prices'!F14/'Adj close prices'!F13)</f>
        <v>-2.9025897910733477E-2</v>
      </c>
    </row>
    <row r="14" spans="1:6" x14ac:dyDescent="0.25">
      <c r="A14" s="5">
        <v>41767</v>
      </c>
      <c r="B14" s="7">
        <f>LN('Adj close prices'!B15/'Adj close prices'!B14)</f>
        <v>-1.7840952473700093E-3</v>
      </c>
      <c r="C14" s="7">
        <f>LN('Adj close prices'!C15/'Adj close prices'!C14)</f>
        <v>-1.5111383367995319E-2</v>
      </c>
      <c r="D14" s="7">
        <f>LN('Adj close prices'!D15/'Adj close prices'!D14)</f>
        <v>9.3197667828187371E-3</v>
      </c>
      <c r="E14" s="7">
        <f>LN('Adj close prices'!E15/'Adj close prices'!E14)</f>
        <v>1.251060221780851E-2</v>
      </c>
      <c r="F14" s="7">
        <f>LN('Adj close prices'!F15/'Adj close prices'!F14)</f>
        <v>-0.11995198663167295</v>
      </c>
    </row>
    <row r="15" spans="1:6" x14ac:dyDescent="0.25">
      <c r="A15" s="5">
        <v>41768</v>
      </c>
      <c r="B15" s="7">
        <f>LN('Adj close prices'!B16/'Adj close prices'!B15)</f>
        <v>-4.1753450913051757E-3</v>
      </c>
      <c r="C15" s="7">
        <f>LN('Adj close prices'!C16/'Adj close prices'!C15)</f>
        <v>1.3504408067053903E-2</v>
      </c>
      <c r="D15" s="7">
        <f>LN('Adj close prices'!D16/'Adj close prices'!D15)</f>
        <v>6.460493049118078E-3</v>
      </c>
      <c r="E15" s="7">
        <f>LN('Adj close prices'!E16/'Adj close prices'!E15)</f>
        <v>-2.4625330451434811E-2</v>
      </c>
      <c r="F15" s="7">
        <f>LN('Adj close prices'!F16/'Adj close prices'!F15)</f>
        <v>2.0341590667908836E-2</v>
      </c>
    </row>
    <row r="16" spans="1:6" x14ac:dyDescent="0.25">
      <c r="A16" s="5">
        <v>41771</v>
      </c>
      <c r="B16" s="7">
        <f>LN('Adj close prices'!B17/'Adj close prices'!B16)</f>
        <v>1.2373105047139893E-2</v>
      </c>
      <c r="C16" s="7">
        <f>LN('Adj close prices'!C17/'Adj close prices'!C16)</f>
        <v>3.5695270041482464E-2</v>
      </c>
      <c r="D16" s="7">
        <f>LN('Adj close prices'!D17/'Adj close prices'!D16)</f>
        <v>-6.3173079890513112E-4</v>
      </c>
      <c r="E16" s="7">
        <f>LN('Adj close prices'!E17/'Adj close prices'!E16)</f>
        <v>2.8939870766264669E-2</v>
      </c>
      <c r="F16" s="7">
        <f>LN('Adj close prices'!F17/'Adj close prices'!F16)</f>
        <v>1.3136154881139919E-2</v>
      </c>
    </row>
    <row r="17" spans="1:6" x14ac:dyDescent="0.25">
      <c r="A17" s="5">
        <v>41772</v>
      </c>
      <c r="B17" s="7">
        <f>LN('Adj close prices'!B18/'Adj close prices'!B17)</f>
        <v>1.567408002451568E-3</v>
      </c>
      <c r="C17" s="7">
        <f>LN('Adj close prices'!C18/'Adj close prices'!C17)</f>
        <v>5.860099074491038E-3</v>
      </c>
      <c r="D17" s="7">
        <f>LN('Adj close prices'!D18/'Adj close prices'!D17)</f>
        <v>-1.2625464994127559E-4</v>
      </c>
      <c r="E17" s="7">
        <f>LN('Adj close prices'!E18/'Adj close prices'!E17)</f>
        <v>-1.627820737678129E-2</v>
      </c>
      <c r="F17" s="7">
        <f>LN('Adj close prices'!F18/'Adj close prices'!F17)</f>
        <v>2.9295375375833439E-2</v>
      </c>
    </row>
    <row r="18" spans="1:6" x14ac:dyDescent="0.25">
      <c r="A18" s="5">
        <v>41773</v>
      </c>
      <c r="B18" s="7">
        <f>LN('Adj close prices'!B19/'Adj close prices'!B18)</f>
        <v>1.85419999587351E-4</v>
      </c>
      <c r="C18" s="7">
        <f>LN('Adj close prices'!C19/'Adj close prices'!C18)</f>
        <v>-2.3313246601096242E-2</v>
      </c>
      <c r="D18" s="7">
        <f>LN('Adj close prices'!D19/'Adj close prices'!D18)</f>
        <v>-5.0669448913273126E-3</v>
      </c>
      <c r="E18" s="7">
        <f>LN('Adj close prices'!E19/'Adj close prices'!E18)</f>
        <v>-9.8955591202623087E-3</v>
      </c>
      <c r="F18" s="7">
        <f>LN('Adj close prices'!F19/'Adj close prices'!F18)</f>
        <v>2.4161207511889742E-3</v>
      </c>
    </row>
    <row r="19" spans="1:6" x14ac:dyDescent="0.25">
      <c r="A19" s="5">
        <v>41774</v>
      </c>
      <c r="B19" s="7">
        <f>LN('Adj close prices'!B20/'Adj close prices'!B19)</f>
        <v>-8.5396571865915365E-3</v>
      </c>
      <c r="C19" s="7">
        <f>LN('Adj close prices'!C20/'Adj close prices'!C19)</f>
        <v>-8.1982881881224219E-3</v>
      </c>
      <c r="D19" s="7">
        <f>LN('Adj close prices'!D20/'Adj close prices'!D19)</f>
        <v>-2.4556452270144292E-2</v>
      </c>
      <c r="E19" s="7">
        <f>LN('Adj close prices'!E20/'Adj close prices'!E19)</f>
        <v>-5.5401155971801933E-3</v>
      </c>
      <c r="F19" s="7">
        <f>LN('Adj close prices'!F20/'Adj close prices'!F19)</f>
        <v>-1.0706544472666031E-2</v>
      </c>
    </row>
    <row r="20" spans="1:6" x14ac:dyDescent="0.25">
      <c r="A20" s="5">
        <v>41775</v>
      </c>
      <c r="B20" s="7">
        <f>LN('Adj close prices'!B21/'Adj close prices'!B20)</f>
        <v>1.465020796902272E-2</v>
      </c>
      <c r="C20" s="7">
        <f>LN('Adj close prices'!C21/'Adj close prices'!C20)</f>
        <v>8.4670512079489356E-3</v>
      </c>
      <c r="D20" s="7">
        <f>LN('Adj close prices'!D21/'Adj close prices'!D20)</f>
        <v>2.3404732378869567E-3</v>
      </c>
      <c r="E20" s="7">
        <f>LN('Adj close prices'!E21/'Adj close prices'!E20)</f>
        <v>-2.2248099208797604E-3</v>
      </c>
      <c r="F20" s="7">
        <f>LN('Adj close prices'!F21/'Adj close prices'!F20)</f>
        <v>1.5625728539077101E-2</v>
      </c>
    </row>
    <row r="21" spans="1:6" x14ac:dyDescent="0.25">
      <c r="A21" s="5">
        <v>41778</v>
      </c>
      <c r="B21" s="7">
        <f>LN('Adj close prices'!B22/'Adj close prices'!B21)</f>
        <v>1.1779762030423092E-2</v>
      </c>
      <c r="C21" s="7">
        <f>LN('Adj close prices'!C22/'Adj close prices'!C21)</f>
        <v>-3.1625367004056481E-3</v>
      </c>
      <c r="D21" s="7">
        <f>LN('Adj close prices'!D22/'Adj close prices'!D21)</f>
        <v>-5.2080786424444914E-3</v>
      </c>
      <c r="E21" s="7">
        <f>LN('Adj close prices'!E22/'Adj close prices'!E21)</f>
        <v>3.1783407261301043E-2</v>
      </c>
      <c r="F21" s="7">
        <f>LN('Adj close prices'!F22/'Adj close prices'!F21)</f>
        <v>2.3372661434029777E-2</v>
      </c>
    </row>
    <row r="22" spans="1:6" x14ac:dyDescent="0.25">
      <c r="A22" s="5">
        <v>41779</v>
      </c>
      <c r="B22" s="7">
        <f>LN('Adj close prices'!B23/'Adj close prices'!B22)</f>
        <v>1.9830467604739773E-4</v>
      </c>
      <c r="C22" s="7">
        <f>LN('Adj close prices'!C23/'Adj close prices'!C22)</f>
        <v>1.4817563522055037E-2</v>
      </c>
      <c r="D22" s="7">
        <f>LN('Adj close prices'!D23/'Adj close prices'!D22)</f>
        <v>-1.2081785024444212E-2</v>
      </c>
      <c r="E22" s="7">
        <f>LN('Adj close prices'!E23/'Adj close prices'!E22)</f>
        <v>-1.1717928266158145E-2</v>
      </c>
      <c r="F22" s="7">
        <f>LN('Adj close prices'!F23/'Adj close prices'!F22)</f>
        <v>-4.0369251272874196E-3</v>
      </c>
    </row>
    <row r="23" spans="1:6" x14ac:dyDescent="0.25">
      <c r="A23" s="5">
        <v>41780</v>
      </c>
      <c r="B23" s="7">
        <f>LN('Adj close prices'!B24/'Adj close prices'!B23)</f>
        <v>2.6425360904814383E-3</v>
      </c>
      <c r="C23" s="7">
        <f>LN('Adj close prices'!C24/'Adj close prices'!C23)</f>
        <v>1.2603268111799189E-2</v>
      </c>
      <c r="D23" s="7">
        <f>LN('Adj close prices'!D24/'Adj close prices'!D23)</f>
        <v>-3.9608326178152726E-4</v>
      </c>
      <c r="E23" s="7">
        <f>LN('Adj close prices'!E24/'Adj close prices'!E23)</f>
        <v>0</v>
      </c>
      <c r="F23" s="7">
        <f>LN('Adj close prices'!F24/'Adj close prices'!F23)</f>
        <v>2.1026765537721672E-2</v>
      </c>
    </row>
    <row r="24" spans="1:6" x14ac:dyDescent="0.25">
      <c r="A24" s="5">
        <v>41781</v>
      </c>
      <c r="B24" s="7">
        <f>LN('Adj close prices'!B25/'Adj close prices'!B24)</f>
        <v>1.5818327271331168E-3</v>
      </c>
      <c r="C24" s="7">
        <f>LN('Adj close prices'!C25/'Adj close prices'!C24)</f>
        <v>-3.2791186023105985E-4</v>
      </c>
      <c r="D24" s="7">
        <f>LN('Adj close prices'!D25/'Adj close prices'!D24)</f>
        <v>-3.5748513372435113E-3</v>
      </c>
      <c r="E24" s="7">
        <f>LN('Adj close prices'!E25/'Adj close prices'!E24)</f>
        <v>4.3760718234239987E-3</v>
      </c>
      <c r="F24" s="7">
        <f>LN('Adj close prices'!F25/'Adj close prices'!F24)</f>
        <v>2.6860862875444109E-2</v>
      </c>
    </row>
    <row r="25" spans="1:6" x14ac:dyDescent="0.25">
      <c r="A25" s="5">
        <v>41782</v>
      </c>
      <c r="B25" s="7">
        <f>LN('Adj close prices'!B26/'Adj close prices'!B25)</f>
        <v>1.1233074941848897E-2</v>
      </c>
      <c r="C25" s="7">
        <f>LN('Adj close prices'!C26/'Adj close prices'!C25)</f>
        <v>2.3755471777411104E-2</v>
      </c>
      <c r="D25" s="7">
        <f>LN('Adj close prices'!D26/'Adj close prices'!D25)</f>
        <v>2.9139421867810833E-3</v>
      </c>
      <c r="E25" s="7">
        <f>LN('Adj close prices'!E26/'Adj close prices'!E25)</f>
        <v>9.2367615679310369E-3</v>
      </c>
      <c r="F25" s="7">
        <f>LN('Adj close prices'!F26/'Adj close prices'!F25)</f>
        <v>1.1742553145935081E-2</v>
      </c>
    </row>
    <row r="26" spans="1:6" x14ac:dyDescent="0.25">
      <c r="A26" s="5">
        <v>41786</v>
      </c>
      <c r="B26" s="7">
        <f>LN('Adj close prices'!B27/'Adj close prices'!B26)</f>
        <v>1.8552764083085063E-2</v>
      </c>
      <c r="C26" s="7">
        <f>LN('Adj close prices'!C27/'Adj close prices'!C26)</f>
        <v>-4.5581563848935951E-3</v>
      </c>
      <c r="D26" s="7">
        <f>LN('Adj close prices'!D27/'Adj close prices'!D26)</f>
        <v>-2.6488497421560902E-4</v>
      </c>
      <c r="E26" s="7">
        <f>LN('Adj close prices'!E27/'Adj close prices'!E26)</f>
        <v>1.7690021142530831E-2</v>
      </c>
      <c r="F26" s="7">
        <f>LN('Adj close prices'!F27/'Adj close prices'!F26)</f>
        <v>2.0341626756045273E-2</v>
      </c>
    </row>
    <row r="27" spans="1:6" x14ac:dyDescent="0.25">
      <c r="A27" s="5">
        <v>41787</v>
      </c>
      <c r="B27" s="7">
        <f>LN('Adj close prices'!B28/'Adj close prices'!B27)</f>
        <v>-2.5925909810234301E-3</v>
      </c>
      <c r="C27" s="7">
        <f>LN('Adj close prices'!C28/'Adj close prices'!C27)</f>
        <v>-2.1256731247922514E-3</v>
      </c>
      <c r="D27" s="7">
        <f>LN('Adj close prices'!D28/'Adj close prices'!D27)</f>
        <v>-7.9366408521908214E-4</v>
      </c>
      <c r="E27" s="7">
        <f>LN('Adj close prices'!E28/'Adj close prices'!E27)</f>
        <v>8.4659624972849047E-3</v>
      </c>
      <c r="F27" s="7">
        <f>LN('Adj close prices'!F28/'Adj close prices'!F27)</f>
        <v>-6.25891090153337E-3</v>
      </c>
    </row>
    <row r="28" spans="1:6" x14ac:dyDescent="0.25">
      <c r="A28" s="5">
        <v>41788</v>
      </c>
      <c r="B28" s="7">
        <f>LN('Adj close prices'!B29/'Adj close prices'!B28)</f>
        <v>1.8056414518001208E-2</v>
      </c>
      <c r="C28" s="7">
        <f>LN('Adj close prices'!C29/'Adj close prices'!C28)</f>
        <v>1.1603810042135777E-2</v>
      </c>
      <c r="D28" s="7">
        <f>LN('Adj close prices'!D29/'Adj close prices'!D28)</f>
        <v>5.9400392374282952E-3</v>
      </c>
      <c r="E28" s="7">
        <f>LN('Adj close prices'!E29/'Adj close prices'!E28)</f>
        <v>-1.5818350188091333E-3</v>
      </c>
      <c r="F28" s="7">
        <f>LN('Adj close prices'!F29/'Adj close prices'!F28)</f>
        <v>0</v>
      </c>
    </row>
    <row r="29" spans="1:6" x14ac:dyDescent="0.25">
      <c r="A29" s="5">
        <v>41789</v>
      </c>
      <c r="B29" s="7">
        <f>LN('Adj close prices'!B30/'Adj close prices'!B29)</f>
        <v>-3.7526000678075985E-3</v>
      </c>
      <c r="C29" s="7">
        <f>LN('Adj close prices'!C30/'Adj close prices'!C29)</f>
        <v>-3.9276470269881542E-3</v>
      </c>
      <c r="D29" s="7">
        <f>LN('Adj close prices'!D30/'Adj close prices'!D29)</f>
        <v>1.0343995099979821E-2</v>
      </c>
      <c r="E29" s="7">
        <f>LN('Adj close prices'!E30/'Adj close prices'!E29)</f>
        <v>2.6347821564407692E-3</v>
      </c>
      <c r="F29" s="7">
        <f>LN('Adj close prices'!F30/'Adj close prices'!F29)</f>
        <v>-1.1818060704623264E-2</v>
      </c>
    </row>
    <row r="30" spans="1:6" x14ac:dyDescent="0.25">
      <c r="A30" s="5">
        <v>41792</v>
      </c>
      <c r="B30" s="7">
        <f>LN('Adj close prices'!B31/'Adj close prices'!B30)</f>
        <v>-6.8960473426985707E-3</v>
      </c>
      <c r="C30" s="7">
        <f>LN('Adj close prices'!C31/'Adj close prices'!C30)</f>
        <v>-1.1941112937206266E-2</v>
      </c>
      <c r="D30" s="7">
        <f>LN('Adj close prices'!D31/'Adj close prices'!D30)</f>
        <v>-1.3088765708788052E-4</v>
      </c>
      <c r="E30" s="7">
        <f>LN('Adj close prices'!E31/'Adj close prices'!E30)</f>
        <v>-3.1626170300148833E-3</v>
      </c>
      <c r="F30" s="7">
        <f>LN('Adj close prices'!F31/'Adj close prices'!F30)</f>
        <v>-1.4886157498389565E-2</v>
      </c>
    </row>
    <row r="31" spans="1:6" x14ac:dyDescent="0.25">
      <c r="A31" s="5">
        <v>41793</v>
      </c>
      <c r="B31" s="7">
        <f>LN('Adj close prices'!B32/'Adj close prices'!B31)</f>
        <v>1.4042367039960521E-2</v>
      </c>
      <c r="C31" s="7">
        <f>LN('Adj close prices'!C32/'Adj close prices'!C31)</f>
        <v>-5.3568947802617823E-3</v>
      </c>
      <c r="D31" s="7">
        <f>LN('Adj close prices'!D32/'Adj close prices'!D31)</f>
        <v>-6.5114756150766266E-4</v>
      </c>
      <c r="E31" s="7">
        <f>LN('Adj close prices'!E32/'Adj close prices'!E31)</f>
        <v>-4.2331845953858388E-3</v>
      </c>
      <c r="F31" s="7">
        <f>LN('Adj close prices'!F32/'Adj close prices'!F31)</f>
        <v>1.1717606757232746E-3</v>
      </c>
    </row>
    <row r="32" spans="1:6" x14ac:dyDescent="0.25">
      <c r="A32" s="5">
        <v>41794</v>
      </c>
      <c r="B32" s="7">
        <f>LN('Adj close prices'!B33/'Adj close prices'!B32)</f>
        <v>1.1354185413589226E-2</v>
      </c>
      <c r="C32" s="7">
        <f>LN('Adj close prices'!C33/'Adj close prices'!C32)</f>
        <v>-1.3355703403903178E-3</v>
      </c>
      <c r="D32" s="7">
        <f>LN('Adj close prices'!D33/'Adj close prices'!D32)</f>
        <v>5.460063939544197E-3</v>
      </c>
      <c r="E32" s="7">
        <f>LN('Adj close prices'!E33/'Adj close prices'!E32)</f>
        <v>1.0598660484372193E-3</v>
      </c>
      <c r="F32" s="7">
        <f>LN('Adj close prices'!F33/'Adj close prices'!F32)</f>
        <v>-4.6463292450889346E-3</v>
      </c>
    </row>
    <row r="33" spans="1:6" x14ac:dyDescent="0.25">
      <c r="A33" s="5">
        <v>41795</v>
      </c>
      <c r="B33" s="7">
        <f>LN('Adj close prices'!B34/'Adj close prices'!B33)</f>
        <v>3.9161197973467642E-3</v>
      </c>
      <c r="C33" s="7">
        <f>LN('Adj close prices'!C34/'Adj close prices'!C33)</f>
        <v>5.3284533710645079E-2</v>
      </c>
      <c r="D33" s="7">
        <f>LN('Adj close prices'!D34/'Adj close prices'!D33)</f>
        <v>2.4605283216521884E-3</v>
      </c>
      <c r="E33" s="7">
        <f>LN('Adj close prices'!E34/'Adj close prices'!E33)</f>
        <v>4.2282666235245433E-3</v>
      </c>
      <c r="F33" s="7">
        <f>LN('Adj close prices'!F34/'Adj close prices'!F33)</f>
        <v>1.4164612061365909E-2</v>
      </c>
    </row>
    <row r="34" spans="1:6" x14ac:dyDescent="0.25">
      <c r="A34" s="5">
        <v>41796</v>
      </c>
      <c r="B34" s="7">
        <f>LN('Adj close prices'!B35/'Adj close prices'!B34)</f>
        <v>-2.7537313082243542E-3</v>
      </c>
      <c r="C34" s="7">
        <f>LN('Adj close prices'!C35/'Adj close prices'!C34)</f>
        <v>1.8676742096334367E-2</v>
      </c>
      <c r="D34" s="7">
        <f>LN('Adj close prices'!D35/'Adj close prices'!D34)</f>
        <v>-1.4234499766173898E-3</v>
      </c>
      <c r="E34" s="7">
        <f>LN('Adj close prices'!E35/'Adj close prices'!E34)</f>
        <v>3.685565737801226E-3</v>
      </c>
      <c r="F34" s="7">
        <f>LN('Adj close prices'!F35/'Adj close prices'!F34)</f>
        <v>6.119492994334009E-3</v>
      </c>
    </row>
    <row r="35" spans="1:6" x14ac:dyDescent="0.25">
      <c r="A35" s="5">
        <v>41799</v>
      </c>
      <c r="B35" s="7">
        <f>LN('Adj close prices'!B36/'Adj close prices'!B35)</f>
        <v>1.5875131275835921E-2</v>
      </c>
      <c r="C35" s="7">
        <f>LN('Adj close prices'!C36/'Adj close prices'!C35)</f>
        <v>-6.6040990516357794E-3</v>
      </c>
      <c r="D35" s="7">
        <f>LN('Adj close prices'!D36/'Adj close prices'!D35)</f>
        <v>-2.5937362648243839E-3</v>
      </c>
      <c r="E35" s="7">
        <f>LN('Adj close prices'!E36/'Adj close prices'!E35)</f>
        <v>1.0501820909179485E-3</v>
      </c>
      <c r="F35" s="7">
        <f>LN('Adj close prices'!F36/'Adj close prices'!F35)</f>
        <v>-1.3834045888311242E-2</v>
      </c>
    </row>
    <row r="36" spans="1:6" x14ac:dyDescent="0.25">
      <c r="A36" s="5">
        <v>41800</v>
      </c>
      <c r="B36" s="7">
        <f>LN('Adj close prices'!B37/'Adj close prices'!B36)</f>
        <v>5.8523695349771577E-3</v>
      </c>
      <c r="C36" s="7">
        <f>LN('Adj close prices'!C37/'Adj close prices'!C36)</f>
        <v>1.4881151855985304E-2</v>
      </c>
      <c r="D36" s="7">
        <f>LN('Adj close prices'!D37/'Adj close prices'!D36)</f>
        <v>-5.0773187569141415E-3</v>
      </c>
      <c r="E36" s="7">
        <f>LN('Adj close prices'!E37/'Adj close prices'!E36)</f>
        <v>5.2353082685827196E-3</v>
      </c>
      <c r="F36" s="7">
        <f>LN('Adj close prices'!F37/'Adj close prices'!F36)</f>
        <v>-1.4769238801787703E-2</v>
      </c>
    </row>
    <row r="37" spans="1:6" x14ac:dyDescent="0.25">
      <c r="A37" s="5">
        <v>41801</v>
      </c>
      <c r="B37" s="7">
        <f>LN('Adj close prices'!B38/'Adj close prices'!B37)</f>
        <v>-4.146364185604697E-3</v>
      </c>
      <c r="C37" s="7">
        <f>LN('Adj close prices'!C38/'Adj close prices'!C37)</f>
        <v>8.3581616766361874E-3</v>
      </c>
      <c r="D37" s="7">
        <f>LN('Adj close prices'!D38/'Adj close prices'!D37)</f>
        <v>-6.0217117181532442E-3</v>
      </c>
      <c r="E37" s="7">
        <f>LN('Adj close prices'!E38/'Adj close prices'!E37)</f>
        <v>1.2970790949663613E-2</v>
      </c>
      <c r="F37" s="7">
        <f>LN('Adj close prices'!F38/'Adj close prices'!F37)</f>
        <v>1.0669472112029338E-2</v>
      </c>
    </row>
    <row r="38" spans="1:6" x14ac:dyDescent="0.25">
      <c r="A38" s="5">
        <v>41802</v>
      </c>
      <c r="B38" s="7">
        <f>LN('Adj close prices'!B39/'Adj close prices'!B38)</f>
        <v>-1.686856563074543E-2</v>
      </c>
      <c r="C38" s="7">
        <f>LN('Adj close prices'!C39/'Adj close prices'!C38)</f>
        <v>-2.8106098976189223E-2</v>
      </c>
      <c r="D38" s="7">
        <f>LN('Adj close prices'!D39/'Adj close prices'!D38)</f>
        <v>-5.6619786309877835E-3</v>
      </c>
      <c r="E38" s="7">
        <f>LN('Adj close prices'!E39/'Adj close prices'!E38)</f>
        <v>6.1664123962181187E-3</v>
      </c>
      <c r="F38" s="7">
        <f>LN('Adj close prices'!F39/'Adj close prices'!F38)</f>
        <v>-4.6569608497402278E-3</v>
      </c>
    </row>
    <row r="39" spans="1:6" x14ac:dyDescent="0.25">
      <c r="A39" s="5">
        <v>41803</v>
      </c>
      <c r="B39" s="7">
        <f>LN('Adj close prices'!B40/'Adj close prices'!B39)</f>
        <v>-1.1004182228407215E-2</v>
      </c>
      <c r="C39" s="7">
        <f>LN('Adj close prices'!C40/'Adj close prices'!C39)</f>
        <v>1.1039285092980195E-3</v>
      </c>
      <c r="D39" s="7">
        <f>LN('Adj close prices'!D40/'Adj close prices'!D39)</f>
        <v>-5.9600971609291538E-3</v>
      </c>
      <c r="E39" s="7">
        <f>LN('Adj close prices'!E40/'Adj close prices'!E39)</f>
        <v>1.0240486655366682E-3</v>
      </c>
      <c r="F39" s="7">
        <f>LN('Adj close prices'!F40/'Adj close prices'!F39)</f>
        <v>1.4148623763570723E-2</v>
      </c>
    </row>
    <row r="40" spans="1:6" x14ac:dyDescent="0.25">
      <c r="A40" s="5">
        <v>41806</v>
      </c>
      <c r="B40" s="7">
        <f>LN('Adj close prices'!B41/'Adj close prices'!B40)</f>
        <v>1.0028178495224525E-2</v>
      </c>
      <c r="C40" s="7">
        <f>LN('Adj close prices'!C41/'Adj close prices'!C40)</f>
        <v>4.1292630817807742E-3</v>
      </c>
      <c r="D40" s="7">
        <f>LN('Adj close prices'!D41/'Adj close prices'!D40)</f>
        <v>7.9693355492660726E-4</v>
      </c>
      <c r="E40" s="7">
        <f>LN('Adj close prices'!E41/'Adj close prices'!E40)</f>
        <v>-3.0755130917531062E-3</v>
      </c>
      <c r="F40" s="7">
        <f>LN('Adj close prices'!F41/'Adj close prices'!F40)</f>
        <v>8.445266099537567E-2</v>
      </c>
    </row>
    <row r="41" spans="1:6" x14ac:dyDescent="0.25">
      <c r="A41" s="5">
        <v>41807</v>
      </c>
      <c r="B41" s="7">
        <f>LN('Adj close prices'!B42/'Adj close prices'!B41)</f>
        <v>-1.3021189046923565E-3</v>
      </c>
      <c r="C41" s="7">
        <f>LN('Adj close prices'!C42/'Adj close prices'!C41)</f>
        <v>-6.1234039194493018E-3</v>
      </c>
      <c r="D41" s="7">
        <f>LN('Adj close prices'!D42/'Adj close prices'!D41)</f>
        <v>-4.6562291995722489E-3</v>
      </c>
      <c r="E41" s="7">
        <f>LN('Adj close prices'!E42/'Adj close prices'!E41)</f>
        <v>6.6516618419182206E-3</v>
      </c>
      <c r="F41" s="7">
        <f>LN('Adj close prices'!F42/'Adj close prices'!F41)</f>
        <v>3.0948401954097315E-2</v>
      </c>
    </row>
    <row r="42" spans="1:6" x14ac:dyDescent="0.25">
      <c r="A42" s="5">
        <v>41808</v>
      </c>
      <c r="B42" s="7">
        <f>LN('Adj close prices'!B43/'Adj close prices'!B42)</f>
        <v>1.0852576233218456E-3</v>
      </c>
      <c r="C42" s="7">
        <f>LN('Adj close prices'!C43/'Adj close prices'!C42)</f>
        <v>2.6547013506131627E-2</v>
      </c>
      <c r="D42" s="7">
        <f>LN('Adj close prices'!D43/'Adj close prices'!D42)</f>
        <v>9.4229360030739281E-3</v>
      </c>
      <c r="E42" s="7">
        <f>LN('Adj close prices'!E43/'Adj close prices'!E42)</f>
        <v>-1.0203911898679539E-3</v>
      </c>
      <c r="F42" s="7">
        <f>LN('Adj close prices'!F43/'Adj close prices'!F42)</f>
        <v>-1.9835476714879285E-2</v>
      </c>
    </row>
    <row r="43" spans="1:6" x14ac:dyDescent="0.25">
      <c r="A43" s="5">
        <v>41809</v>
      </c>
      <c r="B43" s="7">
        <f>LN('Adj close prices'!B44/'Adj close prices'!B43)</f>
        <v>-3.4772732830965691E-3</v>
      </c>
      <c r="C43" s="7">
        <f>LN('Adj close prices'!C44/'Adj close prices'!C43)</f>
        <v>-2.2317899912246635E-2</v>
      </c>
      <c r="D43" s="7">
        <f>LN('Adj close prices'!D44/'Adj close prices'!D43)</f>
        <v>2.2432366508419598E-3</v>
      </c>
      <c r="E43" s="7">
        <f>LN('Adj close prices'!E44/'Adj close prices'!E43)</f>
        <v>-2.3239330690805915E-2</v>
      </c>
      <c r="F43" s="7">
        <f>LN('Adj close prices'!F44/'Adj close prices'!F43)</f>
        <v>2.9456617433304758E-3</v>
      </c>
    </row>
    <row r="44" spans="1:6" x14ac:dyDescent="0.25">
      <c r="A44" s="5">
        <v>41810</v>
      </c>
      <c r="B44" s="7">
        <f>LN('Adj close prices'!B45/'Adj close prices'!B44)</f>
        <v>-1.0395421421647537E-2</v>
      </c>
      <c r="C44" s="7">
        <f>LN('Adj close prices'!C45/'Adj close prices'!C44)</f>
        <v>-8.5996232859942637E-3</v>
      </c>
      <c r="D44" s="7">
        <f>LN('Adj close prices'!D45/'Adj close prices'!D44)</f>
        <v>-2.5071749716604036E-3</v>
      </c>
      <c r="E44" s="7">
        <f>LN('Adj close prices'!E45/'Adj close prices'!E44)</f>
        <v>-1.1032018640270898E-2</v>
      </c>
      <c r="F44" s="7">
        <f>LN('Adj close prices'!F45/'Adj close prices'!F44)</f>
        <v>7.8709575966872947E-3</v>
      </c>
    </row>
    <row r="45" spans="1:6" x14ac:dyDescent="0.25">
      <c r="A45" s="5">
        <v>41813</v>
      </c>
      <c r="B45" s="7">
        <f>LN('Adj close prices'!B46/'Adj close prices'!B45)</f>
        <v>-8.8064192357232489E-4</v>
      </c>
      <c r="C45" s="7">
        <f>LN('Adj close prices'!C46/'Adj close prices'!C45)</f>
        <v>9.3332990342380913E-3</v>
      </c>
      <c r="D45" s="7">
        <f>LN('Adj close prices'!D46/'Adj close prices'!D45)</f>
        <v>1.4522552008139724E-3</v>
      </c>
      <c r="E45" s="7">
        <f>LN('Adj close prices'!E46/'Adj close prices'!E45)</f>
        <v>-1.1689853762116726E-2</v>
      </c>
      <c r="F45" s="7">
        <f>LN('Adj close prices'!F46/'Adj close prices'!F45)</f>
        <v>3.2692892188670997E-2</v>
      </c>
    </row>
    <row r="46" spans="1:6" x14ac:dyDescent="0.25">
      <c r="A46" s="5">
        <v>41814</v>
      </c>
      <c r="B46" s="7">
        <f>LN('Adj close prices'!B47/'Adj close prices'!B46)</f>
        <v>-6.0737476272457224E-3</v>
      </c>
      <c r="C46" s="7">
        <f>LN('Adj close prices'!C47/'Adj close prices'!C46)</f>
        <v>-9.4566255851789519E-3</v>
      </c>
      <c r="D46" s="7">
        <f>LN('Adj close prices'!D47/'Adj close prices'!D46)</f>
        <v>2.3720185571167759E-3</v>
      </c>
      <c r="E46" s="7">
        <f>LN('Adj close prices'!E47/'Adj close prices'!E46)</f>
        <v>-1.5620847832131435E-2</v>
      </c>
      <c r="F46" s="7">
        <f>LN('Adj close prices'!F47/'Adj close prices'!F46)</f>
        <v>-2.0097776651199273E-2</v>
      </c>
    </row>
    <row r="47" spans="1:6" x14ac:dyDescent="0.25">
      <c r="A47" s="5">
        <v>41815</v>
      </c>
      <c r="B47" s="7">
        <f>LN('Adj close prices'!B48/'Adj close prices'!B47)</f>
        <v>8.8560479586691655E-4</v>
      </c>
      <c r="C47" s="7">
        <f>LN('Adj close prices'!C48/'Adj close prices'!C47)</f>
        <v>1.0067611123829145E-2</v>
      </c>
      <c r="D47" s="7">
        <f>LN('Adj close prices'!D48/'Adj close prices'!D47)</f>
        <v>-4.6175282827071165E-3</v>
      </c>
      <c r="E47" s="7">
        <f>LN('Adj close prices'!E48/'Adj close prices'!E47)</f>
        <v>1.0261867495338787E-2</v>
      </c>
      <c r="F47" s="7">
        <f>LN('Adj close prices'!F48/'Adj close prices'!F47)</f>
        <v>1.8705694449467042E-2</v>
      </c>
    </row>
    <row r="48" spans="1:6" x14ac:dyDescent="0.25">
      <c r="A48" s="5">
        <v>41816</v>
      </c>
      <c r="B48" s="7">
        <f>LN('Adj close prices'!B49/'Adj close prices'!B48)</f>
        <v>5.9584488296384819E-3</v>
      </c>
      <c r="C48" s="7">
        <f>LN('Adj close prices'!C49/'Adj close prices'!C48)</f>
        <v>-5.3588234743227161E-3</v>
      </c>
      <c r="D48" s="7">
        <f>LN('Adj close prices'!D49/'Adj close prices'!D48)</f>
        <v>-9.4334412436120132E-3</v>
      </c>
      <c r="E48" s="7">
        <f>LN('Adj close prices'!E49/'Adj close prices'!E48)</f>
        <v>-1.3524457968616845E-2</v>
      </c>
      <c r="F48" s="7">
        <f>LN('Adj close prices'!F49/'Adj close prices'!F48)</f>
        <v>-5.4604464770357623E-3</v>
      </c>
    </row>
    <row r="49" spans="1:6" x14ac:dyDescent="0.25">
      <c r="A49" s="5">
        <v>41817</v>
      </c>
      <c r="B49" s="7">
        <f>LN('Adj close prices'!B50/'Adj close prices'!B49)</f>
        <v>1.1811385417479427E-2</v>
      </c>
      <c r="C49" s="7">
        <f>LN('Adj close prices'!C50/'Adj close prices'!C49)</f>
        <v>-3.4447793422330737E-3</v>
      </c>
      <c r="D49" s="7">
        <f>LN('Adj close prices'!D50/'Adj close prices'!D49)</f>
        <v>5.7239272857052652E-3</v>
      </c>
      <c r="E49" s="7">
        <f>LN('Adj close prices'!E50/'Adj close prices'!E49)</f>
        <v>1.0882561142525281E-3</v>
      </c>
      <c r="F49" s="7">
        <f>LN('Adj close prices'!F50/'Adj close prices'!F49)</f>
        <v>1.4579072534741165E-2</v>
      </c>
    </row>
    <row r="50" spans="1:6" x14ac:dyDescent="0.25">
      <c r="A50" s="5">
        <v>41820</v>
      </c>
      <c r="B50" s="7">
        <f>LN('Adj close prices'!B51/'Adj close prices'!B50)</f>
        <v>1.0275160693728224E-2</v>
      </c>
      <c r="C50" s="7">
        <f>LN('Adj close prices'!C51/'Adj close prices'!C50)</f>
        <v>6.4680066934990699E-4</v>
      </c>
      <c r="D50" s="7">
        <f>LN('Adj close prices'!D51/'Adj close prices'!D50)</f>
        <v>-3.5901597849842715E-3</v>
      </c>
      <c r="E50" s="7">
        <f>LN('Adj close prices'!E51/'Adj close prices'!E50)</f>
        <v>8.6673011693490318E-3</v>
      </c>
      <c r="F50" s="7">
        <f>LN('Adj close prices'!F51/'Adj close prices'!F50)</f>
        <v>4.1743465626153907E-3</v>
      </c>
    </row>
    <row r="51" spans="1:6" x14ac:dyDescent="0.25">
      <c r="A51" s="5">
        <v>41821</v>
      </c>
      <c r="B51" s="7">
        <f>LN('Adj close prices'!B52/'Adj close prices'!B51)</f>
        <v>6.3288002452703282E-3</v>
      </c>
      <c r="C51" s="7">
        <f>LN('Adj close prices'!C52/'Adj close prices'!C51)</f>
        <v>2.3160888085667897E-2</v>
      </c>
      <c r="D51" s="7">
        <f>LN('Adj close prices'!D52/'Adj close prices'!D51)</f>
        <v>2.7932262300575795E-3</v>
      </c>
      <c r="E51" s="7">
        <f>LN('Adj close prices'!E52/'Adj close prices'!E51)</f>
        <v>1.1263681786798468E-2</v>
      </c>
      <c r="F51" s="7">
        <f>LN('Adj close prices'!F52/'Adj close prices'!F51)</f>
        <v>-1.4173373648817449E-3</v>
      </c>
    </row>
    <row r="52" spans="1:6" x14ac:dyDescent="0.25">
      <c r="A52" s="5">
        <v>41822</v>
      </c>
      <c r="B52" s="7">
        <f>LN('Adj close prices'!B53/'Adj close prices'!B52)</f>
        <v>-4.2783892155225854E-4</v>
      </c>
      <c r="C52" s="7">
        <f>LN('Adj close prices'!C53/'Adj close prices'!C52)</f>
        <v>1.3830199241032205E-3</v>
      </c>
      <c r="D52" s="7">
        <f>LN('Adj close prices'!D53/'Adj close prices'!D52)</f>
        <v>4.5064475128334201E-3</v>
      </c>
      <c r="E52" s="7">
        <f>LN('Adj close prices'!E53/'Adj close prices'!E52)</f>
        <v>-3.7404815621625183E-3</v>
      </c>
      <c r="F52" s="7">
        <f>LN('Adj close prices'!F53/'Adj close prices'!F52)</f>
        <v>-4.3873604443386366E-2</v>
      </c>
    </row>
    <row r="53" spans="1:6" x14ac:dyDescent="0.25">
      <c r="A53" s="5">
        <v>41823</v>
      </c>
      <c r="B53" s="7">
        <f>LN('Adj close prices'!B54/'Adj close prices'!B53)</f>
        <v>5.866248098927376E-3</v>
      </c>
      <c r="C53" s="7">
        <f>LN('Adj close prices'!C54/'Adj close prices'!C53)</f>
        <v>1.3843942197276367E-2</v>
      </c>
      <c r="D53" s="7">
        <f>LN('Adj close prices'!D54/'Adj close prices'!D53)</f>
        <v>1.7176079500435669E-3</v>
      </c>
      <c r="E53" s="7">
        <f>LN('Adj close prices'!E54/'Adj close prices'!E53)</f>
        <v>9.0595538809244078E-3</v>
      </c>
      <c r="F53" s="7">
        <f>LN('Adj close prices'!F54/'Adj close prices'!F53)</f>
        <v>-7.8486096260747243E-4</v>
      </c>
    </row>
    <row r="54" spans="1:6" x14ac:dyDescent="0.25">
      <c r="A54" s="5">
        <v>41827</v>
      </c>
      <c r="B54" s="7">
        <f>LN('Adj close prices'!B55/'Adj close prices'!B54)</f>
        <v>2.0422073765987116E-2</v>
      </c>
      <c r="C54" s="7">
        <f>LN('Adj close prices'!C55/'Adj close prices'!C54)</f>
        <v>-1.1743101088464498E-2</v>
      </c>
      <c r="D54" s="7">
        <f>LN('Adj close prices'!D55/'Adj close prices'!D54)</f>
        <v>4.215383344931079E-3</v>
      </c>
      <c r="E54" s="7">
        <f>LN('Adj close prices'!E55/'Adj close prices'!E54)</f>
        <v>-7.9892559376356677E-3</v>
      </c>
      <c r="F54" s="7">
        <f>LN('Adj close prices'!F55/'Adj close prices'!F54)</f>
        <v>-2.9167145025761992E-2</v>
      </c>
    </row>
    <row r="55" spans="1:6" x14ac:dyDescent="0.25">
      <c r="A55" s="5">
        <v>41828</v>
      </c>
      <c r="B55" s="7">
        <f>LN('Adj close prices'!B56/'Adj close prices'!B55)</f>
        <v>-6.4814556073012116E-3</v>
      </c>
      <c r="C55" s="7">
        <f>LN('Adj close prices'!C56/'Adj close prices'!C55)</f>
        <v>-2.9635855127595277E-2</v>
      </c>
      <c r="D55" s="7">
        <f>LN('Adj close prices'!D56/'Adj close prices'!D55)</f>
        <v>7.5957581059893997E-3</v>
      </c>
      <c r="E55" s="7">
        <f>LN('Adj close prices'!E56/'Adj close prices'!E55)</f>
        <v>-8.053825044480831E-3</v>
      </c>
      <c r="F55" s="7">
        <f>LN('Adj close prices'!F56/'Adj close prices'!F55)</f>
        <v>-1.625460802939847E-2</v>
      </c>
    </row>
    <row r="56" spans="1:6" x14ac:dyDescent="0.25">
      <c r="A56" s="5">
        <v>41829</v>
      </c>
      <c r="B56" s="7">
        <f>LN('Adj close prices'!B57/'Adj close prices'!B56)</f>
        <v>4.1949724730274362E-4</v>
      </c>
      <c r="C56" s="7">
        <f>LN('Adj close prices'!C57/'Adj close prices'!C56)</f>
        <v>1.8844877820774833E-2</v>
      </c>
      <c r="D56" s="7">
        <f>LN('Adj close prices'!D57/'Adj close prices'!D56)</f>
        <v>7.2796456180111253E-3</v>
      </c>
      <c r="E56" s="7">
        <f>LN('Adj close prices'!E57/'Adj close prices'!E56)</f>
        <v>2.9741697894226923E-2</v>
      </c>
      <c r="F56" s="7">
        <f>LN('Adj close prices'!F57/'Adj close prices'!F56)</f>
        <v>1.804947971072135E-2</v>
      </c>
    </row>
    <row r="57" spans="1:6" x14ac:dyDescent="0.25">
      <c r="A57" s="5">
        <v>41830</v>
      </c>
      <c r="B57" s="7">
        <f>LN('Adj close prices'!B58/'Adj close prices'!B57)</f>
        <v>-3.6762369694242087E-3</v>
      </c>
      <c r="C57" s="7">
        <f>LN('Adj close prices'!C58/'Adj close prices'!C57)</f>
        <v>-6.2321256526217377E-3</v>
      </c>
      <c r="D57" s="7">
        <f>LN('Adj close prices'!D58/'Adj close prices'!D57)</f>
        <v>-1.9447905401100223E-3</v>
      </c>
      <c r="E57" s="7">
        <f>LN('Adj close prices'!E58/'Adj close prices'!E57)</f>
        <v>-5.2465150088671086E-3</v>
      </c>
      <c r="F57" s="7">
        <f>LN('Adj close prices'!F58/'Adj close prices'!F57)</f>
        <v>-1.6270809636036176E-2</v>
      </c>
    </row>
    <row r="58" spans="1:6" x14ac:dyDescent="0.25">
      <c r="A58" s="5">
        <v>41831</v>
      </c>
      <c r="B58" s="7">
        <f>LN('Adj close prices'!B59/'Adj close prices'!B58)</f>
        <v>1.8923348969036742E-3</v>
      </c>
      <c r="C58" s="7">
        <f>LN('Adj close prices'!C59/'Adj close prices'!C58)</f>
        <v>5.4246908775950085E-2</v>
      </c>
      <c r="D58" s="7">
        <f>LN('Adj close prices'!D59/'Adj close prices'!D58)</f>
        <v>-3.1194384460796068E-3</v>
      </c>
      <c r="E58" s="7">
        <f>LN('Adj close prices'!E59/'Adj close prices'!E58)</f>
        <v>2.1019102658999789E-3</v>
      </c>
      <c r="F58" s="7">
        <f>LN('Adj close prices'!F59/'Adj close prices'!F58)</f>
        <v>-6.0787910157728787E-3</v>
      </c>
    </row>
    <row r="59" spans="1:6" x14ac:dyDescent="0.25">
      <c r="A59" s="5">
        <v>41834</v>
      </c>
      <c r="B59" s="7">
        <f>LN('Adj close prices'!B60/'Adj close prices'!B59)</f>
        <v>1.2834853674080314E-2</v>
      </c>
      <c r="C59" s="7">
        <f>LN('Adj close prices'!C60/'Adj close prices'!C59)</f>
        <v>2.6002263216756697E-2</v>
      </c>
      <c r="D59" s="7">
        <f>LN('Adj close prices'!D60/'Adj close prices'!D59)</f>
        <v>-3.5210151444554382E-3</v>
      </c>
      <c r="E59" s="7">
        <f>LN('Adj close prices'!E60/'Adj close prices'!E59)</f>
        <v>1.2519737350364065E-2</v>
      </c>
      <c r="F59" s="7">
        <f>LN('Adj close prices'!F60/'Adj close prices'!F59)</f>
        <v>3.8536320127827907E-2</v>
      </c>
    </row>
    <row r="60" spans="1:6" x14ac:dyDescent="0.25">
      <c r="A60" s="5">
        <v>41835</v>
      </c>
      <c r="B60" s="7">
        <f>LN('Adj close prices'!B61/'Adj close prices'!B60)</f>
        <v>-1.1784985955867933E-2</v>
      </c>
      <c r="C60" s="7">
        <f>LN('Adj close prices'!C61/'Adj close prices'!C60)</f>
        <v>-2.4797690096872451E-3</v>
      </c>
      <c r="D60" s="7">
        <f>LN('Adj close prices'!D61/'Adj close prices'!D60)</f>
        <v>3.7813243825757957E-3</v>
      </c>
      <c r="E60" s="7">
        <f>LN('Adj close prices'!E61/'Adj close prices'!E60)</f>
        <v>4.1387990458401133E-3</v>
      </c>
      <c r="F60" s="7">
        <f>LN('Adj close prices'!F61/'Adj close prices'!F60)</f>
        <v>-3.1910881880572783E-2</v>
      </c>
    </row>
    <row r="61" spans="1:6" x14ac:dyDescent="0.25">
      <c r="A61" s="5">
        <v>41836</v>
      </c>
      <c r="B61" s="7">
        <f>LN('Adj close prices'!B62/'Adj close prices'!B61)</f>
        <v>-5.6814626812211133E-3</v>
      </c>
      <c r="C61" s="7">
        <f>LN('Adj close prices'!C62/'Adj close prices'!C61)</f>
        <v>4.110713337045319E-3</v>
      </c>
      <c r="D61" s="7">
        <f>LN('Adj close prices'!D62/'Adj close prices'!D61)</f>
        <v>2.5985869576004882E-4</v>
      </c>
      <c r="E61" s="7">
        <f>LN('Adj close prices'!E62/'Adj close prices'!E61)</f>
        <v>-1.033040679730312E-3</v>
      </c>
      <c r="F61" s="7">
        <f>LN('Adj close prices'!F62/'Adj close prices'!F61)</f>
        <v>-1.1082267564578205E-2</v>
      </c>
    </row>
    <row r="62" spans="1:6" x14ac:dyDescent="0.25">
      <c r="A62" s="5">
        <v>41837</v>
      </c>
      <c r="B62" s="7">
        <f>LN('Adj close prices'!B63/'Adj close prices'!B62)</f>
        <v>-1.7991795572854234E-2</v>
      </c>
      <c r="C62" s="7">
        <f>LN('Adj close prices'!C63/'Adj close prices'!C62)</f>
        <v>-9.7410810419017047E-3</v>
      </c>
      <c r="D62" s="7">
        <f>LN('Adj close prices'!D63/'Adj close prices'!D62)</f>
        <v>-3.2577538549596512E-3</v>
      </c>
      <c r="E62" s="7">
        <f>LN('Adj close prices'!E63/'Adj close prices'!E62)</f>
        <v>-2.5877156500800787E-3</v>
      </c>
      <c r="F62" s="7">
        <f>LN('Adj close prices'!F63/'Adj close prices'!F62)</f>
        <v>-8.1376212904638867E-3</v>
      </c>
    </row>
    <row r="63" spans="1:6" x14ac:dyDescent="0.25">
      <c r="A63" s="5">
        <v>41838</v>
      </c>
      <c r="B63" s="7">
        <f>LN('Adj close prices'!B64/'Adj close prices'!B63)</f>
        <v>1.4292188842479603E-2</v>
      </c>
      <c r="C63" s="7">
        <f>LN('Adj close prices'!C64/'Adj close prices'!C63)</f>
        <v>1.7466208809149595E-2</v>
      </c>
      <c r="D63" s="7">
        <f>LN('Adj close prices'!D64/'Adj close prices'!D63)</f>
        <v>6.2461992968948178E-3</v>
      </c>
      <c r="E63" s="7">
        <f>LN('Adj close prices'!E64/'Adj close prices'!E63)</f>
        <v>-4.5582799863701694E-2</v>
      </c>
      <c r="F63" s="7">
        <f>LN('Adj close prices'!F64/'Adj close prices'!F63)</f>
        <v>2.1221686589001486E-2</v>
      </c>
    </row>
    <row r="64" spans="1:6" x14ac:dyDescent="0.25">
      <c r="A64" s="5">
        <v>41841</v>
      </c>
      <c r="B64" s="7">
        <f>LN('Adj close prices'!B65/'Adj close prices'!B64)</f>
        <v>-5.2024655146162679E-3</v>
      </c>
      <c r="C64" s="7">
        <f>LN('Adj close prices'!C65/'Adj close prices'!C64)</f>
        <v>3.062277771672766E-3</v>
      </c>
      <c r="D64" s="7">
        <f>LN('Adj close prices'!D65/'Adj close prices'!D64)</f>
        <v>-4.1594914556094473E-3</v>
      </c>
      <c r="E64" s="7">
        <f>LN('Adj close prices'!E65/'Adj close prices'!E64)</f>
        <v>5.947926646048202E-3</v>
      </c>
      <c r="F64" s="7">
        <f>LN('Adj close prices'!F65/'Adj close prices'!F64)</f>
        <v>2.3606556908667958E-3</v>
      </c>
    </row>
    <row r="65" spans="1:6" x14ac:dyDescent="0.25">
      <c r="A65" s="5">
        <v>41842</v>
      </c>
      <c r="B65" s="7">
        <f>LN('Adj close prices'!B66/'Adj close prices'!B65)</f>
        <v>8.2687802703008666E-3</v>
      </c>
      <c r="C65" s="7">
        <f>LN('Adj close prices'!C66/'Adj close prices'!C65)</f>
        <v>2.9974487333704622E-3</v>
      </c>
      <c r="D65" s="7">
        <f>LN('Adj close prices'!D66/'Adj close prices'!D65)</f>
        <v>-1.6949593401538599E-3</v>
      </c>
      <c r="E65" s="7">
        <f>LN('Adj close prices'!E66/'Adj close prices'!E65)</f>
        <v>-4.3219222439632105E-3</v>
      </c>
      <c r="F65" s="7">
        <f>LN('Adj close prices'!F66/'Adj close prices'!F65)</f>
        <v>-4.3624534248261591E-3</v>
      </c>
    </row>
    <row r="66" spans="1:6" x14ac:dyDescent="0.25">
      <c r="A66" s="5">
        <v>41843</v>
      </c>
      <c r="B66" s="7">
        <f>LN('Adj close prices'!B67/'Adj close prices'!B66)</f>
        <v>2.5742595674250541E-2</v>
      </c>
      <c r="C66" s="7">
        <f>LN('Adj close prices'!C67/'Adj close prices'!C66)</f>
        <v>-7.5106753798246427E-3</v>
      </c>
      <c r="D66" s="7">
        <f>LN('Adj close prices'!D67/'Adj close prices'!D66)</f>
        <v>4.5565001355419724E-3</v>
      </c>
      <c r="E66" s="7">
        <f>LN('Adj close prices'!E67/'Adj close prices'!E66)</f>
        <v>-2.1341540909854136E-2</v>
      </c>
      <c r="F66" s="7">
        <f>LN('Adj close prices'!F67/'Adj close prices'!F66)</f>
        <v>1.316552567165615E-2</v>
      </c>
    </row>
    <row r="67" spans="1:6" x14ac:dyDescent="0.25">
      <c r="A67" s="5">
        <v>41844</v>
      </c>
      <c r="B67" s="7">
        <f>LN('Adj close prices'!B68/'Adj close prices'!B67)</f>
        <v>-1.6474120864891416E-3</v>
      </c>
      <c r="C67" s="7">
        <f>LN('Adj close prices'!C68/'Adj close prices'!C67)</f>
        <v>1.3114755978106555E-3</v>
      </c>
      <c r="D67" s="7">
        <f>LN('Adj close prices'!D68/'Adj close prices'!D67)</f>
        <v>-8.3475662766430113E-3</v>
      </c>
      <c r="E67" s="7">
        <f>LN('Adj close prices'!E68/'Adj close prices'!E67)</f>
        <v>1.6576572088575665E-3</v>
      </c>
      <c r="F67" s="7">
        <f>LN('Adj close prices'!F68/'Adj close prices'!F67)</f>
        <v>4.7082120758403763E-3</v>
      </c>
    </row>
    <row r="68" spans="1:6" x14ac:dyDescent="0.25">
      <c r="A68" s="5">
        <v>41845</v>
      </c>
      <c r="B68" s="7">
        <f>LN('Adj close prices'!B69/'Adj close prices'!B68)</f>
        <v>6.5742591497519468E-3</v>
      </c>
      <c r="C68" s="7">
        <f>LN('Adj close prices'!C69/'Adj close prices'!C68)</f>
        <v>-0.10146106749285336</v>
      </c>
      <c r="D68" s="7">
        <f>LN('Adj close prices'!D69/'Adj close prices'!D68)</f>
        <v>-4.9897341890297727E-3</v>
      </c>
      <c r="E68" s="7">
        <f>LN('Adj close prices'!E69/'Adj close prices'!E68)</f>
        <v>-1.7827473918873155E-2</v>
      </c>
      <c r="F68" s="7">
        <f>LN('Adj close prices'!F69/'Adj close prices'!F68)</f>
        <v>1.3419516170091225E-4</v>
      </c>
    </row>
    <row r="69" spans="1:6" x14ac:dyDescent="0.25">
      <c r="A69" s="5">
        <v>41848</v>
      </c>
      <c r="B69" s="7">
        <f>LN('Adj close prices'!B70/'Adj close prices'!B69)</f>
        <v>1.3727466262732572E-2</v>
      </c>
      <c r="C69" s="7">
        <f>LN('Adj close prices'!C70/'Adj close prices'!C69)</f>
        <v>-1.1172953820152286E-2</v>
      </c>
      <c r="D69" s="7">
        <f>LN('Adj close prices'!D70/'Adj close prices'!D69)</f>
        <v>-3.428003782312998E-3</v>
      </c>
      <c r="E69" s="7">
        <f>LN('Adj close prices'!E70/'Adj close prices'!E69)</f>
        <v>-3.9427273701547853E-3</v>
      </c>
      <c r="F69" s="7">
        <f>LN('Adj close prices'!F70/'Adj close prices'!F69)</f>
        <v>5.5754955471233785E-3</v>
      </c>
    </row>
    <row r="70" spans="1:6" x14ac:dyDescent="0.25">
      <c r="A70" s="5">
        <v>41849</v>
      </c>
      <c r="B70" s="7">
        <f>LN('Adj close prices'!B71/'Adj close prices'!B70)</f>
        <v>-6.4843366086890473E-3</v>
      </c>
      <c r="C70" s="7">
        <f>LN('Adj close prices'!C71/'Adj close prices'!C70)</f>
        <v>-1.2804298996463102E-3</v>
      </c>
      <c r="D70" s="7">
        <f>LN('Adj close prices'!D71/'Adj close prices'!D70)</f>
        <v>-3.5730218432942899E-3</v>
      </c>
      <c r="E70" s="7">
        <f>LN('Adj close prices'!E71/'Adj close prices'!E70)</f>
        <v>3.3802288982959501E-3</v>
      </c>
      <c r="F70" s="7">
        <f>LN('Adj close prices'!F71/'Adj close prices'!F70)</f>
        <v>8.4478584882282076E-4</v>
      </c>
    </row>
    <row r="71" spans="1:6" x14ac:dyDescent="0.25">
      <c r="A71" s="5">
        <v>41850</v>
      </c>
      <c r="B71" s="7">
        <f>LN('Adj close prices'!B72/'Adj close prices'!B71)</f>
        <v>-2.3408055456294926E-3</v>
      </c>
      <c r="C71" s="7">
        <f>LN('Adj close prices'!C72/'Adj close prices'!C71)</f>
        <v>7.813147713262459E-3</v>
      </c>
      <c r="D71" s="7">
        <f>LN('Adj close prices'!D72/'Adj close prices'!D71)</f>
        <v>-8.7867305427859893E-3</v>
      </c>
      <c r="E71" s="7">
        <f>LN('Adj close prices'!E72/'Adj close prices'!E71)</f>
        <v>1.6732315181874537E-2</v>
      </c>
      <c r="F71" s="7">
        <f>LN('Adj close prices'!F72/'Adj close prices'!F71)</f>
        <v>1.7227707816735917E-2</v>
      </c>
    </row>
    <row r="72" spans="1:6" x14ac:dyDescent="0.25">
      <c r="A72" s="5">
        <v>41851</v>
      </c>
      <c r="B72" s="7">
        <f>LN('Adj close prices'!B73/'Adj close prices'!B72)</f>
        <v>-2.6324007607435515E-2</v>
      </c>
      <c r="C72" s="7">
        <f>LN('Adj close prices'!C73/'Adj close prices'!C72)</f>
        <v>-2.996290235904708E-2</v>
      </c>
      <c r="D72" s="7">
        <f>LN('Adj close prices'!D73/'Adj close prices'!D72)</f>
        <v>-1.6177557093139165E-2</v>
      </c>
      <c r="E72" s="7">
        <f>LN('Adj close prices'!E73/'Adj close prices'!E72)</f>
        <v>-3.260539966977942E-2</v>
      </c>
      <c r="F72" s="7">
        <f>LN('Adj close prices'!F73/'Adj close prices'!F72)</f>
        <v>-2.48563944616963E-2</v>
      </c>
    </row>
    <row r="73" spans="1:6" x14ac:dyDescent="0.25">
      <c r="A73" s="5">
        <v>41852</v>
      </c>
      <c r="B73" s="7">
        <f>LN('Adj close prices'!B74/'Adj close prices'!B73)</f>
        <v>5.5284397828880135E-3</v>
      </c>
      <c r="C73" s="7">
        <f>LN('Adj close prices'!C74/'Adj close prices'!C73)</f>
        <v>-1.9128072917234677E-2</v>
      </c>
      <c r="D73" s="7">
        <f>LN('Adj close prices'!D74/'Adj close prices'!D73)</f>
        <v>-5.4366187551121352E-4</v>
      </c>
      <c r="E73" s="7">
        <f>LN('Adj close prices'!E74/'Adj close prices'!E73)</f>
        <v>1.0798209218752155E-2</v>
      </c>
      <c r="F73" s="7">
        <f>LN('Adj close prices'!F74/'Adj close prices'!F73)</f>
        <v>4.3680378288561396E-2</v>
      </c>
    </row>
    <row r="74" spans="1:6" x14ac:dyDescent="0.25">
      <c r="A74" s="5">
        <v>41855</v>
      </c>
      <c r="B74" s="7">
        <f>LN('Adj close prices'!B75/'Adj close prices'!B74)</f>
        <v>-5.6332208019920262E-3</v>
      </c>
      <c r="C74" s="7">
        <f>LN('Adj close prices'!C75/'Adj close prices'!C74)</f>
        <v>2.1234546311999281E-2</v>
      </c>
      <c r="D74" s="7">
        <f>LN('Adj close prices'!D75/'Adj close prices'!D74)</f>
        <v>0</v>
      </c>
      <c r="E74" s="7">
        <f>LN('Adj close prices'!E75/'Adj close prices'!E74)</f>
        <v>-2.2636876514852732E-3</v>
      </c>
      <c r="F74" s="7">
        <f>LN('Adj close prices'!F75/'Adj close prices'!F74)</f>
        <v>2.2256583766227082E-2</v>
      </c>
    </row>
    <row r="75" spans="1:6" x14ac:dyDescent="0.25">
      <c r="A75" s="5">
        <v>41856</v>
      </c>
      <c r="B75" s="7">
        <f>LN('Adj close prices'!B76/'Adj close prices'!B75)</f>
        <v>-4.9286350865182021E-3</v>
      </c>
      <c r="C75" s="7">
        <f>LN('Adj close prices'!C76/'Adj close prices'!C75)</f>
        <v>-4.2494113180245631E-3</v>
      </c>
      <c r="D75" s="7">
        <f>LN('Adj close prices'!D76/'Adj close prices'!D75)</f>
        <v>-2.7232532232983964E-3</v>
      </c>
      <c r="E75" s="7">
        <f>LN('Adj close prices'!E76/'Adj close prices'!E75)</f>
        <v>5.6664041233802948E-4</v>
      </c>
      <c r="F75" s="7">
        <f>LN('Adj close prices'!F76/'Adj close prices'!F75)</f>
        <v>-1.2578352935346552E-4</v>
      </c>
    </row>
    <row r="76" spans="1:6" x14ac:dyDescent="0.25">
      <c r="A76" s="5">
        <v>41857</v>
      </c>
      <c r="B76" s="7">
        <f>LN('Adj close prices'!B77/'Adj close prices'!B76)</f>
        <v>-1.6837207078463372E-3</v>
      </c>
      <c r="C76" s="7">
        <f>LN('Adj close prices'!C77/'Adj close prices'!C76)</f>
        <v>5.0143028363380327E-3</v>
      </c>
      <c r="D76" s="7">
        <f>LN('Adj close prices'!D77/'Adj close prices'!D76)</f>
        <v>1.822424064734831E-2</v>
      </c>
      <c r="E76" s="7">
        <f>LN('Adj close prices'!E77/'Adj close prices'!E76)</f>
        <v>-1.1331257148831603E-3</v>
      </c>
      <c r="F76" s="7">
        <f>LN('Adj close prices'!F77/'Adj close prices'!F76)</f>
        <v>4.2844352594899722E-2</v>
      </c>
    </row>
    <row r="77" spans="1:6" x14ac:dyDescent="0.25">
      <c r="A77" s="5">
        <v>41858</v>
      </c>
      <c r="B77" s="7">
        <f>LN('Adj close prices'!B78/'Adj close prices'!B77)</f>
        <v>-1.0567750251371967E-4</v>
      </c>
      <c r="C77" s="7">
        <f>LN('Adj close prices'!C78/'Adj close prices'!C77)</f>
        <v>-7.8037943609111197E-3</v>
      </c>
      <c r="D77" s="7">
        <f>LN('Adj close prices'!D78/'Adj close prices'!D77)</f>
        <v>-3.3746487915766472E-3</v>
      </c>
      <c r="E77" s="7">
        <f>LN('Adj close prices'!E78/'Adj close prices'!E77)</f>
        <v>-1.025656892206986E-2</v>
      </c>
      <c r="F77" s="7">
        <f>LN('Adj close prices'!F78/'Adj close prices'!F77)</f>
        <v>1.3803797872983508E-2</v>
      </c>
    </row>
    <row r="78" spans="1:6" x14ac:dyDescent="0.25">
      <c r="A78" s="5">
        <v>41859</v>
      </c>
      <c r="B78" s="7">
        <f>LN('Adj close prices'!B79/'Adj close prices'!B78)</f>
        <v>2.7479288917764953E-3</v>
      </c>
      <c r="C78" s="7">
        <f>LN('Adj close prices'!C79/'Adj close prices'!C78)</f>
        <v>1.7031848240116245E-2</v>
      </c>
      <c r="D78" s="7">
        <f>LN('Adj close prices'!D79/'Adj close prices'!D78)</f>
        <v>9.6889662736862232E-3</v>
      </c>
      <c r="E78" s="7">
        <f>LN('Adj close prices'!E79/'Adj close prices'!E78)</f>
        <v>8.4526409756924423E-2</v>
      </c>
      <c r="F78" s="7">
        <f>LN('Adj close prices'!F79/'Adj close prices'!F78)</f>
        <v>-1.7022707858907069E-2</v>
      </c>
    </row>
    <row r="79" spans="1:6" x14ac:dyDescent="0.25">
      <c r="A79" s="5">
        <v>41862</v>
      </c>
      <c r="B79" s="7">
        <f>LN('Adj close prices'!B80/'Adj close prices'!B79)</f>
        <v>1.3107865933816992E-2</v>
      </c>
      <c r="C79" s="7">
        <f>LN('Adj close prices'!C80/'Adj close prices'!C79)</f>
        <v>4.8179206133378916E-3</v>
      </c>
      <c r="D79" s="7">
        <f>LN('Adj close prices'!D80/'Adj close prices'!D79)</f>
        <v>-4.1600377255409582E-3</v>
      </c>
      <c r="E79" s="7">
        <f>LN('Adj close prices'!E80/'Adj close prices'!E79)</f>
        <v>-5.2769693479031146E-3</v>
      </c>
      <c r="F79" s="7">
        <f>LN('Adj close prices'!F80/'Adj close prices'!F79)</f>
        <v>4.4110017934870037E-2</v>
      </c>
    </row>
    <row r="80" spans="1:6" x14ac:dyDescent="0.25">
      <c r="A80" s="5">
        <v>41863</v>
      </c>
      <c r="B80" s="7">
        <f>LN('Adj close prices'!B81/'Adj close prices'!B80)</f>
        <v>-2.0825016238295508E-4</v>
      </c>
      <c r="C80" s="7">
        <f>LN('Adj close prices'!C81/'Adj close prices'!C80)</f>
        <v>3.105154223989574E-3</v>
      </c>
      <c r="D80" s="7">
        <f>LN('Adj close prices'!D81/'Adj close prices'!D80)</f>
        <v>-1.8843777964965055E-3</v>
      </c>
      <c r="E80" s="7">
        <f>LN('Adj close prices'!E81/'Adj close prices'!E80)</f>
        <v>0</v>
      </c>
      <c r="F80" s="7">
        <f>LN('Adj close prices'!F81/'Adj close prices'!F80)</f>
        <v>2.4649719530812327E-3</v>
      </c>
    </row>
    <row r="81" spans="1:6" x14ac:dyDescent="0.25">
      <c r="A81" s="5">
        <v>41864</v>
      </c>
      <c r="B81" s="7">
        <f>LN('Adj close prices'!B82/'Adj close prices'!B81)</f>
        <v>1.3146381948739985E-2</v>
      </c>
      <c r="C81" s="7">
        <f>LN('Adj close prices'!C82/'Adj close prices'!C81)</f>
        <v>2.1562112357734156E-2</v>
      </c>
      <c r="D81" s="7">
        <f>LN('Adj close prices'!D82/'Adj close prices'!D81)</f>
        <v>-2.5634117499166815E-3</v>
      </c>
      <c r="E81" s="7">
        <f>LN('Adj close prices'!E82/'Adj close prices'!E81)</f>
        <v>5.8031379572835795E-3</v>
      </c>
      <c r="F81" s="7">
        <f>LN('Adj close prices'!F82/'Adj close prices'!F81)</f>
        <v>1.3454362136318908E-3</v>
      </c>
    </row>
    <row r="82" spans="1:6" x14ac:dyDescent="0.25">
      <c r="A82" s="5">
        <v>41865</v>
      </c>
      <c r="B82" s="7">
        <f>LN('Adj close prices'!B83/'Adj close prices'!B82)</f>
        <v>2.6700836344937568E-3</v>
      </c>
      <c r="C82" s="7">
        <f>LN('Adj close prices'!C83/'Adj close prices'!C82)</f>
        <v>2.1017074711805962E-2</v>
      </c>
      <c r="D82" s="7">
        <f>LN('Adj close prices'!D83/'Adj close prices'!D82)</f>
        <v>4.851154799998713E-3</v>
      </c>
      <c r="E82" s="7">
        <f>LN('Adj close prices'!E83/'Adj close prices'!E82)</f>
        <v>-1.1108548480415044E-2</v>
      </c>
      <c r="F82" s="7">
        <f>LN('Adj close prices'!F83/'Adj close prices'!F82)</f>
        <v>4.1020395661444248E-3</v>
      </c>
    </row>
    <row r="83" spans="1:6" x14ac:dyDescent="0.25">
      <c r="A83" s="5">
        <v>41866</v>
      </c>
      <c r="B83" s="7">
        <f>LN('Adj close prices'!B84/'Adj close prices'!B83)</f>
        <v>4.9112795100397814E-3</v>
      </c>
      <c r="C83" s="7">
        <f>LN('Adj close prices'!C84/'Adj close prices'!C83)</f>
        <v>1.2596127050726628E-3</v>
      </c>
      <c r="D83" s="7">
        <f>LN('Adj close prices'!D84/'Adj close prices'!D83)</f>
        <v>-6.6087109636791845E-3</v>
      </c>
      <c r="E83" s="7">
        <f>LN('Adj close prices'!E84/'Adj close prices'!E83)</f>
        <v>1.2685395224731902E-2</v>
      </c>
      <c r="F83" s="7">
        <f>LN('Adj close prices'!F84/'Adj close prices'!F83)</f>
        <v>2.4073838487571305E-3</v>
      </c>
    </row>
    <row r="84" spans="1:6" x14ac:dyDescent="0.25">
      <c r="A84" s="5">
        <v>41869</v>
      </c>
      <c r="B84" s="7">
        <f>LN('Adj close prices'!B85/'Adj close prices'!B84)</f>
        <v>1.1971261292307682E-2</v>
      </c>
      <c r="C84" s="7">
        <f>LN('Adj close prices'!C85/'Adj close prices'!C84)</f>
        <v>2.6940270931693072E-3</v>
      </c>
      <c r="D84" s="7">
        <f>LN('Adj close prices'!D85/'Adj close prices'!D84)</f>
        <v>7.95189174124304E-3</v>
      </c>
      <c r="E84" s="7">
        <f>LN('Adj close prices'!E85/'Adj close prices'!E84)</f>
        <v>1.3562843587976806E-2</v>
      </c>
      <c r="F84" s="7">
        <f>LN('Adj close prices'!F85/'Adj close prices'!F84)</f>
        <v>-7.9318936758026488E-3</v>
      </c>
    </row>
    <row r="85" spans="1:6" x14ac:dyDescent="0.25">
      <c r="A85" s="5">
        <v>41870</v>
      </c>
      <c r="B85" s="7">
        <f>LN('Adj close prices'!B86/'Adj close prices'!B85)</f>
        <v>1.3721474121949927E-2</v>
      </c>
      <c r="C85" s="7">
        <f>LN('Adj close prices'!C86/'Adj close prices'!C85)</f>
        <v>1.7919546054863328E-3</v>
      </c>
      <c r="D85" s="7">
        <f>LN('Adj close prices'!D86/'Adj close prices'!D85)</f>
        <v>5.221995329482078E-3</v>
      </c>
      <c r="E85" s="7">
        <f>LN('Adj close prices'!E86/'Adj close prices'!E85)</f>
        <v>8.0342981896506863E-3</v>
      </c>
      <c r="F85" s="7">
        <f>LN('Adj close prices'!F86/'Adj close prices'!F85)</f>
        <v>-1.2309039662785485E-2</v>
      </c>
    </row>
    <row r="86" spans="1:6" x14ac:dyDescent="0.25">
      <c r="A86" s="5">
        <v>41871</v>
      </c>
      <c r="B86" s="7">
        <f>LN('Adj close prices'!B87/'Adj close prices'!B86)</f>
        <v>3.9788320228598893E-4</v>
      </c>
      <c r="C86" s="7">
        <f>LN('Adj close prices'!C87/'Adj close prices'!C86)</f>
        <v>1.9376673573855713E-3</v>
      </c>
      <c r="D86" s="7">
        <f>LN('Adj close prices'!D87/'Adj close prices'!D86)</f>
        <v>1.0681086774020831E-3</v>
      </c>
      <c r="E86" s="7">
        <f>LN('Adj close prices'!E87/'Adj close prices'!E86)</f>
        <v>-6.2144583061175184E-3</v>
      </c>
      <c r="F86" s="7">
        <f>LN('Adj close prices'!F87/'Adj close prices'!F86)</f>
        <v>-4.0977482407176646E-3</v>
      </c>
    </row>
    <row r="87" spans="1:6" x14ac:dyDescent="0.25">
      <c r="A87" s="5">
        <v>41872</v>
      </c>
      <c r="B87" s="7">
        <f>LN('Adj close prices'!B88/'Adj close prices'!B87)</f>
        <v>9.9278528450189566E-5</v>
      </c>
      <c r="C87" s="7">
        <f>LN('Adj close prices'!C88/'Adj close prices'!C87)</f>
        <v>-8.5840004276702738E-3</v>
      </c>
      <c r="D87" s="7">
        <f>LN('Adj close prices'!D88/'Adj close prices'!D87)</f>
        <v>7.8396414042461119E-3</v>
      </c>
      <c r="E87" s="7">
        <f>LN('Adj close prices'!E88/'Adj close prices'!E87)</f>
        <v>-9.3941561467271954E-3</v>
      </c>
      <c r="F87" s="7">
        <f>LN('Adj close prices'!F88/'Adj close prices'!F87)</f>
        <v>-5.372074692678531E-3</v>
      </c>
    </row>
    <row r="88" spans="1:6" x14ac:dyDescent="0.25">
      <c r="A88" s="5">
        <v>41873</v>
      </c>
      <c r="B88" s="7">
        <f>LN('Adj close prices'!B89/'Adj close prices'!B88)</f>
        <v>7.3303490241764758E-3</v>
      </c>
      <c r="C88" s="7">
        <f>LN('Adj close prices'!C89/'Adj close prices'!C88)</f>
        <v>-3.9729171896082634E-3</v>
      </c>
      <c r="D88" s="7">
        <f>LN('Adj close prices'!D89/'Adj close prices'!D88)</f>
        <v>2.3798144632692598E-3</v>
      </c>
      <c r="E88" s="7">
        <f>LN('Adj close prices'!E89/'Adj close prices'!E88)</f>
        <v>5.2390254418233778E-4</v>
      </c>
      <c r="F88" s="7">
        <f>LN('Adj close prices'!F89/'Adj close prices'!F88)</f>
        <v>9.5478694341952584E-3</v>
      </c>
    </row>
    <row r="89" spans="1:6" x14ac:dyDescent="0.25">
      <c r="A89" s="5">
        <v>41876</v>
      </c>
      <c r="B89" s="7">
        <f>LN('Adj close prices'!B90/'Adj close prices'!B89)</f>
        <v>2.1691731648040666E-3</v>
      </c>
      <c r="C89" s="7">
        <f>LN('Adj close prices'!C90/'Adj close prices'!C89)</f>
        <v>7.3016054324977972E-3</v>
      </c>
      <c r="D89" s="7">
        <f>LN('Adj close prices'!D90/'Adj close prices'!D89)</f>
        <v>-5.2857833809091012E-4</v>
      </c>
      <c r="E89" s="7">
        <f>LN('Adj close prices'!E90/'Adj close prices'!E89)</f>
        <v>1.5713761775823258E-3</v>
      </c>
      <c r="F89" s="7">
        <f>LN('Adj close prices'!F90/'Adj close prices'!F89)</f>
        <v>2.2221698857278493E-2</v>
      </c>
    </row>
    <row r="90" spans="1:6" x14ac:dyDescent="0.25">
      <c r="A90" s="5">
        <v>41877</v>
      </c>
      <c r="B90" s="7">
        <f>LN('Adj close prices'!B91/'Adj close prices'!B90)</f>
        <v>-6.4220005031018958E-3</v>
      </c>
      <c r="C90" s="7">
        <f>LN('Adj close prices'!C91/'Adj close prices'!C90)</f>
        <v>2.3112607523882962E-2</v>
      </c>
      <c r="D90" s="7">
        <f>LN('Adj close prices'!D91/'Adj close prices'!D90)</f>
        <v>-2.2482618044303055E-3</v>
      </c>
      <c r="E90" s="7">
        <f>LN('Adj close prices'!E91/'Adj close prices'!E90)</f>
        <v>1.7635242598315833E-2</v>
      </c>
      <c r="F90" s="7">
        <f>LN('Adj close prices'!F91/'Adj close prices'!F90)</f>
        <v>-3.0898383834911756E-3</v>
      </c>
    </row>
    <row r="91" spans="1:6" x14ac:dyDescent="0.25">
      <c r="A91" s="5">
        <v>41878</v>
      </c>
      <c r="B91" s="7">
        <f>LN('Adj close prices'!B92/'Adj close prices'!B91)</f>
        <v>1.2215888832997126E-2</v>
      </c>
      <c r="C91" s="7">
        <f>LN('Adj close prices'!C92/'Adj close prices'!C91)</f>
        <v>3.9416119101205477E-3</v>
      </c>
      <c r="D91" s="7">
        <f>LN('Adj close prices'!D92/'Adj close prices'!D91)</f>
        <v>4.3601301363394296E-3</v>
      </c>
      <c r="E91" s="7">
        <f>LN('Adj close prices'!E92/'Adj close prices'!E91)</f>
        <v>-1.1375837038746403E-2</v>
      </c>
      <c r="F91" s="7">
        <f>LN('Adj close prices'!F92/'Adj close prices'!F91)</f>
        <v>5.7524685096185897E-3</v>
      </c>
    </row>
    <row r="92" spans="1:6" x14ac:dyDescent="0.25">
      <c r="A92" s="5">
        <v>41879</v>
      </c>
      <c r="B92" s="7">
        <f>LN('Adj close prices'!B93/'Adj close prices'!B92)</f>
        <v>1.1739656456075896E-3</v>
      </c>
      <c r="C92" s="7">
        <f>LN('Adj close prices'!C93/'Adj close prices'!C92)</f>
        <v>-9.2507102679631643E-3</v>
      </c>
      <c r="D92" s="7">
        <f>LN('Adj close prices'!D93/'Adj close prices'!D92)</f>
        <v>6.5927390816528054E-4</v>
      </c>
      <c r="E92" s="7">
        <f>LN('Adj close prices'!E93/'Adj close prices'!E92)</f>
        <v>8.285677202707788E-3</v>
      </c>
      <c r="F92" s="7">
        <f>LN('Adj close prices'!F93/'Adj close prices'!F92)</f>
        <v>2.314641219372937E-3</v>
      </c>
    </row>
    <row r="93" spans="1:6" x14ac:dyDescent="0.25">
      <c r="A93" s="5">
        <v>41880</v>
      </c>
      <c r="B93" s="7">
        <f>LN('Adj close prices'!B94/'Adj close prices'!B93)</f>
        <v>2.4419250852967234E-3</v>
      </c>
      <c r="C93" s="7">
        <f>LN('Adj close prices'!C94/'Adj close prices'!C93)</f>
        <v>-2.8862860695227166E-3</v>
      </c>
      <c r="D93" s="7">
        <f>LN('Adj close prices'!D94/'Adj close prices'!D93)</f>
        <v>-5.2843690015846601E-3</v>
      </c>
      <c r="E93" s="7">
        <f>LN('Adj close prices'!E94/'Adj close prices'!E93)</f>
        <v>3.0901598360387086E-3</v>
      </c>
      <c r="F93" s="7">
        <f>LN('Adj close prices'!F94/'Adj close prices'!F93)</f>
        <v>2.1891494892284986E-2</v>
      </c>
    </row>
    <row r="94" spans="1:6" x14ac:dyDescent="0.25">
      <c r="A94" s="5">
        <v>41884</v>
      </c>
      <c r="B94" s="7">
        <f>LN('Adj close prices'!B95/'Adj close prices'!B94)</f>
        <v>7.7747462892615391E-3</v>
      </c>
      <c r="C94" s="7">
        <f>LN('Adj close prices'!C95/'Adj close prices'!C94)</f>
        <v>9.8030784120145247E-3</v>
      </c>
      <c r="D94" s="7">
        <f>LN('Adj close prices'!D95/'Adj close prices'!D94)</f>
        <v>3.3059171824889729E-3</v>
      </c>
      <c r="E94" s="7">
        <f>LN('Adj close prices'!E95/'Adj close prices'!E94)</f>
        <v>2.5672151775410529E-3</v>
      </c>
      <c r="F94" s="7">
        <f>LN('Adj close prices'!F95/'Adj close prices'!F94)</f>
        <v>5.2086489180320231E-2</v>
      </c>
    </row>
    <row r="95" spans="1:6" x14ac:dyDescent="0.25">
      <c r="A95" s="5">
        <v>41885</v>
      </c>
      <c r="B95" s="7">
        <f>LN('Adj close prices'!B96/'Adj close prices'!B95)</f>
        <v>-4.3123841948645943E-2</v>
      </c>
      <c r="C95" s="7">
        <f>LN('Adj close prices'!C96/'Adj close prices'!C95)</f>
        <v>-9.9210065545047993E-3</v>
      </c>
      <c r="D95" s="7">
        <f>LN('Adj close prices'!D96/'Adj close prices'!D95)</f>
        <v>3.4260669011023145E-3</v>
      </c>
      <c r="E95" s="7">
        <f>LN('Adj close prices'!E96/'Adj close prices'!E95)</f>
        <v>9.1883796190418646E-3</v>
      </c>
      <c r="F95" s="7">
        <f>LN('Adj close prices'!F96/'Adj close prices'!F95)</f>
        <v>-1.036612189950043E-2</v>
      </c>
    </row>
    <row r="96" spans="1:6" x14ac:dyDescent="0.25">
      <c r="A96" s="5">
        <v>41886</v>
      </c>
      <c r="B96" s="7">
        <f>LN('Adj close prices'!B97/'Adj close prices'!B96)</f>
        <v>-8.3222562649004021E-3</v>
      </c>
      <c r="C96" s="7">
        <f>LN('Adj close prices'!C97/'Adj close prices'!C96)</f>
        <v>2.029414737914232E-2</v>
      </c>
      <c r="D96" s="7">
        <f>LN('Adj close prices'!D97/'Adj close prices'!D96)</f>
        <v>7.2102912127676106E-3</v>
      </c>
      <c r="E96" s="7">
        <f>LN('Adj close prices'!E97/'Adj close prices'!E96)</f>
        <v>1.7628495017199541E-2</v>
      </c>
      <c r="F96" s="7">
        <f>LN('Adj close prices'!F97/'Adj close prices'!F96)</f>
        <v>1.7100993833397866E-2</v>
      </c>
    </row>
    <row r="97" spans="1:6" x14ac:dyDescent="0.25">
      <c r="A97" s="5">
        <v>41887</v>
      </c>
      <c r="B97" s="7">
        <f>LN('Adj close prices'!B98/'Adj close prices'!B97)</f>
        <v>8.6253764639156478E-3</v>
      </c>
      <c r="C97" s="7">
        <f>LN('Adj close prices'!C98/'Adj close prices'!C97)</f>
        <v>1.242124544256295E-3</v>
      </c>
      <c r="D97" s="7">
        <f>LN('Adj close prices'!D98/'Adj close prices'!D97)</f>
        <v>1.2332379024671679E-2</v>
      </c>
      <c r="E97" s="7">
        <f>LN('Adj close prices'!E98/'Adj close prices'!E97)</f>
        <v>-3.0001260702272902E-3</v>
      </c>
      <c r="F97" s="7">
        <f>LN('Adj close prices'!F98/'Adj close prices'!F97)</f>
        <v>-3.070716910595565E-2</v>
      </c>
    </row>
    <row r="98" spans="1:6" x14ac:dyDescent="0.25">
      <c r="A98" s="5">
        <v>41890</v>
      </c>
      <c r="B98" s="7">
        <f>LN('Adj close prices'!B99/'Adj close prices'!B98)</f>
        <v>-6.1826274230237319E-3</v>
      </c>
      <c r="C98" s="7">
        <f>LN('Adj close prices'!C99/'Adj close prices'!C98)</f>
        <v>-1.1731984611928394E-2</v>
      </c>
      <c r="D98" s="7">
        <f>LN('Adj close prices'!D99/'Adj close prices'!D98)</f>
        <v>-1.2724500111912876E-2</v>
      </c>
      <c r="E98" s="7">
        <f>LN('Adj close prices'!E99/'Adj close prices'!E98)</f>
        <v>-9.0539182798380861E-3</v>
      </c>
      <c r="F98" s="7">
        <f>LN('Adj close prices'!F99/'Adj close prices'!F98)</f>
        <v>1.6872625924685827E-2</v>
      </c>
    </row>
    <row r="99" spans="1:6" x14ac:dyDescent="0.25">
      <c r="A99" s="5">
        <v>41891</v>
      </c>
      <c r="B99" s="7">
        <f>LN('Adj close prices'!B100/'Adj close prices'!B99)</f>
        <v>-3.7686010752174151E-3</v>
      </c>
      <c r="C99" s="7">
        <f>LN('Adj close prices'!C100/'Adj close prices'!C99)</f>
        <v>-3.7469722743555797E-2</v>
      </c>
      <c r="D99" s="7">
        <f>LN('Adj close prices'!D100/'Adj close prices'!D99)</f>
        <v>2.7405290958286812E-3</v>
      </c>
      <c r="E99" s="7">
        <f>LN('Adj close prices'!E100/'Adj close prices'!E99)</f>
        <v>-1.2713707207291968E-2</v>
      </c>
      <c r="F99" s="7">
        <f>LN('Adj close prices'!F100/'Adj close prices'!F99)</f>
        <v>-1.2950876393894186E-2</v>
      </c>
    </row>
    <row r="100" spans="1:6" x14ac:dyDescent="0.25">
      <c r="A100" s="5">
        <v>41892</v>
      </c>
      <c r="B100" s="7">
        <f>LN('Adj close prices'!B101/'Adj close prices'!B100)</f>
        <v>3.0255132526541339E-2</v>
      </c>
      <c r="C100" s="7">
        <f>LN('Adj close prices'!C101/'Adj close prices'!C100)</f>
        <v>4.7801266302726041E-3</v>
      </c>
      <c r="D100" s="7">
        <f>LN('Adj close prices'!D101/'Adj close prices'!D100)</f>
        <v>-3.001519223947566E-3</v>
      </c>
      <c r="E100" s="7">
        <f>LN('Adj close prices'!E101/'Adj close prices'!E100)</f>
        <v>3.5764260094387594E-3</v>
      </c>
      <c r="F100" s="7">
        <f>LN('Adj close prices'!F101/'Adj close prices'!F100)</f>
        <v>9.3643062277480888E-3</v>
      </c>
    </row>
    <row r="101" spans="1:6" x14ac:dyDescent="0.25">
      <c r="A101" s="5">
        <v>41893</v>
      </c>
      <c r="B101" s="7">
        <f>LN('Adj close prices'!B102/'Adj close prices'!B101)</f>
        <v>4.2481167400428245E-3</v>
      </c>
      <c r="C101" s="7">
        <f>LN('Adj close prices'!C102/'Adj close prices'!C101)</f>
        <v>-2.4477462534143188E-3</v>
      </c>
      <c r="D101" s="7">
        <f>LN('Adj close prices'!D102/'Adj close prices'!D101)</f>
        <v>-5.3732375753487126E-3</v>
      </c>
      <c r="E101" s="7">
        <f>LN('Adj close prices'!E102/'Adj close prices'!E101)</f>
        <v>-1.0251809449448861E-2</v>
      </c>
      <c r="F101" s="7">
        <f>LN('Adj close prices'!F102/'Adj close prices'!F101)</f>
        <v>-2.8144156663359805E-3</v>
      </c>
    </row>
    <row r="102" spans="1:6" x14ac:dyDescent="0.25">
      <c r="A102" s="5">
        <v>41894</v>
      </c>
      <c r="B102" s="7">
        <f>LN('Adj close prices'!B103/'Adj close prices'!B102)</f>
        <v>2.2651356313033492E-3</v>
      </c>
      <c r="C102" s="7">
        <f>LN('Adj close prices'!C103/'Adj close prices'!C102)</f>
        <v>2.0251174962933401E-3</v>
      </c>
      <c r="D102" s="7">
        <f>LN('Adj close prices'!D103/'Adj close prices'!D102)</f>
        <v>-4.3459187565025367E-3</v>
      </c>
      <c r="E102" s="7">
        <f>LN('Adj close prices'!E103/'Adj close prices'!E102)</f>
        <v>-1.5052953593170753E-2</v>
      </c>
      <c r="F102" s="7">
        <f>LN('Adj close prices'!F103/'Adj close prices'!F102)</f>
        <v>-3.9677092662422798E-3</v>
      </c>
    </row>
    <row r="103" spans="1:6" x14ac:dyDescent="0.25">
      <c r="A103" s="5">
        <v>41897</v>
      </c>
      <c r="B103" s="7">
        <f>LN('Adj close prices'!B104/'Adj close prices'!B103)</f>
        <v>-2.9496557379417976E-4</v>
      </c>
      <c r="C103" s="7">
        <f>LN('Adj close prices'!C104/'Adj close prices'!C103)</f>
        <v>-2.2288276844343088E-2</v>
      </c>
      <c r="D103" s="7">
        <f>LN('Adj close prices'!D104/'Adj close prices'!D103)</f>
        <v>5.2777921349867753E-4</v>
      </c>
      <c r="E103" s="7">
        <f>LN('Adj close prices'!E104/'Adj close prices'!E103)</f>
        <v>-1.3691678907199698E-2</v>
      </c>
      <c r="F103" s="7">
        <f>LN('Adj close prices'!F104/'Adj close prices'!F103)</f>
        <v>-9.5145419019876748E-2</v>
      </c>
    </row>
    <row r="104" spans="1:6" x14ac:dyDescent="0.25">
      <c r="A104" s="5">
        <v>41898</v>
      </c>
      <c r="B104" s="7">
        <f>LN('Adj close prices'!B105/'Adj close prices'!B104)</f>
        <v>-7.60530110334111E-3</v>
      </c>
      <c r="C104" s="7">
        <f>LN('Adj close prices'!C105/'Adj close prices'!C104)</f>
        <v>1.1877681264394013E-2</v>
      </c>
      <c r="D104" s="7">
        <f>LN('Adj close prices'!D105/'Adj close prices'!D104)</f>
        <v>6.7045942452313339E-3</v>
      </c>
      <c r="E104" s="7">
        <f>LN('Adj close prices'!E105/'Adj close prices'!E104)</f>
        <v>1.4736253147975617E-2</v>
      </c>
      <c r="F104" s="7">
        <f>LN('Adj close prices'!F105/'Adj close prices'!F104)</f>
        <v>2.6740884979362001E-2</v>
      </c>
    </row>
    <row r="105" spans="1:6" x14ac:dyDescent="0.25">
      <c r="A105" s="5">
        <v>41899</v>
      </c>
      <c r="B105" s="7">
        <f>LN('Adj close prices'!B106/'Adj close prices'!B105)</f>
        <v>7.1131002477732071E-3</v>
      </c>
      <c r="C105" s="7">
        <f>LN('Adj close prices'!C106/'Adj close prices'!C105)</f>
        <v>-1.1538055717893157E-2</v>
      </c>
      <c r="D105" s="7">
        <f>LN('Adj close prices'!D106/'Adj close prices'!D105)</f>
        <v>-1.048586449167888E-3</v>
      </c>
      <c r="E105" s="7">
        <f>LN('Adj close prices'!E106/'Adj close prices'!E105)</f>
        <v>5.2286120537485699E-4</v>
      </c>
      <c r="F105" s="7">
        <f>LN('Adj close prices'!F106/'Adj close prices'!F105)</f>
        <v>2.4514491002593165E-3</v>
      </c>
    </row>
    <row r="106" spans="1:6" x14ac:dyDescent="0.25">
      <c r="A106" s="5">
        <v>41900</v>
      </c>
      <c r="B106" s="7">
        <f>LN('Adj close prices'!B107/'Adj close prices'!B106)</f>
        <v>2.0652290797016589E-3</v>
      </c>
      <c r="C106" s="7">
        <f>LN('Adj close prices'!C107/'Adj close prices'!C106)</f>
        <v>3.0816048090148264E-3</v>
      </c>
      <c r="D106" s="7">
        <f>LN('Adj close prices'!D107/'Adj close prices'!D106)</f>
        <v>-2.6227056867791156E-4</v>
      </c>
      <c r="E106" s="7">
        <f>LN('Adj close prices'!E107/'Adj close prices'!E106)</f>
        <v>1.5030199367077845E-2</v>
      </c>
      <c r="F106" s="7">
        <f>LN('Adj close prices'!F107/'Adj close prices'!F106)</f>
        <v>9.2917275241718531E-3</v>
      </c>
    </row>
    <row r="107" spans="1:6" x14ac:dyDescent="0.25">
      <c r="A107" s="5">
        <v>41901</v>
      </c>
      <c r="B107" s="7">
        <f>LN('Adj close prices'!B108/'Adj close prices'!B107)</f>
        <v>-8.1874149137239963E-3</v>
      </c>
      <c r="C107" s="7">
        <f>LN('Adj close prices'!C108/'Adj close prices'!C107)</f>
        <v>1.9259493400325931E-2</v>
      </c>
      <c r="D107" s="7">
        <f>LN('Adj close prices'!D108/'Adj close prices'!D107)</f>
        <v>8.1011869672649815E-3</v>
      </c>
      <c r="E107" s="7">
        <f>LN('Adj close prices'!E108/'Adj close prices'!E107)</f>
        <v>-1.8692254812371023E-2</v>
      </c>
      <c r="F107" s="7">
        <f>LN('Adj close prices'!F108/'Adj close prices'!F107)</f>
        <v>-1.7204175257029306E-2</v>
      </c>
    </row>
    <row r="108" spans="1:6" x14ac:dyDescent="0.25">
      <c r="A108" s="5">
        <v>41904</v>
      </c>
      <c r="B108" s="7">
        <f>LN('Adj close prices'!B109/'Adj close prices'!B108)</f>
        <v>9.89533285815687E-4</v>
      </c>
      <c r="C108" s="7">
        <f>LN('Adj close prices'!C109/'Adj close prices'!C108)</f>
        <v>-2.0799139585918554E-2</v>
      </c>
      <c r="D108" s="7">
        <f>LN('Adj close prices'!D109/'Adj close prices'!D108)</f>
        <v>-6.9213670802489077E-3</v>
      </c>
      <c r="E108" s="7">
        <f>LN('Adj close prices'!E109/'Adj close prices'!E108)</f>
        <v>-1.0007810762487204E-2</v>
      </c>
      <c r="F108" s="7">
        <f>LN('Adj close prices'!F109/'Adj close prices'!F108)</f>
        <v>-3.6481889646372501E-2</v>
      </c>
    </row>
    <row r="109" spans="1:6" x14ac:dyDescent="0.25">
      <c r="A109" s="5">
        <v>41905</v>
      </c>
      <c r="B109" s="7">
        <f>LN('Adj close prices'!B110/'Adj close prices'!B109)</f>
        <v>1.5513782122927247E-2</v>
      </c>
      <c r="C109" s="7">
        <f>LN('Adj close prices'!C110/'Adj close prices'!C109)</f>
        <v>-2.6847100100751619E-3</v>
      </c>
      <c r="D109" s="7">
        <f>LN('Adj close prices'!D110/'Adj close prices'!D109)</f>
        <v>-9.3477524170989951E-3</v>
      </c>
      <c r="E109" s="7">
        <f>LN('Adj close prices'!E110/'Adj close prices'!E109)</f>
        <v>-4.2441395639127568E-3</v>
      </c>
      <c r="F109" s="7">
        <f>LN('Adj close prices'!F110/'Adj close prices'!F109)</f>
        <v>1.5186438703324897E-3</v>
      </c>
    </row>
    <row r="110" spans="1:6" x14ac:dyDescent="0.25">
      <c r="A110" s="5">
        <v>41906</v>
      </c>
      <c r="B110" s="7">
        <f>LN('Adj close prices'!B111/'Adj close prices'!B110)</f>
        <v>-8.7090139629017148E-3</v>
      </c>
      <c r="C110" s="7">
        <f>LN('Adj close prices'!C111/'Adj close prices'!C110)</f>
        <v>1.4052821283825193E-2</v>
      </c>
      <c r="D110" s="7">
        <f>LN('Adj close prices'!D111/'Adj close prices'!D110)</f>
        <v>1.9387513586642775E-2</v>
      </c>
      <c r="E110" s="7">
        <f>LN('Adj close prices'!E111/'Adj close prices'!E110)</f>
        <v>5.8308660068962887E-3</v>
      </c>
      <c r="F110" s="7">
        <f>LN('Adj close prices'!F111/'Adj close prices'!F110)</f>
        <v>6.8849539328735805E-3</v>
      </c>
    </row>
    <row r="111" spans="1:6" x14ac:dyDescent="0.25">
      <c r="A111" s="5">
        <v>41907</v>
      </c>
      <c r="B111" s="7">
        <f>LN('Adj close prices'!B112/'Adj close prices'!B111)</f>
        <v>-3.8878459502168512E-2</v>
      </c>
      <c r="C111" s="7">
        <f>LN('Adj close prices'!C112/'Adj close prices'!C111)</f>
        <v>-1.9319516810749015E-2</v>
      </c>
      <c r="D111" s="7">
        <f>LN('Adj close prices'!D112/'Adj close prices'!D111)</f>
        <v>-1.2532590665616782E-2</v>
      </c>
      <c r="E111" s="7">
        <f>LN('Adj close prices'!E112/'Adj close prices'!E111)</f>
        <v>-2.1907923182003162E-2</v>
      </c>
      <c r="F111" s="7">
        <f>LN('Adj close prices'!F112/'Adj close prices'!F111)</f>
        <v>-2.0798661724008575E-2</v>
      </c>
    </row>
    <row r="112" spans="1:6" x14ac:dyDescent="0.25">
      <c r="A112" s="5">
        <v>41908</v>
      </c>
      <c r="B112" s="7">
        <f>LN('Adj close prices'!B113/'Adj close prices'!B112)</f>
        <v>2.9001709980376777E-2</v>
      </c>
      <c r="C112" s="7">
        <f>LN('Adj close prices'!C113/'Adj close prices'!C112)</f>
        <v>3.968136155203722E-3</v>
      </c>
      <c r="D112" s="7">
        <f>LN('Adj close prices'!D113/'Adj close prices'!D112)</f>
        <v>4.848922505383063E-3</v>
      </c>
      <c r="E112" s="7">
        <f>LN('Adj close prices'!E113/'Adj close prices'!E112)</f>
        <v>2.1579238224059419E-3</v>
      </c>
      <c r="F112" s="7">
        <f>LN('Adj close prices'!F113/'Adj close prices'!F112)</f>
        <v>-1.4182151821274355E-3</v>
      </c>
    </row>
    <row r="113" spans="1:6" x14ac:dyDescent="0.25">
      <c r="A113" s="5">
        <v>41911</v>
      </c>
      <c r="B113" s="7">
        <f>LN('Adj close prices'!B114/'Adj close prices'!B113)</f>
        <v>-6.3726870093338056E-3</v>
      </c>
      <c r="C113" s="7">
        <f>LN('Adj close prices'!C114/'Adj close prices'!C113)</f>
        <v>-4.3098837313451585E-3</v>
      </c>
      <c r="D113" s="7">
        <f>LN('Adj close prices'!D114/'Adj close prices'!D113)</f>
        <v>-5.3743597228525473E-3</v>
      </c>
      <c r="E113" s="7">
        <f>LN('Adj close prices'!E114/'Adj close prices'!E113)</f>
        <v>-1.618175552498379E-3</v>
      </c>
      <c r="F113" s="7">
        <f>LN('Adj close prices'!F114/'Adj close prices'!F113)</f>
        <v>-5.4486976775017107E-3</v>
      </c>
    </row>
    <row r="114" spans="1:6" x14ac:dyDescent="0.25">
      <c r="A114" s="5">
        <v>41912</v>
      </c>
      <c r="B114" s="7">
        <f>LN('Adj close prices'!B115/'Adj close prices'!B114)</f>
        <v>6.3726870093338958E-3</v>
      </c>
      <c r="C114" s="7">
        <f>LN('Adj close prices'!C115/'Adj close prices'!C114)</f>
        <v>1.9246893843960289E-3</v>
      </c>
      <c r="D114" s="7">
        <f>LN('Adj close prices'!D115/'Adj close prices'!D114)</f>
        <v>5.1128508841644885E-3</v>
      </c>
      <c r="E114" s="7">
        <f>LN('Adj close prices'!E115/'Adj close prices'!E114)</f>
        <v>-3.7868641180907373E-3</v>
      </c>
      <c r="F114" s="7">
        <f>LN('Adj close prices'!F115/'Adj close prices'!F114)</f>
        <v>-1.0575230202630374E-2</v>
      </c>
    </row>
    <row r="115" spans="1:6" x14ac:dyDescent="0.25">
      <c r="A115" s="5">
        <v>41913</v>
      </c>
      <c r="B115" s="7">
        <f>LN('Adj close prices'!B116/'Adj close prices'!B115)</f>
        <v>-1.5705766308817082E-2</v>
      </c>
      <c r="C115" s="7">
        <f>LN('Adj close prices'!C116/'Adj close prices'!C115)</f>
        <v>-1.5565246271304829E-2</v>
      </c>
      <c r="D115" s="7">
        <f>LN('Adj close prices'!D116/'Adj close prices'!D115)</f>
        <v>-4.5874136666950987E-3</v>
      </c>
      <c r="E115" s="7">
        <f>LN('Adj close prices'!E116/'Adj close prices'!E115)</f>
        <v>-9.8039487201454587E-3</v>
      </c>
      <c r="F115" s="7">
        <f>LN('Adj close prices'!F116/'Adj close prices'!F115)</f>
        <v>-1.0105237564725178E-2</v>
      </c>
    </row>
    <row r="116" spans="1:6" x14ac:dyDescent="0.25">
      <c r="A116" s="5">
        <v>41914</v>
      </c>
      <c r="B116" s="7">
        <f>LN('Adj close prices'!B117/'Adj close prices'!B116)</f>
        <v>7.2332904704086399E-3</v>
      </c>
      <c r="C116" s="7">
        <f>LN('Adj close prices'!C117/'Adj close prices'!C116)</f>
        <v>2.9880343681179633E-3</v>
      </c>
      <c r="D116" s="7">
        <f>LN('Adj close prices'!D117/'Adj close prices'!D116)</f>
        <v>1.4442014211887083E-3</v>
      </c>
      <c r="E116" s="7">
        <f>LN('Adj close prices'!E117/'Adj close prices'!E116)</f>
        <v>-4.3884824591590311E-3</v>
      </c>
      <c r="F116" s="7">
        <f>LN('Adj close prices'!F117/'Adj close prices'!F116)</f>
        <v>4.5486341487007892E-2</v>
      </c>
    </row>
    <row r="117" spans="1:6" x14ac:dyDescent="0.25">
      <c r="A117" s="5">
        <v>41915</v>
      </c>
      <c r="B117" s="7">
        <f>LN('Adj close prices'!B118/'Adj close prices'!B117)</f>
        <v>-2.8063390982440428E-3</v>
      </c>
      <c r="C117" s="7">
        <f>LN('Adj close prices'!C118/'Adj close prices'!C117)</f>
        <v>1.3507123031603757E-2</v>
      </c>
      <c r="D117" s="7">
        <f>LN('Adj close prices'!D118/'Adj close prices'!D117)</f>
        <v>1.4197372697810486E-2</v>
      </c>
      <c r="E117" s="7">
        <f>LN('Adj close prices'!E118/'Adj close prices'!E117)</f>
        <v>2.1965338435445772E-3</v>
      </c>
      <c r="F117" s="7">
        <f>LN('Adj close prices'!F118/'Adj close prices'!F117)</f>
        <v>1.4961908056259455E-2</v>
      </c>
    </row>
    <row r="118" spans="1:6" x14ac:dyDescent="0.25">
      <c r="A118" s="5">
        <v>41918</v>
      </c>
      <c r="B118" s="7">
        <f>LN('Adj close prices'!B119/'Adj close prices'!B118)</f>
        <v>0</v>
      </c>
      <c r="C118" s="7">
        <f>LN('Adj close prices'!C119/'Adj close prices'!C118)</f>
        <v>-1.6744507276986278E-3</v>
      </c>
      <c r="D118" s="7">
        <f>LN('Adj close prices'!D119/'Adj close prices'!D118)</f>
        <v>3.8783200155857294E-4</v>
      </c>
      <c r="E118" s="7">
        <f>LN('Adj close prices'!E119/'Adj close prices'!E118)</f>
        <v>-6.0520006141128327E-3</v>
      </c>
      <c r="F118" s="7">
        <f>LN('Adj close prices'!F119/'Adj close prices'!F118)</f>
        <v>2.097663369081593E-2</v>
      </c>
    </row>
    <row r="119" spans="1:6" x14ac:dyDescent="0.25">
      <c r="A119" s="5">
        <v>41919</v>
      </c>
      <c r="B119" s="7">
        <f>LN('Adj close prices'!B120/'Adj close prices'!B119)</f>
        <v>-8.7715592349239067E-3</v>
      </c>
      <c r="C119" s="7">
        <f>LN('Adj close prices'!C120/'Adj close prices'!C119)</f>
        <v>-1.6333852411839017E-2</v>
      </c>
      <c r="D119" s="7">
        <f>LN('Adj close prices'!D120/'Adj close prices'!D119)</f>
        <v>-6.4643874687959435E-4</v>
      </c>
      <c r="E119" s="7">
        <f>LN('Adj close prices'!E120/'Adj close prices'!E119)</f>
        <v>-1.0541292908773446E-2</v>
      </c>
      <c r="F119" s="7">
        <f>LN('Adj close prices'!F120/'Adj close prices'!F119)</f>
        <v>-4.0369343357043678E-3</v>
      </c>
    </row>
    <row r="120" spans="1:6" x14ac:dyDescent="0.25">
      <c r="A120" s="5">
        <v>41920</v>
      </c>
      <c r="B120" s="7">
        <f>LN('Adj close prices'!B121/'Adj close prices'!B120)</f>
        <v>2.0546628960899583E-2</v>
      </c>
      <c r="C120" s="7">
        <f>LN('Adj close prices'!C121/'Adj close prices'!C120)</f>
        <v>1.7884418653636665E-2</v>
      </c>
      <c r="D120" s="7">
        <f>LN('Adj close prices'!D121/'Adj close prices'!D120)</f>
        <v>1.2086953055299469E-2</v>
      </c>
      <c r="E120" s="7">
        <f>LN('Adj close prices'!E121/'Adj close prices'!E120)</f>
        <v>1.8237647983456146E-2</v>
      </c>
      <c r="F120" s="7">
        <f>LN('Adj close prices'!F121/'Adj close prices'!F120)</f>
        <v>-1.1178376093800594E-3</v>
      </c>
    </row>
    <row r="121" spans="1:6" x14ac:dyDescent="0.25">
      <c r="A121" s="5">
        <v>41921</v>
      </c>
      <c r="B121" s="7">
        <f>LN('Adj close prices'!B122/'Adj close prices'!B121)</f>
        <v>2.1802620630523265E-3</v>
      </c>
      <c r="C121" s="7">
        <f>LN('Adj close prices'!C122/'Adj close prices'!C121)</f>
        <v>-2.297654636426729E-2</v>
      </c>
      <c r="D121" s="7">
        <f>LN('Adj close prices'!D122/'Adj close prices'!D121)</f>
        <v>-4.8687314060625597E-3</v>
      </c>
      <c r="E121" s="7">
        <f>LN('Adj close prices'!E122/'Adj close prices'!E121)</f>
        <v>-1.9353687873823629E-2</v>
      </c>
      <c r="F121" s="7">
        <f>LN('Adj close prices'!F122/'Adj close prices'!F121)</f>
        <v>-8.7935443940857349E-3</v>
      </c>
    </row>
    <row r="122" spans="1:6" x14ac:dyDescent="0.25">
      <c r="A122" s="5">
        <v>41922</v>
      </c>
      <c r="B122" s="7">
        <f>LN('Adj close prices'!B123/'Adj close prices'!B122)</f>
        <v>-2.8751055883364392E-3</v>
      </c>
      <c r="C122" s="7">
        <f>LN('Adj close prices'!C123/'Adj close prices'!C122)</f>
        <v>-1.2700406847279045E-2</v>
      </c>
      <c r="D122" s="7">
        <f>LN('Adj close prices'!D123/'Adj close prices'!D122)</f>
        <v>5.5074995254819764E-3</v>
      </c>
      <c r="E122" s="7">
        <f>LN('Adj close prices'!E123/'Adj close prices'!E122)</f>
        <v>-6.1008760124263289E-2</v>
      </c>
      <c r="F122" s="7">
        <f>LN('Adj close prices'!F123/'Adj close prices'!F122)</f>
        <v>-8.1434730829949079E-2</v>
      </c>
    </row>
    <row r="123" spans="1:6" x14ac:dyDescent="0.25">
      <c r="A123" s="5">
        <v>41925</v>
      </c>
      <c r="B123" s="7">
        <f>LN('Adj close prices'!B124/'Adj close prices'!B123)</f>
        <v>-9.1754117877678905E-3</v>
      </c>
      <c r="C123" s="7">
        <f>LN('Adj close prices'!C124/'Adj close prices'!C123)</f>
        <v>-1.5991535914629221E-2</v>
      </c>
      <c r="D123" s="7">
        <f>LN('Adj close prices'!D124/'Adj close prices'!D123)</f>
        <v>-9.3678610195697381E-3</v>
      </c>
      <c r="E123" s="7">
        <f>LN('Adj close prices'!E124/'Adj close prices'!E123)</f>
        <v>-3.5670850167969651E-3</v>
      </c>
      <c r="F123" s="7">
        <f>LN('Adj close prices'!F124/'Adj close prices'!F123)</f>
        <v>-5.3403782199178268E-2</v>
      </c>
    </row>
    <row r="124" spans="1:6" x14ac:dyDescent="0.25">
      <c r="A124" s="5">
        <v>41926</v>
      </c>
      <c r="B124" s="7">
        <f>LN('Adj close prices'!B125/'Adj close prices'!B124)</f>
        <v>-1.0676373647847565E-2</v>
      </c>
      <c r="C124" s="7">
        <f>LN('Adj close prices'!C125/'Adj close prices'!C124)</f>
        <v>6.0511603733506758E-3</v>
      </c>
      <c r="D124" s="7">
        <f>LN('Adj close prices'!D125/'Adj close prices'!D124)</f>
        <v>5.4002774690078918E-3</v>
      </c>
      <c r="E124" s="7">
        <f>LN('Adj close prices'!E125/'Adj close prices'!E124)</f>
        <v>2.2962655744289084E-2</v>
      </c>
      <c r="F124" s="7">
        <f>LN('Adj close prices'!F125/'Adj close prices'!F124)</f>
        <v>1.0937737737355107E-2</v>
      </c>
    </row>
    <row r="125" spans="1:6" x14ac:dyDescent="0.25">
      <c r="A125" s="5">
        <v>41927</v>
      </c>
      <c r="B125" s="7">
        <f>LN('Adj close prices'!B126/'Adj close prices'!B125)</f>
        <v>-1.2329146458077174E-2</v>
      </c>
      <c r="C125" s="7">
        <f>LN('Adj close prices'!C126/'Adj close prices'!C125)</f>
        <v>-7.6187123745549232E-3</v>
      </c>
      <c r="D125" s="7">
        <f>LN('Adj close prices'!D126/'Adj close prices'!D125)</f>
        <v>-3.6300938503495625E-2</v>
      </c>
      <c r="E125" s="7">
        <f>LN('Adj close prices'!E126/'Adj close prices'!E125)</f>
        <v>1.5020556932673094E-2</v>
      </c>
      <c r="F125" s="7">
        <f>LN('Adj close prices'!F126/'Adj close prices'!F125)</f>
        <v>1.1559810211753483E-2</v>
      </c>
    </row>
    <row r="126" spans="1:6" x14ac:dyDescent="0.25">
      <c r="A126" s="5">
        <v>41928</v>
      </c>
      <c r="B126" s="7">
        <f>LN('Adj close prices'!B127/'Adj close prices'!B126)</f>
        <v>-1.3209778633173836E-2</v>
      </c>
      <c r="C126" s="7">
        <f>LN('Adj close prices'!C127/'Adj close prices'!C126)</f>
        <v>-1.0216405402026981E-2</v>
      </c>
      <c r="D126" s="7">
        <f>LN('Adj close prices'!D127/'Adj close prices'!D126)</f>
        <v>-1.8521567433943925E-2</v>
      </c>
      <c r="E126" s="7">
        <f>LN('Adj close prices'!E127/'Adj close prices'!E126)</f>
        <v>5.7309395081687456E-4</v>
      </c>
      <c r="F126" s="7">
        <f>LN('Adj close prices'!F127/'Adj close prices'!F126)</f>
        <v>-1.4691614045561872E-2</v>
      </c>
    </row>
    <row r="127" spans="1:6" x14ac:dyDescent="0.25">
      <c r="A127" s="5">
        <v>41929</v>
      </c>
      <c r="B127" s="7">
        <f>LN('Adj close prices'!B128/'Adj close prices'!B127)</f>
        <v>1.4541559439843052E-2</v>
      </c>
      <c r="C127" s="7">
        <f>LN('Adj close prices'!C128/'Adj close prices'!C127)</f>
        <v>2.572136620058077E-3</v>
      </c>
      <c r="D127" s="7">
        <f>LN('Adj close prices'!D128/'Adj close prices'!D127)</f>
        <v>3.7859210380610481E-3</v>
      </c>
      <c r="E127" s="7">
        <f>LN('Adj close prices'!E128/'Adj close prices'!E127)</f>
        <v>-1.7207483693266149E-3</v>
      </c>
      <c r="F127" s="7">
        <f>LN('Adj close prices'!F128/'Adj close prices'!F127)</f>
        <v>4.9798265766767659E-3</v>
      </c>
    </row>
    <row r="128" spans="1:6" x14ac:dyDescent="0.25">
      <c r="A128" s="5">
        <v>41932</v>
      </c>
      <c r="B128" s="7">
        <f>LN('Adj close prices'!B129/'Adj close prices'!B128)</f>
        <v>2.1172966265469165E-2</v>
      </c>
      <c r="C128" s="7">
        <f>LN('Adj close prices'!C129/'Adj close prices'!C128)</f>
        <v>8.4283519349492766E-3</v>
      </c>
      <c r="D128" s="7">
        <f>LN('Adj close prices'!D129/'Adj close prices'!D128)</f>
        <v>1.3937350538130179E-2</v>
      </c>
      <c r="E128" s="7">
        <f>LN('Adj close prices'!E129/'Adj close prices'!E128)</f>
        <v>8.5740459890015653E-3</v>
      </c>
      <c r="F128" s="7">
        <f>LN('Adj close prices'!F129/'Adj close prices'!F128)</f>
        <v>1.3058423358552182E-2</v>
      </c>
    </row>
    <row r="129" spans="1:6" x14ac:dyDescent="0.25">
      <c r="A129" s="5">
        <v>41933</v>
      </c>
      <c r="B129" s="7">
        <f>LN('Adj close prices'!B130/'Adj close prices'!B129)</f>
        <v>2.6802757289431871E-2</v>
      </c>
      <c r="C129" s="7">
        <f>LN('Adj close prices'!C130/'Adj close prices'!C129)</f>
        <v>2.93485684198561E-2</v>
      </c>
      <c r="D129" s="7">
        <f>LN('Adj close prices'!D130/'Adj close prices'!D129)</f>
        <v>1.1643633803136492E-2</v>
      </c>
      <c r="E129" s="7">
        <f>LN('Adj close prices'!E130/'Adj close prices'!E129)</f>
        <v>4.1800319811748969E-2</v>
      </c>
      <c r="F129" s="7">
        <f>LN('Adj close prices'!F130/'Adj close prices'!F129)</f>
        <v>2.0910531972728821E-2</v>
      </c>
    </row>
    <row r="130" spans="1:6" x14ac:dyDescent="0.25">
      <c r="A130" s="5">
        <v>41934</v>
      </c>
      <c r="B130" s="7">
        <f>LN('Adj close prices'!B131/'Adj close prices'!B130)</f>
        <v>5.0615925531650495E-3</v>
      </c>
      <c r="C130" s="7">
        <f>LN('Adj close prices'!C131/'Adj close prices'!C130)</f>
        <v>-7.5123702021701686E-3</v>
      </c>
      <c r="D130" s="7">
        <f>LN('Adj close prices'!D131/'Adj close prices'!D130)</f>
        <v>1.3144083855976229E-4</v>
      </c>
      <c r="E130" s="7">
        <f>LN('Adj close prices'!E131/'Adj close prices'!E130)</f>
        <v>-2.3751599569059322E-2</v>
      </c>
      <c r="F130" s="7">
        <f>LN('Adj close prices'!F131/'Adj close prices'!F130)</f>
        <v>-1.8180716873935097E-2</v>
      </c>
    </row>
    <row r="131" spans="1:6" x14ac:dyDescent="0.25">
      <c r="A131" s="5">
        <v>41935</v>
      </c>
      <c r="B131" s="7">
        <f>LN('Adj close prices'!B132/'Adj close prices'!B131)</f>
        <v>1.7708367786082788E-2</v>
      </c>
      <c r="C131" s="7">
        <f>LN('Adj close prices'!C132/'Adj close prices'!C131)</f>
        <v>6.7076581609423302E-4</v>
      </c>
      <c r="D131" s="7">
        <f>LN('Adj close prices'!D132/'Adj close prices'!D131)</f>
        <v>2.8897798125176294E-3</v>
      </c>
      <c r="E131" s="7">
        <f>LN('Adj close prices'!E132/'Adj close prices'!E131)</f>
        <v>2.2112406101853544E-2</v>
      </c>
      <c r="F131" s="7">
        <f>LN('Adj close prices'!F132/'Adj close prices'!F131)</f>
        <v>1.7968256976694474E-2</v>
      </c>
    </row>
    <row r="132" spans="1:6" x14ac:dyDescent="0.25">
      <c r="A132" s="5">
        <v>41936</v>
      </c>
      <c r="B132" s="7">
        <f>LN('Adj close prices'!B133/'Adj close prices'!B132)</f>
        <v>3.7134177749013173E-3</v>
      </c>
      <c r="C132" s="7">
        <f>LN('Adj close prices'!C133/'Adj close prices'!C132)</f>
        <v>-8.7086851974062629E-2</v>
      </c>
      <c r="D132" s="7">
        <f>LN('Adj close prices'!D133/'Adj close prices'!D132)</f>
        <v>1.7031474467041838E-3</v>
      </c>
      <c r="E132" s="7">
        <f>LN('Adj close prices'!E133/'Adj close prices'!E132)</f>
        <v>1.0334655295291055E-2</v>
      </c>
      <c r="F132" s="7">
        <f>LN('Adj close prices'!F133/'Adj close prices'!F132)</f>
        <v>-2.1250504604117062E-4</v>
      </c>
    </row>
    <row r="133" spans="1:6" x14ac:dyDescent="0.25">
      <c r="A133" s="5">
        <v>41939</v>
      </c>
      <c r="B133" s="7">
        <f>LN('Adj close prices'!B134/'Adj close prices'!B133)</f>
        <v>-1.0462375301440088E-3</v>
      </c>
      <c r="C133" s="7">
        <f>LN('Adj close prices'!C134/'Adj close prices'!C133)</f>
        <v>1.0086216210281437E-2</v>
      </c>
      <c r="D133" s="7">
        <f>LN('Adj close prices'!D134/'Adj close prices'!D133)</f>
        <v>2.7455216364928687E-3</v>
      </c>
      <c r="E133" s="7">
        <f>LN('Adj close prices'!E134/'Adj close prices'!E133)</f>
        <v>5.415295955603337E-4</v>
      </c>
      <c r="F133" s="7">
        <f>LN('Adj close prices'!F134/'Adj close prices'!F133)</f>
        <v>-5.941650137797766E-2</v>
      </c>
    </row>
    <row r="134" spans="1:6" x14ac:dyDescent="0.25">
      <c r="A134" s="5">
        <v>41940</v>
      </c>
      <c r="B134" s="7">
        <f>LN('Adj close prices'!B135/'Adj close prices'!B134)</f>
        <v>1.538879197590624E-2</v>
      </c>
      <c r="C134" s="7">
        <f>LN('Adj close prices'!C135/'Adj close prices'!C134)</f>
        <v>1.9195889648977293E-2</v>
      </c>
      <c r="D134" s="7">
        <f>LN('Adj close prices'!D135/'Adj close prices'!D134)</f>
        <v>-3.1384234390155639E-3</v>
      </c>
      <c r="E134" s="7">
        <f>LN('Adj close prices'!E135/'Adj close prices'!E134)</f>
        <v>2.3517475596216645E-2</v>
      </c>
      <c r="F134" s="7">
        <f>LN('Adj close prices'!F135/'Adj close prices'!F134)</f>
        <v>9.0924785980848175E-2</v>
      </c>
    </row>
    <row r="135" spans="1:6" x14ac:dyDescent="0.25">
      <c r="A135" s="5">
        <v>41941</v>
      </c>
      <c r="B135" s="7">
        <f>LN('Adj close prices'!B136/'Adj close prices'!B135)</f>
        <v>5.6052657564980846E-3</v>
      </c>
      <c r="C135" s="7">
        <f>LN('Adj close prices'!C136/'Adj close prices'!C135)</f>
        <v>-4.9855116744714472E-3</v>
      </c>
      <c r="D135" s="7">
        <f>LN('Adj close prices'!D136/'Adj close prices'!D135)</f>
        <v>5.2362751288048453E-4</v>
      </c>
      <c r="E135" s="7">
        <f>LN('Adj close prices'!E136/'Adj close prices'!E135)</f>
        <v>-6.3591421657013354E-3</v>
      </c>
      <c r="F135" s="7">
        <f>LN('Adj close prices'!F136/'Adj close prices'!F135)</f>
        <v>-1.9423842956277099E-2</v>
      </c>
    </row>
    <row r="136" spans="1:6" x14ac:dyDescent="0.25">
      <c r="A136" s="5">
        <v>41942</v>
      </c>
      <c r="B136" s="7">
        <f>LN('Adj close prices'!B137/'Adj close prices'!B136)</f>
        <v>-3.3592281506815503E-3</v>
      </c>
      <c r="C136" s="7">
        <f>LN('Adj close prices'!C137/'Adj close prices'!C136)</f>
        <v>1.6689812374700887E-2</v>
      </c>
      <c r="D136" s="7">
        <f>LN('Adj close prices'!D137/'Adj close prices'!D136)</f>
        <v>7.8495142547934499E-4</v>
      </c>
      <c r="E136" s="7">
        <f>LN('Adj close prices'!E137/'Adj close prices'!E136)</f>
        <v>-6.4000636100328117E-3</v>
      </c>
      <c r="F136" s="7">
        <f>LN('Adj close prices'!F137/'Adj close prices'!F136)</f>
        <v>2.3492333985784142E-3</v>
      </c>
    </row>
    <row r="137" spans="1:6" x14ac:dyDescent="0.25">
      <c r="A137" s="5">
        <v>41943</v>
      </c>
      <c r="B137" s="7">
        <f>LN('Adj close prices'!B138/'Adj close prices'!B137)</f>
        <v>9.4894131110163909E-3</v>
      </c>
      <c r="C137" s="7">
        <f>LN('Adj close prices'!C138/'Adj close prices'!C137)</f>
        <v>2.114117743957725E-2</v>
      </c>
      <c r="D137" s="7">
        <f>LN('Adj close prices'!D138/'Adj close prices'!D137)</f>
        <v>-2.3569446665442266E-3</v>
      </c>
      <c r="E137" s="7">
        <f>LN('Adj close prices'!E138/'Adj close prices'!E137)</f>
        <v>4.4474970968756078E-2</v>
      </c>
      <c r="F137" s="7">
        <f>LN('Adj close prices'!F138/'Adj close prices'!F137)</f>
        <v>1.2657301130819962E-2</v>
      </c>
    </row>
    <row r="138" spans="1:6" x14ac:dyDescent="0.25">
      <c r="A138" s="5">
        <v>41946</v>
      </c>
      <c r="B138" s="7">
        <f>LN('Adj close prices'!B139/'Adj close prices'!B138)</f>
        <v>1.2879362555338742E-2</v>
      </c>
      <c r="C138" s="7">
        <f>LN('Adj close prices'!C139/'Adj close prices'!C138)</f>
        <v>8.5081323238376735E-4</v>
      </c>
      <c r="D138" s="7">
        <f>LN('Adj close prices'!D139/'Adj close prices'!D138)</f>
        <v>1.3101004089765357E-4</v>
      </c>
      <c r="E138" s="7">
        <f>LN('Adj close prices'!E139/'Adj close prices'!E138)</f>
        <v>1.6747677467215366E-2</v>
      </c>
      <c r="F138" s="7">
        <f>LN('Adj close prices'!F139/'Adj close prices'!F138)</f>
        <v>3.6755291332328001E-3</v>
      </c>
    </row>
    <row r="139" spans="1:6" x14ac:dyDescent="0.25">
      <c r="A139" s="5">
        <v>41947</v>
      </c>
      <c r="B139" s="7">
        <f>LN('Adj close prices'!B140/'Adj close prices'!B139)</f>
        <v>-7.3396014787316024E-3</v>
      </c>
      <c r="C139" s="7">
        <f>LN('Adj close prices'!C140/'Adj close prices'!C139)</f>
        <v>-9.5641042576309482E-3</v>
      </c>
      <c r="D139" s="7">
        <f>LN('Adj close prices'!D140/'Adj close prices'!D139)</f>
        <v>1.2765654372966975E-2</v>
      </c>
      <c r="E139" s="7">
        <f>LN('Adj close prices'!E140/'Adj close prices'!E139)</f>
        <v>1.2999814645284526E-2</v>
      </c>
      <c r="F139" s="7">
        <f>LN('Adj close prices'!F140/'Adj close prices'!F139)</f>
        <v>-1.5202153226797957E-2</v>
      </c>
    </row>
    <row r="140" spans="1:6" x14ac:dyDescent="0.25">
      <c r="A140" s="5">
        <v>41948</v>
      </c>
      <c r="B140" s="7">
        <f>LN('Adj close prices'!B141/'Adj close prices'!B140)</f>
        <v>2.3913225534436932E-3</v>
      </c>
      <c r="C140" s="7">
        <f>LN('Adj close prices'!C141/'Adj close prices'!C140)</f>
        <v>-2.0990876328533307E-2</v>
      </c>
      <c r="D140" s="7">
        <f>LN('Adj close prices'!D141/'Adj close prices'!D140)</f>
        <v>5.6786734327420162E-3</v>
      </c>
      <c r="E140" s="7">
        <f>LN('Adj close prices'!E141/'Adj close prices'!E140)</f>
        <v>0</v>
      </c>
      <c r="F140" s="7">
        <f>LN('Adj close prices'!F141/'Adj close prices'!F140)</f>
        <v>-3.3882810971002493E-2</v>
      </c>
    </row>
    <row r="141" spans="1:6" x14ac:dyDescent="0.25">
      <c r="A141" s="5">
        <v>41949</v>
      </c>
      <c r="B141" s="7">
        <f>LN('Adj close prices'!B142/'Adj close prices'!B141)</f>
        <v>2.856164812748605E-3</v>
      </c>
      <c r="C141" s="7">
        <f>LN('Adj close prices'!C142/'Adj close prices'!C141)</f>
        <v>4.0461258897127751E-4</v>
      </c>
      <c r="D141" s="7">
        <f>LN('Adj close prices'!D142/'Adj close prices'!D141)</f>
        <v>1.4148552836303252E-3</v>
      </c>
      <c r="E141" s="7">
        <f>LN('Adj close prices'!E142/'Adj close prices'!E141)</f>
        <v>4.4611589299052672E-3</v>
      </c>
      <c r="F141" s="7">
        <f>LN('Adj close prices'!F142/'Adj close prices'!F141)</f>
        <v>4.3421527469062769E-2</v>
      </c>
    </row>
    <row r="142" spans="1:6" x14ac:dyDescent="0.25">
      <c r="A142" s="5">
        <v>41950</v>
      </c>
      <c r="B142" s="7">
        <f>LN('Adj close prices'!B143/'Adj close prices'!B142)</f>
        <v>2.8477840956480046E-3</v>
      </c>
      <c r="C142" s="7">
        <f>LN('Adj close prices'!C143/'Adj close prices'!C142)</f>
        <v>1.0796416689266636E-2</v>
      </c>
      <c r="D142" s="7">
        <f>LN('Adj close prices'!D143/'Adj close prices'!D142)</f>
        <v>1.2262144343814566E-2</v>
      </c>
      <c r="E142" s="7">
        <f>LN('Adj close prices'!E143/'Adj close prices'!E142)</f>
        <v>-2.1494943835113231E-2</v>
      </c>
      <c r="F142" s="7">
        <f>LN('Adj close prices'!F143/'Adj close prices'!F142)</f>
        <v>-4.2375330451976312E-3</v>
      </c>
    </row>
    <row r="143" spans="1:6" x14ac:dyDescent="0.25">
      <c r="A143" s="5">
        <v>41953</v>
      </c>
      <c r="B143" s="7">
        <f>LN('Adj close prices'!B144/'Adj close prices'!B143)</f>
        <v>-1.6528762013433985E-3</v>
      </c>
      <c r="C143" s="7">
        <f>LN('Adj close prices'!C144/'Adj close prices'!C143)</f>
        <v>1.7356668257711653E-2</v>
      </c>
      <c r="D143" s="7">
        <f>LN('Adj close prices'!D144/'Adj close prices'!D143)</f>
        <v>8.4698441378836652E-3</v>
      </c>
      <c r="E143" s="7">
        <f>LN('Adj close prices'!E144/'Adj close prices'!E143)</f>
        <v>1.1554787271813071E-2</v>
      </c>
      <c r="F143" s="7">
        <f>LN('Adj close prices'!F144/'Adj close prices'!F143)</f>
        <v>7.1766844023004759E-3</v>
      </c>
    </row>
    <row r="144" spans="1:6" x14ac:dyDescent="0.25">
      <c r="A144" s="5">
        <v>41954</v>
      </c>
      <c r="B144" s="7">
        <f>LN('Adj close prices'!B145/'Adj close prices'!B144)</f>
        <v>7.9625368969353273E-3</v>
      </c>
      <c r="C144" s="7">
        <f>LN('Adj close prices'!C145/'Adj close prices'!C144)</f>
        <v>2.2362871253433381E-2</v>
      </c>
      <c r="D144" s="7">
        <f>LN('Adj close prices'!D145/'Adj close prices'!D144)</f>
        <v>-5.4278320416933454E-3</v>
      </c>
      <c r="E144" s="7">
        <f>LN('Adj close prices'!E145/'Adj close prices'!E144)</f>
        <v>-1.2060734808891296E-2</v>
      </c>
      <c r="F144" s="7">
        <f>LN('Adj close prices'!F145/'Adj close prices'!F144)</f>
        <v>3.7123122579069176E-2</v>
      </c>
    </row>
    <row r="145" spans="1:6" x14ac:dyDescent="0.25">
      <c r="A145" s="5">
        <v>41955</v>
      </c>
      <c r="B145" s="7">
        <f>LN('Adj close prices'!B146/'Adj close prices'!B145)</f>
        <v>1.4030747468574399E-2</v>
      </c>
      <c r="C145" s="7">
        <f>LN('Adj close prices'!C146/'Adj close prices'!C145)</f>
        <v>-1.6037981369441397E-3</v>
      </c>
      <c r="D145" s="7">
        <f>LN('Adj close prices'!D146/'Adj close prices'!D145)</f>
        <v>2.4023578140256021E-3</v>
      </c>
      <c r="E145" s="7">
        <f>LN('Adj close prices'!E146/'Adj close prices'!E145)</f>
        <v>-6.5939068382454237E-3</v>
      </c>
      <c r="F145" s="7">
        <f>LN('Adj close prices'!F146/'Adj close prices'!F145)</f>
        <v>-7.9171910229075756E-3</v>
      </c>
    </row>
    <row r="146" spans="1:6" x14ac:dyDescent="0.25">
      <c r="A146" s="5">
        <v>41956</v>
      </c>
      <c r="B146" s="7">
        <f>LN('Adj close prices'!B147/'Adj close prices'!B146)</f>
        <v>1.4013459240425687E-2</v>
      </c>
      <c r="C146" s="7">
        <f>LN('Adj close prices'!C147/'Adj close prices'!C146)</f>
        <v>1.5828607993389164E-2</v>
      </c>
      <c r="D146" s="7">
        <f>LN('Adj close prices'!D147/'Adj close prices'!D146)</f>
        <v>4.6140843962987246E-2</v>
      </c>
      <c r="E146" s="7">
        <f>LN('Adj close prices'!E147/'Adj close prices'!E146)</f>
        <v>-5.1021204848498598E-3</v>
      </c>
      <c r="F146" s="7">
        <f>LN('Adj close prices'!F147/'Adj close prices'!F146)</f>
        <v>1.0383519395629214E-2</v>
      </c>
    </row>
    <row r="147" spans="1:6" x14ac:dyDescent="0.25">
      <c r="A147" s="5">
        <v>41957</v>
      </c>
      <c r="B147" s="7">
        <f>LN('Adj close prices'!B148/'Adj close prices'!B147)</f>
        <v>1.1982869230797404E-2</v>
      </c>
      <c r="C147" s="7">
        <f>LN('Adj close prices'!C148/'Adj close prices'!C147)</f>
        <v>3.5204689835955254E-2</v>
      </c>
      <c r="D147" s="7">
        <f>LN('Adj close prices'!D148/'Adj close prices'!D147)</f>
        <v>2.4119959652134276E-4</v>
      </c>
      <c r="E147" s="7">
        <f>LN('Adj close prices'!E148/'Adj close prices'!E147)</f>
        <v>1.2201974860173583E-2</v>
      </c>
      <c r="F147" s="7">
        <f>LN('Adj close prices'!F148/'Adj close prices'!F147)</f>
        <v>2.7353795513467241E-2</v>
      </c>
    </row>
    <row r="148" spans="1:6" x14ac:dyDescent="0.25">
      <c r="A148" s="5">
        <v>41960</v>
      </c>
      <c r="B148" s="7">
        <f>LN('Adj close prices'!B149/'Adj close prices'!B148)</f>
        <v>-1.6658164300581695E-3</v>
      </c>
      <c r="C148" s="7">
        <f>LN('Adj close prices'!C149/'Adj close prices'!C148)</f>
        <v>-1.4657628266127973E-2</v>
      </c>
      <c r="D148" s="7">
        <f>LN('Adj close prices'!D149/'Adj close prices'!D148)</f>
        <v>7.326331022210167E-3</v>
      </c>
      <c r="E148" s="7">
        <f>LN('Adj close prices'!E149/'Adj close prices'!E148)</f>
        <v>-4.5583105669513291E-3</v>
      </c>
      <c r="F148" s="7">
        <f>LN('Adj close prices'!F149/'Adj close prices'!F148)</f>
        <v>-1.8336292548374062E-2</v>
      </c>
    </row>
    <row r="149" spans="1:6" x14ac:dyDescent="0.25">
      <c r="A149" s="5">
        <v>41961</v>
      </c>
      <c r="B149" s="7">
        <f>LN('Adj close prices'!B150/'Adj close prices'!B149)</f>
        <v>1.2900180174411687E-2</v>
      </c>
      <c r="C149" s="7">
        <f>LN('Adj close prices'!C150/'Adj close prices'!C149)</f>
        <v>5.80266451158107E-3</v>
      </c>
      <c r="D149" s="7">
        <f>LN('Adj close prices'!D150/'Adj close prices'!D149)</f>
        <v>2.6288718404953713E-3</v>
      </c>
      <c r="E149" s="7">
        <f>LN('Adj close prices'!E150/'Adj close prices'!E149)</f>
        <v>2.3577151946163121E-2</v>
      </c>
      <c r="F149" s="7">
        <f>LN('Adj close prices'!F150/'Adj close prices'!F149)</f>
        <v>1.4540652957202216E-2</v>
      </c>
    </row>
    <row r="150" spans="1:6" x14ac:dyDescent="0.25">
      <c r="A150" s="5">
        <v>41962</v>
      </c>
      <c r="B150" s="7">
        <f>LN('Adj close prices'!B151/'Adj close prices'!B150)</f>
        <v>-6.9522748399466301E-3</v>
      </c>
      <c r="C150" s="7">
        <f>LN('Adj close prices'!C151/'Adj close prices'!C150)</f>
        <v>4.94267818226303E-3</v>
      </c>
      <c r="D150" s="7">
        <f>LN('Adj close prices'!D151/'Adj close prices'!D150)</f>
        <v>1.4219986433099362E-2</v>
      </c>
      <c r="E150" s="7">
        <f>LN('Adj close prices'!E151/'Adj close prices'!E150)</f>
        <v>-3.7410920089350681E-3</v>
      </c>
      <c r="F150" s="7">
        <f>LN('Adj close prices'!F151/'Adj close prices'!F150)</f>
        <v>-3.9416247984919363E-2</v>
      </c>
    </row>
    <row r="151" spans="1:6" x14ac:dyDescent="0.25">
      <c r="A151" s="5">
        <v>41963</v>
      </c>
      <c r="B151" s="7">
        <f>LN('Adj close prices'!B152/'Adj close prices'!B151)</f>
        <v>1.4200555029476682E-2</v>
      </c>
      <c r="C151" s="7">
        <f>LN('Adj close prices'!C152/'Adj close prices'!C151)</f>
        <v>1.217522801466177E-2</v>
      </c>
      <c r="D151" s="7">
        <f>LN('Adj close prices'!D152/'Adj close prices'!D151)</f>
        <v>-4.8359041664566638E-3</v>
      </c>
      <c r="E151" s="7">
        <f>LN('Adj close prices'!E152/'Adj close prices'!E151)</f>
        <v>1.6357123816206524E-2</v>
      </c>
      <c r="F151" s="7">
        <f>LN('Adj close prices'!F152/'Adj close prices'!F151)</f>
        <v>3.9077095185838708E-3</v>
      </c>
    </row>
    <row r="152" spans="1:6" x14ac:dyDescent="0.25">
      <c r="A152" s="5">
        <v>41964</v>
      </c>
      <c r="B152" s="7">
        <f>LN('Adj close prices'!B153/'Adj close prices'!B152)</f>
        <v>1.3746495552776922E-3</v>
      </c>
      <c r="C152" s="7">
        <f>LN('Adj close prices'!C153/'Adj close prices'!C152)</f>
        <v>6.3030804150729812E-3</v>
      </c>
      <c r="D152" s="7">
        <f>LN('Adj close prices'!D153/'Adj close prices'!D152)</f>
        <v>8.2771633595900935E-4</v>
      </c>
      <c r="E152" s="7">
        <f>LN('Adj close prices'!E153/'Adj close prices'!E152)</f>
        <v>5.3939964890398198E-3</v>
      </c>
      <c r="F152" s="7">
        <f>LN('Adj close prices'!F153/'Adj close prices'!F152)</f>
        <v>-2.4131916317103829E-2</v>
      </c>
    </row>
    <row r="153" spans="1:6" x14ac:dyDescent="0.25">
      <c r="A153" s="5">
        <v>41967</v>
      </c>
      <c r="B153" s="7">
        <f>LN('Adj close prices'!B154/'Adj close prices'!B153)</f>
        <v>1.8375515901173967E-2</v>
      </c>
      <c r="C153" s="7">
        <f>LN('Adj close prices'!C154/'Adj close prices'!C153)</f>
        <v>9.0083958741153936E-3</v>
      </c>
      <c r="D153" s="7">
        <f>LN('Adj close prices'!D154/'Adj close prices'!D153)</f>
        <v>8.8206473988364995E-3</v>
      </c>
      <c r="E153" s="7">
        <f>LN('Adj close prices'!E154/'Adj close prices'!E153)</f>
        <v>6.3368669203194396E-3</v>
      </c>
      <c r="F153" s="7">
        <f>LN('Adj close prices'!F154/'Adj close prices'!F153)</f>
        <v>1.6098427500084379E-2</v>
      </c>
    </row>
    <row r="154" spans="1:6" x14ac:dyDescent="0.25">
      <c r="A154" s="5">
        <v>41968</v>
      </c>
      <c r="B154" s="7">
        <f>LN('Adj close prices'!B155/'Adj close prices'!B154)</f>
        <v>-8.7202527655463255E-3</v>
      </c>
      <c r="C154" s="7">
        <f>LN('Adj close prices'!C155/'Adj close prices'!C154)</f>
        <v>-1.7891696253335642E-3</v>
      </c>
      <c r="D154" s="7">
        <f>LN('Adj close prices'!D155/'Adj close prices'!D154)</f>
        <v>-5.2834766139404033E-3</v>
      </c>
      <c r="E154" s="7">
        <f>LN('Adj close prices'!E155/'Adj close prices'!E154)</f>
        <v>-4.8588800023037504E-4</v>
      </c>
      <c r="F154" s="7">
        <f>LN('Adj close prices'!F155/'Adj close prices'!F154)</f>
        <v>5.5374730283987142E-3</v>
      </c>
    </row>
    <row r="155" spans="1:6" x14ac:dyDescent="0.25">
      <c r="A155" s="5">
        <v>41969</v>
      </c>
      <c r="B155" s="7">
        <f>LN('Adj close prices'!B156/'Adj close prices'!B155)</f>
        <v>1.1834414229208886E-2</v>
      </c>
      <c r="C155" s="7">
        <f>LN('Adj close prices'!C156/'Adj close prices'!C155)</f>
        <v>-4.3973089506996596E-3</v>
      </c>
      <c r="D155" s="7">
        <f>LN('Adj close prices'!D156/'Adj close prices'!D155)</f>
        <v>3.5343406235048075E-4</v>
      </c>
      <c r="E155" s="7">
        <f>LN('Adj close prices'!E156/'Adj close prices'!E155)</f>
        <v>1.6871937274229875E-2</v>
      </c>
      <c r="F155" s="7">
        <f>LN('Adj close prices'!F156/'Adj close prices'!F155)</f>
        <v>1.4098847900700562E-3</v>
      </c>
    </row>
    <row r="156" spans="1:6" x14ac:dyDescent="0.25">
      <c r="A156" s="5">
        <v>41971</v>
      </c>
      <c r="B156" s="7">
        <f>LN('Adj close prices'!B157/'Adj close prices'!B156)</f>
        <v>-5.8822000160668102E-4</v>
      </c>
      <c r="C156" s="7">
        <f>LN('Adj close prices'!C157/'Adj close prices'!C156)</f>
        <v>1.508485872706266E-2</v>
      </c>
      <c r="D156" s="7">
        <f>LN('Adj close prices'!D157/'Adj close prices'!D156)</f>
        <v>2.9679762601686033E-2</v>
      </c>
      <c r="E156" s="7">
        <f>LN('Adj close prices'!E157/'Adj close prices'!E156)</f>
        <v>2.3867235501692178E-3</v>
      </c>
      <c r="F156" s="7">
        <f>LN('Adj close prices'!F157/'Adj close prices'!F156)</f>
        <v>-1.5904424825812637E-2</v>
      </c>
    </row>
    <row r="157" spans="1:6" x14ac:dyDescent="0.25">
      <c r="A157" s="5">
        <v>41974</v>
      </c>
      <c r="B157" s="7">
        <f>LN('Adj close prices'!B158/'Adj close prices'!B157)</f>
        <v>-3.2994696631183734E-2</v>
      </c>
      <c r="C157" s="7">
        <f>LN('Adj close prices'!C158/'Adj close prices'!C157)</f>
        <v>-3.8040217135885596E-2</v>
      </c>
      <c r="D157" s="7">
        <f>LN('Adj close prices'!D158/'Adj close prices'!D157)</f>
        <v>-1.5193727852315323E-2</v>
      </c>
      <c r="E157" s="7">
        <f>LN('Adj close prices'!E158/'Adj close prices'!E157)</f>
        <v>-1.8772772824168789E-2</v>
      </c>
      <c r="F157" s="7">
        <f>LN('Adj close prices'!F158/'Adj close prices'!F157)</f>
        <v>-5.4112559424813599E-2</v>
      </c>
    </row>
    <row r="158" spans="1:6" x14ac:dyDescent="0.25">
      <c r="A158" s="5">
        <v>41975</v>
      </c>
      <c r="B158" s="7">
        <f>LN('Adj close prices'!B159/'Adj close prices'!B158)</f>
        <v>-3.830892054526689E-3</v>
      </c>
      <c r="C158" s="7">
        <f>LN('Adj close prices'!C159/'Adj close prices'!C158)</f>
        <v>9.5052975685617211E-4</v>
      </c>
      <c r="D158" s="7">
        <f>LN('Adj close prices'!D159/'Adj close prices'!D158)</f>
        <v>2.0854001975123258E-3</v>
      </c>
      <c r="E158" s="7">
        <f>LN('Adj close prices'!E159/'Adj close prices'!E158)</f>
        <v>1.4564511913329563E-3</v>
      </c>
      <c r="F158" s="7">
        <f>LN('Adj close prices'!F159/'Adj close prices'!F158)</f>
        <v>-9.0699034643178114E-4</v>
      </c>
    </row>
    <row r="159" spans="1:6" x14ac:dyDescent="0.25">
      <c r="A159" s="5">
        <v>41976</v>
      </c>
      <c r="B159" s="7">
        <f>LN('Adj close prices'!B160/'Adj close prices'!B159)</f>
        <v>1.1276926800794194E-2</v>
      </c>
      <c r="C159" s="7">
        <f>LN('Adj close prices'!C160/'Adj close prices'!C159)</f>
        <v>-3.0524608189637804E-2</v>
      </c>
      <c r="D159" s="7">
        <f>LN('Adj close prices'!D160/'Adj close prices'!D159)</f>
        <v>-1.1471258739859831E-2</v>
      </c>
      <c r="E159" s="7">
        <f>LN('Adj close prices'!E160/'Adj close prices'!E159)</f>
        <v>2.5390529419418106E-2</v>
      </c>
      <c r="F159" s="7">
        <f>LN('Adj close prices'!F160/'Adj close prices'!F159)</f>
        <v>-9.2462619270219405E-3</v>
      </c>
    </row>
    <row r="160" spans="1:6" x14ac:dyDescent="0.25">
      <c r="A160" s="5">
        <v>41977</v>
      </c>
      <c r="B160" s="7">
        <f>LN('Adj close prices'!B161/'Adj close prices'!B160)</f>
        <v>-3.8025739021696637E-3</v>
      </c>
      <c r="C160" s="7">
        <f>LN('Adj close prices'!C161/'Adj close prices'!C160)</f>
        <v>1.3576877194075301E-3</v>
      </c>
      <c r="D160" s="7">
        <f>LN('Adj close prices'!D161/'Adj close prices'!D160)</f>
        <v>-2.1214452020118235E-3</v>
      </c>
      <c r="E160" s="7">
        <f>LN('Adj close prices'!E161/'Adj close prices'!E160)</f>
        <v>-9.028134209843424E-3</v>
      </c>
      <c r="F160" s="7">
        <f>LN('Adj close prices'!F161/'Adj close prices'!F160)</f>
        <v>-4.4582440979201729E-3</v>
      </c>
    </row>
    <row r="161" spans="1:6" x14ac:dyDescent="0.25">
      <c r="A161" s="5">
        <v>41978</v>
      </c>
      <c r="B161" s="7">
        <f>LN('Adj close prices'!B162/'Adj close prices'!B161)</f>
        <v>-4.251854359424447E-3</v>
      </c>
      <c r="C161" s="7">
        <f>LN('Adj close prices'!C162/'Adj close prices'!C161)</f>
        <v>-1.3660546631192602E-2</v>
      </c>
      <c r="D161" s="7">
        <f>LN('Adj close prices'!D162/'Adj close prices'!D161)</f>
        <v>-7.5794746380850684E-3</v>
      </c>
      <c r="E161" s="7">
        <f>LN('Adj close prices'!E162/'Adj close prices'!E161)</f>
        <v>5.7115380395180637E-3</v>
      </c>
      <c r="F161" s="7">
        <f>LN('Adj close prices'!F162/'Adj close prices'!F161)</f>
        <v>-2.0222397347620231E-2</v>
      </c>
    </row>
    <row r="162" spans="1:6" x14ac:dyDescent="0.25">
      <c r="A162" s="5">
        <v>41981</v>
      </c>
      <c r="B162" s="7">
        <f>LN('Adj close prices'!B163/'Adj close prices'!B162)</f>
        <v>-2.2867980170586871E-2</v>
      </c>
      <c r="C162" s="7">
        <f>LN('Adj close prices'!C163/'Adj close prices'!C162)</f>
        <v>-1.9345961600146178E-2</v>
      </c>
      <c r="D162" s="7">
        <f>LN('Adj close prices'!D163/'Adj close prices'!D162)</f>
        <v>1.3070647771798575E-3</v>
      </c>
      <c r="E162" s="7">
        <f>LN('Adj close prices'!E163/'Adj close prices'!E162)</f>
        <v>-1.2897543262283685E-2</v>
      </c>
      <c r="F162" s="7">
        <f>LN('Adj close prices'!F163/'Adj close prices'!F162)</f>
        <v>-4.2693702271916725E-2</v>
      </c>
    </row>
    <row r="163" spans="1:6" x14ac:dyDescent="0.25">
      <c r="A163" s="5">
        <v>41982</v>
      </c>
      <c r="B163" s="7">
        <f>LN('Adj close prices'!B164/'Adj close prices'!B163)</f>
        <v>1.5186460466285068E-2</v>
      </c>
      <c r="C163" s="7">
        <f>LN('Adj close prices'!C164/'Adj close prices'!C163)</f>
        <v>1.8930048104156525E-2</v>
      </c>
      <c r="D163" s="7">
        <f>LN('Adj close prices'!D164/'Adj close prices'!D163)</f>
        <v>-7.9864465029139756E-3</v>
      </c>
      <c r="E163" s="7">
        <f>LN('Adj close prices'!E164/'Adj close prices'!E163)</f>
        <v>-3.3709017297929209E-3</v>
      </c>
      <c r="F163" s="7">
        <f>LN('Adj close prices'!F164/'Adj close prices'!F163)</f>
        <v>1.1733421569458571E-2</v>
      </c>
    </row>
    <row r="164" spans="1:6" x14ac:dyDescent="0.25">
      <c r="A164" s="5">
        <v>41983</v>
      </c>
      <c r="B164" s="7">
        <f>LN('Adj close prices'!B165/'Adj close prices'!B164)</f>
        <v>-1.9198251834365611E-2</v>
      </c>
      <c r="C164" s="7">
        <f>LN('Adj close prices'!C165/'Adj close prices'!C164)</f>
        <v>-2.1542379788298833E-2</v>
      </c>
      <c r="D164" s="7">
        <f>LN('Adj close prices'!D165/'Adj close prices'!D164)</f>
        <v>-6.9652220648739674E-3</v>
      </c>
      <c r="E164" s="7">
        <f>LN('Adj close prices'!E165/'Adj close prices'!E164)</f>
        <v>-2.2439865761796532E-2</v>
      </c>
      <c r="F164" s="7">
        <f>LN('Adj close prices'!F165/'Adj close prices'!F164)</f>
        <v>-3.3044977790415236E-2</v>
      </c>
    </row>
    <row r="165" spans="1:6" x14ac:dyDescent="0.25">
      <c r="A165" s="5">
        <v>41984</v>
      </c>
      <c r="B165" s="7">
        <f>LN('Adj close prices'!B166/'Adj close prices'!B165)</f>
        <v>-2.9519758938646979E-3</v>
      </c>
      <c r="C165" s="7">
        <f>LN('Adj close prices'!C166/'Adj close prices'!C165)</f>
        <v>4.9576096320891137E-3</v>
      </c>
      <c r="D165" s="7">
        <f>LN('Adj close prices'!D166/'Adj close prices'!D165)</f>
        <v>1.0191219176476087E-2</v>
      </c>
      <c r="E165" s="7">
        <f>LN('Adj close prices'!E166/'Adj close prices'!E165)</f>
        <v>-4.9352645792691437E-4</v>
      </c>
      <c r="F165" s="7">
        <f>LN('Adj close prices'!F166/'Adj close prices'!F165)</f>
        <v>-4.5854112772554219E-3</v>
      </c>
    </row>
    <row r="166" spans="1:6" x14ac:dyDescent="0.25">
      <c r="A166" s="5">
        <v>41985</v>
      </c>
      <c r="B166" s="7">
        <f>LN('Adj close prices'!B167/'Adj close prices'!B166)</f>
        <v>-1.7077268209724064E-2</v>
      </c>
      <c r="C166" s="7">
        <f>LN('Adj close prices'!C167/'Adj close prices'!C166)</f>
        <v>-1.3014902081233691E-4</v>
      </c>
      <c r="D166" s="7">
        <f>LN('Adj close prices'!D167/'Adj close prices'!D166)</f>
        <v>-2.3828023424315203E-4</v>
      </c>
      <c r="E166" s="7">
        <f>LN('Adj close prices'!E167/'Adj close prices'!E166)</f>
        <v>-3.1589462986018467E-2</v>
      </c>
      <c r="F166" s="7">
        <f>LN('Adj close prices'!F167/'Adj close prices'!F166)</f>
        <v>-9.041107188315153E-3</v>
      </c>
    </row>
    <row r="167" spans="1:6" x14ac:dyDescent="0.25">
      <c r="A167" s="5">
        <v>41988</v>
      </c>
      <c r="B167" s="7">
        <f>LN('Adj close prices'!B168/'Adj close prices'!B167)</f>
        <v>-1.3764778158736543E-2</v>
      </c>
      <c r="C167" s="7">
        <f>LN('Adj close prices'!C168/'Adj close prices'!C167)</f>
        <v>-4.0757160382793233E-3</v>
      </c>
      <c r="D167" s="7">
        <f>LN('Adj close prices'!D168/'Adj close prices'!D167)</f>
        <v>1.5496039356689103E-3</v>
      </c>
      <c r="E167" s="7">
        <f>LN('Adj close prices'!E168/'Adj close prices'!E167)</f>
        <v>-3.0612038929975736E-3</v>
      </c>
      <c r="F167" s="7">
        <f>LN('Adj close prices'!F168/'Adj close prices'!F167)</f>
        <v>-1.440271570564455E-2</v>
      </c>
    </row>
    <row r="168" spans="1:6" x14ac:dyDescent="0.25">
      <c r="A168" s="5">
        <v>41989</v>
      </c>
      <c r="B168" s="7">
        <f>LN('Adj close prices'!B169/'Adj close prices'!B168)</f>
        <v>-1.3768685278131515E-2</v>
      </c>
      <c r="C168" s="7">
        <f>LN('Adj close prices'!C169/'Adj close prices'!C168)</f>
        <v>-3.6635108471733978E-2</v>
      </c>
      <c r="D168" s="7">
        <f>LN('Adj close prices'!D169/'Adj close prices'!D168)</f>
        <v>-1.1743526968228318E-2</v>
      </c>
      <c r="E168" s="7">
        <f>LN('Adj close prices'!E169/'Adj close prices'!E168)</f>
        <v>-1.130534818218186E-2</v>
      </c>
      <c r="F168" s="7">
        <f>LN('Adj close prices'!F169/'Adj close prices'!F168)</f>
        <v>-3.100912880852107E-2</v>
      </c>
    </row>
    <row r="169" spans="1:6" x14ac:dyDescent="0.25">
      <c r="A169" s="5">
        <v>41990</v>
      </c>
      <c r="B169" s="7">
        <f>LN('Adj close prices'!B170/'Adj close prices'!B169)</f>
        <v>2.461275183541731E-2</v>
      </c>
      <c r="C169" s="7">
        <f>LN('Adj close prices'!C170/'Adj close prices'!C169)</f>
        <v>1.286342955105693E-2</v>
      </c>
      <c r="D169" s="7">
        <f>LN('Adj close prices'!D170/'Adj close prices'!D169)</f>
        <v>1.5192652658114468E-2</v>
      </c>
      <c r="E169" s="7">
        <f>LN('Adj close prices'!E170/'Adj close prices'!E169)</f>
        <v>4.0015448040551009E-2</v>
      </c>
      <c r="F169" s="7">
        <f>LN('Adj close prices'!F170/'Adj close prices'!F169)</f>
        <v>3.9695027363670143E-2</v>
      </c>
    </row>
    <row r="170" spans="1:6" x14ac:dyDescent="0.25">
      <c r="A170" s="5">
        <v>41991</v>
      </c>
      <c r="B170" s="7">
        <f>LN('Adj close prices'!B171/'Adj close prices'!B170)</f>
        <v>2.9183355746643037E-2</v>
      </c>
      <c r="C170" s="7">
        <f>LN('Adj close prices'!C171/'Adj close prices'!C170)</f>
        <v>-3.8551195061079023E-3</v>
      </c>
      <c r="D170" s="7">
        <f>LN('Adj close prices'!D171/'Adj close prices'!D170)</f>
        <v>2.0098177372004533E-2</v>
      </c>
      <c r="E170" s="7">
        <f>LN('Adj close prices'!E171/'Adj close prices'!E170)</f>
        <v>3.9644339087727834E-3</v>
      </c>
      <c r="F170" s="7">
        <f>LN('Adj close prices'!F171/'Adj close prices'!F170)</f>
        <v>5.868505947852775E-2</v>
      </c>
    </row>
    <row r="171" spans="1:6" x14ac:dyDescent="0.25">
      <c r="A171" s="5">
        <v>41992</v>
      </c>
      <c r="B171" s="7">
        <f>LN('Adj close prices'!B172/'Adj close prices'!B171)</f>
        <v>-7.7530884546347378E-3</v>
      </c>
      <c r="C171" s="7">
        <f>LN('Adj close prices'!C172/'Adj close prices'!C171)</f>
        <v>7.2620502205934852E-3</v>
      </c>
      <c r="D171" s="7">
        <f>LN('Adj close prices'!D172/'Adj close prices'!D171)</f>
        <v>-9.1172573882789282E-3</v>
      </c>
      <c r="E171" s="7">
        <f>LN('Adj close prices'!E172/'Adj close prices'!E171)</f>
        <v>9.8420485120134446E-3</v>
      </c>
      <c r="F171" s="7">
        <f>LN('Adj close prices'!F172/'Adj close prices'!F171)</f>
        <v>4.7079963546856332E-3</v>
      </c>
    </row>
    <row r="172" spans="1:6" x14ac:dyDescent="0.25">
      <c r="A172" s="5">
        <v>41995</v>
      </c>
      <c r="B172" s="7">
        <f>LN('Adj close prices'!B173/'Adj close prices'!B172)</f>
        <v>1.0324282756656538E-2</v>
      </c>
      <c r="C172" s="7">
        <f>LN('Adj close prices'!C173/'Adj close prices'!C172)</f>
        <v>2.1899166815798211E-2</v>
      </c>
      <c r="D172" s="7">
        <f>LN('Adj close prices'!D173/'Adj close prices'!D172)</f>
        <v>1.4223978776454569E-2</v>
      </c>
      <c r="E172" s="7">
        <f>LN('Adj close prices'!E173/'Adj close prices'!E172)</f>
        <v>1.7476651791161753E-2</v>
      </c>
      <c r="F172" s="7">
        <f>LN('Adj close prices'!F173/'Adj close prices'!F172)</f>
        <v>1.4981406893357455E-2</v>
      </c>
    </row>
    <row r="173" spans="1:6" x14ac:dyDescent="0.25">
      <c r="A173" s="5">
        <v>41996</v>
      </c>
      <c r="B173" s="7">
        <f>LN('Adj close prices'!B174/'Adj close prices'!B173)</f>
        <v>-3.5480273213548226E-3</v>
      </c>
      <c r="C173" s="7">
        <f>LN('Adj close prices'!C174/'Adj close prices'!C173)</f>
        <v>-8.158869959634565E-4</v>
      </c>
      <c r="D173" s="7">
        <f>LN('Adj close prices'!D174/'Adj close prices'!D173)</f>
        <v>3.2361068941604118E-3</v>
      </c>
      <c r="E173" s="7">
        <f>LN('Adj close prices'!E174/'Adj close prices'!E173)</f>
        <v>-6.275685969895385E-3</v>
      </c>
      <c r="F173" s="7">
        <f>LN('Adj close prices'!F174/'Adj close prices'!F173)</f>
        <v>-7.3495157719372633E-3</v>
      </c>
    </row>
    <row r="174" spans="1:6" x14ac:dyDescent="0.25">
      <c r="A174" s="5">
        <v>41997</v>
      </c>
      <c r="B174" s="7">
        <f>LN('Adj close prices'!B175/'Adj close prices'!B174)</f>
        <v>-4.7205975406008948E-3</v>
      </c>
      <c r="C174" s="7">
        <f>LN('Adj close prices'!C175/'Adj close prices'!C174)</f>
        <v>-1.0700555065595599E-2</v>
      </c>
      <c r="D174" s="7">
        <f>LN('Adj close prices'!D175/'Adj close prices'!D174)</f>
        <v>-2.6577022852626695E-3</v>
      </c>
      <c r="E174" s="7">
        <f>LN('Adj close prices'!E175/'Adj close prices'!E174)</f>
        <v>-3.8813164502619181E-3</v>
      </c>
      <c r="F174" s="7">
        <f>LN('Adj close prices'!F175/'Adj close prices'!F174)</f>
        <v>5.8209221918173399E-3</v>
      </c>
    </row>
    <row r="175" spans="1:6" x14ac:dyDescent="0.25">
      <c r="A175" s="5">
        <v>41999</v>
      </c>
      <c r="B175" s="7">
        <f>LN('Adj close prices'!B176/'Adj close prices'!B175)</f>
        <v>1.7522324921059186E-2</v>
      </c>
      <c r="C175" s="7">
        <f>LN('Adj close prices'!C176/'Adj close prices'!C175)</f>
        <v>1.9800686115883728E-2</v>
      </c>
      <c r="D175" s="7">
        <f>LN('Adj close prices'!D176/'Adj close prices'!D175)</f>
        <v>5.5385292661955842E-3</v>
      </c>
      <c r="E175" s="7">
        <f>LN('Adj close prices'!E176/'Adj close prices'!E175)</f>
        <v>9.7154002796348636E-4</v>
      </c>
      <c r="F175" s="7">
        <f>LN('Adj close prices'!F176/'Adj close prices'!F175)</f>
        <v>2.4707998210441576E-2</v>
      </c>
    </row>
    <row r="176" spans="1:6" x14ac:dyDescent="0.25">
      <c r="A176" s="5">
        <v>42002</v>
      </c>
      <c r="B176" s="7">
        <f>LN('Adj close prices'!B177/'Adj close prices'!B176)</f>
        <v>-7.0182635965586803E-4</v>
      </c>
      <c r="C176" s="7">
        <f>LN('Adj close prices'!C177/'Adj close prices'!C176)</f>
        <v>9.4988880950259893E-3</v>
      </c>
      <c r="D176" s="7">
        <f>LN('Adj close prices'!D177/'Adj close prices'!D176)</f>
        <v>-3.1114927045742492E-3</v>
      </c>
      <c r="E176" s="7">
        <f>LN('Adj close prices'!E177/'Adj close prices'!E176)</f>
        <v>-1.4580694321799808E-3</v>
      </c>
      <c r="F176" s="7">
        <f>LN('Adj close prices'!F177/'Adj close prices'!F176)</f>
        <v>-9.3048761804204305E-3</v>
      </c>
    </row>
    <row r="177" spans="1:6" x14ac:dyDescent="0.25">
      <c r="A177" s="5">
        <v>42003</v>
      </c>
      <c r="B177" s="7">
        <f>LN('Adj close prices'!B178/'Adj close prices'!B177)</f>
        <v>-1.2277830098185068E-2</v>
      </c>
      <c r="C177" s="7">
        <f>LN('Adj close prices'!C178/'Adj close prices'!C177)</f>
        <v>-5.5918132657778296E-3</v>
      </c>
      <c r="D177" s="7">
        <f>LN('Adj close prices'!D178/'Adj close prices'!D177)</f>
        <v>1.7300161241455647E-3</v>
      </c>
      <c r="E177" s="7">
        <f>LN('Adj close prices'!E178/'Adj close prices'!E177)</f>
        <v>-9.2842079611973379E-3</v>
      </c>
      <c r="F177" s="7">
        <f>LN('Adj close prices'!F178/'Adj close prices'!F177)</f>
        <v>-1.5538108197181011E-2</v>
      </c>
    </row>
    <row r="178" spans="1:6" x14ac:dyDescent="0.25">
      <c r="A178" s="5">
        <v>42004</v>
      </c>
      <c r="B178" s="7">
        <f>LN('Adj close prices'!B179/'Adj close prices'!B178)</f>
        <v>-1.9202015588188813E-2</v>
      </c>
      <c r="C178" s="7">
        <f>LN('Adj close prices'!C179/'Adj close prices'!C178)</f>
        <v>1.6112140532712223E-4</v>
      </c>
      <c r="D178" s="7">
        <f>LN('Adj close prices'!D179/'Adj close prices'!D178)</f>
        <v>-1.0540517028052561E-2</v>
      </c>
      <c r="E178" s="7">
        <f>LN('Adj close prices'!E179/'Adj close prices'!E178)</f>
        <v>-1.5834094232472191E-2</v>
      </c>
      <c r="F178" s="7">
        <f>LN('Adj close prices'!F179/'Adj close prices'!F178)</f>
        <v>8.09643819184229E-4</v>
      </c>
    </row>
    <row r="179" spans="1:6" x14ac:dyDescent="0.25">
      <c r="A179" s="5">
        <v>42006</v>
      </c>
      <c r="B179" s="7">
        <f>LN('Adj close prices'!B180/'Adj close prices'!B179)</f>
        <v>-9.5579578062896745E-3</v>
      </c>
      <c r="C179" s="7">
        <f>LN('Adj close prices'!C180/'Adj close prices'!C179)</f>
        <v>-5.9140217938632497E-3</v>
      </c>
      <c r="D179" s="7">
        <f>LN('Adj close prices'!D180/'Adj close prices'!D179)</f>
        <v>2.3270674577434457E-4</v>
      </c>
      <c r="E179" s="7">
        <f>LN('Adj close prices'!E180/'Adj close prices'!E179)</f>
        <v>3.9819869241614729E-3</v>
      </c>
      <c r="F179" s="7">
        <f>LN('Adj close prices'!F180/'Adj close prices'!F179)</f>
        <v>-1.403622609515752E-2</v>
      </c>
    </row>
    <row r="180" spans="1:6" x14ac:dyDescent="0.25">
      <c r="A180" s="5">
        <v>42009</v>
      </c>
      <c r="B180" s="7">
        <f>LN('Adj close prices'!B181/'Adj close prices'!B180)</f>
        <v>-2.8576129806629592E-2</v>
      </c>
      <c r="C180" s="7">
        <f>LN('Adj close prices'!C181/'Adj close prices'!C180)</f>
        <v>-2.0730712443098907E-2</v>
      </c>
      <c r="D180" s="7">
        <f>LN('Adj close prices'!D181/'Adj close prices'!D180)</f>
        <v>-2.9145791081339519E-3</v>
      </c>
      <c r="E180" s="7">
        <f>LN('Adj close prices'!E181/'Adj close prices'!E180)</f>
        <v>-1.7034211730272742E-2</v>
      </c>
      <c r="F180" s="7">
        <f>LN('Adj close prices'!F181/'Adj close prices'!F180)</f>
        <v>-4.2950266482655264E-2</v>
      </c>
    </row>
    <row r="181" spans="1:6" x14ac:dyDescent="0.25">
      <c r="A181" s="5">
        <v>42010</v>
      </c>
      <c r="B181" s="7">
        <f>LN('Adj close prices'!B182/'Adj close prices'!B181)</f>
        <v>9.4071055972009743E-5</v>
      </c>
      <c r="C181" s="7">
        <f>LN('Adj close prices'!C182/'Adj close prices'!C181)</f>
        <v>-2.3098034313469792E-2</v>
      </c>
      <c r="D181" s="7">
        <f>LN('Adj close prices'!D182/'Adj close prices'!D181)</f>
        <v>7.6760559259632793E-3</v>
      </c>
      <c r="E181" s="7">
        <f>LN('Adj close prices'!E182/'Adj close prices'!E181)</f>
        <v>-3.078764241968366E-2</v>
      </c>
      <c r="F181" s="7">
        <f>LN('Adj close prices'!F182/'Adj close prices'!F181)</f>
        <v>5.6482339880621658E-3</v>
      </c>
    </row>
    <row r="182" spans="1:6" x14ac:dyDescent="0.25">
      <c r="A182" s="5">
        <v>42011</v>
      </c>
      <c r="B182" s="7">
        <f>LN('Adj close prices'!B183/'Adj close prices'!B182)</f>
        <v>1.3924634293379078E-2</v>
      </c>
      <c r="C182" s="7">
        <f>LN('Adj close prices'!C183/'Adj close prices'!C182)</f>
        <v>1.0543965903045764E-2</v>
      </c>
      <c r="D182" s="7">
        <f>LN('Adj close prices'!D183/'Adj close prices'!D182)</f>
        <v>2.618654387814413E-2</v>
      </c>
      <c r="E182" s="7">
        <f>LN('Adj close prices'!E183/'Adj close prices'!E182)</f>
        <v>-2.6090494252894144E-3</v>
      </c>
      <c r="F182" s="7">
        <f>LN('Adj close prices'!F183/'Adj close prices'!F182)</f>
        <v>-1.5631294555499883E-3</v>
      </c>
    </row>
    <row r="183" spans="1:6" x14ac:dyDescent="0.25">
      <c r="A183" s="5">
        <v>42012</v>
      </c>
      <c r="B183" s="7">
        <f>LN('Adj close prices'!B184/'Adj close prices'!B183)</f>
        <v>3.7702622972228692E-2</v>
      </c>
      <c r="C183" s="7">
        <f>LN('Adj close prices'!C184/'Adj close prices'!C183)</f>
        <v>6.8127434220021429E-3</v>
      </c>
      <c r="D183" s="7">
        <f>LN('Adj close prices'!D184/'Adj close prices'!D183)</f>
        <v>2.0886353902011691E-2</v>
      </c>
      <c r="E183" s="7">
        <f>LN('Adj close prices'!E184/'Adj close prices'!E183)</f>
        <v>3.6927633559021421E-2</v>
      </c>
      <c r="F183" s="7">
        <f>LN('Adj close prices'!F184/'Adj close prices'!F183)</f>
        <v>-1.5655766550334502E-3</v>
      </c>
    </row>
    <row r="184" spans="1:6" x14ac:dyDescent="0.25">
      <c r="A184" s="5">
        <v>42013</v>
      </c>
      <c r="B184" s="7">
        <f>LN('Adj close prices'!B185/'Adj close prices'!B184)</f>
        <v>1.0721064163099715E-3</v>
      </c>
      <c r="C184" s="7">
        <f>LN('Adj close prices'!C185/'Adj close prices'!C184)</f>
        <v>-1.1818212846576774E-2</v>
      </c>
      <c r="D184" s="7">
        <f>LN('Adj close prices'!D185/'Adj close prices'!D184)</f>
        <v>-1.2456798070290587E-2</v>
      </c>
      <c r="E184" s="7">
        <f>LN('Adj close prices'!E185/'Adj close prices'!E184)</f>
        <v>4.019796247301778E-3</v>
      </c>
      <c r="F184" s="7">
        <f>LN('Adj close prices'!F185/'Adj close prices'!F184)</f>
        <v>-1.8980631621135138E-2</v>
      </c>
    </row>
    <row r="185" spans="1:6" x14ac:dyDescent="0.25">
      <c r="A185" s="5">
        <v>42016</v>
      </c>
      <c r="B185" s="7">
        <f>LN('Adj close prices'!B186/'Adj close prices'!B185)</f>
        <v>-2.4949342846921321E-2</v>
      </c>
      <c r="C185" s="7">
        <f>LN('Adj close prices'!C186/'Adj close prices'!C185)</f>
        <v>-1.8765210525503579E-2</v>
      </c>
      <c r="D185" s="7">
        <f>LN('Adj close prices'!D186/'Adj close prices'!D185)</f>
        <v>7.4703559682913756E-3</v>
      </c>
      <c r="E185" s="7">
        <f>LN('Adj close prices'!E186/'Adj close prices'!E185)</f>
        <v>-1.2616636246171258E-2</v>
      </c>
      <c r="F185" s="7">
        <f>LN('Adj close prices'!F186/'Adj close prices'!F185)</f>
        <v>-2.1768120517472556E-2</v>
      </c>
    </row>
    <row r="186" spans="1:6" x14ac:dyDescent="0.25">
      <c r="A186" s="5">
        <v>42017</v>
      </c>
      <c r="B186" s="7">
        <f>LN('Adj close prices'!B187/'Adj close prices'!B186)</f>
        <v>8.8394475246361837E-3</v>
      </c>
      <c r="C186" s="7">
        <f>LN('Adj close prices'!C187/'Adj close prices'!C186)</f>
        <v>1.1362401522919599E-2</v>
      </c>
      <c r="D186" s="7">
        <f>LN('Adj close prices'!D187/'Adj close prices'!D186)</f>
        <v>-7.9182129439846951E-3</v>
      </c>
      <c r="E186" s="7">
        <f>LN('Adj close prices'!E187/'Adj close prices'!E186)</f>
        <v>-1.5247662029846257E-3</v>
      </c>
      <c r="F186" s="7">
        <f>LN('Adj close prices'!F187/'Adj close prices'!F186)</f>
        <v>1.0037972145508844E-2</v>
      </c>
    </row>
    <row r="187" spans="1:6" x14ac:dyDescent="0.25">
      <c r="A187" s="5">
        <v>42018</v>
      </c>
      <c r="B187" s="7">
        <f>LN('Adj close prices'!B188/'Adj close prices'!B187)</f>
        <v>-3.8176334594193537E-3</v>
      </c>
      <c r="C187" s="7">
        <f>LN('Adj close prices'!C188/'Adj close prices'!C187)</f>
        <v>-4.9999253836067537E-3</v>
      </c>
      <c r="D187" s="7">
        <f>LN('Adj close prices'!D188/'Adj close prices'!D187)</f>
        <v>-3.0698170600882754E-2</v>
      </c>
      <c r="E187" s="7">
        <f>LN('Adj close prices'!E188/'Adj close prices'!E187)</f>
        <v>4.0603957147619671E-3</v>
      </c>
      <c r="F187" s="7">
        <f>LN('Adj close prices'!F188/'Adj close prices'!F187)</f>
        <v>-5.8262078282105272E-2</v>
      </c>
    </row>
    <row r="188" spans="1:6" x14ac:dyDescent="0.25">
      <c r="A188" s="5">
        <v>42019</v>
      </c>
      <c r="B188" s="7">
        <f>LN('Adj close prices'!B189/'Adj close prices'!B188)</f>
        <v>-2.7515835197530879E-2</v>
      </c>
      <c r="C188" s="7">
        <f>LN('Adj close prices'!C189/'Adj close prices'!C188)</f>
        <v>-2.1785701847138593E-2</v>
      </c>
      <c r="D188" s="7">
        <f>LN('Adj close prices'!D189/'Adj close prices'!D188)</f>
        <v>8.8509614028465366E-3</v>
      </c>
      <c r="E188" s="7">
        <f>LN('Adj close prices'!E189/'Adj close prices'!E188)</f>
        <v>-7.1169206315374843E-3</v>
      </c>
      <c r="F188" s="7">
        <f>LN('Adj close prices'!F189/'Adj close prices'!F188)</f>
        <v>-4.2646466271144172E-3</v>
      </c>
    </row>
    <row r="189" spans="1:6" x14ac:dyDescent="0.25">
      <c r="A189" s="5">
        <v>42020</v>
      </c>
      <c r="B189" s="7">
        <f>LN('Adj close prices'!B190/'Adj close prices'!B189)</f>
        <v>-7.8002537200587687E-3</v>
      </c>
      <c r="C189" s="7">
        <f>LN('Adj close prices'!C190/'Adj close prices'!C189)</f>
        <v>1.3121412443807295E-2</v>
      </c>
      <c r="D189" s="7">
        <f>LN('Adj close prices'!D190/'Adj close prices'!D189)</f>
        <v>-7.0055645227477545E-3</v>
      </c>
      <c r="E189" s="7">
        <f>LN('Adj close prices'!E190/'Adj close prices'!E189)</f>
        <v>1.8200565377367566E-2</v>
      </c>
      <c r="F189" s="7">
        <f>LN('Adj close prices'!F190/'Adj close prices'!F189)</f>
        <v>6.2347582396857408E-3</v>
      </c>
    </row>
    <row r="190" spans="1:6" x14ac:dyDescent="0.25">
      <c r="A190" s="5">
        <v>42024</v>
      </c>
      <c r="B190" s="7">
        <f>LN('Adj close prices'!B191/'Adj close prices'!B190)</f>
        <v>2.5431008143598079E-2</v>
      </c>
      <c r="C190" s="7">
        <f>LN('Adj close prices'!C191/'Adj close prices'!C190)</f>
        <v>-4.4813753511939421E-3</v>
      </c>
      <c r="D190" s="7">
        <f>LN('Adj close prices'!D191/'Adj close prices'!D190)</f>
        <v>-9.2227275390403829E-4</v>
      </c>
      <c r="E190" s="7">
        <f>LN('Adj close prices'!E191/'Adj close prices'!E190)</f>
        <v>3.0016883449481965E-3</v>
      </c>
      <c r="F190" s="7">
        <f>LN('Adj close prices'!F191/'Adj close prices'!F190)</f>
        <v>-5.9220953837601786E-3</v>
      </c>
    </row>
    <row r="191" spans="1:6" x14ac:dyDescent="0.25">
      <c r="A191" s="5">
        <v>42025</v>
      </c>
      <c r="B191" s="7">
        <f>LN('Adj close prices'!B192/'Adj close prices'!B191)</f>
        <v>7.6052110842203492E-3</v>
      </c>
      <c r="C191" s="7">
        <f>LN('Adj close prices'!C192/'Adj close prices'!C191)</f>
        <v>2.662551392390634E-2</v>
      </c>
      <c r="D191" s="7">
        <f>LN('Adj close prices'!D192/'Adj close prices'!D191)</f>
        <v>-5.7687891918048191E-4</v>
      </c>
      <c r="E191" s="7">
        <f>LN('Adj close prices'!E192/'Adj close prices'!E191)</f>
        <v>1.388907341738024E-2</v>
      </c>
      <c r="F191" s="7">
        <f>LN('Adj close prices'!F192/'Adj close prices'!F191)</f>
        <v>2.3887931239316249E-2</v>
      </c>
    </row>
    <row r="192" spans="1:6" x14ac:dyDescent="0.25">
      <c r="A192" s="5">
        <v>42026</v>
      </c>
      <c r="B192" s="7">
        <f>LN('Adj close prices'!B193/'Adj close prices'!B192)</f>
        <v>2.568322035788697E-2</v>
      </c>
      <c r="C192" s="7">
        <f>LN('Adj close prices'!C193/'Adj close prices'!C192)</f>
        <v>4.3030487560820563E-2</v>
      </c>
      <c r="D192" s="7">
        <f>LN('Adj close prices'!D193/'Adj close prices'!D192)</f>
        <v>1.8978472821320463E-2</v>
      </c>
      <c r="E192" s="7">
        <f>LN('Adj close prices'!E193/'Adj close prices'!E192)</f>
        <v>1.7094235119144412E-2</v>
      </c>
      <c r="F192" s="7">
        <f>LN('Adj close prices'!F193/'Adj close prices'!F192)</f>
        <v>2.5366085420729999E-2</v>
      </c>
    </row>
    <row r="193" spans="1:6" x14ac:dyDescent="0.25">
      <c r="A193" s="5">
        <v>42027</v>
      </c>
      <c r="B193" s="7">
        <f>LN('Adj close prices'!B194/'Adj close prices'!B193)</f>
        <v>5.1468311568433267E-3</v>
      </c>
      <c r="C193" s="7">
        <f>LN('Adj close prices'!C194/'Adj close prices'!C193)</f>
        <v>6.6483840782026789E-3</v>
      </c>
      <c r="D193" s="7">
        <f>LN('Adj close prices'!D194/'Adj close prices'!D193)</f>
        <v>2.3754924448843428E-3</v>
      </c>
      <c r="E193" s="7">
        <f>LN('Adj close prices'!E194/'Adj close prices'!E193)</f>
        <v>2.9013341825615971E-3</v>
      </c>
      <c r="F193" s="7">
        <f>LN('Adj close prices'!F194/'Adj close prices'!F193)</f>
        <v>-1.6380833535113504E-3</v>
      </c>
    </row>
    <row r="194" spans="1:6" x14ac:dyDescent="0.25">
      <c r="A194" s="5">
        <v>42030</v>
      </c>
      <c r="B194" s="7">
        <f>LN('Adj close prices'!B195/'Adj close prices'!B194)</f>
        <v>1.0614122694342413E-3</v>
      </c>
      <c r="C194" s="7">
        <f>LN('Adj close prices'!C195/'Adj close prices'!C194)</f>
        <v>-8.7774858212235195E-3</v>
      </c>
      <c r="D194" s="7">
        <f>LN('Adj close prices'!D195/'Adj close prices'!D194)</f>
        <v>1.3547309903459692E-3</v>
      </c>
      <c r="E194" s="7">
        <f>LN('Adj close prices'!E195/'Adj close prices'!E194)</f>
        <v>-4.3551640442308463E-3</v>
      </c>
      <c r="F194" s="7">
        <f>LN('Adj close prices'!F195/'Adj close prices'!F194)</f>
        <v>2.57958843696167E-2</v>
      </c>
    </row>
    <row r="195" spans="1:6" x14ac:dyDescent="0.25">
      <c r="A195" s="5">
        <v>42031</v>
      </c>
      <c r="B195" s="7">
        <f>LN('Adj close prices'!B196/'Adj close prices'!B195)</f>
        <v>-3.5640984695278273E-2</v>
      </c>
      <c r="C195" s="7">
        <f>LN('Adj close prices'!C196/'Adj close prices'!C195)</f>
        <v>-9.4418377976699334E-3</v>
      </c>
      <c r="D195" s="7">
        <f>LN('Adj close prices'!D196/'Adj close prices'!D195)</f>
        <v>-1.2488685304854565E-2</v>
      </c>
      <c r="E195" s="7">
        <f>LN('Adj close prices'!E196/'Adj close prices'!E195)</f>
        <v>-4.9202514345755025E-2</v>
      </c>
      <c r="F195" s="7">
        <f>LN('Adj close prices'!F196/'Adj close prices'!F195)</f>
        <v>-2.7634371451178705E-3</v>
      </c>
    </row>
    <row r="196" spans="1:6" x14ac:dyDescent="0.25">
      <c r="A196" s="5">
        <v>42032</v>
      </c>
      <c r="B196" s="7">
        <f>LN('Adj close prices'!B197/'Adj close prices'!B196)</f>
        <v>5.4992784301705691E-2</v>
      </c>
      <c r="C196" s="7">
        <f>LN('Adj close prices'!C197/'Adj close prices'!C196)</f>
        <v>-9.3014786486098362E-3</v>
      </c>
      <c r="D196" s="7">
        <f>LN('Adj close prices'!D197/'Adj close prices'!D196)</f>
        <v>-8.1445513451962517E-3</v>
      </c>
      <c r="E196" s="7">
        <f>LN('Adj close prices'!E197/'Adj close prices'!E196)</f>
        <v>-1.643571569244856E-2</v>
      </c>
      <c r="F196" s="7">
        <f>LN('Adj close prices'!F197/'Adj close prices'!F196)</f>
        <v>-3.2616706921919356E-2</v>
      </c>
    </row>
    <row r="197" spans="1:6" x14ac:dyDescent="0.25">
      <c r="A197" s="5">
        <v>42033</v>
      </c>
      <c r="B197" s="7">
        <f>LN('Adj close prices'!B198/'Adj close prices'!B197)</f>
        <v>3.0658821664401356E-2</v>
      </c>
      <c r="C197" s="7">
        <f>LN('Adj close prices'!C198/'Adj close prices'!C197)</f>
        <v>2.5566205942123766E-2</v>
      </c>
      <c r="D197" s="7">
        <f>LN('Adj close prices'!D198/'Adj close prices'!D197)</f>
        <v>1.0312924069049986E-2</v>
      </c>
      <c r="E197" s="7">
        <f>LN('Adj close prices'!E198/'Adj close prices'!E197)</f>
        <v>2.404797674030492E-2</v>
      </c>
      <c r="F197" s="7">
        <f>LN('Adj close prices'!F198/'Adj close prices'!F197)</f>
        <v>2.8822743520878154E-2</v>
      </c>
    </row>
    <row r="198" spans="1:6" x14ac:dyDescent="0.25">
      <c r="A198" s="5">
        <v>42034</v>
      </c>
      <c r="B198" s="7">
        <f>LN('Adj close prices'!B199/'Adj close prices'!B198)</f>
        <v>-1.4742309308085453E-2</v>
      </c>
      <c r="C198" s="7">
        <f>LN('Adj close prices'!C199/'Adj close prices'!C198)</f>
        <v>0.1284951577411822</v>
      </c>
      <c r="D198" s="7">
        <f>LN('Adj close prices'!D199/'Adj close prices'!D198)</f>
        <v>-3.173423210996465E-2</v>
      </c>
      <c r="E198" s="7">
        <f>LN('Adj close prices'!E199/'Adj close prices'!E198)</f>
        <v>-2.9760894702149626E-2</v>
      </c>
      <c r="F198" s="7">
        <f>LN('Adj close prices'!F199/'Adj close prices'!F198)</f>
        <v>-7.8278531782038641E-3</v>
      </c>
    </row>
    <row r="199" spans="1:6" x14ac:dyDescent="0.25">
      <c r="A199" s="5">
        <v>42037</v>
      </c>
      <c r="B199" s="7">
        <f>LN('Adj close prices'!B200/'Adj close prices'!B199)</f>
        <v>1.2468573466020517E-2</v>
      </c>
      <c r="C199" s="7">
        <f>LN('Adj close prices'!C200/'Adj close prices'!C199)</f>
        <v>2.7651220034840867E-2</v>
      </c>
      <c r="D199" s="7">
        <f>LN('Adj close prices'!D200/'Adj close prices'!D199)</f>
        <v>8.5536882248671252E-3</v>
      </c>
      <c r="E199" s="7">
        <f>LN('Adj close prices'!E200/'Adj close prices'!E199)</f>
        <v>2.1639224863107646E-2</v>
      </c>
      <c r="F199" s="7">
        <f>LN('Adj close prices'!F200/'Adj close prices'!F199)</f>
        <v>3.5416496433479959E-2</v>
      </c>
    </row>
    <row r="200" spans="1:6" x14ac:dyDescent="0.25">
      <c r="A200" s="5">
        <v>42038</v>
      </c>
      <c r="B200" s="7">
        <f>LN('Adj close prices'!B201/'Adj close prices'!B200)</f>
        <v>1.687656943136338E-4</v>
      </c>
      <c r="C200" s="7">
        <f>LN('Adj close prices'!C201/'Adj close prices'!C200)</f>
        <v>-2.5273495644923165E-3</v>
      </c>
      <c r="D200" s="7">
        <f>LN('Adj close prices'!D201/'Adj close prices'!D200)</f>
        <v>5.5845028378080433E-3</v>
      </c>
      <c r="E200" s="7">
        <f>LN('Adj close prices'!E201/'Adj close prices'!E200)</f>
        <v>2.4667425326376603E-2</v>
      </c>
      <c r="F200" s="7">
        <f>LN('Adj close prices'!F201/'Adj close prices'!F200)</f>
        <v>3.4571297463699406E-2</v>
      </c>
    </row>
    <row r="201" spans="1:6" x14ac:dyDescent="0.25">
      <c r="A201" s="5">
        <v>42039</v>
      </c>
      <c r="B201" s="7">
        <f>LN('Adj close prices'!B202/'Adj close prices'!B201)</f>
        <v>7.6403876514893011E-3</v>
      </c>
      <c r="C201" s="7">
        <f>LN('Adj close prices'!C202/'Adj close prices'!C201)</f>
        <v>3.2952934747509598E-3</v>
      </c>
      <c r="D201" s="7">
        <f>LN('Adj close prices'!D202/'Adj close prices'!D201)</f>
        <v>5.323185576569466E-3</v>
      </c>
      <c r="E201" s="7">
        <f>LN('Adj close prices'!E202/'Adj close prices'!E201)</f>
        <v>2.4835656351791468E-3</v>
      </c>
      <c r="F201" s="7">
        <f>LN('Adj close prices'!F202/'Adj close prices'!F201)</f>
        <v>8.6976729373359693E-4</v>
      </c>
    </row>
    <row r="202" spans="1:6" x14ac:dyDescent="0.25">
      <c r="A202" s="5">
        <v>42040</v>
      </c>
      <c r="B202" s="7">
        <f>LN('Adj close prices'!B203/'Adj close prices'!B202)</f>
        <v>7.1121871586379117E-3</v>
      </c>
      <c r="C202" s="7">
        <f>LN('Adj close prices'!C203/'Adj close prices'!C202)</f>
        <v>2.4749503935578603E-2</v>
      </c>
      <c r="D202" s="7">
        <f>LN('Adj close prices'!D203/'Adj close prices'!D202)</f>
        <v>7.2443405494693695E-3</v>
      </c>
      <c r="E202" s="7">
        <f>LN('Adj close prices'!E203/'Adj close prices'!E202)</f>
        <v>1.6236802508510183E-2</v>
      </c>
      <c r="F202" s="7">
        <f>LN('Adj close prices'!F203/'Adj close prices'!F202)</f>
        <v>1.1102652941347844E-2</v>
      </c>
    </row>
    <row r="203" spans="1:6" x14ac:dyDescent="0.25">
      <c r="A203" s="5">
        <v>42041</v>
      </c>
      <c r="B203" s="7">
        <f>LN('Adj close prices'!B204/'Adj close prices'!B203)</f>
        <v>-8.4567189328891394E-3</v>
      </c>
      <c r="C203" s="7">
        <f>LN('Adj close prices'!C204/'Adj close prices'!C203)</f>
        <v>1.0425973372457458E-3</v>
      </c>
      <c r="D203" s="7">
        <f>LN('Adj close prices'!D204/'Adj close prices'!D203)</f>
        <v>5.7264996285156481E-4</v>
      </c>
      <c r="E203" s="7">
        <f>LN('Adj close prices'!E204/'Adj close prices'!E203)</f>
        <v>-4.4024348023823986E-3</v>
      </c>
      <c r="F203" s="7">
        <f>LN('Adj close prices'!F204/'Adj close prices'!F203)</f>
        <v>-1.6562486129266935E-2</v>
      </c>
    </row>
    <row r="204" spans="1:6" x14ac:dyDescent="0.25">
      <c r="A204" s="5">
        <v>42044</v>
      </c>
      <c r="B204" s="7">
        <f>LN('Adj close prices'!B205/'Adj close prices'!B204)</f>
        <v>6.6207129841737928E-3</v>
      </c>
      <c r="C204" s="7">
        <f>LN('Adj close prices'!C205/'Adj close prices'!C204)</f>
        <v>-9.9888588990654052E-3</v>
      </c>
      <c r="D204" s="7">
        <f>LN('Adj close prices'!D205/'Adj close prices'!D204)</f>
        <v>-1.6394170123953517E-2</v>
      </c>
      <c r="E204" s="7">
        <f>LN('Adj close prices'!E205/'Adj close prices'!E204)</f>
        <v>-9.8100190175968885E-4</v>
      </c>
      <c r="F204" s="7">
        <f>LN('Adj close prices'!F205/'Adj close prices'!F204)</f>
        <v>5.5192714693488149E-4</v>
      </c>
    </row>
    <row r="205" spans="1:6" x14ac:dyDescent="0.25">
      <c r="A205" s="5">
        <v>42045</v>
      </c>
      <c r="B205" s="7">
        <f>LN('Adj close prices'!B206/'Adj close prices'!B205)</f>
        <v>1.9029207488149937E-2</v>
      </c>
      <c r="C205" s="7">
        <f>LN('Adj close prices'!C206/'Adj close prices'!C205)</f>
        <v>6.5630446992399061E-3</v>
      </c>
      <c r="D205" s="7">
        <f>LN('Adj close prices'!D206/'Adj close prices'!D205)</f>
        <v>1.5935785021803189E-2</v>
      </c>
      <c r="E205" s="7">
        <f>LN('Adj close prices'!E206/'Adj close prices'!E205)</f>
        <v>2.7584814183562151E-2</v>
      </c>
      <c r="F205" s="7">
        <f>LN('Adj close prices'!F206/'Adj close prices'!F205)</f>
        <v>-5.4868385802407773E-3</v>
      </c>
    </row>
    <row r="206" spans="1:6" x14ac:dyDescent="0.25">
      <c r="A206" s="5">
        <v>42046</v>
      </c>
      <c r="B206" s="7">
        <f>LN('Adj close prices'!B207/'Adj close prices'!B206)</f>
        <v>2.3168237534526123E-2</v>
      </c>
      <c r="C206" s="7">
        <f>LN('Adj close prices'!C207/'Adj close prices'!C206)</f>
        <v>5.7208699883796966E-3</v>
      </c>
      <c r="D206" s="7">
        <f>LN('Adj close prices'!D207/'Adj close prices'!D206)</f>
        <v>-1.0942876127990159E-2</v>
      </c>
      <c r="E206" s="7">
        <f>LN('Adj close prices'!E207/'Adj close prices'!E206)</f>
        <v>-6.7046877972510239E-3</v>
      </c>
      <c r="F206" s="7">
        <f>LN('Adj close prices'!F207/'Adj close prices'!F206)</f>
        <v>-1.6267295724369083E-2</v>
      </c>
    </row>
    <row r="207" spans="1:6" x14ac:dyDescent="0.25">
      <c r="A207" s="5">
        <v>42047</v>
      </c>
      <c r="B207" s="7">
        <f>LN('Adj close prices'!B208/'Adj close prices'!B207)</f>
        <v>1.2573099813899008E-2</v>
      </c>
      <c r="C207" s="7">
        <f>LN('Adj close prices'!C208/'Adj close prices'!C207)</f>
        <v>5.39672456012847E-3</v>
      </c>
      <c r="D207" s="7">
        <f>LN('Adj close prices'!D208/'Adj close prices'!D207)</f>
        <v>-5.2254194002896714E-3</v>
      </c>
      <c r="E207" s="7">
        <f>LN('Adj close prices'!E208/'Adj close prices'!E207)</f>
        <v>6.915281886411169E-2</v>
      </c>
      <c r="F207" s="7">
        <f>LN('Adj close prices'!F208/'Adj close prices'!F207)</f>
        <v>-4.7738134359979208E-2</v>
      </c>
    </row>
    <row r="208" spans="1:6" x14ac:dyDescent="0.25">
      <c r="A208" s="5">
        <v>42048</v>
      </c>
      <c r="B208" s="7">
        <f>LN('Adj close prices'!B209/'Adj close prices'!B208)</f>
        <v>4.8907221058518838E-3</v>
      </c>
      <c r="C208" s="7">
        <f>LN('Adj close prices'!C209/'Adj close prices'!C208)</f>
        <v>1.2279416803369992E-2</v>
      </c>
      <c r="D208" s="7">
        <f>LN('Adj close prices'!D209/'Adj close prices'!D208)</f>
        <v>-9.3193795992592649E-4</v>
      </c>
      <c r="E208" s="7">
        <f>LN('Adj close prices'!E209/'Adj close prices'!E208)</f>
        <v>4.4820204502943361E-4</v>
      </c>
      <c r="F208" s="7">
        <f>LN('Adj close prices'!F209/'Adj close prices'!F208)</f>
        <v>4.3772847465632396E-3</v>
      </c>
    </row>
    <row r="209" spans="1:6" x14ac:dyDescent="0.25">
      <c r="A209" s="5">
        <v>42052</v>
      </c>
      <c r="B209" s="7">
        <f>LN('Adj close prices'!B210/'Adj close prices'!B209)</f>
        <v>5.8843884248281127E-3</v>
      </c>
      <c r="C209" s="7">
        <f>LN('Adj close prices'!C210/'Adj close prices'!C209)</f>
        <v>-1.6903395278707749E-2</v>
      </c>
      <c r="D209" s="7">
        <f>LN('Adj close prices'!D210/'Adj close prices'!D209)</f>
        <v>1.7463125551099468E-3</v>
      </c>
      <c r="E209" s="7">
        <f>LN('Adj close prices'!E210/'Adj close prices'!E209)</f>
        <v>3.1325466071730353E-3</v>
      </c>
      <c r="F209" s="7">
        <f>LN('Adj close prices'!F210/'Adj close prices'!F209)</f>
        <v>2.8422541921476674E-3</v>
      </c>
    </row>
    <row r="210" spans="1:6" x14ac:dyDescent="0.25">
      <c r="A210" s="5">
        <v>42053</v>
      </c>
      <c r="B210" s="7">
        <f>LN('Adj close prices'!B211/'Adj close prices'!B210)</f>
        <v>6.9383789537372717E-3</v>
      </c>
      <c r="C210" s="7">
        <f>LN('Adj close prices'!C211/'Adj close prices'!C210)</f>
        <v>-5.502097066782439E-3</v>
      </c>
      <c r="D210" s="7">
        <f>LN('Adj close prices'!D211/'Adj close prices'!D210)</f>
        <v>3.8319529671308676E-3</v>
      </c>
      <c r="E210" s="7">
        <f>LN('Adj close prices'!E211/'Adj close prices'!E210)</f>
        <v>-1.1685564262431402E-2</v>
      </c>
      <c r="F210" s="7">
        <f>LN('Adj close prices'!F211/'Adj close prices'!F210)</f>
        <v>5.3819624106767245E-4</v>
      </c>
    </row>
    <row r="211" spans="1:6" x14ac:dyDescent="0.25">
      <c r="A211" s="5">
        <v>42054</v>
      </c>
      <c r="B211" s="7">
        <f>LN('Adj close prices'!B212/'Adj close prices'!B211)</f>
        <v>-2.1000495116095565E-3</v>
      </c>
      <c r="C211" s="7">
        <f>LN('Adj close prices'!C212/'Adj close prices'!C211)</f>
        <v>1.4966319202669722E-2</v>
      </c>
      <c r="D211" s="7">
        <f>LN('Adj close prices'!D212/'Adj close prices'!D211)</f>
        <v>-3.2627936316446039E-2</v>
      </c>
      <c r="E211" s="7">
        <f>LN('Adj close prices'!E212/'Adj close prices'!E211)</f>
        <v>2.7089730345544872E-3</v>
      </c>
      <c r="F211" s="7">
        <f>LN('Adj close prices'!F212/'Adj close prices'!F211)</f>
        <v>3.4845031897319717E-2</v>
      </c>
    </row>
    <row r="212" spans="1:6" x14ac:dyDescent="0.25">
      <c r="A212" s="5">
        <v>42055</v>
      </c>
      <c r="B212" s="7">
        <f>LN('Adj close prices'!B213/'Adj close prices'!B212)</f>
        <v>8.1409408752817752E-3</v>
      </c>
      <c r="C212" s="7">
        <f>LN('Adj close prices'!C213/'Adj close prices'!C212)</f>
        <v>1.2220537984806599E-2</v>
      </c>
      <c r="D212" s="7">
        <f>LN('Adj close prices'!D213/'Adj close prices'!D212)</f>
        <v>9.2958913537318395E-3</v>
      </c>
      <c r="E212" s="7">
        <f>LN('Adj close prices'!E213/'Adj close prices'!E212)</f>
        <v>7.1874467044017523E-3</v>
      </c>
      <c r="F212" s="7">
        <f>LN('Adj close prices'!F213/'Adj close prices'!F212)</f>
        <v>2.5186723865297481E-2</v>
      </c>
    </row>
    <row r="213" spans="1:6" x14ac:dyDescent="0.25">
      <c r="A213" s="5">
        <v>42058</v>
      </c>
      <c r="B213" s="7">
        <f>LN('Adj close prices'!B214/'Adj close prices'!B213)</f>
        <v>2.6668264289430501E-2</v>
      </c>
      <c r="C213" s="7">
        <f>LN('Adj close prices'!C214/'Adj close prices'!C213)</f>
        <v>-9.2171899149884901E-3</v>
      </c>
      <c r="D213" s="7">
        <f>LN('Adj close prices'!D214/'Adj close prices'!D213)</f>
        <v>3.5527924128436923E-3</v>
      </c>
      <c r="E213" s="7">
        <f>LN('Adj close prices'!E214/'Adj close prices'!E213)</f>
        <v>-8.0896852263670598E-3</v>
      </c>
      <c r="F213" s="7">
        <f>LN('Adj close prices'!F214/'Adj close prices'!F213)</f>
        <v>-4.6044155536200081E-2</v>
      </c>
    </row>
    <row r="214" spans="1:6" x14ac:dyDescent="0.25">
      <c r="A214" s="5">
        <v>42059</v>
      </c>
      <c r="B214" s="7">
        <f>LN('Adj close prices'!B215/'Adj close prices'!B214)</f>
        <v>-6.2600819920921114E-3</v>
      </c>
      <c r="C214" s="7">
        <f>LN('Adj close prices'!C215/'Adj close prices'!C214)</f>
        <v>-4.0857277696035883E-3</v>
      </c>
      <c r="D214" s="7">
        <f>LN('Adj close prices'!D215/'Adj close prices'!D214)</f>
        <v>-3.5485355167819133E-4</v>
      </c>
      <c r="E214" s="7">
        <f>LN('Adj close prices'!E215/'Adj close prices'!E214)</f>
        <v>1.0589202807420553E-2</v>
      </c>
      <c r="F214" s="7">
        <f>LN('Adj close prices'!F215/'Adj close prices'!F214)</f>
        <v>-1.5700942300589913E-2</v>
      </c>
    </row>
    <row r="215" spans="1:6" x14ac:dyDescent="0.25">
      <c r="A215" s="5">
        <v>42060</v>
      </c>
      <c r="B215" s="7">
        <f>LN('Adj close prices'!B216/'Adj close prices'!B215)</f>
        <v>-2.5905743087383901E-2</v>
      </c>
      <c r="C215" s="7">
        <f>LN('Adj close prices'!C216/'Adj close prices'!C215)</f>
        <v>1.7749981695273021E-2</v>
      </c>
      <c r="D215" s="7">
        <f>LN('Adj close prices'!D216/'Adj close prices'!D215)</f>
        <v>-1.1895016200116931E-2</v>
      </c>
      <c r="E215" s="7">
        <f>LN('Adj close prices'!E216/'Adj close prices'!E215)</f>
        <v>-7.6489348226824782E-3</v>
      </c>
      <c r="F215" s="7">
        <f>LN('Adj close prices'!F216/'Adj close prices'!F215)</f>
        <v>-1.7162090381544438E-3</v>
      </c>
    </row>
    <row r="216" spans="1:6" x14ac:dyDescent="0.25">
      <c r="A216" s="5">
        <v>42061</v>
      </c>
      <c r="B216" s="7">
        <f>LN('Adj close prices'!B217/'Adj close prices'!B216)</f>
        <v>1.2577048099610242E-2</v>
      </c>
      <c r="C216" s="7">
        <f>LN('Adj close prices'!C217/'Adj close prices'!C216)</f>
        <v>-1.4801410568097671E-3</v>
      </c>
      <c r="D216" s="7">
        <f>LN('Adj close prices'!D217/'Adj close prices'!D216)</f>
        <v>2.7483137865222241E-3</v>
      </c>
      <c r="E216" s="7">
        <f>LN('Adj close prices'!E217/'Adj close prices'!E216)</f>
        <v>2.7060678026521599E-3</v>
      </c>
      <c r="F216" s="7">
        <f>LN('Adj close prices'!F217/'Adj close prices'!F216)</f>
        <v>1.669344013362805E-2</v>
      </c>
    </row>
    <row r="217" spans="1:6" x14ac:dyDescent="0.25">
      <c r="A217" s="5">
        <v>42062</v>
      </c>
      <c r="B217" s="7">
        <f>LN('Adj close prices'!B218/'Adj close prices'!B217)</f>
        <v>-1.5142608424565752E-2</v>
      </c>
      <c r="C217" s="7">
        <f>LN('Adj close prices'!C218/'Adj close prices'!C217)</f>
        <v>-1.2131554666754788E-2</v>
      </c>
      <c r="D217" s="7">
        <f>LN('Adj close prices'!D218/'Adj close prices'!D217)</f>
        <v>1.549962256602797E-3</v>
      </c>
      <c r="E217" s="7">
        <f>LN('Adj close prices'!E218/'Adj close prices'!E217)</f>
        <v>-6.325900546126478E-3</v>
      </c>
      <c r="F217" s="7">
        <f>LN('Adj close prices'!F218/'Adj close prices'!F217)</f>
        <v>-1.8756815957814737E-2</v>
      </c>
    </row>
    <row r="218" spans="1:6" x14ac:dyDescent="0.25">
      <c r="A218" s="5">
        <v>42065</v>
      </c>
      <c r="B218" s="7">
        <f>LN('Adj close prices'!B219/'Adj close prices'!B218)</f>
        <v>4.8923405331238708E-3</v>
      </c>
      <c r="C218" s="7">
        <f>LN('Adj close prices'!C219/'Adj close prices'!C218)</f>
        <v>1.4364040025811512E-2</v>
      </c>
      <c r="D218" s="7">
        <f>LN('Adj close prices'!D219/'Adj close prices'!D218)</f>
        <v>3.5738596334883885E-4</v>
      </c>
      <c r="E218" s="7">
        <f>LN('Adj close prices'!E219/'Adj close prices'!E218)</f>
        <v>2.4183863655174644E-2</v>
      </c>
      <c r="F218" s="7">
        <f>LN('Adj close prices'!F219/'Adj close prices'!F218)</f>
        <v>-3.0002026003946598E-2</v>
      </c>
    </row>
    <row r="219" spans="1:6" x14ac:dyDescent="0.25">
      <c r="A219" s="5">
        <v>42066</v>
      </c>
      <c r="B219" s="7">
        <f>LN('Adj close prices'!B220/'Adj close prices'!B219)</f>
        <v>2.0893730808566602E-3</v>
      </c>
      <c r="C219" s="7">
        <f>LN('Adj close prices'!C220/'Adj close prices'!C219)</f>
        <v>-2.7264222946378376E-3</v>
      </c>
      <c r="D219" s="7">
        <f>LN('Adj close prices'!D220/'Adj close prices'!D219)</f>
        <v>-7.051765105994417E-3</v>
      </c>
      <c r="E219" s="7">
        <f>LN('Adj close prices'!E220/'Adj close prices'!E219)</f>
        <v>-1.8758922865977839E-2</v>
      </c>
      <c r="F219" s="7">
        <f>LN('Adj close prices'!F220/'Adj close prices'!F219)</f>
        <v>1.1237514149768283E-2</v>
      </c>
    </row>
    <row r="220" spans="1:6" x14ac:dyDescent="0.25">
      <c r="A220" s="5">
        <v>42067</v>
      </c>
      <c r="B220" s="7">
        <f>LN('Adj close prices'!B221/'Adj close prices'!B220)</f>
        <v>-6.3590267330041212E-3</v>
      </c>
      <c r="C220" s="7">
        <f>LN('Adj close prices'!C221/'Adj close prices'!C220)</f>
        <v>-4.9261305337581045E-3</v>
      </c>
      <c r="D220" s="7">
        <f>LN('Adj close prices'!D221/'Adj close prices'!D220)</f>
        <v>-9.5209751226034197E-3</v>
      </c>
      <c r="E220" s="7">
        <f>LN('Adj close prices'!E221/'Adj close prices'!E220)</f>
        <v>1.1208326073861881E-2</v>
      </c>
      <c r="F220" s="7">
        <f>LN('Adj close prices'!F221/'Adj close prices'!F220)</f>
        <v>1.4328603353040681E-2</v>
      </c>
    </row>
    <row r="221" spans="1:6" x14ac:dyDescent="0.25">
      <c r="A221" s="5">
        <v>42068</v>
      </c>
      <c r="B221" s="7">
        <f>LN('Adj close prices'!B222/'Adj close prices'!B221)</f>
        <v>-1.6709614323987793E-2</v>
      </c>
      <c r="C221" s="7">
        <f>LN('Adj close prices'!C222/'Adj close prices'!C221)</f>
        <v>1.3263447957891236E-2</v>
      </c>
      <c r="D221" s="7">
        <f>LN('Adj close prices'!D222/'Adj close prices'!D221)</f>
        <v>1.1917078222124082E-2</v>
      </c>
      <c r="E221" s="7">
        <f>LN('Adj close prices'!E222/'Adj close prices'!E221)</f>
        <v>1.8988959018468348E-2</v>
      </c>
      <c r="F221" s="7">
        <f>LN('Adj close prices'!F222/'Adj close prices'!F221)</f>
        <v>-8.9811555752653295E-3</v>
      </c>
    </row>
    <row r="222" spans="1:6" x14ac:dyDescent="0.25">
      <c r="A222" s="5">
        <v>42069</v>
      </c>
      <c r="B222" s="7">
        <f>LN('Adj close prices'!B223/'Adj close prices'!B222)</f>
        <v>1.5020011035364873E-3</v>
      </c>
      <c r="C222" s="7">
        <f>LN('Adj close prices'!C223/'Adj close prices'!C222)</f>
        <v>-2.0159085116190568E-2</v>
      </c>
      <c r="D222" s="7">
        <f>LN('Adj close prices'!D223/'Adj close prices'!D222)</f>
        <v>-1.1796134444312939E-2</v>
      </c>
      <c r="E222" s="7">
        <f>LN('Adj close prices'!E223/'Adj close prices'!E222)</f>
        <v>-1.3653452113816954E-2</v>
      </c>
      <c r="F222" s="7">
        <f>LN('Adj close prices'!F223/'Adj close prices'!F222)</f>
        <v>-3.4223005582584939E-2</v>
      </c>
    </row>
    <row r="223" spans="1:6" x14ac:dyDescent="0.25">
      <c r="A223" s="5">
        <v>42072</v>
      </c>
      <c r="B223" s="7">
        <f>LN('Adj close prices'!B224/'Adj close prices'!B223)</f>
        <v>4.2561777628475871E-3</v>
      </c>
      <c r="C223" s="7">
        <f>LN('Adj close prices'!C224/'Adj close prices'!C223)</f>
        <v>-4.0334862056760207E-3</v>
      </c>
      <c r="D223" s="7">
        <f>LN('Adj close prices'!D224/'Adj close prices'!D223)</f>
        <v>3.505274120675517E-3</v>
      </c>
      <c r="E223" s="7">
        <f>LN('Adj close prices'!E224/'Adj close prices'!E223)</f>
        <v>2.6574829732289051E-3</v>
      </c>
      <c r="F223" s="7">
        <f>LN('Adj close prices'!F224/'Adj close prices'!F223)</f>
        <v>-1.5594453032889168E-2</v>
      </c>
    </row>
    <row r="224" spans="1:6" x14ac:dyDescent="0.25">
      <c r="A224" s="5">
        <v>42073</v>
      </c>
      <c r="B224" s="7">
        <f>LN('Adj close prices'!B225/'Adj close prices'!B224)</f>
        <v>-2.0902624070636824E-2</v>
      </c>
      <c r="C224" s="7">
        <f>LN('Adj close prices'!C225/'Adj close prices'!C224)</f>
        <v>-2.4196724336734352E-2</v>
      </c>
      <c r="D224" s="7">
        <f>LN('Adj close prices'!D225/'Adj close prices'!D224)</f>
        <v>-9.8212650200709389E-3</v>
      </c>
      <c r="E224" s="7">
        <f>LN('Adj close prices'!E225/'Adj close prices'!E224)</f>
        <v>1.7101709010282282E-2</v>
      </c>
      <c r="F224" s="7">
        <f>LN('Adj close prices'!F225/'Adj close prices'!F224)</f>
        <v>-2.9380661604355355E-3</v>
      </c>
    </row>
    <row r="225" spans="1:6" x14ac:dyDescent="0.25">
      <c r="A225" s="5">
        <v>42074</v>
      </c>
      <c r="B225" s="7">
        <f>LN('Adj close prices'!B226/'Adj close prices'!B225)</f>
        <v>-1.8400049960199782E-2</v>
      </c>
      <c r="C225" s="7">
        <f>LN('Adj close prices'!C226/'Adj close prices'!C225)</f>
        <v>-8.5339973133282034E-3</v>
      </c>
      <c r="D225" s="7">
        <f>LN('Adj close prices'!D226/'Adj close prices'!D225)</f>
        <v>-1.0969359501544264E-2</v>
      </c>
      <c r="E225" s="7">
        <f>LN('Adj close prices'!E226/'Adj close prices'!E225)</f>
        <v>-5.2310241849526521E-3</v>
      </c>
      <c r="F225" s="7">
        <f>LN('Adj close prices'!F226/'Adj close prices'!F225)</f>
        <v>1.7810188003536509E-2</v>
      </c>
    </row>
    <row r="226" spans="1:6" x14ac:dyDescent="0.25">
      <c r="A226" s="5">
        <v>42075</v>
      </c>
      <c r="B226" s="7">
        <f>LN('Adj close prices'!B227/'Adj close prices'!B226)</f>
        <v>1.7917863358537265E-2</v>
      </c>
      <c r="C226" s="7">
        <f>LN('Adj close prices'!C227/'Adj close prices'!C226)</f>
        <v>2.1253496527694385E-2</v>
      </c>
      <c r="D226" s="7">
        <f>LN('Adj close prices'!D227/'Adj close prices'!D226)</f>
        <v>1.4884329642196725E-2</v>
      </c>
      <c r="E226" s="7">
        <f>LN('Adj close prices'!E227/'Adj close prices'!E226)</f>
        <v>-9.2206114325083105E-3</v>
      </c>
      <c r="F226" s="7">
        <f>LN('Adj close prices'!F227/'Adj close prices'!F226)</f>
        <v>-1.3877200946854816E-2</v>
      </c>
    </row>
    <row r="227" spans="1:6" x14ac:dyDescent="0.25">
      <c r="A227" s="5">
        <v>42076</v>
      </c>
      <c r="B227" s="7">
        <f>LN('Adj close prices'!B228/'Adj close prices'!B227)</f>
        <v>-6.9345853148376092E-3</v>
      </c>
      <c r="C227" s="7">
        <f>LN('Adj close prices'!C228/'Adj close prices'!C227)</f>
        <v>-9.8280109510552119E-3</v>
      </c>
      <c r="D227" s="7">
        <f>LN('Adj close prices'!D228/'Adj close prices'!D227)</f>
        <v>0</v>
      </c>
      <c r="E227" s="7">
        <f>LN('Adj close prices'!E228/'Adj close prices'!E227)</f>
        <v>1.3224991560655214E-3</v>
      </c>
      <c r="F227" s="7">
        <f>LN('Adj close prices'!F228/'Adj close prices'!F227)</f>
        <v>-1.2587368135429508E-2</v>
      </c>
    </row>
    <row r="228" spans="1:6" x14ac:dyDescent="0.25">
      <c r="A228" s="5">
        <v>42079</v>
      </c>
      <c r="B228" s="7">
        <f>LN('Adj close prices'!B229/'Adj close prices'!B228)</f>
        <v>1.0944246282958765E-2</v>
      </c>
      <c r="C228" s="7">
        <f>LN('Adj close prices'!C229/'Adj close prices'!C228)</f>
        <v>7.4470255968970642E-3</v>
      </c>
      <c r="D228" s="7">
        <f>LN('Adj close prices'!D229/'Adj close prices'!D228)</f>
        <v>1.6829437128208842E-2</v>
      </c>
      <c r="E228" s="7">
        <f>LN('Adj close prices'!E229/'Adj close prices'!E228)</f>
        <v>1.182407900321665E-2</v>
      </c>
      <c r="F228" s="7">
        <f>LN('Adj close prices'!F229/'Adj close prices'!F228)</f>
        <v>3.6530415035385871E-2</v>
      </c>
    </row>
    <row r="229" spans="1:6" x14ac:dyDescent="0.25">
      <c r="A229" s="5">
        <v>42080</v>
      </c>
      <c r="B229" s="7">
        <f>LN('Adj close prices'!B230/'Adj close prices'!B229)</f>
        <v>1.6588313332308074E-2</v>
      </c>
      <c r="C229" s="7">
        <f>LN('Adj close prices'!C230/'Adj close prices'!C229)</f>
        <v>-3.8374863243773876E-3</v>
      </c>
      <c r="D229" s="7">
        <f>LN('Adj close prices'!D230/'Adj close prices'!D229)</f>
        <v>-8.0769628756186939E-3</v>
      </c>
      <c r="E229" s="7">
        <f>LN('Adj close prices'!E230/'Adj close prices'!E229)</f>
        <v>1.2116115176961829E-2</v>
      </c>
      <c r="F229" s="7">
        <f>LN('Adj close prices'!F230/'Adj close prices'!F229)</f>
        <v>-4.9689162378534543E-3</v>
      </c>
    </row>
    <row r="230" spans="1:6" x14ac:dyDescent="0.25">
      <c r="A230" s="5">
        <v>42081</v>
      </c>
      <c r="B230" s="7">
        <f>LN('Adj close prices'!B231/'Adj close prices'!B230)</f>
        <v>1.1193398653333944E-2</v>
      </c>
      <c r="C230" s="7">
        <f>LN('Adj close prices'!C231/'Adj close prices'!C230)</f>
        <v>8.6204584748620673E-3</v>
      </c>
      <c r="D230" s="7">
        <f>LN('Adj close prices'!D231/'Adj close prices'!D230)</f>
        <v>-1.0898243567036589E-3</v>
      </c>
      <c r="E230" s="7">
        <f>LN('Adj close prices'!E231/'Adj close prices'!E230)</f>
        <v>-1.6479253385858164E-2</v>
      </c>
      <c r="F230" s="7">
        <f>LN('Adj close prices'!F231/'Adj close prices'!F230)</f>
        <v>3.0247121369478491E-2</v>
      </c>
    </row>
    <row r="231" spans="1:6" x14ac:dyDescent="0.25">
      <c r="A231" s="5">
        <v>42082</v>
      </c>
      <c r="B231" s="7">
        <f>LN('Adj close prices'!B232/'Adj close prices'!B231)</f>
        <v>-7.5790246420468404E-3</v>
      </c>
      <c r="C231" s="7">
        <f>LN('Adj close prices'!C232/'Adj close prices'!C231)</f>
        <v>-5.0775916815506555E-3</v>
      </c>
      <c r="D231" s="7">
        <f>LN('Adj close prices'!D232/'Adj close prices'!D231)</f>
        <v>-1.2313286645483387E-2</v>
      </c>
      <c r="E231" s="7">
        <f>LN('Adj close prices'!E232/'Adj close prices'!E231)</f>
        <v>1.5188059345052291E-2</v>
      </c>
      <c r="F231" s="7">
        <f>LN('Adj close prices'!F232/'Adj close prices'!F231)</f>
        <v>-2.5533781982383673E-2</v>
      </c>
    </row>
    <row r="232" spans="1:6" x14ac:dyDescent="0.25">
      <c r="A232" s="5">
        <v>42083</v>
      </c>
      <c r="B232" s="7">
        <f>LN('Adj close prices'!B233/'Adj close prices'!B232)</f>
        <v>-1.2628229258551197E-2</v>
      </c>
      <c r="C232" s="7">
        <f>LN('Adj close prices'!C233/'Adj close prices'!C232)</f>
        <v>1.3967954498582069E-2</v>
      </c>
      <c r="D232" s="7">
        <f>LN('Adj close prices'!D233/'Adj close prices'!D232)</f>
        <v>2.0879406801801018E-2</v>
      </c>
      <c r="E232" s="7">
        <f>LN('Adj close prices'!E233/'Adj close prices'!E232)</f>
        <v>1.0709349579712119E-2</v>
      </c>
      <c r="F232" s="7">
        <f>LN('Adj close prices'!F233/'Adj close prices'!F232)</f>
        <v>1.2343641153322982E-2</v>
      </c>
    </row>
    <row r="233" spans="1:6" x14ac:dyDescent="0.25">
      <c r="A233" s="5">
        <v>42086</v>
      </c>
      <c r="B233" s="7">
        <f>LN('Adj close prices'!B234/'Adj close prices'!B233)</f>
        <v>1.0351193021564132E-2</v>
      </c>
      <c r="C233" s="7">
        <f>LN('Adj close prices'!C234/'Adj close prices'!C233)</f>
        <v>-8.9702828416014149E-3</v>
      </c>
      <c r="D233" s="7">
        <f>LN('Adj close prices'!D234/'Adj close prices'!D233)</f>
        <v>8.4065083890570052E-4</v>
      </c>
      <c r="E233" s="7">
        <f>LN('Adj close prices'!E234/'Adj close prices'!E233)</f>
        <v>-3.2918087766167482E-2</v>
      </c>
      <c r="F233" s="7">
        <f>LN('Adj close prices'!F234/'Adj close prices'!F233)</f>
        <v>7.7947139769930585E-3</v>
      </c>
    </row>
    <row r="234" spans="1:6" x14ac:dyDescent="0.25">
      <c r="A234" s="5">
        <v>42087</v>
      </c>
      <c r="B234" s="7">
        <f>LN('Adj close prices'!B235/'Adj close prices'!B234)</f>
        <v>-4.09601012134046E-3</v>
      </c>
      <c r="C234" s="7">
        <f>LN('Adj close prices'!C235/'Adj close prices'!C234)</f>
        <v>-2.7229594314358402E-3</v>
      </c>
      <c r="D234" s="7">
        <f>LN('Adj close prices'!D235/'Adj close prices'!D234)</f>
        <v>-3.1258556814437607E-3</v>
      </c>
      <c r="E234" s="7">
        <f>LN('Adj close prices'!E235/'Adj close prices'!E234)</f>
        <v>-1.3744253693191573E-2</v>
      </c>
      <c r="F234" s="7">
        <f>LN('Adj close prices'!F235/'Adj close prices'!F234)</f>
        <v>1.041491897762698E-2</v>
      </c>
    </row>
    <row r="235" spans="1:6" x14ac:dyDescent="0.25">
      <c r="A235" s="5">
        <v>42088</v>
      </c>
      <c r="B235" s="7">
        <f>LN('Adj close prices'!B236/'Adj close prices'!B235)</f>
        <v>-2.6474381756759046E-2</v>
      </c>
      <c r="C235" s="7">
        <f>LN('Adj close prices'!C236/'Adj close prices'!C235)</f>
        <v>-8.40217009298414E-3</v>
      </c>
      <c r="D235" s="7">
        <f>LN('Adj close prices'!D236/'Adj close prices'!D235)</f>
        <v>-2.1050606537469912E-2</v>
      </c>
      <c r="E235" s="7">
        <f>LN('Adj close prices'!E236/'Adj close prices'!E235)</f>
        <v>-6.2635514643026843E-2</v>
      </c>
      <c r="F235" s="7">
        <f>LN('Adj close prices'!F236/'Adj close prices'!F235)</f>
        <v>-3.7477266558532396E-2</v>
      </c>
    </row>
    <row r="236" spans="1:6" x14ac:dyDescent="0.25">
      <c r="A236" s="5">
        <v>42089</v>
      </c>
      <c r="B236" s="7">
        <f>LN('Adj close prices'!B237/'Adj close prices'!B236)</f>
        <v>6.946490160516198E-3</v>
      </c>
      <c r="C236" s="7">
        <f>LN('Adj close prices'!C237/'Adj close prices'!C236)</f>
        <v>-9.7791680169188409E-3</v>
      </c>
      <c r="D236" s="7">
        <f>LN('Adj close prices'!D237/'Adj close prices'!D236)</f>
        <v>6.9848806106313577E-3</v>
      </c>
      <c r="E236" s="7">
        <f>LN('Adj close prices'!E237/'Adj close prices'!E236)</f>
        <v>-3.3326417065573178E-3</v>
      </c>
      <c r="F236" s="7">
        <f>LN('Adj close prices'!F237/'Adj close prices'!F236)</f>
        <v>-2.0223688663503631E-2</v>
      </c>
    </row>
    <row r="237" spans="1:6" x14ac:dyDescent="0.25">
      <c r="A237" s="5">
        <v>42090</v>
      </c>
      <c r="B237" s="7">
        <f>LN('Adj close prices'!B238/'Adj close prices'!B237)</f>
        <v>-8.0005317591486814E-3</v>
      </c>
      <c r="C237" s="7">
        <f>LN('Adj close prices'!C238/'Adj close prices'!C237)</f>
        <v>8.7003028782892469E-3</v>
      </c>
      <c r="D237" s="7">
        <f>LN('Adj close prices'!D238/'Adj close prices'!D237)</f>
        <v>-6.6162303866872524E-3</v>
      </c>
      <c r="E237" s="7">
        <f>LN('Adj close prices'!E238/'Adj close prices'!E237)</f>
        <v>1.9363047633121196E-2</v>
      </c>
      <c r="F237" s="7">
        <f>LN('Adj close prices'!F238/'Adj close prices'!F237)</f>
        <v>-2.8823843935191086E-2</v>
      </c>
    </row>
    <row r="238" spans="1:6" x14ac:dyDescent="0.25">
      <c r="A238" s="5">
        <v>42093</v>
      </c>
      <c r="B238" s="7">
        <f>LN('Adj close prices'!B239/'Adj close prices'!B238)</f>
        <v>2.4999176817062593E-2</v>
      </c>
      <c r="C238" s="7">
        <f>LN('Adj close prices'!C239/'Adj close prices'!C238)</f>
        <v>1.0816719567606582E-2</v>
      </c>
      <c r="D238" s="7">
        <f>LN('Adj close prices'!D239/'Adj close prices'!D238)</f>
        <v>1.4401040999746146E-2</v>
      </c>
      <c r="E238" s="7">
        <f>LN('Adj close prices'!E239/'Adj close prices'!E238)</f>
        <v>4.2008307710508022E-3</v>
      </c>
      <c r="F238" s="7">
        <f>LN('Adj close prices'!F239/'Adj close prices'!F238)</f>
        <v>2.966380932606515E-2</v>
      </c>
    </row>
    <row r="239" spans="1:6" x14ac:dyDescent="0.25">
      <c r="A239" s="5">
        <v>42094</v>
      </c>
      <c r="B239" s="7">
        <f>LN('Adj close prices'!B240/'Adj close prices'!B239)</f>
        <v>-1.5470573307294058E-2</v>
      </c>
      <c r="C239" s="7">
        <f>LN('Adj close prices'!C240/'Adj close prices'!C239)</f>
        <v>-6.6694591596054833E-3</v>
      </c>
      <c r="D239" s="7">
        <f>LN('Adj close prices'!D240/'Adj close prices'!D239)</f>
        <v>-3.3984631582708496E-3</v>
      </c>
      <c r="E239" s="7">
        <f>LN('Adj close prices'!E240/'Adj close prices'!E239)</f>
        <v>-2.5473243585738249E-2</v>
      </c>
      <c r="F239" s="7">
        <f>LN('Adj close prices'!F240/'Adj close prices'!F239)</f>
        <v>-9.4902381094608811E-3</v>
      </c>
    </row>
    <row r="240" spans="1:6" x14ac:dyDescent="0.25">
      <c r="A240" s="5">
        <v>42095</v>
      </c>
      <c r="B240" s="7">
        <f>LN('Adj close prices'!B241/'Adj close prices'!B240)</f>
        <v>-1.4479737979189765E-3</v>
      </c>
      <c r="C240" s="7">
        <f>LN('Adj close prices'!C241/'Adj close prices'!C240)</f>
        <v>-4.9571737915462301E-3</v>
      </c>
      <c r="D240" s="7">
        <f>LN('Adj close prices'!D241/'Adj close prices'!D240)</f>
        <v>-1.8900711318465099E-2</v>
      </c>
      <c r="E240" s="7">
        <f>LN('Adj close prices'!E241/'Adj close prices'!E240)</f>
        <v>3.8146966317877075E-3</v>
      </c>
      <c r="F240" s="7">
        <f>LN('Adj close prices'!F241/'Adj close prices'!F240)</f>
        <v>-6.2706390205854072E-3</v>
      </c>
    </row>
    <row r="241" spans="1:6" x14ac:dyDescent="0.25">
      <c r="A241" s="5">
        <v>42096</v>
      </c>
      <c r="B241" s="7">
        <f>LN('Adj close prices'!B242/'Adj close prices'!B241)</f>
        <v>8.5753736863848299E-3</v>
      </c>
      <c r="C241" s="7">
        <f>LN('Adj close prices'!C242/'Adj close prices'!C241)</f>
        <v>5.3601562757525081E-3</v>
      </c>
      <c r="D241" s="7">
        <f>LN('Adj close prices'!D242/'Adj close prices'!D241)</f>
        <v>2.4774366921146519E-4</v>
      </c>
      <c r="E241" s="7">
        <f>LN('Adj close prices'!E242/'Adj close prices'!E241)</f>
        <v>2.3772601542965239E-3</v>
      </c>
      <c r="F241" s="7">
        <f>LN('Adj close prices'!F242/'Adj close prices'!F241)</f>
        <v>1.801467162130279E-2</v>
      </c>
    </row>
    <row r="242" spans="1:6" x14ac:dyDescent="0.25">
      <c r="A242" s="5">
        <v>42100</v>
      </c>
      <c r="B242" s="7">
        <f>LN('Adj close prices'!B243/'Adj close prices'!B242)</f>
        <v>1.6068384579144314E-2</v>
      </c>
      <c r="C242" s="7">
        <f>LN('Adj close prices'!C243/'Adj close prices'!C242)</f>
        <v>1.2785611733921148E-2</v>
      </c>
      <c r="D242" s="7">
        <f>LN('Adj close prices'!D243/'Adj close prices'!D242)</f>
        <v>3.2154515750675533E-3</v>
      </c>
      <c r="E242" s="7">
        <f>LN('Adj close prices'!E243/'Adj close prices'!E242)</f>
        <v>2.8553380399634693E-2</v>
      </c>
      <c r="F242" s="7">
        <f>LN('Adj close prices'!F243/'Adj close prices'!F242)</f>
        <v>6.1425066717719946E-2</v>
      </c>
    </row>
    <row r="243" spans="1:6" x14ac:dyDescent="0.25">
      <c r="A243" s="5">
        <v>42101</v>
      </c>
      <c r="B243" s="7">
        <f>LN('Adj close prices'!B244/'Adj close prices'!B243)</f>
        <v>-1.0577927372712018E-2</v>
      </c>
      <c r="C243" s="7">
        <f>LN('Adj close prices'!C244/'Adj close prices'!C243)</f>
        <v>-6.9997225048723443E-3</v>
      </c>
      <c r="D243" s="7">
        <f>LN('Adj close prices'!D244/'Adj close prices'!D243)</f>
        <v>-6.068552640840193E-3</v>
      </c>
      <c r="E243" s="7">
        <f>LN('Adj close prices'!E244/'Adj close prices'!E243)</f>
        <v>8.7299251717986373E-3</v>
      </c>
      <c r="F243" s="7">
        <f>LN('Adj close prices'!F244/'Adj close prices'!F243)</f>
        <v>7.3827984158113464E-4</v>
      </c>
    </row>
    <row r="244" spans="1:6" x14ac:dyDescent="0.25">
      <c r="A244" s="5">
        <v>42102</v>
      </c>
      <c r="B244" s="7">
        <f>LN('Adj close prices'!B245/'Adj close prices'!B244)</f>
        <v>-3.2590254240172666E-3</v>
      </c>
      <c r="C244" s="7">
        <f>LN('Adj close prices'!C245/'Adj close prices'!C244)</f>
        <v>1.797261224831662E-2</v>
      </c>
      <c r="D244" s="7">
        <f>LN('Adj close prices'!D245/'Adj close prices'!D244)</f>
        <v>6.5621771067095672E-3</v>
      </c>
      <c r="E244" s="7">
        <f>LN('Adj close prices'!E245/'Adj close prices'!E244)</f>
        <v>7.2924854478428015E-3</v>
      </c>
      <c r="F244" s="7">
        <f>LN('Adj close prices'!F245/'Adj close prices'!F244)</f>
        <v>2.1513557003627334E-2</v>
      </c>
    </row>
    <row r="245" spans="1:6" x14ac:dyDescent="0.25">
      <c r="A245" s="5">
        <v>42103</v>
      </c>
      <c r="B245" s="7">
        <f>LN('Adj close prices'!B246/'Adj close prices'!B245)</f>
        <v>7.6142179562220264E-3</v>
      </c>
      <c r="C245" s="7">
        <f>LN('Adj close prices'!C246/'Adj close prices'!C245)</f>
        <v>6.1197985312209328E-3</v>
      </c>
      <c r="D245" s="7">
        <f>LN('Adj close prices'!D246/'Adj close prices'!D245)</f>
        <v>-2.347380840819726E-3</v>
      </c>
      <c r="E245" s="7">
        <f>LN('Adj close prices'!E246/'Adj close prices'!E245)</f>
        <v>2.2896556153471522E-2</v>
      </c>
      <c r="F245" s="7">
        <f>LN('Adj close prices'!F246/'Adj close prices'!F245)</f>
        <v>1.1585704903988591E-2</v>
      </c>
    </row>
    <row r="246" spans="1:6" x14ac:dyDescent="0.25">
      <c r="A246" s="5">
        <v>42104</v>
      </c>
      <c r="B246" s="7">
        <f>LN('Adj close prices'!B247/'Adj close prices'!B246)</f>
        <v>4.2575906266611382E-3</v>
      </c>
      <c r="C246" s="7">
        <f>LN('Adj close prices'!C247/'Adj close prices'!C246)</f>
        <v>-2.3231845894394402E-3</v>
      </c>
      <c r="D246" s="7">
        <f>LN('Adj close prices'!D247/'Adj close prices'!D246)</f>
        <v>-2.3533070443731807E-3</v>
      </c>
      <c r="E246" s="7">
        <f>LN('Adj close prices'!E247/'Adj close prices'!E246)</f>
        <v>1.0156972149729515E-2</v>
      </c>
      <c r="F246" s="7">
        <f>LN('Adj close prices'!F247/'Adj close prices'!F246)</f>
        <v>3.8480771491929233E-3</v>
      </c>
    </row>
    <row r="247" spans="1:6" x14ac:dyDescent="0.25">
      <c r="A247" s="5">
        <v>42107</v>
      </c>
      <c r="B247" s="7">
        <f>LN('Adj close prices'!B248/'Adj close prices'!B247)</f>
        <v>-1.9688730768667702E-3</v>
      </c>
      <c r="C247" s="7">
        <f>LN('Adj close prices'!C248/'Adj close prices'!C247)</f>
        <v>-7.5816006036831258E-4</v>
      </c>
      <c r="D247" s="7">
        <f>LN('Adj close prices'!D248/'Adj close prices'!D247)</f>
        <v>-4.4736072572459269E-3</v>
      </c>
      <c r="E247" s="7">
        <f>LN('Adj close prices'!E248/'Adj close prices'!E247)</f>
        <v>-9.2698183592527187E-3</v>
      </c>
      <c r="F247" s="7">
        <f>LN('Adj close prices'!F248/'Adj close prices'!F247)</f>
        <v>-5.324748785764593E-3</v>
      </c>
    </row>
    <row r="248" spans="1:6" x14ac:dyDescent="0.25">
      <c r="A248" s="5">
        <v>42108</v>
      </c>
      <c r="B248" s="7">
        <f>LN('Adj close prices'!B249/'Adj close prices'!B248)</f>
        <v>-4.3450733160179424E-3</v>
      </c>
      <c r="C248" s="7">
        <f>LN('Adj close prices'!C249/'Adj close prices'!C248)</f>
        <v>7.1664865025955768E-3</v>
      </c>
      <c r="D248" s="7">
        <f>LN('Adj close prices'!D249/'Adj close prices'!D248)</f>
        <v>-1.7452854889428594E-3</v>
      </c>
      <c r="E248" s="7">
        <f>LN('Adj close prices'!E249/'Adj close prices'!E248)</f>
        <v>-8.4612998142409857E-3</v>
      </c>
      <c r="F248" s="7">
        <f>LN('Adj close prices'!F249/'Adj close prices'!F248)</f>
        <v>-1.1120764594251112E-2</v>
      </c>
    </row>
    <row r="249" spans="1:6" x14ac:dyDescent="0.25">
      <c r="A249" s="5">
        <v>42109</v>
      </c>
      <c r="B249" s="7">
        <f>LN('Adj close prices'!B250/'Adj close prices'!B249)</f>
        <v>3.7932200310924645E-3</v>
      </c>
      <c r="C249" s="7">
        <f>LN('Adj close prices'!C250/'Adj close prices'!C249)</f>
        <v>-4.3197733292515313E-3</v>
      </c>
      <c r="D249" s="7">
        <f>LN('Adj close prices'!D250/'Adj close prices'!D249)</f>
        <v>-5.1286014170065673E-3</v>
      </c>
      <c r="E249" s="7">
        <f>LN('Adj close prices'!E250/'Adj close prices'!E249)</f>
        <v>1.2002798893811475E-2</v>
      </c>
      <c r="F249" s="7">
        <f>LN('Adj close prices'!F250/'Adj close prices'!F249)</f>
        <v>1.7818396681438368E-3</v>
      </c>
    </row>
    <row r="250" spans="1:6" x14ac:dyDescent="0.25">
      <c r="A250" s="5">
        <v>42110</v>
      </c>
      <c r="B250" s="7">
        <f>LN('Adj close prices'!B251/'Adj close prices'!B250)</f>
        <v>-4.8230917842792794E-3</v>
      </c>
      <c r="C250" s="7">
        <f>LN('Adj close prices'!C251/'Adj close prices'!C250)</f>
        <v>6.7317046700293894E-3</v>
      </c>
      <c r="D250" s="7">
        <f>LN('Adj close prices'!D251/'Adj close prices'!D250)</f>
        <v>-6.2899048601238036E-3</v>
      </c>
      <c r="E250" s="7">
        <f>LN('Adj close prices'!E251/'Adj close prices'!E250)</f>
        <v>-6.2055095776309445E-3</v>
      </c>
      <c r="F250" s="7">
        <f>LN('Adj close prices'!F251/'Adj close prices'!F250)</f>
        <v>-5.4519470851344979E-3</v>
      </c>
    </row>
    <row r="251" spans="1:6" x14ac:dyDescent="0.25">
      <c r="A251" s="5">
        <v>42111</v>
      </c>
      <c r="B251" s="7">
        <f>LN('Adj close prices'!B252/'Adj close prices'!B251)</f>
        <v>-1.1318728910322623E-2</v>
      </c>
      <c r="C251" s="7">
        <f>LN('Adj close prices'!C252/'Adj close prices'!C251)</f>
        <v>-2.7522745648588639E-2</v>
      </c>
      <c r="D251" s="7">
        <f>LN('Adj close prices'!D252/'Adj close prices'!D251)</f>
        <v>-1.7312313676671184E-2</v>
      </c>
      <c r="E251" s="7">
        <f>LN('Adj close prices'!E252/'Adj close prices'!E251)</f>
        <v>-1.2978862723523263E-2</v>
      </c>
      <c r="F251" s="7">
        <f>LN('Adj close prices'!F252/'Adj close prices'!F251)</f>
        <v>4.3531887794748622E-4</v>
      </c>
    </row>
    <row r="252" spans="1:6" x14ac:dyDescent="0.25">
      <c r="A252" s="5">
        <v>42114</v>
      </c>
      <c r="B252" s="7">
        <f>LN('Adj close prices'!B253/'Adj close prices'!B252)</f>
        <v>2.2588736776364034E-2</v>
      </c>
      <c r="C252" s="7">
        <f>LN('Adj close prices'!C253/'Adj close prices'!C252)</f>
        <v>3.6471293531836216E-2</v>
      </c>
      <c r="D252" s="7">
        <f>LN('Adj close prices'!D253/'Adj close prices'!D252)</f>
        <v>3.3331101007637153E-3</v>
      </c>
      <c r="E252" s="7">
        <f>LN('Adj close prices'!E253/'Adj close prices'!E252)</f>
        <v>-4.9668568328928436E-3</v>
      </c>
      <c r="F252" s="7">
        <f>LN('Adj close prices'!F253/'Adj close prices'!F252)</f>
        <v>-7.3775754784205496E-3</v>
      </c>
    </row>
    <row r="253" spans="1:6" x14ac:dyDescent="0.25">
      <c r="A253" s="5">
        <v>42115</v>
      </c>
      <c r="B253" s="7">
        <f>LN('Adj close prices'!B254/'Adj close prices'!B253)</f>
        <v>-5.42213746424469E-3</v>
      </c>
      <c r="C253" s="7">
        <f>LN('Adj close prices'!C254/'Adj close prices'!C253)</f>
        <v>4.278273187188813E-3</v>
      </c>
      <c r="D253" s="7">
        <f>LN('Adj close prices'!D254/'Adj close prices'!D253)</f>
        <v>-1.4090110894969458E-3</v>
      </c>
      <c r="E253" s="7">
        <f>LN('Adj close prices'!E254/'Adj close prices'!E253)</f>
        <v>-1.3590437132335981E-3</v>
      </c>
      <c r="F253" s="7">
        <f>LN('Adj close prices'!F254/'Adj close prices'!F253)</f>
        <v>1.9967866577416855E-2</v>
      </c>
    </row>
    <row r="254" spans="1:6" x14ac:dyDescent="0.25">
      <c r="A254" s="5">
        <v>42116</v>
      </c>
      <c r="B254" s="7">
        <f>LN('Adj close prices'!B255/'Adj close prices'!B254)</f>
        <v>1.3384232296007657E-2</v>
      </c>
      <c r="C254" s="7">
        <f>LN('Adj close prices'!C255/'Adj close prices'!C254)</f>
        <v>-3.5340250359114163E-3</v>
      </c>
      <c r="D254" s="7">
        <f>LN('Adj close prices'!D255/'Adj close prices'!D254)</f>
        <v>5.1133342480869379E-3</v>
      </c>
      <c r="E254" s="7">
        <f>LN('Adj close prices'!E255/'Adj close prices'!E254)</f>
        <v>1.1268767566156688E-2</v>
      </c>
      <c r="F254" s="7">
        <f>LN('Adj close prices'!F255/'Adj close prices'!F254)</f>
        <v>4.6784747179409752E-2</v>
      </c>
    </row>
    <row r="255" spans="1:6" x14ac:dyDescent="0.25">
      <c r="A255" s="5">
        <v>42117</v>
      </c>
      <c r="B255" s="7">
        <f>LN('Adj close prices'!B256/'Adj close prices'!B255)</f>
        <v>8.1304988160457847E-3</v>
      </c>
      <c r="C255" s="7">
        <f>LN('Adj close prices'!C256/'Adj close prices'!C255)</f>
        <v>4.8731069585408369E-4</v>
      </c>
      <c r="D255" s="7">
        <f>LN('Adj close prices'!D256/'Adj close prices'!D255)</f>
        <v>9.5171161071198277E-3</v>
      </c>
      <c r="E255" s="7">
        <f>LN('Adj close prices'!E256/'Adj close prices'!E255)</f>
        <v>-4.0423447684019391E-3</v>
      </c>
      <c r="F255" s="7">
        <f>LN('Adj close prices'!F256/'Adj close prices'!F255)</f>
        <v>-3.8352709744651822E-3</v>
      </c>
    </row>
    <row r="256" spans="1:6" x14ac:dyDescent="0.25">
      <c r="A256" s="5">
        <v>42118</v>
      </c>
      <c r="B256" s="7">
        <f>LN('Adj close prices'!B257/'Adj close prices'!B256)</f>
        <v>4.6933504814317467E-3</v>
      </c>
      <c r="C256" s="7">
        <f>LN('Adj close prices'!C257/'Adj close prices'!C256)</f>
        <v>0.13217783331877059</v>
      </c>
      <c r="D256" s="7">
        <f>LN('Adj close prices'!D257/'Adj close prices'!D256)</f>
        <v>8.3009164913097257E-3</v>
      </c>
      <c r="E256" s="7">
        <f>LN('Adj close prices'!E257/'Adj close prices'!E256)</f>
        <v>-8.5875043814751979E-3</v>
      </c>
      <c r="F256" s="7">
        <f>LN('Adj close prices'!F257/'Adj close prices'!F256)</f>
        <v>-7.7795579488152387E-4</v>
      </c>
    </row>
    <row r="257" spans="1:6" x14ac:dyDescent="0.25">
      <c r="A257" s="5">
        <v>42121</v>
      </c>
      <c r="B257" s="7">
        <f>LN('Adj close prices'!B258/'Adj close prices'!B257)</f>
        <v>1.802773319719949E-2</v>
      </c>
      <c r="C257" s="7">
        <f>LN('Adj close prices'!C258/'Adj close prices'!C257)</f>
        <v>-1.4802344137404571E-2</v>
      </c>
      <c r="D257" s="7">
        <f>LN('Adj close prices'!D258/'Adj close prices'!D257)</f>
        <v>-5.9039716883269068E-3</v>
      </c>
      <c r="E257" s="7">
        <f>LN('Adj close prices'!E258/'Adj close prices'!E257)</f>
        <v>7.6869821298468583E-3</v>
      </c>
      <c r="F257" s="7">
        <f>LN('Adj close prices'!F258/'Adj close prices'!F257)</f>
        <v>5.833025744563964E-2</v>
      </c>
    </row>
    <row r="258" spans="1:6" x14ac:dyDescent="0.25">
      <c r="A258" s="5">
        <v>42122</v>
      </c>
      <c r="B258" s="7">
        <f>LN('Adj close prices'!B259/'Adj close prices'!B258)</f>
        <v>-1.5880994050194747E-2</v>
      </c>
      <c r="C258" s="7">
        <f>LN('Adj close prices'!C259/'Adj close prices'!C258)</f>
        <v>-2.1317318257474769E-2</v>
      </c>
      <c r="D258" s="7">
        <f>LN('Adj close prices'!D259/'Adj close prices'!D258)</f>
        <v>-3.4076128992196223E-3</v>
      </c>
      <c r="E258" s="7">
        <f>LN('Adj close prices'!E259/'Adj close prices'!E258)</f>
        <v>4.9428670200301712E-3</v>
      </c>
      <c r="F258" s="7">
        <f>LN('Adj close prices'!F259/'Adj close prices'!F258)</f>
        <v>-4.6317854379525174E-3</v>
      </c>
    </row>
    <row r="259" spans="1:6" x14ac:dyDescent="0.25">
      <c r="A259" s="5">
        <v>42123</v>
      </c>
      <c r="B259" s="7">
        <f>LN('Adj close prices'!B260/'Adj close prices'!B259)</f>
        <v>-1.4815160678617103E-2</v>
      </c>
      <c r="C259" s="7">
        <f>LN('Adj close prices'!C260/'Adj close prices'!C259)</f>
        <v>1.3974938300099758E-4</v>
      </c>
      <c r="D259" s="7">
        <f>LN('Adj close prices'!D260/'Adj close prices'!D259)</f>
        <v>-1.5543881270236759E-2</v>
      </c>
      <c r="E259" s="7">
        <f>LN('Adj close prices'!E260/'Adj close prices'!E259)</f>
        <v>-7.6489348226824782E-3</v>
      </c>
      <c r="F259" s="7">
        <f>LN('Adj close prices'!F260/'Adj close prices'!F259)</f>
        <v>8.5111005641792196E-3</v>
      </c>
    </row>
    <row r="260" spans="1:6" x14ac:dyDescent="0.25">
      <c r="A260" s="5">
        <v>42124</v>
      </c>
      <c r="B260" s="7">
        <f>LN('Adj close prices'!B261/'Adj close prices'!B260)</f>
        <v>-2.7504686232294576E-2</v>
      </c>
      <c r="C260" s="7">
        <f>LN('Adj close prices'!C261/'Adj close prices'!C260)</f>
        <v>-1.7835119574504128E-2</v>
      </c>
      <c r="D260" s="7">
        <f>LN('Adj close prices'!D261/'Adj close prices'!D260)</f>
        <v>2.1805357257366552E-3</v>
      </c>
      <c r="E260" s="7">
        <f>LN('Adj close prices'!E261/'Adj close prices'!E260)</f>
        <v>2.7060678026521599E-3</v>
      </c>
      <c r="F260" s="7">
        <f>LN('Adj close prices'!F261/'Adj close prices'!F260)</f>
        <v>-2.7918955905981542E-2</v>
      </c>
    </row>
    <row r="261" spans="1:6" x14ac:dyDescent="0.25">
      <c r="A261" s="5">
        <v>42125</v>
      </c>
      <c r="B261" s="7">
        <f>LN('Adj close prices'!B262/'Adj close prices'!B261)</f>
        <v>2.9911631132363923E-2</v>
      </c>
      <c r="C261" s="7">
        <f>LN('Adj close prices'!C262/'Adj close prices'!C261)</f>
        <v>2.5808574084002769E-3</v>
      </c>
      <c r="D261" s="7">
        <f>LN('Adj close prices'!D262/'Adj close prices'!D261)</f>
        <v>7.0222042474836661E-3</v>
      </c>
      <c r="E261" s="7">
        <f>LN('Adj close prices'!E262/'Adj close prices'!E261)</f>
        <v>2.4473032341571461E-2</v>
      </c>
      <c r="F261" s="7">
        <f>LN('Adj close prices'!F262/'Adj close prices'!F261)</f>
        <v>-8.8457794159925115E-5</v>
      </c>
    </row>
    <row r="262" spans="1:6" x14ac:dyDescent="0.25">
      <c r="A262" s="5">
        <v>42128</v>
      </c>
      <c r="B262" s="7">
        <f>LN('Adj close prices'!B263/'Adj close prices'!B262)</f>
        <v>-1.940806496670406E-3</v>
      </c>
      <c r="C262" s="7">
        <f>LN('Adj close prices'!C263/'Adj close prices'!C262)</f>
        <v>4.0198131316414998E-4</v>
      </c>
      <c r="D262" s="7">
        <f>LN('Adj close prices'!D263/'Adj close prices'!D262)</f>
        <v>7.3518093932533795E-3</v>
      </c>
      <c r="E262" s="7">
        <f>LN('Adj close prices'!E263/'Adj close prices'!E262)</f>
        <v>-6.172676146758746E-3</v>
      </c>
      <c r="F262" s="7">
        <f>LN('Adj close prices'!F263/'Adj close prices'!F262)</f>
        <v>1.9626467806098821E-2</v>
      </c>
    </row>
    <row r="263" spans="1:6" x14ac:dyDescent="0.25">
      <c r="A263" s="5">
        <v>42129</v>
      </c>
      <c r="B263" s="7">
        <f>LN('Adj close prices'!B264/'Adj close prices'!B263)</f>
        <v>-2.2790513787902835E-2</v>
      </c>
      <c r="C263" s="7">
        <f>LN('Adj close prices'!C264/'Adj close prices'!C263)</f>
        <v>-4.3826989356931445E-3</v>
      </c>
      <c r="D263" s="7">
        <f>LN('Adj close prices'!D264/'Adj close prices'!D263)</f>
        <v>-1.3349571046740871E-2</v>
      </c>
      <c r="E263" s="7">
        <f>LN('Adj close prices'!E264/'Adj close prices'!E263)</f>
        <v>-2.5987338324659472E-2</v>
      </c>
      <c r="F263" s="7">
        <f>LN('Adj close prices'!F264/'Adj close prices'!F263)</f>
        <v>1.0529614510252625E-2</v>
      </c>
    </row>
    <row r="264" spans="1:6" x14ac:dyDescent="0.25">
      <c r="A264" s="5">
        <v>42130</v>
      </c>
      <c r="B264" s="7">
        <f>LN('Adj close prices'!B265/'Adj close prices'!B264)</f>
        <v>-6.2998260002091579E-3</v>
      </c>
      <c r="C264" s="7">
        <f>LN('Adj close prices'!C265/'Adj close prices'!C264)</f>
        <v>-4.9744833565479873E-3</v>
      </c>
      <c r="D264" s="7">
        <f>LN('Adj close prices'!D265/'Adj close prices'!D264)</f>
        <v>1.2891753134726459E-4</v>
      </c>
      <c r="E264" s="7">
        <f>LN('Adj close prices'!E265/'Adj close prices'!E264)</f>
        <v>3.172729733292435E-3</v>
      </c>
      <c r="F264" s="7">
        <f>LN('Adj close prices'!F265/'Adj close prices'!F264)</f>
        <v>-1.0876709584105495E-2</v>
      </c>
    </row>
    <row r="265" spans="1:6" x14ac:dyDescent="0.25">
      <c r="A265" s="5">
        <v>42131</v>
      </c>
      <c r="B265" s="7">
        <f>LN('Adj close prices'!B266/'Adj close prices'!B265)</f>
        <v>6.1662937796055041E-3</v>
      </c>
      <c r="C265" s="7">
        <f>LN('Adj close prices'!C266/'Adj close prices'!C265)</f>
        <v>1.8393388356178566E-2</v>
      </c>
      <c r="D265" s="7">
        <f>LN('Adj close prices'!D266/'Adj close prices'!D265)</f>
        <v>4.881670062982825E-3</v>
      </c>
      <c r="E265" s="7">
        <f>LN('Adj close prices'!E266/'Adj close prices'!E265)</f>
        <v>1.7493115120077639E-2</v>
      </c>
      <c r="F265" s="7">
        <f>LN('Adj close prices'!F266/'Adj close prices'!F265)</f>
        <v>2.726879544601496E-2</v>
      </c>
    </row>
    <row r="266" spans="1:6" x14ac:dyDescent="0.25">
      <c r="A266" s="5">
        <v>42132</v>
      </c>
      <c r="B266" s="7">
        <f>LN('Adj close prices'!B267/'Adj close prices'!B266)</f>
        <v>1.8665699488541375E-2</v>
      </c>
      <c r="C266" s="7">
        <f>LN('Adj close prices'!C267/'Adj close prices'!C266)</f>
        <v>1.5827049875331768E-2</v>
      </c>
      <c r="D266" s="7">
        <f>LN('Adj close prices'!D267/'Adj close prices'!D266)</f>
        <v>6.3873749823278973E-3</v>
      </c>
      <c r="E266" s="7">
        <f>LN('Adj close prices'!E267/'Adj close prices'!E266)</f>
        <v>-7.6676671995619797E-2</v>
      </c>
      <c r="F266" s="7">
        <f>LN('Adj close prices'!F267/'Adj close prices'!F266)</f>
        <v>-8.0270804670605185E-4</v>
      </c>
    </row>
    <row r="267" spans="1:6" x14ac:dyDescent="0.25">
      <c r="A267" s="5">
        <v>42135</v>
      </c>
      <c r="B267" s="7">
        <f>LN('Adj close prices'!B268/'Adj close prices'!B267)</f>
        <v>-1.0238787391066489E-2</v>
      </c>
      <c r="C267" s="7">
        <f>LN('Adj close prices'!C268/'Adj close prices'!C267)</f>
        <v>-1.9387455007533999E-3</v>
      </c>
      <c r="D267" s="7">
        <f>LN('Adj close prices'!D268/'Adj close prices'!D267)</f>
        <v>-5.4907727145307233E-3</v>
      </c>
      <c r="E267" s="7">
        <f>LN('Adj close prices'!E268/'Adj close prices'!E267)</f>
        <v>-9.6480148060567681E-3</v>
      </c>
      <c r="F267" s="7">
        <f>LN('Adj close prices'!F268/'Adj close prices'!F267)</f>
        <v>1.2098446247808063E-2</v>
      </c>
    </row>
    <row r="268" spans="1:6" x14ac:dyDescent="0.25">
      <c r="A268" s="5">
        <v>42136</v>
      </c>
      <c r="B268" s="7">
        <f>LN('Adj close prices'!B269/'Adj close prices'!B268)</f>
        <v>-3.5686443307915796E-3</v>
      </c>
      <c r="C268" s="7">
        <f>LN('Adj close prices'!C269/'Adj close prices'!C268)</f>
        <v>-4.2367085207989244E-3</v>
      </c>
      <c r="D268" s="7">
        <f>LN('Adj close prices'!D269/'Adj close prices'!D268)</f>
        <v>1.0951561404602315E-2</v>
      </c>
      <c r="E268" s="7">
        <f>LN('Adj close prices'!E269/'Adj close prices'!E268)</f>
        <v>9.6480148060567438E-3</v>
      </c>
      <c r="F268" s="7">
        <f>LN('Adj close prices'!F269/'Adj close prices'!F268)</f>
        <v>2.1684760231704788E-2</v>
      </c>
    </row>
    <row r="269" spans="1:6" x14ac:dyDescent="0.25">
      <c r="A269" s="5">
        <v>42137</v>
      </c>
      <c r="B269" s="7">
        <f>LN('Adj close prices'!B270/'Adj close prices'!B269)</f>
        <v>1.1115444834508077E-3</v>
      </c>
      <c r="C269" s="7">
        <f>LN('Adj close prices'!C270/'Adj close prices'!C269)</f>
        <v>-9.6750219152741141E-3</v>
      </c>
      <c r="D269" s="7">
        <f>LN('Adj close prices'!D270/'Adj close prices'!D269)</f>
        <v>-1.0183684491766916E-2</v>
      </c>
      <c r="E269" s="7">
        <f>LN('Adj close prices'!E270/'Adj close prices'!E269)</f>
        <v>5.7443630445099857E-3</v>
      </c>
      <c r="F269" s="7">
        <f>LN('Adj close prices'!F270/'Adj close prices'!F269)</f>
        <v>-6.3945126892498028E-3</v>
      </c>
    </row>
    <row r="270" spans="1:6" x14ac:dyDescent="0.25">
      <c r="A270" s="5">
        <v>42138</v>
      </c>
      <c r="B270" s="7">
        <f>LN('Adj close prices'!B271/'Adj close prices'!B270)</f>
        <v>2.3063111281046256E-2</v>
      </c>
      <c r="C270" s="7">
        <f>LN('Adj close prices'!C271/'Adj close prices'!C270)</f>
        <v>1.2594009209255309E-2</v>
      </c>
      <c r="D270" s="7">
        <f>LN('Adj close prices'!D271/'Adj close prices'!D270)</f>
        <v>7.1394262588798585E-3</v>
      </c>
      <c r="E270" s="7">
        <f>LN('Adj close prices'!E271/'Adj close prices'!E270)</f>
        <v>1.6098722293347207E-2</v>
      </c>
      <c r="F270" s="7">
        <f>LN('Adj close prices'!F271/'Adj close prices'!F270)</f>
        <v>3.7760470472335676E-3</v>
      </c>
    </row>
    <row r="271" spans="1:6" x14ac:dyDescent="0.25">
      <c r="A271" s="5">
        <v>42139</v>
      </c>
      <c r="B271" s="7">
        <f>LN('Adj close prices'!B272/'Adj close prices'!B271)</f>
        <v>-1.3965379719820476E-3</v>
      </c>
      <c r="C271" s="7">
        <f>LN('Adj close prices'!C272/'Adj close prices'!C271)</f>
        <v>-1.4634227113952384E-2</v>
      </c>
      <c r="D271" s="7">
        <f>LN('Adj close prices'!D272/'Adj close prices'!D271)</f>
        <v>6.5842418578639771E-3</v>
      </c>
      <c r="E271" s="7">
        <f>LN('Adj close prices'!E272/'Adj close prices'!E271)</f>
        <v>4.6980262236873333E-4</v>
      </c>
      <c r="F271" s="7">
        <f>LN('Adj close prices'!F272/'Adj close prices'!F271)</f>
        <v>1.9232142638080332E-2</v>
      </c>
    </row>
    <row r="272" spans="1:6" x14ac:dyDescent="0.25">
      <c r="A272" s="5">
        <v>42142</v>
      </c>
      <c r="B272" s="7">
        <f>LN('Adj close prices'!B273/'Adj close prices'!B272)</f>
        <v>1.0966794358737621E-2</v>
      </c>
      <c r="C272" s="7">
        <f>LN('Adj close prices'!C273/'Adj close prices'!C272)</f>
        <v>-1.7856309328732848E-3</v>
      </c>
      <c r="D272" s="7">
        <f>LN('Adj close prices'!D273/'Adj close prices'!D272)</f>
        <v>8.5447180532069976E-3</v>
      </c>
      <c r="E272" s="7">
        <f>LN('Adj close prices'!E273/'Adj close prices'!E272)</f>
        <v>-1.4096803553642766E-3</v>
      </c>
      <c r="F272" s="7">
        <f>LN('Adj close prices'!F273/'Adj close prices'!F272)</f>
        <v>-3.6180391689746719E-4</v>
      </c>
    </row>
    <row r="273" spans="1:6" x14ac:dyDescent="0.25">
      <c r="A273" s="5">
        <v>42143</v>
      </c>
      <c r="B273" s="7">
        <f>LN('Adj close prices'!B274/'Adj close prices'!B273)</f>
        <v>-9.2170005655937525E-4</v>
      </c>
      <c r="C273" s="7">
        <f>LN('Adj close prices'!C274/'Adj close prices'!C273)</f>
        <v>-8.3357469503998714E-3</v>
      </c>
      <c r="D273" s="7">
        <f>LN('Adj close prices'!D274/'Adj close prices'!D273)</f>
        <v>-4.4651132112173489E-2</v>
      </c>
      <c r="E273" s="7">
        <f>LN('Adj close prices'!E274/'Adj close prices'!E273)</f>
        <v>-6.2541080080969888E-3</v>
      </c>
      <c r="F273" s="7">
        <f>LN('Adj close prices'!F274/'Adj close prices'!F273)</f>
        <v>-6.4933179606445077E-3</v>
      </c>
    </row>
    <row r="274" spans="1:6" x14ac:dyDescent="0.25">
      <c r="A274" s="5">
        <v>42144</v>
      </c>
      <c r="B274" s="7">
        <f>LN('Adj close prices'!B275/'Adj close prices'!B274)</f>
        <v>-7.7321588406789954E-5</v>
      </c>
      <c r="C274" s="7">
        <f>LN('Adj close prices'!C275/'Adj close prices'!C274)</f>
        <v>5.085337776078943E-3</v>
      </c>
      <c r="D274" s="7">
        <f>LN('Adj close prices'!D275/'Adj close prices'!D274)</f>
        <v>-6.9583582257832181E-3</v>
      </c>
      <c r="E274" s="7">
        <f>LN('Adj close prices'!E275/'Adj close prices'!E274)</f>
        <v>0</v>
      </c>
      <c r="F274" s="7">
        <f>LN('Adj close prices'!F275/'Adj close prices'!F274)</f>
        <v>-1.1353292572528146E-2</v>
      </c>
    </row>
    <row r="275" spans="1:6" x14ac:dyDescent="0.25">
      <c r="A275" s="5">
        <v>42145</v>
      </c>
      <c r="B275" s="7">
        <f>LN('Adj close prices'!B276/'Adj close prices'!B275)</f>
        <v>1.0174258725672194E-2</v>
      </c>
      <c r="C275" s="7">
        <f>LN('Adj close prices'!C276/'Adj close prices'!C275)</f>
        <v>1.8165434223001639E-2</v>
      </c>
      <c r="D275" s="7">
        <f>LN('Adj close prices'!D276/'Adj close prices'!D275)</f>
        <v>2.7628058987688303E-3</v>
      </c>
      <c r="E275" s="7">
        <f>LN('Adj close prices'!E276/'Adj close prices'!E275)</f>
        <v>-7.1547633407621214E-3</v>
      </c>
      <c r="F275" s="7">
        <f>LN('Adj close prices'!F276/'Adj close prices'!F275)</f>
        <v>5.1839003654241475E-3</v>
      </c>
    </row>
    <row r="276" spans="1:6" x14ac:dyDescent="0.25">
      <c r="A276" s="5">
        <v>42146</v>
      </c>
      <c r="B276" s="7">
        <f>LN('Adj close prices'!B277/'Adj close prices'!B276)</f>
        <v>8.7143412092592493E-3</v>
      </c>
      <c r="C276" s="7">
        <f>LN('Adj close prices'!C277/'Adj close prices'!C276)</f>
        <v>-9.310357719831075E-3</v>
      </c>
      <c r="D276" s="7">
        <f>LN('Adj close prices'!D277/'Adj close prices'!D276)</f>
        <v>-3.2900923953151462E-3</v>
      </c>
      <c r="E276" s="7">
        <f>LN('Adj close prices'!E277/'Adj close prices'!E276)</f>
        <v>-1.4368785134342924E-3</v>
      </c>
      <c r="F276" s="7">
        <f>LN('Adj close prices'!F277/'Adj close prices'!F276)</f>
        <v>8.5538377604806627E-3</v>
      </c>
    </row>
    <row r="277" spans="1:6" x14ac:dyDescent="0.25">
      <c r="A277" s="5">
        <v>42150</v>
      </c>
      <c r="B277" s="7">
        <f>LN('Adj close prices'!B278/'Adj close prices'!B277)</f>
        <v>-2.227730244776753E-2</v>
      </c>
      <c r="C277" s="7">
        <f>LN('Adj close prices'!C278/'Adj close prices'!C277)</f>
        <v>-5.063895477071317E-3</v>
      </c>
      <c r="D277" s="7">
        <f>LN('Adj close prices'!D278/'Adj close prices'!D277)</f>
        <v>-1.2735416786649049E-2</v>
      </c>
      <c r="E277" s="7">
        <f>LN('Adj close prices'!E278/'Adj close prices'!E277)</f>
        <v>-6.2515050723965584E-3</v>
      </c>
      <c r="F277" s="7">
        <f>LN('Adj close prices'!F278/'Adj close prices'!F277)</f>
        <v>-1.0904300330207642E-3</v>
      </c>
    </row>
    <row r="278" spans="1:6" x14ac:dyDescent="0.25">
      <c r="A278" s="5">
        <v>42151</v>
      </c>
      <c r="B278" s="7">
        <f>LN('Adj close prices'!B279/'Adj close prices'!B278)</f>
        <v>1.84978136171981E-2</v>
      </c>
      <c r="C278" s="7">
        <f>LN('Adj close prices'!C279/'Adj close prices'!C278)</f>
        <v>1.3887606968115251E-2</v>
      </c>
      <c r="D278" s="7">
        <f>LN('Adj close prices'!D279/'Adj close prices'!D278)</f>
        <v>3.864600809594311E-3</v>
      </c>
      <c r="E278" s="7">
        <f>LN('Adj close prices'!E279/'Adj close prices'!E278)</f>
        <v>5.2160975370773771E-2</v>
      </c>
      <c r="F278" s="7">
        <f>LN('Adj close prices'!F279/'Adj close prices'!F278)</f>
        <v>-1.2129968168093305E-4</v>
      </c>
    </row>
    <row r="279" spans="1:6" x14ac:dyDescent="0.25">
      <c r="A279" s="5">
        <v>42152</v>
      </c>
      <c r="B279" s="7">
        <f>LN('Adj close prices'!B280/'Adj close prices'!B279)</f>
        <v>-1.9708377198307515E-3</v>
      </c>
      <c r="C279" s="7">
        <f>LN('Adj close prices'!C280/'Adj close prices'!C279)</f>
        <v>-1.1305520246018599E-2</v>
      </c>
      <c r="D279" s="7">
        <f>LN('Adj close prices'!D280/'Adj close prices'!D279)</f>
        <v>-4.6658165681145291E-3</v>
      </c>
      <c r="E279" s="7">
        <f>LN('Adj close prices'!E280/'Adj close prices'!E279)</f>
        <v>1.3643056239953683E-2</v>
      </c>
      <c r="F279" s="7">
        <f>LN('Adj close prices'!F280/'Adj close prices'!F279)</f>
        <v>1.6116389564575648E-2</v>
      </c>
    </row>
    <row r="280" spans="1:6" x14ac:dyDescent="0.25">
      <c r="A280" s="5">
        <v>42153</v>
      </c>
      <c r="B280" s="7">
        <f>LN('Adj close prices'!B281/'Adj close prices'!B280)</f>
        <v>-1.1447775801136493E-2</v>
      </c>
      <c r="C280" s="7">
        <f>LN('Adj close prices'!C281/'Adj close prices'!C280)</f>
        <v>6.2163788355045534E-3</v>
      </c>
      <c r="D280" s="7">
        <f>LN('Adj close prices'!D281/'Adj close prices'!D280)</f>
        <v>-7.6455751609317687E-3</v>
      </c>
      <c r="E280" s="7">
        <f>LN('Adj close prices'!E281/'Adj close prices'!E280)</f>
        <v>-4.5213082110758521E-4</v>
      </c>
      <c r="F280" s="7">
        <f>LN('Adj close prices'!F281/'Adj close prices'!F280)</f>
        <v>-2.5883341291432914E-3</v>
      </c>
    </row>
    <row r="281" spans="1:6" x14ac:dyDescent="0.25">
      <c r="A281" s="5">
        <v>42156</v>
      </c>
      <c r="B281" s="7">
        <f>LN('Adj close prices'!B282/'Adj close prices'!B281)</f>
        <v>1.9935404586879954E-3</v>
      </c>
      <c r="C281" s="7">
        <f>LN('Adj close prices'!C282/'Adj close prices'!C281)</f>
        <v>3.9295522284731078E-3</v>
      </c>
      <c r="D281" s="7">
        <f>LN('Adj close prices'!D282/'Adj close prices'!D281)</f>
        <v>6.1743058543602793E-3</v>
      </c>
      <c r="E281" s="7">
        <f>LN('Adj close prices'!E282/'Adj close prices'!E281)</f>
        <v>1.1233534309797023E-2</v>
      </c>
      <c r="F281" s="7">
        <f>LN('Adj close prices'!F282/'Adj close prices'!F281)</f>
        <v>-5.3973147753978434E-3</v>
      </c>
    </row>
    <row r="282" spans="1:6" x14ac:dyDescent="0.25">
      <c r="A282" s="5">
        <v>42157</v>
      </c>
      <c r="B282" s="7">
        <f>LN('Adj close prices'!B283/'Adj close prices'!B282)</f>
        <v>-4.4530409588676772E-3</v>
      </c>
      <c r="C282" s="7">
        <f>LN('Adj close prices'!C283/'Adj close prices'!C282)</f>
        <v>1.6242995244021715E-4</v>
      </c>
      <c r="D282" s="7">
        <f>LN('Adj close prices'!D283/'Adj close prices'!D282)</f>
        <v>-2.6797748556910161E-3</v>
      </c>
      <c r="E282" s="7">
        <f>LN('Adj close prices'!E283/'Adj close prices'!E282)</f>
        <v>-1.9855936123853949E-2</v>
      </c>
      <c r="F282" s="7">
        <f>LN('Adj close prices'!F283/'Adj close prices'!F282)</f>
        <v>-4.4193724885172141E-3</v>
      </c>
    </row>
    <row r="283" spans="1:6" x14ac:dyDescent="0.25">
      <c r="A283" s="5">
        <v>42158</v>
      </c>
      <c r="B283" s="7">
        <f>LN('Adj close prices'!B284/'Adj close prices'!B283)</f>
        <v>1.2304211225441692E-3</v>
      </c>
      <c r="C283" s="7">
        <f>LN('Adj close prices'!C284/'Adj close prices'!C283)</f>
        <v>1.2909651614912542E-2</v>
      </c>
      <c r="D283" s="7">
        <f>LN('Adj close prices'!D284/'Adj close prices'!D283)</f>
        <v>4.8186087860335961E-3</v>
      </c>
      <c r="E283" s="7">
        <f>LN('Adj close prices'!E284/'Adj close prices'!E283)</f>
        <v>-1.0999382211713073E-2</v>
      </c>
      <c r="F283" s="7">
        <f>LN('Adj close prices'!F284/'Adj close prices'!F283)</f>
        <v>2.5736532483129891E-3</v>
      </c>
    </row>
    <row r="284" spans="1:6" x14ac:dyDescent="0.25">
      <c r="A284" s="5">
        <v>42159</v>
      </c>
      <c r="B284" s="7">
        <f>LN('Adj close prices'!B285/'Adj close prices'!B284)</f>
        <v>-5.8579623992169464E-3</v>
      </c>
      <c r="C284" s="7">
        <f>LN('Adj close prices'!C285/'Adj close prices'!C284)</f>
        <v>-1.33970206441354E-2</v>
      </c>
      <c r="D284" s="7">
        <f>LN('Adj close prices'!D285/'Adj close prices'!D284)</f>
        <v>-9.9301133550555639E-3</v>
      </c>
      <c r="E284" s="7">
        <f>LN('Adj close prices'!E285/'Adj close prices'!E284)</f>
        <v>1.7813083540011529E-2</v>
      </c>
      <c r="F284" s="7">
        <f>LN('Adj close prices'!F285/'Adj close prices'!F284)</f>
        <v>-1.240641481244859E-2</v>
      </c>
    </row>
    <row r="285" spans="1:6" x14ac:dyDescent="0.25">
      <c r="A285" s="5">
        <v>42160</v>
      </c>
      <c r="B285" s="7">
        <f>LN('Adj close prices'!B286/'Adj close prices'!B285)</f>
        <v>-5.5037524970918614E-3</v>
      </c>
      <c r="C285" s="7">
        <f>LN('Adj close prices'!C286/'Adj close prices'!C285)</f>
        <v>-8.9306085955939297E-3</v>
      </c>
      <c r="D285" s="7">
        <f>LN('Adj close prices'!D286/'Adj close prices'!D285)</f>
        <v>-1.4809226237653697E-2</v>
      </c>
      <c r="E285" s="7">
        <f>LN('Adj close prices'!E286/'Adj close prices'!E285)</f>
        <v>7.6660628134873759E-3</v>
      </c>
      <c r="F285" s="7">
        <f>LN('Adj close prices'!F286/'Adj close prices'!F285)</f>
        <v>1.3008667266808304E-2</v>
      </c>
    </row>
    <row r="286" spans="1:6" x14ac:dyDescent="0.25">
      <c r="A286" s="5">
        <v>42163</v>
      </c>
      <c r="B286" s="7">
        <f>LN('Adj close prices'!B287/'Adj close prices'!B286)</f>
        <v>-6.6287709019364855E-3</v>
      </c>
      <c r="C286" s="7">
        <f>LN('Adj close prices'!C287/'Adj close prices'!C286)</f>
        <v>-8.1134434870089606E-3</v>
      </c>
      <c r="D286" s="7">
        <f>LN('Adj close prices'!D287/'Adj close prices'!D286)</f>
        <v>-6.1785609004340724E-3</v>
      </c>
      <c r="E286" s="7">
        <f>LN('Adj close prices'!E287/'Adj close prices'!E286)</f>
        <v>-2.3177728564247317E-2</v>
      </c>
      <c r="F286" s="7">
        <f>LN('Adj close prices'!F287/'Adj close prices'!F286)</f>
        <v>2.829464844272794E-2</v>
      </c>
    </row>
    <row r="287" spans="1:6" x14ac:dyDescent="0.25">
      <c r="A287" s="5">
        <v>42164</v>
      </c>
      <c r="B287" s="7">
        <f>LN('Adj close prices'!B288/'Adj close prices'!B287)</f>
        <v>-2.977950722359029E-3</v>
      </c>
      <c r="C287" s="7">
        <f>LN('Adj close prices'!C288/'Adj close prices'!C287)</f>
        <v>4.6644765168579599E-3</v>
      </c>
      <c r="D287" s="7">
        <f>LN('Adj close prices'!D288/'Adj close prices'!D287)</f>
        <v>-1.9296356866500624E-3</v>
      </c>
      <c r="E287" s="7">
        <f>LN('Adj close prices'!E288/'Adj close prices'!E287)</f>
        <v>5.0449301452186171E-3</v>
      </c>
      <c r="F287" s="7">
        <f>LN('Adj close prices'!F288/'Adj close prices'!F287)</f>
        <v>-1.1320932270774216E-3</v>
      </c>
    </row>
    <row r="288" spans="1:6" x14ac:dyDescent="0.25">
      <c r="A288" s="5">
        <v>42165</v>
      </c>
      <c r="B288" s="7">
        <f>LN('Adj close prices'!B289/'Adj close prices'!B288)</f>
        <v>1.1393146774612012E-2</v>
      </c>
      <c r="C288" s="7">
        <f>LN('Adj close prices'!C289/'Adj close prices'!C288)</f>
        <v>1.235636159093092E-2</v>
      </c>
      <c r="D288" s="7">
        <f>LN('Adj close prices'!D289/'Adj close prices'!D288)</f>
        <v>6.3270797114737751E-3</v>
      </c>
      <c r="E288" s="7">
        <f>LN('Adj close prices'!E289/'Adj close prices'!E288)</f>
        <v>-1.8001627523546417E-2</v>
      </c>
      <c r="F288" s="7">
        <f>LN('Adj close prices'!F289/'Adj close prices'!F288)</f>
        <v>-2.092053738446837E-2</v>
      </c>
    </row>
    <row r="289" spans="1:6" x14ac:dyDescent="0.25">
      <c r="A289" s="5">
        <v>42166</v>
      </c>
      <c r="B289" s="7">
        <f>LN('Adj close prices'!B290/'Adj close prices'!B289)</f>
        <v>-2.2528063584595381E-3</v>
      </c>
      <c r="C289" s="7">
        <f>LN('Adj close prices'!C290/'Adj close prices'!C289)</f>
        <v>5.0941365631779053E-3</v>
      </c>
      <c r="D289" s="7">
        <f>LN('Adj close prices'!D290/'Adj close prices'!D289)</f>
        <v>1.3724279637715678E-4</v>
      </c>
      <c r="E289" s="7">
        <f>LN('Adj close prices'!E290/'Adj close prices'!E289)</f>
        <v>1.0655279589075965E-2</v>
      </c>
      <c r="F289" s="7">
        <f>LN('Adj close prices'!F290/'Adj close prices'!F289)</f>
        <v>2.8281669437040012E-3</v>
      </c>
    </row>
    <row r="290" spans="1:6" x14ac:dyDescent="0.25">
      <c r="A290" s="5">
        <v>42167</v>
      </c>
      <c r="B290" s="7">
        <f>LN('Adj close prices'!B291/'Adj close prices'!B290)</f>
        <v>-1.1104287960808305E-2</v>
      </c>
      <c r="C290" s="7">
        <f>LN('Adj close prices'!C291/'Adj close prices'!C290)</f>
        <v>-7.0692966703919842E-3</v>
      </c>
      <c r="D290" s="7">
        <f>LN('Adj close prices'!D291/'Adj close prices'!D290)</f>
        <v>-7.0164236132938713E-3</v>
      </c>
      <c r="E290" s="7">
        <f>LN('Adj close prices'!E291/'Adj close prices'!E290)</f>
        <v>-2.7565218444583744E-2</v>
      </c>
      <c r="F290" s="7">
        <f>LN('Adj close prices'!F291/'Adj close prices'!F290)</f>
        <v>-2.8680161628798994E-3</v>
      </c>
    </row>
    <row r="291" spans="1:6" x14ac:dyDescent="0.25">
      <c r="A291" s="5">
        <v>42170</v>
      </c>
      <c r="B291" s="7">
        <f>LN('Adj close prices'!B292/'Adj close prices'!B291)</f>
        <v>-1.9677772578513592E-3</v>
      </c>
      <c r="C291" s="7">
        <f>LN('Adj close prices'!C292/'Adj close prices'!C291)</f>
        <v>-1.4644294556174142E-2</v>
      </c>
      <c r="D291" s="7">
        <f>LN('Adj close prices'!D292/'Adj close prices'!D291)</f>
        <v>-6.9270814161074123E-3</v>
      </c>
      <c r="E291" s="7">
        <f>LN('Adj close prices'!E292/'Adj close prices'!E291)</f>
        <v>-1.8965682979334368E-3</v>
      </c>
      <c r="F291" s="7">
        <f>LN('Adj close prices'!F292/'Adj close prices'!F291)</f>
        <v>-1.2374320783391981E-3</v>
      </c>
    </row>
    <row r="292" spans="1:6" x14ac:dyDescent="0.25">
      <c r="A292" s="5">
        <v>42171</v>
      </c>
      <c r="B292" s="7">
        <f>LN('Adj close prices'!B293/'Adj close prices'!B292)</f>
        <v>5.3433964457251229E-3</v>
      </c>
      <c r="C292" s="7">
        <f>LN('Adj close prices'!C293/'Adj close prices'!C292)</f>
        <v>8.437923720985464E-3</v>
      </c>
      <c r="D292" s="7">
        <f>LN('Adj close prices'!D293/'Adj close prices'!D292)</f>
        <v>5.821715883609256E-3</v>
      </c>
      <c r="E292" s="7">
        <f>LN('Adj close prices'!E293/'Adj close prices'!E292)</f>
        <v>1.2264075366477461E-2</v>
      </c>
      <c r="F292" s="7">
        <f>LN('Adj close prices'!F293/'Adj close prices'!F292)</f>
        <v>1.0883941149759217E-2</v>
      </c>
    </row>
    <row r="293" spans="1:6" x14ac:dyDescent="0.25">
      <c r="A293" s="5">
        <v>42172</v>
      </c>
      <c r="B293" s="7">
        <f>LN('Adj close prices'!B294/'Adj close prices'!B293)</f>
        <v>-2.3538711670455454E-3</v>
      </c>
      <c r="C293" s="7">
        <f>LN('Adj close prices'!C294/'Adj close prices'!C293)</f>
        <v>1.2863510024555009E-3</v>
      </c>
      <c r="D293" s="7">
        <f>LN('Adj close prices'!D294/'Adj close prices'!D293)</f>
        <v>5.238836398210097E-3</v>
      </c>
      <c r="E293" s="7">
        <f>LN('Adj close prices'!E294/'Adj close prices'!E293)</f>
        <v>1.165241083601864E-2</v>
      </c>
      <c r="F293" s="7">
        <f>LN('Adj close prices'!F294/'Adj close prices'!F293)</f>
        <v>2.8393628581496931E-2</v>
      </c>
    </row>
    <row r="294" spans="1:6" x14ac:dyDescent="0.25">
      <c r="A294" s="5">
        <v>42173</v>
      </c>
      <c r="B294" s="7">
        <f>LN('Adj close prices'!B295/'Adj close prices'!B294)</f>
        <v>4.5458090317777649E-3</v>
      </c>
      <c r="C294" s="7">
        <f>LN('Adj close prices'!C295/'Adj close prices'!C294)</f>
        <v>2.6708276350305937E-2</v>
      </c>
      <c r="D294" s="7">
        <f>LN('Adj close prices'!D295/'Adj close prices'!D294)</f>
        <v>3.4311455157999024E-3</v>
      </c>
      <c r="E294" s="7">
        <f>LN('Adj close prices'!E295/'Adj close prices'!E294)</f>
        <v>1.6544682751734145E-2</v>
      </c>
      <c r="F294" s="7">
        <f>LN('Adj close prices'!F295/'Adj close prices'!F294)</f>
        <v>5.6672755264687898E-3</v>
      </c>
    </row>
    <row r="295" spans="1:6" x14ac:dyDescent="0.25">
      <c r="A295" s="5">
        <v>42174</v>
      </c>
      <c r="B295" s="7">
        <f>LN('Adj close prices'!B296/'Adj close prices'!B295)</f>
        <v>-1.0059643289551373E-2</v>
      </c>
      <c r="C295" s="7">
        <f>LN('Adj close prices'!C296/'Adj close prices'!C295)</f>
        <v>-1.0225295255205007E-2</v>
      </c>
      <c r="D295" s="7">
        <f>LN('Adj close prices'!D296/'Adj close prices'!D295)</f>
        <v>-3.2938214416995274E-3</v>
      </c>
      <c r="E295" s="7">
        <f>LN('Adj close prices'!E296/'Adj close prices'!E295)</f>
        <v>-3.1955092867351743E-3</v>
      </c>
      <c r="F295" s="7">
        <f>LN('Adj close prices'!F296/'Adj close prices'!F295)</f>
        <v>2.3647035514386644E-3</v>
      </c>
    </row>
    <row r="296" spans="1:6" x14ac:dyDescent="0.25">
      <c r="A296" s="5">
        <v>42177</v>
      </c>
      <c r="B296" s="7">
        <f>LN('Adj close prices'!B297/'Adj close prices'!B296)</f>
        <v>7.9460654977414422E-3</v>
      </c>
      <c r="C296" s="7">
        <f>LN('Adj close prices'!C297/'Adj close prices'!C296)</f>
        <v>3.1450995692476943E-3</v>
      </c>
      <c r="D296" s="7">
        <f>LN('Adj close prices'!D297/'Adj close prices'!D296)</f>
        <v>6.8692932407291734E-4</v>
      </c>
      <c r="E296" s="7">
        <f>LN('Adj close prices'!E297/'Adj close prices'!E296)</f>
        <v>-4.1235735873929331E-3</v>
      </c>
      <c r="F296" s="7">
        <f>LN('Adj close prices'!F297/'Adj close prices'!F296)</f>
        <v>-1.0415717368339999E-2</v>
      </c>
    </row>
    <row r="297" spans="1:6" x14ac:dyDescent="0.25">
      <c r="A297" s="5">
        <v>42178</v>
      </c>
      <c r="B297" s="7">
        <f>LN('Adj close prices'!B298/'Adj close prices'!B297)</f>
        <v>-4.5555538673827372E-3</v>
      </c>
      <c r="C297" s="7">
        <f>LN('Adj close prices'!C298/'Adj close prices'!C297)</f>
        <v>2.1989324545237728E-2</v>
      </c>
      <c r="D297" s="7">
        <f>LN('Adj close prices'!D298/'Adj close prices'!D297)</f>
        <v>-3.0266283083628513E-3</v>
      </c>
      <c r="E297" s="7">
        <f>LN('Adj close prices'!E298/'Adj close prices'!E297)</f>
        <v>-2.6048425980573827E-2</v>
      </c>
      <c r="F297" s="7">
        <f>LN('Adj close prices'!F298/'Adj close prices'!F297)</f>
        <v>2.9881361817552819E-2</v>
      </c>
    </row>
    <row r="298" spans="1:6" x14ac:dyDescent="0.25">
      <c r="A298" s="5">
        <v>42179</v>
      </c>
      <c r="B298" s="7">
        <f>LN('Adj close prices'!B299/'Adj close prices'!B298)</f>
        <v>8.4660610112092839E-3</v>
      </c>
      <c r="C298" s="7">
        <f>LN('Adj close prices'!C299/'Adj close prices'!C298)</f>
        <v>-1.1614532420692891E-2</v>
      </c>
      <c r="D298" s="7">
        <f>LN('Adj close prices'!D299/'Adj close prices'!D298)</f>
        <v>-2.6216388641217962E-3</v>
      </c>
      <c r="E298" s="7">
        <f>LN('Adj close prices'!E299/'Adj close prices'!E298)</f>
        <v>-9.9456671524879303E-3</v>
      </c>
      <c r="F298" s="7">
        <f>LN('Adj close prices'!F299/'Adj close prices'!F298)</f>
        <v>-9.3838240074726118E-3</v>
      </c>
    </row>
    <row r="299" spans="1:6" x14ac:dyDescent="0.25">
      <c r="A299" s="5">
        <v>42180</v>
      </c>
      <c r="B299" s="7">
        <f>LN('Adj close prices'!B300/'Adj close prices'!B299)</f>
        <v>-4.7727362299584009E-3</v>
      </c>
      <c r="C299" s="7">
        <f>LN('Adj close prices'!C300/'Adj close prices'!C299)</f>
        <v>-1.6800694505137645E-3</v>
      </c>
      <c r="D299" s="7">
        <f>LN('Adj close prices'!D300/'Adj close prices'!D299)</f>
        <v>-7.2103362292905383E-3</v>
      </c>
      <c r="E299" s="7">
        <f>LN('Adj close prices'!E300/'Adj close prices'!E299)</f>
        <v>7.5865053785286419E-3</v>
      </c>
      <c r="F299" s="7">
        <f>LN('Adj close prices'!F300/'Adj close prices'!F299)</f>
        <v>1.3559313800654194E-2</v>
      </c>
    </row>
    <row r="300" spans="1:6" x14ac:dyDescent="0.25">
      <c r="A300" s="5">
        <v>42181</v>
      </c>
      <c r="B300" s="7">
        <f>LN('Adj close prices'!B301/'Adj close prices'!B300)</f>
        <v>-5.8997009122583747E-3</v>
      </c>
      <c r="C300" s="7">
        <f>LN('Adj close prices'!C301/'Adj close prices'!C300)</f>
        <v>-4.554687901298155E-3</v>
      </c>
      <c r="D300" s="7">
        <f>LN('Adj close prices'!D301/'Adj close prices'!D300)</f>
        <v>3.6116169544539267E-3</v>
      </c>
      <c r="E300" s="7">
        <f>LN('Adj close prices'!E301/'Adj close prices'!E300)</f>
        <v>-2.0520767859693329E-2</v>
      </c>
      <c r="F300" s="7">
        <f>LN('Adj close prices'!F301/'Adj close prices'!F300)</f>
        <v>-6.3447067204441647E-3</v>
      </c>
    </row>
    <row r="301" spans="1:6" x14ac:dyDescent="0.25">
      <c r="A301" s="5">
        <v>42184</v>
      </c>
      <c r="B301" s="7">
        <f>LN('Adj close prices'!B302/'Adj close prices'!B301)</f>
        <v>-1.7669876124013089E-2</v>
      </c>
      <c r="C301" s="7">
        <f>LN('Adj close prices'!C302/'Adj close prices'!C301)</f>
        <v>-1.8987666192399652E-2</v>
      </c>
      <c r="D301" s="7">
        <f>LN('Adj close prices'!D302/'Adj close prices'!D301)</f>
        <v>-9.753414472950887E-3</v>
      </c>
      <c r="E301" s="7">
        <f>LN('Adj close prices'!E302/'Adj close prices'!E301)</f>
        <v>-3.0349617045110275E-2</v>
      </c>
      <c r="F301" s="7">
        <f>LN('Adj close prices'!F302/'Adj close prices'!F301)</f>
        <v>-1.9164843528164926E-2</v>
      </c>
    </row>
    <row r="302" spans="1:6" x14ac:dyDescent="0.25">
      <c r="A302" s="5">
        <v>42185</v>
      </c>
      <c r="B302" s="7">
        <f>LN('Adj close prices'!B303/'Adj close prices'!B302)</f>
        <v>7.2008452217675184E-3</v>
      </c>
      <c r="C302" s="7">
        <f>LN('Adj close prices'!C303/'Adj close prices'!C302)</f>
        <v>9.7923115942997116E-3</v>
      </c>
      <c r="D302" s="7">
        <f>LN('Adj close prices'!D303/'Adj close prices'!D302)</f>
        <v>-6.8841033183143895E-3</v>
      </c>
      <c r="E302" s="7">
        <f>LN('Adj close prices'!E303/'Adj close prices'!E302)</f>
        <v>-4.9732958452263908E-4</v>
      </c>
      <c r="F302" s="7">
        <f>LN('Adj close prices'!F303/'Adj close prices'!F302)</f>
        <v>2.3535878664320602E-2</v>
      </c>
    </row>
    <row r="303" spans="1:6" x14ac:dyDescent="0.25">
      <c r="A303" s="5">
        <v>42186</v>
      </c>
      <c r="B303" s="7">
        <f>LN('Adj close prices'!B304/'Adj close prices'!B303)</f>
        <v>9.2848954028941968E-3</v>
      </c>
      <c r="C303" s="7">
        <f>LN('Adj close prices'!C304/'Adj close prices'!C303)</f>
        <v>7.573314013565334E-3</v>
      </c>
      <c r="D303" s="7">
        <f>LN('Adj close prices'!D304/'Adj close prices'!D303)</f>
        <v>1.3304204135318401E-2</v>
      </c>
      <c r="E303" s="7">
        <f>LN('Adj close prices'!E304/'Adj close prices'!E303)</f>
        <v>1.4317611486664451E-2</v>
      </c>
      <c r="F303" s="7">
        <f>LN('Adj close prices'!F304/'Adj close prices'!F303)</f>
        <v>3.3121110401191662E-3</v>
      </c>
    </row>
    <row r="304" spans="1:6" x14ac:dyDescent="0.25">
      <c r="A304" s="5">
        <v>42187</v>
      </c>
      <c r="B304" s="7">
        <f>LN('Adj close prices'!B305/'Adj close prices'!B304)</f>
        <v>-1.2646884719037391E-3</v>
      </c>
      <c r="C304" s="7">
        <f>LN('Adj close prices'!C305/'Adj close prices'!C304)</f>
        <v>7.3139074752523578E-4</v>
      </c>
      <c r="D304" s="7">
        <f>LN('Adj close prices'!D305/'Adj close prices'!D304)</f>
        <v>-2.7830329850688065E-4</v>
      </c>
      <c r="E304" s="7">
        <f>LN('Adj close prices'!E305/'Adj close prices'!E304)</f>
        <v>9.7967590299732638E-4</v>
      </c>
      <c r="F304" s="7">
        <f>LN('Adj close prices'!F305/'Adj close prices'!F304)</f>
        <v>3.9592149192211018E-2</v>
      </c>
    </row>
    <row r="305" spans="1:6" x14ac:dyDescent="0.25">
      <c r="A305" s="5">
        <v>42191</v>
      </c>
      <c r="B305" s="7">
        <f>LN('Adj close prices'!B306/'Adj close prices'!B305)</f>
        <v>-3.4860309744970766E-3</v>
      </c>
      <c r="C305" s="7">
        <f>LN('Adj close prices'!C306/'Adj close prices'!C305)</f>
        <v>-3.8226083743621371E-3</v>
      </c>
      <c r="D305" s="7">
        <f>LN('Adj close prices'!D306/'Adj close prices'!D305)</f>
        <v>9.2804865675172547E-3</v>
      </c>
      <c r="E305" s="7">
        <f>LN('Adj close prices'!E306/'Adj close prices'!E305)</f>
        <v>-1.2318037073437446E-2</v>
      </c>
      <c r="F305" s="7">
        <f>LN('Adj close prices'!F306/'Adj close prices'!F305)</f>
        <v>-1.0718191614570976E-3</v>
      </c>
    </row>
    <row r="306" spans="1:6" x14ac:dyDescent="0.25">
      <c r="A306" s="5">
        <v>42192</v>
      </c>
      <c r="B306" s="7">
        <f>LN('Adj close prices'!B307/'Adj close prices'!B306)</f>
        <v>-2.4634185674866282E-3</v>
      </c>
      <c r="C306" s="7">
        <f>LN('Adj close prices'!C307/'Adj close prices'!C306)</f>
        <v>1.5582752133443381E-3</v>
      </c>
      <c r="D306" s="7">
        <f>LN('Adj close prices'!D307/'Adj close prices'!D306)</f>
        <v>1.7223054175621443E-2</v>
      </c>
      <c r="E306" s="7">
        <f>LN('Adj close prices'!E307/'Adj close prices'!E306)</f>
        <v>-1.9019553962152037E-2</v>
      </c>
      <c r="F306" s="7">
        <f>LN('Adj close prices'!F307/'Adj close prices'!F306)</f>
        <v>-4.3250018753795062E-2</v>
      </c>
    </row>
    <row r="307" spans="1:6" x14ac:dyDescent="0.25">
      <c r="A307" s="5">
        <v>42193</v>
      </c>
      <c r="B307" s="7">
        <f>LN('Adj close prices'!B308/'Adj close prices'!B307)</f>
        <v>-2.5136203109103059E-2</v>
      </c>
      <c r="C307" s="7">
        <f>LN('Adj close prices'!C308/'Adj close prices'!C307)</f>
        <v>-1.6204920148453154E-2</v>
      </c>
      <c r="D307" s="7">
        <f>LN('Adj close prices'!D308/'Adj close prices'!D307)</f>
        <v>-9.9423639127218227E-3</v>
      </c>
      <c r="E307" s="7">
        <f>LN('Adj close prices'!E308/'Adj close prices'!E307)</f>
        <v>-7.0995948529150891E-3</v>
      </c>
      <c r="F307" s="7">
        <f>LN('Adj close prices'!F308/'Adj close prices'!F307)</f>
        <v>-4.9432428376004429E-2</v>
      </c>
    </row>
    <row r="308" spans="1:6" x14ac:dyDescent="0.25">
      <c r="A308" s="5">
        <v>42194</v>
      </c>
      <c r="B308" s="7">
        <f>LN('Adj close prices'!B309/'Adj close prices'!B308)</f>
        <v>-2.0607403161381453E-2</v>
      </c>
      <c r="C308" s="7">
        <f>LN('Adj close prices'!C309/'Adj close prices'!C308)</f>
        <v>1.0855410771879671E-2</v>
      </c>
      <c r="D308" s="7">
        <f>LN('Adj close prices'!D309/'Adj close prices'!D308)</f>
        <v>-3.8401483905707808E-3</v>
      </c>
      <c r="E308" s="7">
        <f>LN('Adj close prices'!E309/'Adj close prices'!E308)</f>
        <v>-1.2288940484590751E-2</v>
      </c>
      <c r="F308" s="7">
        <f>LN('Adj close prices'!F309/'Adj close prices'!F308)</f>
        <v>1.1542827530765971E-2</v>
      </c>
    </row>
    <row r="309" spans="1:6" x14ac:dyDescent="0.25">
      <c r="A309" s="5">
        <v>42195</v>
      </c>
      <c r="B309" s="7">
        <f>LN('Adj close prices'!B310/'Adj close prices'!B309)</f>
        <v>2.6383377676473869E-2</v>
      </c>
      <c r="C309" s="7">
        <f>LN('Adj close prices'!C310/'Adj close prices'!C309)</f>
        <v>2.0777646407633993E-2</v>
      </c>
      <c r="D309" s="7">
        <f>LN('Adj close prices'!D310/'Adj close prices'!D309)</f>
        <v>4.6611222528516764E-3</v>
      </c>
      <c r="E309" s="7">
        <f>LN('Adj close prices'!E310/'Adj close prices'!E309)</f>
        <v>1.7365337239169939E-2</v>
      </c>
      <c r="F309" s="7">
        <f>LN('Adj close prices'!F310/'Adj close prices'!F309)</f>
        <v>4.7575270678758847E-3</v>
      </c>
    </row>
    <row r="310" spans="1:6" x14ac:dyDescent="0.25">
      <c r="A310" s="5">
        <v>42198</v>
      </c>
      <c r="B310" s="7">
        <f>LN('Adj close prices'!B311/'Adj close prices'!B310)</f>
        <v>1.912160886375187E-2</v>
      </c>
      <c r="C310" s="7">
        <f>LN('Adj close prices'!C311/'Adj close prices'!C310)</f>
        <v>2.6828987666023991E-2</v>
      </c>
      <c r="D310" s="7">
        <f>LN('Adj close prices'!D311/'Adj close prices'!D310)</f>
        <v>1.0340109421297275E-2</v>
      </c>
      <c r="E310" s="7">
        <f>LN('Adj close prices'!E311/'Adj close prices'!E310)</f>
        <v>6.5608983957351642E-3</v>
      </c>
      <c r="F310" s="7">
        <f>LN('Adj close prices'!F311/'Adj close prices'!F310)</f>
        <v>1.1547921388676254E-2</v>
      </c>
    </row>
    <row r="311" spans="1:6" x14ac:dyDescent="0.25">
      <c r="A311" s="5">
        <v>42199</v>
      </c>
      <c r="B311" s="7">
        <f>LN('Adj close prices'!B312/'Adj close prices'!B311)</f>
        <v>-3.9794390173257874E-4</v>
      </c>
      <c r="C311" s="7">
        <f>LN('Adj close prices'!C312/'Adj close prices'!C311)</f>
        <v>2.1713079181056479E-2</v>
      </c>
      <c r="D311" s="7">
        <f>LN('Adj close prices'!D312/'Adj close prices'!D311)</f>
        <v>-1.2187193708564515E-3</v>
      </c>
      <c r="E311" s="7">
        <f>LN('Adj close prices'!E312/'Adj close prices'!E311)</f>
        <v>5.0245876621613189E-4</v>
      </c>
      <c r="F311" s="7">
        <f>LN('Adj close prices'!F312/'Adj close prices'!F311)</f>
        <v>1.3224611113440058E-2</v>
      </c>
    </row>
    <row r="312" spans="1:6" x14ac:dyDescent="0.25">
      <c r="A312" s="5">
        <v>42200</v>
      </c>
      <c r="B312" s="7">
        <f>LN('Adj close prices'!B313/'Adj close prices'!B312)</f>
        <v>9.586870231946043E-3</v>
      </c>
      <c r="C312" s="7">
        <f>LN('Adj close prices'!C313/'Adj close prices'!C312)</f>
        <v>-9.4523557590253781E-3</v>
      </c>
      <c r="D312" s="7">
        <f>LN('Adj close prices'!D313/'Adj close prices'!D312)</f>
        <v>-1.8992355678390668E-3</v>
      </c>
      <c r="E312" s="7">
        <f>LN('Adj close prices'!E313/'Adj close prices'!E312)</f>
        <v>-7.0633571619511792E-3</v>
      </c>
      <c r="F312" s="7">
        <f>LN('Adj close prices'!F313/'Adj close prices'!F312)</f>
        <v>-9.4933674926926791E-3</v>
      </c>
    </row>
    <row r="313" spans="1:6" x14ac:dyDescent="0.25">
      <c r="A313" s="5">
        <v>42201</v>
      </c>
      <c r="B313" s="7">
        <f>LN('Adj close prices'!B314/'Adj close prices'!B313)</f>
        <v>1.3237726149980138E-2</v>
      </c>
      <c r="C313" s="7">
        <f>LN('Adj close prices'!C314/'Adj close prices'!C313)</f>
        <v>3.0514714519805811E-2</v>
      </c>
      <c r="D313" s="7">
        <f>LN('Adj close prices'!D314/'Adj close prices'!D313)</f>
        <v>2.4408721477097613E-3</v>
      </c>
      <c r="E313" s="7">
        <f>LN('Adj close prices'!E314/'Adj close prices'!E313)</f>
        <v>2.2033593561589453E-2</v>
      </c>
      <c r="F313" s="7">
        <f>LN('Adj close prices'!F314/'Adj close prices'!F313)</f>
        <v>1.3363227559937525E-2</v>
      </c>
    </row>
    <row r="314" spans="1:6" x14ac:dyDescent="0.25">
      <c r="A314" s="5">
        <v>42202</v>
      </c>
      <c r="B314" s="7">
        <f>LN('Adj close prices'!B315/'Adj close prices'!B314)</f>
        <v>8.60045484756276E-3</v>
      </c>
      <c r="C314" s="7">
        <f>LN('Adj close prices'!C315/'Adj close prices'!C314)</f>
        <v>1.5712495852561917E-2</v>
      </c>
      <c r="D314" s="7">
        <f>LN('Adj close prices'!D315/'Adj close prices'!D314)</f>
        <v>-5.9774268044157537E-3</v>
      </c>
      <c r="E314" s="7">
        <f>LN('Adj close prices'!E315/'Adj close prices'!E314)</f>
        <v>-5.9608582247073633E-3</v>
      </c>
      <c r="F314" s="7">
        <f>LN('Adj close prices'!F315/'Adj close prices'!F314)</f>
        <v>2.9484530807539266E-2</v>
      </c>
    </row>
    <row r="315" spans="1:6" x14ac:dyDescent="0.25">
      <c r="A315" s="5">
        <v>42205</v>
      </c>
      <c r="B315" s="7">
        <f>LN('Adj close prices'!B316/'Adj close prices'!B315)</f>
        <v>1.8725375357661389E-2</v>
      </c>
      <c r="C315" s="7">
        <f>LN('Adj close prices'!C316/'Adj close prices'!C315)</f>
        <v>1.0483027903325313E-2</v>
      </c>
      <c r="D315" s="7">
        <f>LN('Adj close prices'!D316/'Adj close prices'!D315)</f>
        <v>-3.959084703103917E-3</v>
      </c>
      <c r="E315" s="7">
        <f>LN('Adj close prices'!E316/'Adj close prices'!E315)</f>
        <v>-1.8607502828106245E-2</v>
      </c>
      <c r="F315" s="7">
        <f>LN('Adj close prices'!F316/'Adj close prices'!F315)</f>
        <v>2.7294626965235609E-2</v>
      </c>
    </row>
    <row r="316" spans="1:6" x14ac:dyDescent="0.25">
      <c r="A316" s="5">
        <v>42206</v>
      </c>
      <c r="B316" s="7">
        <f>LN('Adj close prices'!B317/'Adj close prices'!B316)</f>
        <v>-1.0045261931202247E-2</v>
      </c>
      <c r="C316" s="7">
        <f>LN('Adj close prices'!C317/'Adj close prices'!C316)</f>
        <v>-2.0493801516380318E-4</v>
      </c>
      <c r="D316" s="7">
        <f>LN('Adj close prices'!D317/'Adj close prices'!D316)</f>
        <v>-4.9369917377876842E-3</v>
      </c>
      <c r="E316" s="7">
        <f>LN('Adj close prices'!E317/'Adj close prices'!E316)</f>
        <v>4.5579655895600594E-3</v>
      </c>
      <c r="F316" s="7">
        <f>LN('Adj close prices'!F317/'Adj close prices'!F316)</f>
        <v>-5.6441787816089398E-2</v>
      </c>
    </row>
    <row r="317" spans="1:6" x14ac:dyDescent="0.25">
      <c r="A317" s="5">
        <v>42207</v>
      </c>
      <c r="B317" s="7">
        <f>LN('Adj close prices'!B318/'Adj close prices'!B317)</f>
        <v>-4.3214999292552625E-2</v>
      </c>
      <c r="C317" s="7">
        <f>LN('Adj close prices'!C318/'Adj close prices'!C317)</f>
        <v>5.5312568630356206E-4</v>
      </c>
      <c r="D317" s="7">
        <f>LN('Adj close prices'!D318/'Adj close prices'!D317)</f>
        <v>5.757173032435595E-3</v>
      </c>
      <c r="E317" s="7">
        <f>LN('Adj close prices'!E318/'Adj close prices'!E317)</f>
        <v>-1.9388535337505904E-2</v>
      </c>
      <c r="F317" s="7">
        <f>LN('Adj close prices'!F318/'Adj close prices'!F317)</f>
        <v>4.1149617416276407E-3</v>
      </c>
    </row>
    <row r="318" spans="1:6" x14ac:dyDescent="0.25">
      <c r="A318" s="5">
        <v>42208</v>
      </c>
      <c r="B318" s="7">
        <f>LN('Adj close prices'!B319/'Adj close prices'!B318)</f>
        <v>-4.790883388853316E-4</v>
      </c>
      <c r="C318" s="7">
        <f>LN('Adj close prices'!C319/'Adj close prices'!C318)</f>
        <v>-1.2551084696583927E-2</v>
      </c>
      <c r="D318" s="7">
        <f>LN('Adj close prices'!D319/'Adj close prices'!D318)</f>
        <v>-8.9240209117890171E-3</v>
      </c>
      <c r="E318" s="7">
        <f>LN('Adj close prices'!E319/'Adj close prices'!E318)</f>
        <v>1.2288940484590741E-2</v>
      </c>
      <c r="F318" s="7">
        <f>LN('Adj close prices'!F319/'Adj close prices'!F318)</f>
        <v>-2.5043091095950779E-3</v>
      </c>
    </row>
    <row r="319" spans="1:6" x14ac:dyDescent="0.25">
      <c r="A319" s="5">
        <v>42209</v>
      </c>
      <c r="B319" s="7">
        <f>LN('Adj close prices'!B320/'Adj close prices'!B319)</f>
        <v>-5.2872438583445782E-3</v>
      </c>
      <c r="C319" s="7">
        <f>LN('Adj close prices'!C320/'Adj close prices'!C319)</f>
        <v>9.3464658631032163E-2</v>
      </c>
      <c r="D319" s="7">
        <f>LN('Adj close prices'!D320/'Adj close prices'!D319)</f>
        <v>-1.2908725457638957E-2</v>
      </c>
      <c r="E319" s="7">
        <f>LN('Adj close prices'!E320/'Adj close prices'!E319)</f>
        <v>-1.1773679866630029E-2</v>
      </c>
      <c r="F319" s="7">
        <f>LN('Adj close prices'!F320/'Adj close prices'!F319)</f>
        <v>-6.721678924235531E-3</v>
      </c>
    </row>
    <row r="320" spans="1:6" x14ac:dyDescent="0.25">
      <c r="A320" s="5">
        <v>42212</v>
      </c>
      <c r="B320" s="7">
        <f>LN('Adj close prices'!B321/'Adj close prices'!B320)</f>
        <v>-1.3993041677829299E-2</v>
      </c>
      <c r="C320" s="7">
        <f>LN('Adj close prices'!C321/'Adj close prices'!C320)</f>
        <v>3.7517082550624198E-3</v>
      </c>
      <c r="D320" s="7">
        <f>LN('Adj close prices'!D321/'Adj close prices'!D320)</f>
        <v>-2.7980682389928593E-3</v>
      </c>
      <c r="E320" s="7">
        <f>LN('Adj close prices'!E321/'Adj close prices'!E320)</f>
        <v>-5.6801689355789756E-3</v>
      </c>
      <c r="F320" s="7">
        <f>LN('Adj close prices'!F321/'Adj close prices'!F320)</f>
        <v>-4.7846865573565982E-2</v>
      </c>
    </row>
    <row r="321" spans="1:6" x14ac:dyDescent="0.25">
      <c r="A321" s="5">
        <v>42213</v>
      </c>
      <c r="B321" s="7">
        <f>LN('Adj close prices'!B322/'Adj close prices'!B321)</f>
        <v>4.9561624053769222E-3</v>
      </c>
      <c r="C321" s="7">
        <f>LN('Adj close prices'!C322/'Adj close prices'!C321)</f>
        <v>-1.0175568397108425E-2</v>
      </c>
      <c r="D321" s="7">
        <f>LN('Adj close prices'!D322/'Adj close prices'!D321)</f>
        <v>1.003590873950201E-2</v>
      </c>
      <c r="E321" s="7">
        <f>LN('Adj close prices'!E322/'Adj close prices'!E321)</f>
        <v>2.1516690744865251E-2</v>
      </c>
      <c r="F321" s="7">
        <f>LN('Adj close prices'!F322/'Adj close prices'!F321)</f>
        <v>4.5621434202521481E-2</v>
      </c>
    </row>
    <row r="322" spans="1:6" x14ac:dyDescent="0.25">
      <c r="A322" s="5">
        <v>42214</v>
      </c>
      <c r="B322" s="7">
        <f>LN('Adj close prices'!B323/'Adj close prices'!B322)</f>
        <v>-3.1658796550813584E-3</v>
      </c>
      <c r="C322" s="7">
        <f>LN('Adj close prices'!C323/'Adj close prices'!C322)</f>
        <v>5.6302243336291205E-3</v>
      </c>
      <c r="D322" s="7">
        <f>LN('Adj close prices'!D323/'Adj close prices'!D322)</f>
        <v>1.8016521024450918E-3</v>
      </c>
      <c r="E322" s="7">
        <f>LN('Adj close prices'!E323/'Adj close prices'!E322)</f>
        <v>1.2091035270859371E-2</v>
      </c>
      <c r="F322" s="7">
        <f>LN('Adj close prices'!F323/'Adj close prices'!F322)</f>
        <v>-3.7833732285355256E-3</v>
      </c>
    </row>
    <row r="323" spans="1:6" x14ac:dyDescent="0.25">
      <c r="A323" s="5">
        <v>42215</v>
      </c>
      <c r="B323" s="7">
        <f>LN('Adj close prices'!B324/'Adj close prices'!B323)</f>
        <v>-5.0537347917175438E-3</v>
      </c>
      <c r="C323" s="7">
        <f>LN('Adj close prices'!C324/'Adj close prices'!C323)</f>
        <v>1.4562560306673597E-2</v>
      </c>
      <c r="D323" s="7">
        <f>LN('Adj close prices'!D324/'Adj close prices'!D323)</f>
        <v>-9.6950274920548304E-4</v>
      </c>
      <c r="E323" s="7">
        <f>LN('Adj close prices'!E324/'Adj close prices'!E323)</f>
        <v>2.5007465071419498E-3</v>
      </c>
      <c r="F323" s="7">
        <f>LN('Adj close prices'!F324/'Adj close prices'!F323)</f>
        <v>1.1194780291836303E-2</v>
      </c>
    </row>
    <row r="324" spans="1:6" x14ac:dyDescent="0.25">
      <c r="A324" s="5">
        <v>42216</v>
      </c>
      <c r="B324" s="7">
        <f>LN('Adj close prices'!B325/'Adj close prices'!B324)</f>
        <v>-8.7823228909286212E-3</v>
      </c>
      <c r="C324" s="7">
        <f>LN('Adj close prices'!C325/'Adj close prices'!C324)</f>
        <v>-1.1370200030082441E-3</v>
      </c>
      <c r="D324" s="7">
        <f>LN('Adj close prices'!D325/'Adj close prices'!D324)</f>
        <v>-2.4978303019371523E-3</v>
      </c>
      <c r="E324" s="7">
        <f>LN('Adj close prices'!E325/'Adj close prices'!E324)</f>
        <v>-3.502923008627873E-3</v>
      </c>
      <c r="F324" s="7">
        <f>LN('Adj close prices'!F325/'Adj close prices'!F324)</f>
        <v>-2.4016786640973873E-3</v>
      </c>
    </row>
    <row r="325" spans="1:6" x14ac:dyDescent="0.25">
      <c r="A325" s="5">
        <v>42219</v>
      </c>
      <c r="B325" s="7">
        <f>LN('Adj close prices'!B326/'Adj close prices'!B325)</f>
        <v>-2.3860435826295347E-2</v>
      </c>
      <c r="C325" s="7">
        <f>LN('Adj close prices'!C326/'Adj close prices'!C325)</f>
        <v>-2.0912272599988872E-3</v>
      </c>
      <c r="D325" s="7">
        <f>LN('Adj close prices'!D326/'Adj close prices'!D325)</f>
        <v>2.7748772891822183E-3</v>
      </c>
      <c r="E325" s="7">
        <f>LN('Adj close prices'!E326/'Adj close prices'!E325)</f>
        <v>1.6899248864456502E-2</v>
      </c>
      <c r="F325" s="7">
        <f>LN('Adj close prices'!F326/'Adj close prices'!F325)</f>
        <v>-2.3416966917179292E-2</v>
      </c>
    </row>
    <row r="326" spans="1:6" x14ac:dyDescent="0.25">
      <c r="A326" s="5">
        <v>42220</v>
      </c>
      <c r="B326" s="7">
        <f>LN('Adj close prices'!B327/'Adj close prices'!B326)</f>
        <v>-3.2609567917968242E-2</v>
      </c>
      <c r="C326" s="7">
        <f>LN('Adj close prices'!C327/'Adj close prices'!C326)</f>
        <v>-5.8673185619301481E-3</v>
      </c>
      <c r="D326" s="7">
        <f>LN('Adj close prices'!D327/'Adj close prices'!D326)</f>
        <v>9.6948269441625001E-4</v>
      </c>
      <c r="E326" s="7">
        <f>LN('Adj close prices'!E327/'Adj close prices'!E326)</f>
        <v>3.9351432574250165E-3</v>
      </c>
      <c r="F326" s="7">
        <f>LN('Adj close prices'!F327/'Adj close prices'!F326)</f>
        <v>2.3905312789798478E-2</v>
      </c>
    </row>
    <row r="327" spans="1:6" x14ac:dyDescent="0.25">
      <c r="A327" s="5">
        <v>42221</v>
      </c>
      <c r="B327" s="7">
        <f>LN('Adj close prices'!B328/'Adj close prices'!B327)</f>
        <v>6.6072317249790081E-3</v>
      </c>
      <c r="C327" s="7">
        <f>LN('Adj close prices'!C328/'Adj close prices'!C327)</f>
        <v>9.5612521621888068E-3</v>
      </c>
      <c r="D327" s="7">
        <f>LN('Adj close prices'!D328/'Adj close prices'!D327)</f>
        <v>2.4093963135342917E-2</v>
      </c>
      <c r="E327" s="7">
        <f>LN('Adj close prices'!E328/'Adj close prices'!E327)</f>
        <v>1.0256347056750756E-2</v>
      </c>
      <c r="F327" s="7">
        <f>LN('Adj close prices'!F328/'Adj close prices'!F327)</f>
        <v>1.4354900050264753E-2</v>
      </c>
    </row>
    <row r="328" spans="1:6" x14ac:dyDescent="0.25">
      <c r="A328" s="5">
        <v>42222</v>
      </c>
      <c r="B328" s="7">
        <f>LN('Adj close prices'!B329/'Adj close prices'!B328)</f>
        <v>2.1739795008712194E-3</v>
      </c>
      <c r="C328" s="7">
        <f>LN('Adj close prices'!C329/'Adj close prices'!C328)</f>
        <v>-1.4159097086520878E-2</v>
      </c>
      <c r="D328" s="7">
        <f>LN('Adj close prices'!D329/'Adj close prices'!D328)</f>
        <v>-9.8426642326403923E-3</v>
      </c>
      <c r="E328" s="7">
        <f>LN('Adj close prices'!E329/'Adj close prices'!E328)</f>
        <v>-6.3366284733069643E-3</v>
      </c>
      <c r="F328" s="7">
        <f>LN('Adj close prices'!F329/'Adj close prices'!F328)</f>
        <v>-9.3043471166383881E-2</v>
      </c>
    </row>
    <row r="329" spans="1:6" x14ac:dyDescent="0.25">
      <c r="A329" s="5">
        <v>42223</v>
      </c>
      <c r="B329" s="7">
        <f>LN('Adj close prices'!B330/'Adj close prices'!B329)</f>
        <v>3.3818137455804884E-3</v>
      </c>
      <c r="C329" s="7">
        <f>LN('Adj close prices'!C330/'Adj close prices'!C329)</f>
        <v>-1.3002958412412894E-2</v>
      </c>
      <c r="D329" s="7">
        <f>LN('Adj close prices'!D330/'Adj close prices'!D329)</f>
        <v>-2.1383946089357633E-2</v>
      </c>
      <c r="E329" s="7">
        <f>LN('Adj close prices'!E330/'Adj close prices'!E329)</f>
        <v>0.11664133974576153</v>
      </c>
      <c r="F329" s="7">
        <f>LN('Adj close prices'!F330/'Adj close prices'!F329)</f>
        <v>-1.4816884071937446E-2</v>
      </c>
    </row>
    <row r="330" spans="1:6" x14ac:dyDescent="0.25">
      <c r="A330" s="5">
        <v>42226</v>
      </c>
      <c r="B330" s="7">
        <f>LN('Adj close prices'!B331/'Adj close prices'!B330)</f>
        <v>3.571210685969356E-2</v>
      </c>
      <c r="C330" s="7">
        <f>LN('Adj close prices'!C331/'Adj close prices'!C330)</f>
        <v>2.6370616785070466E-3</v>
      </c>
      <c r="D330" s="7">
        <f>LN('Adj close prices'!D331/'Adj close prices'!D330)</f>
        <v>3.2227832317433319E-3</v>
      </c>
      <c r="E330" s="7">
        <f>LN('Adj close prices'!E331/'Adj close prices'!E330)</f>
        <v>3.4220667669108869E-2</v>
      </c>
      <c r="F330" s="7">
        <f>LN('Adj close prices'!F331/'Adj close prices'!F330)</f>
        <v>-5.665310186960917E-3</v>
      </c>
    </row>
    <row r="331" spans="1:6" x14ac:dyDescent="0.25">
      <c r="A331" s="5">
        <v>42227</v>
      </c>
      <c r="B331" s="7">
        <f>LN('Adj close prices'!B332/'Adj close prices'!B331)</f>
        <v>-5.3441058462150789E-2</v>
      </c>
      <c r="C331" s="7">
        <f>LN('Adj close prices'!C332/'Adj close prices'!C331)</f>
        <v>6.5812726845939761E-3</v>
      </c>
      <c r="D331" s="7">
        <f>LN('Adj close prices'!D332/'Adj close prices'!D331)</f>
        <v>6.2763173543246131E-3</v>
      </c>
      <c r="E331" s="7">
        <f>LN('Adj close prices'!E332/'Adj close prices'!E331)</f>
        <v>-5.0593802420442627E-3</v>
      </c>
      <c r="F331" s="7">
        <f>LN('Adj close prices'!F332/'Adj close prices'!F331)</f>
        <v>-1.5757551432142965E-2</v>
      </c>
    </row>
    <row r="332" spans="1:6" x14ac:dyDescent="0.25">
      <c r="A332" s="5">
        <v>42228</v>
      </c>
      <c r="B332" s="7">
        <f>LN('Adj close prices'!B333/'Adj close prices'!B332)</f>
        <v>1.5302072468136703E-2</v>
      </c>
      <c r="C332" s="7">
        <f>LN('Adj close prices'!C333/'Adj close prices'!C332)</f>
        <v>-2.9428997371917153E-3</v>
      </c>
      <c r="D332" s="7">
        <f>LN('Adj close prices'!D333/'Adj close prices'!D332)</f>
        <v>8.9955750391247733E-3</v>
      </c>
      <c r="E332" s="7">
        <f>LN('Adj close prices'!E333/'Adj close prices'!E332)</f>
        <v>2.5328027182761744E-3</v>
      </c>
      <c r="F332" s="7">
        <f>LN('Adj close prices'!F333/'Adj close prices'!F332)</f>
        <v>3.3645781481099301E-3</v>
      </c>
    </row>
    <row r="333" spans="1:6" x14ac:dyDescent="0.25">
      <c r="A333" s="5">
        <v>42229</v>
      </c>
      <c r="B333" s="7">
        <f>LN('Adj close prices'!B334/'Adj close prices'!B333)</f>
        <v>-7.8110974938520232E-4</v>
      </c>
      <c r="C333" s="7">
        <f>LN('Adj close prices'!C334/'Adj close prices'!C333)</f>
        <v>7.1051958206023638E-3</v>
      </c>
      <c r="D333" s="7">
        <f>LN('Adj close prices'!D334/'Adj close prices'!D333)</f>
        <v>-6.4964814295133044E-3</v>
      </c>
      <c r="E333" s="7">
        <f>LN('Adj close prices'!E334/'Adj close prices'!E333)</f>
        <v>-8.4671579197625711E-3</v>
      </c>
      <c r="F333" s="7">
        <f>LN('Adj close prices'!F334/'Adj close prices'!F333)</f>
        <v>1.8058283470994058E-2</v>
      </c>
    </row>
    <row r="334" spans="1:6" x14ac:dyDescent="0.25">
      <c r="A334" s="5">
        <v>42230</v>
      </c>
      <c r="B334" s="7">
        <f>LN('Adj close prices'!B335/'Adj close prices'!B334)</f>
        <v>7.0095675415523181E-3</v>
      </c>
      <c r="C334" s="7">
        <f>LN('Adj close prices'!C335/'Adj close prices'!C334)</f>
        <v>3.5055351679451159E-3</v>
      </c>
      <c r="D334" s="7">
        <f>LN('Adj close prices'!D335/'Adj close prices'!D334)</f>
        <v>3.7373876594892401E-3</v>
      </c>
      <c r="E334" s="7">
        <f>LN('Adj close prices'!E335/'Adj close prices'!E334)</f>
        <v>8.4977379734042238E-4</v>
      </c>
      <c r="F334" s="7">
        <f>LN('Adj close prices'!F335/'Adj close prices'!F334)</f>
        <v>2.6354872833526024E-3</v>
      </c>
    </row>
    <row r="335" spans="1:6" x14ac:dyDescent="0.25">
      <c r="A335" s="5">
        <v>42233</v>
      </c>
      <c r="B335" s="7">
        <f>LN('Adj close prices'!B336/'Adj close prices'!B335)</f>
        <v>1.0295322750994276E-2</v>
      </c>
      <c r="C335" s="7">
        <f>LN('Adj close prices'!C336/'Adj close prices'!C335)</f>
        <v>6.9370508986499307E-3</v>
      </c>
      <c r="D335" s="7">
        <f>LN('Adj close prices'!D336/'Adj close prices'!D335)</f>
        <v>-6.5147370305648185E-3</v>
      </c>
      <c r="E335" s="7">
        <f>LN('Adj close prices'!E336/'Adj close prices'!E335)</f>
        <v>-6.3922995639839764E-3</v>
      </c>
      <c r="F335" s="7">
        <f>LN('Adj close prices'!F336/'Adj close prices'!F335)</f>
        <v>4.7545775109266615E-2</v>
      </c>
    </row>
    <row r="336" spans="1:6" x14ac:dyDescent="0.25">
      <c r="A336" s="5">
        <v>42234</v>
      </c>
      <c r="B336" s="7">
        <f>LN('Adj close prices'!B337/'Adj close prices'!B336)</f>
        <v>-5.6492115412297801E-3</v>
      </c>
      <c r="C336" s="7">
        <f>LN('Adj close prices'!C337/'Adj close prices'!C336)</f>
        <v>-3.7378533051777408E-4</v>
      </c>
      <c r="D336" s="7">
        <f>LN('Adj close prices'!D337/'Adj close prices'!D336)</f>
        <v>-3.4376463806014369E-2</v>
      </c>
      <c r="E336" s="7">
        <f>LN('Adj close prices'!E337/'Adj close prices'!E336)</f>
        <v>-9.1435227710798886E-3</v>
      </c>
      <c r="F336" s="7">
        <f>LN('Adj close prices'!F337/'Adj close prices'!F336)</f>
        <v>2.2222707549910788E-2</v>
      </c>
    </row>
    <row r="337" spans="1:6" x14ac:dyDescent="0.25">
      <c r="A337" s="5">
        <v>42235</v>
      </c>
      <c r="B337" s="7">
        <f>LN('Adj close prices'!B338/'Adj close prices'!B337)</f>
        <v>-1.2872357888365545E-2</v>
      </c>
      <c r="C337" s="7">
        <f>LN('Adj close prices'!C338/'Adj close prices'!C337)</f>
        <v>-3.9327729010510404E-3</v>
      </c>
      <c r="D337" s="7">
        <f>LN('Adj close prices'!D338/'Adj close prices'!D337)</f>
        <v>-1.3184401112151595E-2</v>
      </c>
      <c r="E337" s="7">
        <f>LN('Adj close prices'!E338/'Adj close prices'!E337)</f>
        <v>-3.9072035582221974E-3</v>
      </c>
      <c r="F337" s="7">
        <f>LN('Adj close prices'!F338/'Adj close prices'!F337)</f>
        <v>-2.1203539951158687E-2</v>
      </c>
    </row>
    <row r="338" spans="1:6" x14ac:dyDescent="0.25">
      <c r="A338" s="5">
        <v>42236</v>
      </c>
      <c r="B338" s="7">
        <f>LN('Adj close prices'!B339/'Adj close prices'!B338)</f>
        <v>-2.0733380779511822E-2</v>
      </c>
      <c r="C338" s="7">
        <f>LN('Adj close prices'!C339/'Adj close prices'!C338)</f>
        <v>-3.2691001115408923E-2</v>
      </c>
      <c r="D338" s="7">
        <f>LN('Adj close prices'!D339/'Adj close prices'!D338)</f>
        <v>-2.0432179054683192E-3</v>
      </c>
      <c r="E338" s="7">
        <f>LN('Adj close prices'!E339/'Adj close prices'!E338)</f>
        <v>-3.6770577894597943E-2</v>
      </c>
      <c r="F338" s="7">
        <f>LN('Adj close prices'!F339/'Adj close prices'!F338)</f>
        <v>-5.2562249124482791E-2</v>
      </c>
    </row>
    <row r="339" spans="1:6" x14ac:dyDescent="0.25">
      <c r="A339" s="5">
        <v>42237</v>
      </c>
      <c r="B339" s="7">
        <f>LN('Adj close prices'!B340/'Adj close prices'!B339)</f>
        <v>-6.3113243355488888E-2</v>
      </c>
      <c r="C339" s="7">
        <f>LN('Adj close prices'!C340/'Adj close prices'!C339)</f>
        <v>-4.2193876542269783E-2</v>
      </c>
      <c r="D339" s="7">
        <f>LN('Adj close prices'!D340/'Adj close prices'!D339)</f>
        <v>-2.8008069992422772E-2</v>
      </c>
      <c r="E339" s="7">
        <f>LN('Adj close prices'!E340/'Adj close prices'!E339)</f>
        <v>-3.163193366792557E-2</v>
      </c>
      <c r="F339" s="7">
        <f>LN('Adj close prices'!F340/'Adj close prices'!F339)</f>
        <v>-4.825960355993221E-2</v>
      </c>
    </row>
    <row r="340" spans="1:6" x14ac:dyDescent="0.25">
      <c r="A340" s="5">
        <v>42240</v>
      </c>
      <c r="B340" s="7">
        <f>LN('Adj close prices'!B341/'Adj close prices'!B340)</f>
        <v>-2.5278892470961711E-2</v>
      </c>
      <c r="C340" s="7">
        <f>LN('Adj close prices'!C341/'Adj close prices'!C340)</f>
        <v>-6.4960527256149078E-2</v>
      </c>
      <c r="D340" s="7">
        <f>LN('Adj close prices'!D341/'Adj close prices'!D340)</f>
        <v>-3.9701668435762165E-2</v>
      </c>
      <c r="E340" s="7">
        <f>LN('Adj close prices'!E341/'Adj close prices'!E340)</f>
        <v>-3.6040214176381681E-2</v>
      </c>
      <c r="F340" s="7">
        <f>LN('Adj close prices'!F341/'Adj close prices'!F340)</f>
        <v>-5.2943641771699426E-2</v>
      </c>
    </row>
    <row r="341" spans="1:6" x14ac:dyDescent="0.25">
      <c r="A341" s="5">
        <v>42241</v>
      </c>
      <c r="B341" s="7">
        <f>LN('Adj close prices'!B342/'Adj close prices'!B341)</f>
        <v>5.9943923020147659E-3</v>
      </c>
      <c r="C341" s="7">
        <f>LN('Adj close prices'!C342/'Adj close prices'!C341)</f>
        <v>6.4534392037417848E-3</v>
      </c>
      <c r="D341" s="7">
        <f>LN('Adj close prices'!D342/'Adj close prices'!D341)</f>
        <v>-1.3381037098344208E-2</v>
      </c>
      <c r="E341" s="7">
        <f>LN('Adj close prices'!E342/'Adj close prices'!E341)</f>
        <v>-2.098177510141943E-2</v>
      </c>
      <c r="F341" s="7">
        <f>LN('Adj close prices'!F342/'Adj close prices'!F341)</f>
        <v>5.2860000048406391E-3</v>
      </c>
    </row>
    <row r="342" spans="1:6" x14ac:dyDescent="0.25">
      <c r="A342" s="5">
        <v>42242</v>
      </c>
      <c r="B342" s="7">
        <f>LN('Adj close prices'!B343/'Adj close prices'!B342)</f>
        <v>5.5770220920530036E-2</v>
      </c>
      <c r="C342" s="7">
        <f>LN('Adj close prices'!C343/'Adj close prices'!C342)</f>
        <v>7.116756045628346E-2</v>
      </c>
      <c r="D342" s="7">
        <f>LN('Adj close prices'!D343/'Adj close prices'!D342)</f>
        <v>2.704802584219073E-2</v>
      </c>
      <c r="E342" s="7">
        <f>LN('Adj close prices'!E343/'Adj close prices'!E342)</f>
        <v>7.2733728169632764E-2</v>
      </c>
      <c r="F342" s="7">
        <f>LN('Adj close prices'!F343/'Adj close prices'!F342)</f>
        <v>2.1625092479614728E-2</v>
      </c>
    </row>
    <row r="343" spans="1:6" x14ac:dyDescent="0.25">
      <c r="A343" s="5">
        <v>42243</v>
      </c>
      <c r="B343" s="7">
        <f>LN('Adj close prices'!B344/'Adj close prices'!B343)</f>
        <v>2.9021278150367074E-2</v>
      </c>
      <c r="C343" s="7">
        <f>LN('Adj close prices'!C344/'Adj close prices'!C343)</f>
        <v>3.4542397737410385E-2</v>
      </c>
      <c r="D343" s="7">
        <f>LN('Adj close prices'!D344/'Adj close prices'!D343)</f>
        <v>1.9097460453152276E-2</v>
      </c>
      <c r="E343" s="7">
        <f>LN('Adj close prices'!E344/'Adj close prices'!E343)</f>
        <v>3.6907482758091012E-2</v>
      </c>
      <c r="F343" s="7">
        <f>LN('Adj close prices'!F344/'Adj close prices'!F343)</f>
        <v>7.7631253757579649E-2</v>
      </c>
    </row>
    <row r="344" spans="1:6" x14ac:dyDescent="0.25">
      <c r="A344" s="5">
        <v>42244</v>
      </c>
      <c r="B344" s="7">
        <f>LN('Adj close prices'!B345/'Adj close prices'!B344)</f>
        <v>3.2716292298044332E-3</v>
      </c>
      <c r="C344" s="7">
        <f>LN('Adj close prices'!C345/'Adj close prices'!C344)</f>
        <v>-6.9480309246439966E-4</v>
      </c>
      <c r="D344" s="7">
        <f>LN('Adj close prices'!D345/'Adj close prices'!D344)</f>
        <v>-1.7402331137923853E-2</v>
      </c>
      <c r="E344" s="7">
        <f>LN('Adj close prices'!E345/'Adj close prices'!E344)</f>
        <v>4.4095952200292401E-3</v>
      </c>
      <c r="F344" s="7">
        <f>LN('Adj close prices'!F345/'Adj close prices'!F344)</f>
        <v>2.2342009257580866E-2</v>
      </c>
    </row>
    <row r="345" spans="1:6" x14ac:dyDescent="0.25">
      <c r="A345" s="5">
        <v>42247</v>
      </c>
      <c r="B345" s="7">
        <f>LN('Adj close prices'!B346/'Adj close prices'!B345)</f>
        <v>-4.6893591065127922E-3</v>
      </c>
      <c r="C345" s="7">
        <f>LN('Adj close prices'!C346/'Adj close prices'!C345)</f>
        <v>-9.9330722612532302E-3</v>
      </c>
      <c r="D345" s="7">
        <f>LN('Adj close prices'!D346/'Adj close prices'!D345)</f>
        <v>-3.239094004996335E-3</v>
      </c>
      <c r="E345" s="7">
        <f>LN('Adj close prices'!E346/'Adj close prices'!E345)</f>
        <v>-1.1059473018493023E-2</v>
      </c>
      <c r="F345" s="7">
        <f>LN('Adj close prices'!F346/'Adj close prices'!F345)</f>
        <v>2.3315523820039638E-3</v>
      </c>
    </row>
    <row r="346" spans="1:6" x14ac:dyDescent="0.25">
      <c r="A346" s="5">
        <v>42248</v>
      </c>
      <c r="B346" s="7">
        <f>LN('Adj close prices'!B347/'Adj close prices'!B346)</f>
        <v>-4.5726588450135892E-2</v>
      </c>
      <c r="C346" s="7">
        <f>LN('Adj close prices'!C347/'Adj close prices'!C346)</f>
        <v>-3.2397392034141069E-2</v>
      </c>
      <c r="D346" s="7">
        <f>LN('Adj close prices'!D347/'Adj close prices'!D346)</f>
        <v>-1.4157996359913376E-2</v>
      </c>
      <c r="E346" s="7">
        <f>LN('Adj close prices'!E347/'Adj close prices'!E346)</f>
        <v>-4.1786484354689589E-2</v>
      </c>
      <c r="F346" s="7">
        <f>LN('Adj close prices'!F347/'Adj close prices'!F346)</f>
        <v>-4.2779575134937915E-2</v>
      </c>
    </row>
    <row r="347" spans="1:6" x14ac:dyDescent="0.25">
      <c r="A347" s="5">
        <v>42249</v>
      </c>
      <c r="B347" s="7">
        <f>LN('Adj close prices'!B348/'Adj close prices'!B347)</f>
        <v>4.1994930165499884E-2</v>
      </c>
      <c r="C347" s="7">
        <f>LN('Adj close prices'!C348/'Adj close prices'!C347)</f>
        <v>2.7824531813786801E-2</v>
      </c>
      <c r="D347" s="7">
        <f>LN('Adj close prices'!D348/'Adj close prices'!D347)</f>
        <v>9.6675350990507343E-3</v>
      </c>
      <c r="E347" s="7">
        <f>LN('Adj close prices'!E348/'Adj close prices'!E347)</f>
        <v>2.9702599907358983E-2</v>
      </c>
      <c r="F347" s="7">
        <f>LN('Adj close prices'!F348/'Adj close prices'!F347)</f>
        <v>3.7263728291788312E-2</v>
      </c>
    </row>
    <row r="348" spans="1:6" x14ac:dyDescent="0.25">
      <c r="A348" s="5">
        <v>42250</v>
      </c>
      <c r="B348" s="7">
        <f>LN('Adj close prices'!B349/'Adj close prices'!B348)</f>
        <v>-1.7691647556550193E-2</v>
      </c>
      <c r="C348" s="7">
        <f>LN('Adj close prices'!C349/'Adj close prices'!C348)</f>
        <v>-1.1484755938992928E-2</v>
      </c>
      <c r="D348" s="7">
        <f>LN('Adj close prices'!D349/'Adj close prices'!D348)</f>
        <v>6.4967991515360026E-3</v>
      </c>
      <c r="E348" s="7">
        <f>LN('Adj close prices'!E349/'Adj close prices'!E348)</f>
        <v>2.6980985713139336E-3</v>
      </c>
      <c r="F348" s="7">
        <f>LN('Adj close prices'!F349/'Adj close prices'!F348)</f>
        <v>-8.5960269180743159E-3</v>
      </c>
    </row>
    <row r="349" spans="1:6" x14ac:dyDescent="0.25">
      <c r="A349" s="5">
        <v>42251</v>
      </c>
      <c r="B349" s="7">
        <f>LN('Adj close prices'!B350/'Adj close prices'!B349)</f>
        <v>-1.0016340999821674E-2</v>
      </c>
      <c r="C349" s="7">
        <f>LN('Adj close prices'!C350/'Adj close prices'!C349)</f>
        <v>-1.1397684230875883E-2</v>
      </c>
      <c r="D349" s="7">
        <f>LN('Adj close prices'!D350/'Adj close prices'!D349)</f>
        <v>-1.5068159803773877E-2</v>
      </c>
      <c r="E349" s="7">
        <f>LN('Adj close prices'!E350/'Adj close prices'!E349)</f>
        <v>-2.3626713035222704E-2</v>
      </c>
      <c r="F349" s="7">
        <f>LN('Adj close prices'!F350/'Adj close prices'!F349)</f>
        <v>-1.4933446747545298E-2</v>
      </c>
    </row>
    <row r="350" spans="1:6" x14ac:dyDescent="0.25">
      <c r="A350" s="5">
        <v>42255</v>
      </c>
      <c r="B350" s="7">
        <f>LN('Adj close prices'!B351/'Adj close prices'!B350)</f>
        <v>2.7440756187269811E-2</v>
      </c>
      <c r="C350" s="7">
        <f>LN('Adj close prices'!C351/'Adj close prices'!C350)</f>
        <v>3.6480719651111104E-2</v>
      </c>
      <c r="D350" s="7">
        <f>LN('Adj close prices'!D351/'Adj close prices'!D350)</f>
        <v>3.8233094113181341E-2</v>
      </c>
      <c r="E350" s="7">
        <f>LN('Adj close prices'!E351/'Adj close prices'!E350)</f>
        <v>4.1869695560286961E-2</v>
      </c>
      <c r="F350" s="7">
        <f>LN('Adj close prices'!F351/'Adj close prices'!F350)</f>
        <v>2.5465444119999684E-2</v>
      </c>
    </row>
    <row r="351" spans="1:6" x14ac:dyDescent="0.25">
      <c r="A351" s="5">
        <v>42256</v>
      </c>
      <c r="B351" s="7">
        <f>LN('Adj close prices'!B352/'Adj close prices'!B351)</f>
        <v>-1.9419873847544705E-2</v>
      </c>
      <c r="C351" s="7">
        <f>LN('Adj close prices'!C352/'Adj close prices'!C351)</f>
        <v>-1.2567695696944947E-3</v>
      </c>
      <c r="D351" s="7">
        <f>LN('Adj close prices'!D352/'Adj close prices'!D351)</f>
        <v>-1.9164239730772435E-2</v>
      </c>
      <c r="E351" s="7">
        <f>LN('Adj close prices'!E352/'Adj close prices'!E351)</f>
        <v>-2.0040720780388776E-2</v>
      </c>
      <c r="F351" s="7">
        <f>LN('Adj close prices'!F352/'Adj close prices'!F351)</f>
        <v>2.9774304400707009E-3</v>
      </c>
    </row>
    <row r="352" spans="1:6" x14ac:dyDescent="0.25">
      <c r="A352" s="5">
        <v>42257</v>
      </c>
      <c r="B352" s="7">
        <f>LN('Adj close prices'!B353/'Adj close prices'!B352)</f>
        <v>2.173240663083973E-2</v>
      </c>
      <c r="C352" s="7">
        <f>LN('Adj close prices'!C353/'Adj close prices'!C352)</f>
        <v>1.0297166422592463E-2</v>
      </c>
      <c r="D352" s="7">
        <f>LN('Adj close prices'!D353/'Adj close prices'!D352)</f>
        <v>-1.547514637520471E-2</v>
      </c>
      <c r="E352" s="7">
        <f>LN('Adj close prices'!E353/'Adj close prices'!E352)</f>
        <v>1.5622110821054231E-2</v>
      </c>
      <c r="F352" s="7">
        <f>LN('Adj close prices'!F353/'Adj close prices'!F352)</f>
        <v>-1.7291064333053361E-3</v>
      </c>
    </row>
    <row r="353" spans="1:6" x14ac:dyDescent="0.25">
      <c r="A353" s="5">
        <v>42258</v>
      </c>
      <c r="B353" s="7">
        <f>LN('Adj close prices'!B354/'Adj close prices'!B353)</f>
        <v>1.4463315911587941E-2</v>
      </c>
      <c r="C353" s="7">
        <f>LN('Adj close prices'!C354/'Adj close prices'!C353)</f>
        <v>1.369259183761465E-2</v>
      </c>
      <c r="D353" s="7">
        <f>LN('Adj close prices'!D354/'Adj close prices'!D353)</f>
        <v>8.2315212453319218E-3</v>
      </c>
      <c r="E353" s="7">
        <f>LN('Adj close prices'!E354/'Adj close prices'!E353)</f>
        <v>3.0951302726878395E-3</v>
      </c>
      <c r="F353" s="7">
        <f>LN('Adj close prices'!F354/'Adj close prices'!F353)</f>
        <v>7.0581984267661076E-3</v>
      </c>
    </row>
    <row r="354" spans="1:6" x14ac:dyDescent="0.25">
      <c r="A354" s="5">
        <v>42261</v>
      </c>
      <c r="B354" s="7">
        <f>LN('Adj close prices'!B355/'Adj close prices'!B354)</f>
        <v>9.5855539136868329E-3</v>
      </c>
      <c r="C354" s="7">
        <f>LN('Adj close prices'!C355/'Adj close prices'!C354)</f>
        <v>-1.5340701675804206E-2</v>
      </c>
      <c r="D354" s="7">
        <f>LN('Adj close prices'!D355/'Adj close prices'!D354)</f>
        <v>-5.7395146143312354E-3</v>
      </c>
      <c r="E354" s="7">
        <f>LN('Adj close prices'!E355/'Adj close prices'!E354)</f>
        <v>1.764250624078549E-3</v>
      </c>
      <c r="F354" s="7">
        <f>LN('Adj close prices'!F355/'Adj close prices'!F354)</f>
        <v>1.1719697933539965E-2</v>
      </c>
    </row>
    <row r="355" spans="1:6" x14ac:dyDescent="0.25">
      <c r="A355" s="5">
        <v>42262</v>
      </c>
      <c r="B355" s="7">
        <f>LN('Adj close prices'!B356/'Adj close prices'!B355)</f>
        <v>8.3767629885102956E-3</v>
      </c>
      <c r="C355" s="7">
        <f>LN('Adj close prices'!C356/'Adj close prices'!C355)</f>
        <v>1.8970065569098794E-3</v>
      </c>
      <c r="D355" s="7">
        <f>LN('Adj close prices'!D356/'Adj close prices'!D355)</f>
        <v>6.221849458162025E-4</v>
      </c>
      <c r="E355" s="7">
        <f>LN('Adj close prices'!E356/'Adj close prices'!E355)</f>
        <v>1.0957857002820596E-2</v>
      </c>
      <c r="F355" s="7">
        <f>LN('Adj close prices'!F356/'Adj close prices'!F355)</f>
        <v>1.4997634826324142E-3</v>
      </c>
    </row>
    <row r="356" spans="1:6" x14ac:dyDescent="0.25">
      <c r="A356" s="5">
        <v>42263</v>
      </c>
      <c r="B356" s="7">
        <f>LN('Adj close prices'!B357/'Adj close prices'!B356)</f>
        <v>1.1174002502645545E-3</v>
      </c>
      <c r="C356" s="7">
        <f>LN('Adj close prices'!C357/'Adj close prices'!C356)</f>
        <v>9.5641258219544903E-3</v>
      </c>
      <c r="D356" s="7">
        <f>LN('Adj close prices'!D357/'Adj close prices'!D356)</f>
        <v>5.7358998002006341E-3</v>
      </c>
      <c r="E356" s="7">
        <f>LN('Adj close prices'!E357/'Adj close prices'!E356)</f>
        <v>6.9504480788733381E-3</v>
      </c>
      <c r="F356" s="7">
        <f>LN('Adj close prices'!F357/'Adj close prices'!F356)</f>
        <v>3.3658346654022786E-2</v>
      </c>
    </row>
    <row r="357" spans="1:6" x14ac:dyDescent="0.25">
      <c r="A357" s="5">
        <v>42264</v>
      </c>
      <c r="B357" s="7">
        <f>LN('Adj close prices'!B358/'Adj close prices'!B357)</f>
        <v>-2.1621957969140231E-2</v>
      </c>
      <c r="C357" s="7">
        <f>LN('Adj close prices'!C358/'Adj close prices'!C357)</f>
        <v>2.1534116672938263E-2</v>
      </c>
      <c r="D357" s="7">
        <f>LN('Adj close prices'!D358/'Adj close prices'!D357)</f>
        <v>-3.4067146674198936E-3</v>
      </c>
      <c r="E357" s="7">
        <f>LN('Adj close prices'!E358/'Adj close prices'!E357)</f>
        <v>9.0498932675675946E-3</v>
      </c>
      <c r="F357" s="7">
        <f>LN('Adj close prices'!F358/'Adj close prices'!F357)</f>
        <v>-6.8666083825318547E-4</v>
      </c>
    </row>
    <row r="358" spans="1:6" x14ac:dyDescent="0.25">
      <c r="A358" s="5">
        <v>42265</v>
      </c>
      <c r="B358" s="7">
        <f>LN('Adj close prices'!B359/'Adj close prices'!B358)</f>
        <v>-4.1342562445990027E-3</v>
      </c>
      <c r="C358" s="7">
        <f>LN('Adj close prices'!C359/'Adj close prices'!C358)</f>
        <v>2.5761136154856977E-3</v>
      </c>
      <c r="D358" s="7">
        <f>LN('Adj close prices'!D359/'Adj close prices'!D358)</f>
        <v>-1.7682774335364321E-2</v>
      </c>
      <c r="E358" s="7">
        <f>LN('Adj close prices'!E359/'Adj close prices'!E358)</f>
        <v>-8.5827369051640523E-4</v>
      </c>
      <c r="F358" s="7">
        <f>LN('Adj close prices'!F359/'Adj close prices'!F358)</f>
        <v>-5.5482552229878558E-3</v>
      </c>
    </row>
    <row r="359" spans="1:6" x14ac:dyDescent="0.25">
      <c r="A359" s="5">
        <v>42268</v>
      </c>
      <c r="B359" s="7">
        <f>LN('Adj close prices'!B360/'Adj close prices'!B359)</f>
        <v>1.5394329754974638E-2</v>
      </c>
      <c r="C359" s="7">
        <f>LN('Adj close prices'!C360/'Adj close prices'!C359)</f>
        <v>1.4936207492054033E-2</v>
      </c>
      <c r="D359" s="7">
        <f>LN('Adj close prices'!D360/'Adj close prices'!D359)</f>
        <v>5.9813764182085191E-3</v>
      </c>
      <c r="E359" s="7">
        <f>LN('Adj close prices'!E360/'Adj close prices'!E359)</f>
        <v>1.0252207632198113E-2</v>
      </c>
      <c r="F359" s="7">
        <f>LN('Adj close prices'!F360/'Adj close prices'!F359)</f>
        <v>1.3643003816449404E-2</v>
      </c>
    </row>
    <row r="360" spans="1:6" x14ac:dyDescent="0.25">
      <c r="A360" s="5">
        <v>42269</v>
      </c>
      <c r="B360" s="7">
        <f>LN('Adj close prices'!B361/'Adj close prices'!B360)</f>
        <v>-1.5835267857136792E-2</v>
      </c>
      <c r="C360" s="7">
        <f>LN('Adj close prices'!C361/'Adj close prices'!C360)</f>
        <v>-1.8384934326322003E-2</v>
      </c>
      <c r="D360" s="7">
        <f>LN('Adj close prices'!D361/'Adj close prices'!D360)</f>
        <v>-2.0424934404822547E-3</v>
      </c>
      <c r="E360" s="7">
        <f>LN('Adj close prices'!E361/'Adj close prices'!E360)</f>
        <v>-2.7576189890977237E-2</v>
      </c>
      <c r="F360" s="7">
        <f>LN('Adj close prices'!F361/'Adj close prices'!F360)</f>
        <v>-1.2415877325565918E-2</v>
      </c>
    </row>
    <row r="361" spans="1:6" x14ac:dyDescent="0.25">
      <c r="A361" s="5">
        <v>42270</v>
      </c>
      <c r="B361" s="7">
        <f>LN('Adj close prices'!B362/'Adj close prices'!B361)</f>
        <v>8.0800972191361377E-3</v>
      </c>
      <c r="C361" s="7">
        <f>LN('Adj close prices'!C362/'Adj close prices'!C361)</f>
        <v>-4.3370660803996649E-3</v>
      </c>
      <c r="D361" s="7">
        <f>LN('Adj close prices'!D362/'Adj close prices'!D361)</f>
        <v>2.0424934404822564E-3</v>
      </c>
      <c r="E361" s="7">
        <f>LN('Adj close prices'!E362/'Adj close prices'!E361)</f>
        <v>4.7939076665504008E-3</v>
      </c>
      <c r="F361" s="7">
        <f>LN('Adj close prices'!F362/'Adj close prices'!F361)</f>
        <v>4.5971266498430626E-4</v>
      </c>
    </row>
    <row r="362" spans="1:6" x14ac:dyDescent="0.25">
      <c r="A362" s="5">
        <v>42271</v>
      </c>
      <c r="B362" s="7">
        <f>LN('Adj close prices'!B363/'Adj close prices'!B362)</f>
        <v>5.9305284566809847E-3</v>
      </c>
      <c r="C362" s="7">
        <f>LN('Adj close prices'!C363/'Adj close prices'!C362)</f>
        <v>-4.3371477072840711E-3</v>
      </c>
      <c r="D362" s="7">
        <f>LN('Adj close prices'!D363/'Adj close prices'!D362)</f>
        <v>1.7246331716672747E-3</v>
      </c>
      <c r="E362" s="7">
        <f>LN('Adj close prices'!E363/'Adj close prices'!E362)</f>
        <v>1.894994530890514E-2</v>
      </c>
      <c r="F362" s="7">
        <f>LN('Adj close prices'!F363/'Adj close prices'!F362)</f>
        <v>7.8599173672667163E-3</v>
      </c>
    </row>
    <row r="363" spans="1:6" x14ac:dyDescent="0.25">
      <c r="A363" s="5">
        <v>42272</v>
      </c>
      <c r="B363" s="7">
        <f>LN('Adj close prices'!B364/'Adj close prices'!B363)</f>
        <v>-2.5246393145276608E-3</v>
      </c>
      <c r="C363" s="7">
        <f>LN('Adj close prices'!C364/'Adj close prices'!C363)</f>
        <v>-1.7958894760805047E-2</v>
      </c>
      <c r="D363" s="7">
        <f>LN('Adj close prices'!D364/'Adj close prices'!D363)</f>
        <v>-7.8366724675124654E-4</v>
      </c>
      <c r="E363" s="7">
        <f>LN('Adj close prices'!E364/'Adj close prices'!E363)</f>
        <v>7.2266306082768086E-3</v>
      </c>
      <c r="F363" s="7">
        <f>LN('Adj close prices'!F364/'Adj close prices'!F363)</f>
        <v>-2.3884316321662727E-2</v>
      </c>
    </row>
    <row r="364" spans="1:6" x14ac:dyDescent="0.25">
      <c r="A364" s="5">
        <v>42275</v>
      </c>
      <c r="B364" s="7">
        <f>LN('Adj close prices'!B365/'Adj close prices'!B364)</f>
        <v>-1.998748467192709E-2</v>
      </c>
      <c r="C364" s="7">
        <f>LN('Adj close prices'!C365/'Adj close prices'!C364)</f>
        <v>-3.9273400855035501E-2</v>
      </c>
      <c r="D364" s="7">
        <f>LN('Adj close prices'!D365/'Adj close prices'!D364)</f>
        <v>-1.8830980793052754E-3</v>
      </c>
      <c r="E364" s="7">
        <f>LN('Adj close prices'!E365/'Adj close prices'!E364)</f>
        <v>-1.3217625454282655E-2</v>
      </c>
      <c r="F364" s="7">
        <f>LN('Adj close prices'!F365/'Adj close prices'!F364)</f>
        <v>-3.3564693834471963E-2</v>
      </c>
    </row>
    <row r="365" spans="1:6" x14ac:dyDescent="0.25">
      <c r="A365" s="5">
        <v>42276</v>
      </c>
      <c r="B365" s="7">
        <f>LN('Adj close prices'!B366/'Adj close prices'!B365)</f>
        <v>-3.0521800111685361E-2</v>
      </c>
      <c r="C365" s="7">
        <f>LN('Adj close prices'!C366/'Adj close prices'!C365)</f>
        <v>-1.597826344446486E-2</v>
      </c>
      <c r="D365" s="7">
        <f>LN('Adj close prices'!D366/'Adj close prices'!D365)</f>
        <v>1.8830980793053231E-3</v>
      </c>
      <c r="E365" s="7">
        <f>LN('Adj close prices'!E366/'Adj close prices'!E365)</f>
        <v>1.7443877668960463E-2</v>
      </c>
      <c r="F365" s="7">
        <f>LN('Adj close prices'!F366/'Adj close prices'!F365)</f>
        <v>-7.1908083056114822E-3</v>
      </c>
    </row>
    <row r="366" spans="1:6" x14ac:dyDescent="0.25">
      <c r="A366" s="5">
        <v>42277</v>
      </c>
      <c r="B366" s="7">
        <f>LN('Adj close prices'!B367/'Adj close prices'!B366)</f>
        <v>1.1306108479725047E-2</v>
      </c>
      <c r="C366" s="7">
        <f>LN('Adj close prices'!C367/'Adj close prices'!C366)</f>
        <v>3.1392752724754391E-2</v>
      </c>
      <c r="D366" s="7">
        <f>LN('Adj close prices'!D367/'Adj close prices'!D366)</f>
        <v>1.648324538304034E-2</v>
      </c>
      <c r="E366" s="7">
        <f>LN('Adj close prices'!E367/'Adj close prices'!E366)</f>
        <v>3.8879931514279695E-2</v>
      </c>
      <c r="F366" s="7">
        <f>LN('Adj close prices'!F367/'Adj close prices'!F366)</f>
        <v>7.0699822647415601E-3</v>
      </c>
    </row>
    <row r="367" spans="1:6" x14ac:dyDescent="0.25">
      <c r="A367" s="5">
        <v>42278</v>
      </c>
      <c r="B367" s="7">
        <f>LN('Adj close prices'!B368/'Adj close prices'!B367)</f>
        <v>-6.5489554162438471E-3</v>
      </c>
      <c r="C367" s="7">
        <f>LN('Adj close prices'!C368/'Adj close prices'!C367)</f>
        <v>1.7102672648490181E-2</v>
      </c>
      <c r="D367" s="7">
        <f>LN('Adj close prices'!D368/'Adj close prices'!D367)</f>
        <v>-8.8296376845486257E-3</v>
      </c>
      <c r="E367" s="7">
        <f>LN('Adj close prices'!E368/'Adj close prices'!E367)</f>
        <v>-1.9664540916270908E-2</v>
      </c>
      <c r="F367" s="7">
        <f>LN('Adj close prices'!F368/'Adj close prices'!F367)</f>
        <v>-3.490149137253943E-2</v>
      </c>
    </row>
    <row r="368" spans="1:6" x14ac:dyDescent="0.25">
      <c r="A368" s="5">
        <v>42279</v>
      </c>
      <c r="B368" s="7">
        <f>LN('Adj close prices'!B369/'Adj close prices'!B368)</f>
        <v>7.274021192628528E-3</v>
      </c>
      <c r="C368" s="7">
        <f>LN('Adj close prices'!C369/'Adj close prices'!C368)</f>
        <v>2.2445618833393948E-2</v>
      </c>
      <c r="D368" s="7">
        <f>LN('Adj close prices'!D369/'Adj close prices'!D368)</f>
        <v>1.0986409279061854E-2</v>
      </c>
      <c r="E368" s="7">
        <f>LN('Adj close prices'!E369/'Adj close prices'!E368)</f>
        <v>2.5731284851862719E-2</v>
      </c>
      <c r="F368" s="7">
        <f>LN('Adj close prices'!F369/'Adj close prices'!F368)</f>
        <v>3.1554592199193245E-2</v>
      </c>
    </row>
    <row r="369" spans="1:6" x14ac:dyDescent="0.25">
      <c r="A369" s="5">
        <v>42282</v>
      </c>
      <c r="B369" s="7">
        <f>LN('Adj close prices'!B370/'Adj close prices'!B369)</f>
        <v>3.6170252752696017E-3</v>
      </c>
      <c r="C369" s="7">
        <f>LN('Adj close prices'!C370/'Adj close prices'!C369)</f>
        <v>2.0702788794399931E-2</v>
      </c>
      <c r="D369" s="7">
        <f>LN('Adj close prices'!D370/'Adj close prices'!D369)</f>
        <v>1.3603398417669804E-2</v>
      </c>
      <c r="E369" s="7">
        <f>LN('Adj close prices'!E370/'Adj close prices'!E369)</f>
        <v>2.4692653041555112E-2</v>
      </c>
      <c r="F369" s="7">
        <f>LN('Adj close prices'!F370/'Adj close prices'!F369)</f>
        <v>-5.7522842952926201E-3</v>
      </c>
    </row>
    <row r="370" spans="1:6" x14ac:dyDescent="0.25">
      <c r="A370" s="5">
        <v>42283</v>
      </c>
      <c r="B370" s="7">
        <f>LN('Adj close prices'!B371/'Adj close prices'!B370)</f>
        <v>4.7729346265649591E-3</v>
      </c>
      <c r="C370" s="7">
        <f>LN('Adj close prices'!C371/'Adj close prices'!C370)</f>
        <v>-1.1469251265671986E-2</v>
      </c>
      <c r="D370" s="7">
        <f>LN('Adj close prices'!D371/'Adj close prices'!D370)</f>
        <v>-2.8883342701969861E-3</v>
      </c>
      <c r="E370" s="7">
        <f>LN('Adj close prices'!E371/'Adj close prices'!E370)</f>
        <v>1.2898374355652404E-2</v>
      </c>
      <c r="F370" s="7">
        <f>LN('Adj close prices'!F371/'Adj close prices'!F370)</f>
        <v>-1.9237236885241989E-2</v>
      </c>
    </row>
    <row r="371" spans="1:6" x14ac:dyDescent="0.25">
      <c r="A371" s="5">
        <v>42284</v>
      </c>
      <c r="B371" s="7">
        <f>LN('Adj close prices'!B372/'Adj close prices'!B371)</f>
        <v>-4.7729346265649583E-3</v>
      </c>
      <c r="C371" s="7">
        <f>LN('Adj close prices'!C372/'Adj close prices'!C371)</f>
        <v>8.2637069869201333E-3</v>
      </c>
      <c r="D371" s="7">
        <f>LN('Adj close prices'!D372/'Adj close prices'!D371)</f>
        <v>1.0299836114213437E-2</v>
      </c>
      <c r="E371" s="7">
        <f>LN('Adj close prices'!E372/'Adj close prices'!E371)</f>
        <v>1.0430956963791666E-2</v>
      </c>
      <c r="F371" s="7">
        <f>LN('Adj close prices'!F372/'Adj close prices'!F371)</f>
        <v>-4.0138926310727636E-2</v>
      </c>
    </row>
    <row r="372" spans="1:6" x14ac:dyDescent="0.25">
      <c r="A372" s="5">
        <v>42285</v>
      </c>
      <c r="B372" s="7">
        <f>LN('Adj close prices'!B373/'Adj close prices'!B372)</f>
        <v>-1.1621407550324264E-2</v>
      </c>
      <c r="C372" s="7">
        <f>LN('Adj close prices'!C373/'Adj close prices'!C372)</f>
        <v>-1.6333689956807281E-2</v>
      </c>
      <c r="D372" s="7">
        <f>LN('Adj close prices'!D373/'Adj close prices'!D372)</f>
        <v>7.8055401439727614E-3</v>
      </c>
      <c r="E372" s="7">
        <f>LN('Adj close prices'!E373/'Adj close prices'!E372)</f>
        <v>5.748077108897894E-3</v>
      </c>
      <c r="F372" s="7">
        <f>LN('Adj close prices'!F373/'Adj close prices'!F372)</f>
        <v>-2.2849145012235311E-2</v>
      </c>
    </row>
    <row r="373" spans="1:6" x14ac:dyDescent="0.25">
      <c r="A373" s="5">
        <v>42286</v>
      </c>
      <c r="B373" s="7">
        <f>LN('Adj close prices'!B374/'Adj close prices'!B373)</f>
        <v>2.3644814631778931E-2</v>
      </c>
      <c r="C373" s="7">
        <f>LN('Adj close prices'!C374/'Adj close prices'!C373)</f>
        <v>1.2377096335896095E-2</v>
      </c>
      <c r="D373" s="7">
        <f>LN('Adj close prices'!D374/'Adj close prices'!D373)</f>
        <v>-2.8450271467134786E-3</v>
      </c>
      <c r="E373" s="7">
        <f>LN('Adj close prices'!E374/'Adj close prices'!E373)</f>
        <v>-3.8285356806137603E-3</v>
      </c>
      <c r="F373" s="7">
        <f>LN('Adj close prices'!F374/'Adj close prices'!F373)</f>
        <v>-2.6956773479721696E-2</v>
      </c>
    </row>
    <row r="374" spans="1:6" x14ac:dyDescent="0.25">
      <c r="A374" s="5">
        <v>42289</v>
      </c>
      <c r="B374" s="7">
        <f>LN('Adj close prices'!B375/'Adj close prices'!B374)</f>
        <v>-4.6484610173660396E-3</v>
      </c>
      <c r="C374" s="7">
        <f>LN('Adj close prices'!C375/'Adj close prices'!C374)</f>
        <v>1.9065008883462055E-2</v>
      </c>
      <c r="D374" s="7">
        <f>LN('Adj close prices'!D375/'Adj close prices'!D374)</f>
        <v>3.5923835621481377E-3</v>
      </c>
      <c r="E374" s="7">
        <f>LN('Adj close prices'!E375/'Adj close prices'!E374)</f>
        <v>1.0683427726809053E-2</v>
      </c>
      <c r="F374" s="7">
        <f>LN('Adj close prices'!F375/'Adj close prices'!F374)</f>
        <v>-2.3426954162800499E-2</v>
      </c>
    </row>
    <row r="375" spans="1:6" x14ac:dyDescent="0.25">
      <c r="A375" s="5">
        <v>42290</v>
      </c>
      <c r="B375" s="7">
        <f>LN('Adj close prices'!B376/'Adj close prices'!B375)</f>
        <v>1.7010819883634225E-3</v>
      </c>
      <c r="C375" s="7">
        <f>LN('Adj close prices'!C376/'Adj close prices'!C375)</f>
        <v>-2.3474339115226606E-3</v>
      </c>
      <c r="D375" s="7">
        <f>LN('Adj close prices'!D376/'Adj close prices'!D375)</f>
        <v>-2.9928361864133171E-3</v>
      </c>
      <c r="E375" s="7">
        <f>LN('Adj close prices'!E376/'Adj close prices'!E375)</f>
        <v>1.8953682849687842E-3</v>
      </c>
      <c r="F375" s="7">
        <f>LN('Adj close prices'!F376/'Adj close prices'!F375)</f>
        <v>1.6880583703826887E-2</v>
      </c>
    </row>
    <row r="376" spans="1:6" x14ac:dyDescent="0.25">
      <c r="A376" s="5">
        <v>42291</v>
      </c>
      <c r="B376" s="7">
        <f>LN('Adj close prices'!B377/'Adj close prices'!B376)</f>
        <v>-1.4234426952496736E-2</v>
      </c>
      <c r="C376" s="7">
        <f>LN('Adj close prices'!C377/'Adj close prices'!C376)</f>
        <v>-7.4424194486291881E-3</v>
      </c>
      <c r="D376" s="7">
        <f>LN('Adj close prices'!D377/'Adj close prices'!D376)</f>
        <v>-0.10580982776376564</v>
      </c>
      <c r="E376" s="7">
        <f>LN('Adj close prices'!E377/'Adj close prices'!E376)</f>
        <v>3.571839419874108E-2</v>
      </c>
      <c r="F376" s="7">
        <f>LN('Adj close prices'!F377/'Adj close prices'!F376)</f>
        <v>-1.0868425812675877E-2</v>
      </c>
    </row>
    <row r="377" spans="1:6" x14ac:dyDescent="0.25">
      <c r="A377" s="5">
        <v>42292</v>
      </c>
      <c r="B377" s="7">
        <f>LN('Adj close prices'!B378/'Adj close prices'!B377)</f>
        <v>1.4860572722284393E-2</v>
      </c>
      <c r="C377" s="7">
        <f>LN('Adj close prices'!C378/'Adj close prices'!C377)</f>
        <v>3.1810605615400826E-2</v>
      </c>
      <c r="D377" s="7">
        <f>LN('Adj close prices'!D378/'Adj close prices'!D377)</f>
        <v>-1.1729257076106579E-2</v>
      </c>
      <c r="E377" s="7">
        <f>LN('Adj close prices'!E378/'Adj close prices'!E377)</f>
        <v>2.5547779704764E-3</v>
      </c>
      <c r="F377" s="7">
        <f>LN('Adj close prices'!F378/'Adj close prices'!F377)</f>
        <v>2.0220205319687115E-2</v>
      </c>
    </row>
    <row r="378" spans="1:6" x14ac:dyDescent="0.25">
      <c r="A378" s="5">
        <v>42293</v>
      </c>
      <c r="B378" s="7">
        <f>LN('Adj close prices'!B379/'Adj close prices'!B378)</f>
        <v>-7.3577396178916036E-3</v>
      </c>
      <c r="C378" s="7">
        <f>LN('Adj close prices'!C379/'Adj close prices'!C378)</f>
        <v>1.4684344339759341E-2</v>
      </c>
      <c r="D378" s="7">
        <f>LN('Adj close prices'!D379/'Adj close prices'!D378)</f>
        <v>-7.4442070024935345E-3</v>
      </c>
      <c r="E378" s="7">
        <f>LN('Adj close prices'!E379/'Adj close prices'!E378)</f>
        <v>1.5554870024830442E-2</v>
      </c>
      <c r="F378" s="7">
        <f>LN('Adj close prices'!F379/'Adj close prices'!F378)</f>
        <v>2.5429635810219457E-2</v>
      </c>
    </row>
    <row r="379" spans="1:6" x14ac:dyDescent="0.25">
      <c r="A379" s="5">
        <v>42296</v>
      </c>
      <c r="B379" s="7">
        <f>LN('Adj close prices'!B380/'Adj close prices'!B379)</f>
        <v>6.1947829657712766E-3</v>
      </c>
      <c r="C379" s="7">
        <f>LN('Adj close prices'!C380/'Adj close prices'!C379)</f>
        <v>4.1786216037645041E-3</v>
      </c>
      <c r="D379" s="7">
        <f>LN('Adj close prices'!D380/'Adj close prices'!D379)</f>
        <v>-6.7945252221615507E-4</v>
      </c>
      <c r="E379" s="7">
        <f>LN('Adj close prices'!E380/'Adj close prices'!E379)</f>
        <v>-1.7963960332209586E-3</v>
      </c>
      <c r="F379" s="7">
        <f>LN('Adj close prices'!F380/'Adj close prices'!F379)</f>
        <v>4.7900818360125151E-3</v>
      </c>
    </row>
    <row r="380" spans="1:6" x14ac:dyDescent="0.25">
      <c r="A380" s="5">
        <v>42297</v>
      </c>
      <c r="B380" s="7">
        <f>LN('Adj close prices'!B381/'Adj close prices'!B380)</f>
        <v>1.8093568798785618E-2</v>
      </c>
      <c r="C380" s="7">
        <f>LN('Adj close prices'!C381/'Adj close prices'!C380)</f>
        <v>-2.1640413109175971E-2</v>
      </c>
      <c r="D380" s="7">
        <f>LN('Adj close prices'!D381/'Adj close prices'!D380)</f>
        <v>-1.7004414337769981E-3</v>
      </c>
      <c r="E380" s="7">
        <f>LN('Adj close prices'!E381/'Adj close prices'!E380)</f>
        <v>-1.4393550504924967E-3</v>
      </c>
      <c r="F380" s="7">
        <f>LN('Adj close prices'!F381/'Adj close prices'!F380)</f>
        <v>-6.8351150348440581E-2</v>
      </c>
    </row>
    <row r="381" spans="1:6" x14ac:dyDescent="0.25">
      <c r="A381" s="5">
        <v>42298</v>
      </c>
      <c r="B381" s="7">
        <f>LN('Adj close prices'!B382/'Adj close prices'!B381)</f>
        <v>-8.7846372828559731E-5</v>
      </c>
      <c r="C381" s="7">
        <f>LN('Adj close prices'!C382/'Adj close prices'!C381)</f>
        <v>-9.1524749557796766E-3</v>
      </c>
      <c r="D381" s="7">
        <f>LN('Adj close prices'!D382/'Adj close prices'!D381)</f>
        <v>-1.8740197773607617E-3</v>
      </c>
      <c r="E381" s="7">
        <f>LN('Adj close prices'!E382/'Adj close prices'!E381)</f>
        <v>-1.3048132496604694E-2</v>
      </c>
      <c r="F381" s="7">
        <f>LN('Adj close prices'!F382/'Adj close prices'!F381)</f>
        <v>-1.3896990526575925E-2</v>
      </c>
    </row>
    <row r="382" spans="1:6" x14ac:dyDescent="0.25">
      <c r="A382" s="5">
        <v>42299</v>
      </c>
      <c r="B382" s="7">
        <f>LN('Adj close prices'!B383/'Adj close prices'!B382)</f>
        <v>1.5179467973455431E-2</v>
      </c>
      <c r="C382" s="7">
        <f>LN('Adj close prices'!C383/'Adj close prices'!C382)</f>
        <v>1.4540089228777295E-2</v>
      </c>
      <c r="D382" s="7">
        <f>LN('Adj close prices'!D383/'Adj close prices'!D382)</f>
        <v>4.4235080613446564E-3</v>
      </c>
      <c r="E382" s="7">
        <f>LN('Adj close prices'!E383/'Adj close prices'!E382)</f>
        <v>3.5480974206816895E-2</v>
      </c>
      <c r="F382" s="7">
        <f>LN('Adj close prices'!F383/'Adj close prices'!F382)</f>
        <v>7.728660270347164E-3</v>
      </c>
    </row>
    <row r="383" spans="1:6" x14ac:dyDescent="0.25">
      <c r="A383" s="5">
        <v>42300</v>
      </c>
      <c r="B383" s="7">
        <f>LN('Adj close prices'!B384/'Adj close prices'!B383)</f>
        <v>3.0525233425387193E-2</v>
      </c>
      <c r="C383" s="7">
        <f>LN('Adj close prices'!C384/'Adj close prices'!C383)</f>
        <v>6.0417051503807419E-2</v>
      </c>
      <c r="D383" s="7">
        <f>LN('Adj close prices'!D384/'Adj close prices'!D383)</f>
        <v>-1.0238898059054582E-2</v>
      </c>
      <c r="E383" s="7">
        <f>LN('Adj close prices'!E384/'Adj close prices'!E383)</f>
        <v>6.667986136384761E-3</v>
      </c>
      <c r="F383" s="7">
        <f>LN('Adj close prices'!F384/'Adj close prices'!F383)</f>
        <v>-1.2499913235699357E-2</v>
      </c>
    </row>
    <row r="384" spans="1:6" x14ac:dyDescent="0.25">
      <c r="A384" s="5">
        <v>42303</v>
      </c>
      <c r="B384" s="7">
        <f>LN('Adj close prices'!B385/'Adj close prices'!B384)</f>
        <v>-3.2431901486759084E-2</v>
      </c>
      <c r="C384" s="7">
        <f>LN('Adj close prices'!C385/'Adj close prices'!C384)</f>
        <v>1.5865988147579582E-2</v>
      </c>
      <c r="D384" s="7">
        <f>LN('Adj close prices'!D385/'Adj close prices'!D384)</f>
        <v>-4.8145461711383087E-3</v>
      </c>
      <c r="E384" s="7">
        <f>LN('Adj close prices'!E385/'Adj close prices'!E384)</f>
        <v>-4.5576283061226665E-3</v>
      </c>
      <c r="F384" s="7">
        <f>LN('Adj close prices'!F385/'Adj close prices'!F384)</f>
        <v>2.908186569369255E-2</v>
      </c>
    </row>
    <row r="385" spans="1:6" x14ac:dyDescent="0.25">
      <c r="A385" s="5">
        <v>42304</v>
      </c>
      <c r="B385" s="7">
        <f>LN('Adj close prices'!B386/'Adj close prices'!B385)</f>
        <v>-6.3522839460355149E-3</v>
      </c>
      <c r="C385" s="7">
        <f>LN('Adj close prices'!C386/'Adj close prices'!C385)</f>
        <v>3.9356899011153829E-3</v>
      </c>
      <c r="D385" s="7">
        <f>LN('Adj close prices'!D386/'Adj close prices'!D385)</f>
        <v>-9.3502312295845377E-3</v>
      </c>
      <c r="E385" s="7">
        <f>LN('Adj close prices'!E386/'Adj close prices'!E385)</f>
        <v>-7.0247580420789552E-4</v>
      </c>
      <c r="F385" s="7">
        <f>LN('Adj close prices'!F386/'Adj close prices'!F385)</f>
        <v>-2.307383679725419E-2</v>
      </c>
    </row>
    <row r="386" spans="1:6" x14ac:dyDescent="0.25">
      <c r="A386" s="5">
        <v>42305</v>
      </c>
      <c r="B386" s="7">
        <f>LN('Adj close prices'!B387/'Adj close prices'!B386)</f>
        <v>4.0378202555628254E-2</v>
      </c>
      <c r="C386" s="7">
        <f>LN('Adj close prices'!C387/'Adj close prices'!C386)</f>
        <v>9.9177269445581227E-3</v>
      </c>
      <c r="D386" s="7">
        <f>LN('Adj close prices'!D387/'Adj close prices'!D386)</f>
        <v>2.7796656785847068E-3</v>
      </c>
      <c r="E386" s="7">
        <f>LN('Adj close prices'!E387/'Adj close prices'!E386)</f>
        <v>8.054210825088854E-3</v>
      </c>
      <c r="F386" s="7">
        <f>LN('Adj close prices'!F387/'Adj close prices'!F386)</f>
        <v>1.2331544901591475E-2</v>
      </c>
    </row>
    <row r="387" spans="1:6" x14ac:dyDescent="0.25">
      <c r="A387" s="5">
        <v>42306</v>
      </c>
      <c r="B387" s="7">
        <f>LN('Adj close prices'!B388/'Adj close prices'!B387)</f>
        <v>1.0508833206093549E-2</v>
      </c>
      <c r="C387" s="7">
        <f>LN('Adj close prices'!C388/'Adj close prices'!C387)</f>
        <v>1.5197462363436052E-2</v>
      </c>
      <c r="D387" s="7">
        <f>LN('Adj close prices'!D388/'Adj close prices'!D387)</f>
        <v>5.5363200726725077E-3</v>
      </c>
      <c r="E387" s="7">
        <f>LN('Adj close prices'!E388/'Adj close prices'!E387)</f>
        <v>-3.5141041134128165E-2</v>
      </c>
      <c r="F387" s="7">
        <f>LN('Adj close prices'!F388/'Adj close prices'!F387)</f>
        <v>-6.264840669711752E-3</v>
      </c>
    </row>
    <row r="388" spans="1:6" x14ac:dyDescent="0.25">
      <c r="A388" s="5">
        <v>42307</v>
      </c>
      <c r="B388" s="7">
        <f>LN('Adj close prices'!B389/'Adj close prices'!B388)</f>
        <v>-8.5824051170986931E-3</v>
      </c>
      <c r="C388" s="7">
        <f>LN('Adj close prices'!C389/'Adj close prices'!C388)</f>
        <v>-1.0379337598013664E-3</v>
      </c>
      <c r="D388" s="7">
        <f>LN('Adj close prices'!D389/'Adj close prices'!D388)</f>
        <v>-1.2500212275723862E-2</v>
      </c>
      <c r="E388" s="7">
        <f>LN('Adj close prices'!E389/'Adj close prices'!E388)</f>
        <v>2.4622169400835735E-2</v>
      </c>
      <c r="F388" s="7">
        <f>LN('Adj close prices'!F389/'Adj close prices'!F388)</f>
        <v>-2.2458942837525316E-2</v>
      </c>
    </row>
    <row r="389" spans="1:6" x14ac:dyDescent="0.25">
      <c r="A389" s="5">
        <v>42310</v>
      </c>
      <c r="B389" s="7">
        <f>LN('Adj close prices'!B390/'Adj close prices'!B389)</f>
        <v>1.3960925640015182E-2</v>
      </c>
      <c r="C389" s="7">
        <f>LN('Adj close prices'!C390/'Adj close prices'!C389)</f>
        <v>3.906722130497726E-3</v>
      </c>
      <c r="D389" s="7">
        <f>LN('Adj close prices'!D390/'Adj close prices'!D389)</f>
        <v>6.4435251283916787E-3</v>
      </c>
      <c r="E389" s="7">
        <f>LN('Adj close prices'!E390/'Adj close prices'!E389)</f>
        <v>1.1564885159278355E-2</v>
      </c>
      <c r="F389" s="7">
        <f>LN('Adj close prices'!F390/'Adj close prices'!F389)</f>
        <v>3.2613700538775874E-2</v>
      </c>
    </row>
    <row r="390" spans="1:6" x14ac:dyDescent="0.25">
      <c r="A390" s="5">
        <v>42311</v>
      </c>
      <c r="B390" s="7">
        <f>LN('Adj close prices'!B391/'Adj close prices'!B390)</f>
        <v>1.1405369852442655E-2</v>
      </c>
      <c r="C390" s="7">
        <f>LN('Adj close prices'!C391/'Adj close prices'!C390)</f>
        <v>-4.8498412762290506E-3</v>
      </c>
      <c r="D390" s="7">
        <f>LN('Adj close prices'!D391/'Adj close prices'!D390)</f>
        <v>8.6414941898280227E-3</v>
      </c>
      <c r="E390" s="7">
        <f>LN('Adj close prices'!E391/'Adj close prices'!E390)</f>
        <v>-6.9931209757751701E-3</v>
      </c>
      <c r="F390" s="7">
        <f>LN('Adj close prices'!F391/'Adj close prices'!F390)</f>
        <v>-2.5774890331290132E-2</v>
      </c>
    </row>
    <row r="391" spans="1:6" x14ac:dyDescent="0.25">
      <c r="A391" s="5">
        <v>42312</v>
      </c>
      <c r="B391" s="7">
        <f>LN('Adj close prices'!B392/'Adj close prices'!B391)</f>
        <v>-4.6613065057088433E-3</v>
      </c>
      <c r="C391" s="7">
        <f>LN('Adj close prices'!C392/'Adj close prices'!C391)</f>
        <v>2.4703987176900612E-2</v>
      </c>
      <c r="D391" s="7">
        <f>LN('Adj close prices'!D392/'Adj close prices'!D391)</f>
        <v>4.46413013726991E-3</v>
      </c>
      <c r="E391" s="7">
        <f>LN('Adj close prices'!E392/'Adj close prices'!E391)</f>
        <v>-1.6628619638492517E-2</v>
      </c>
      <c r="F391" s="7">
        <f>LN('Adj close prices'!F392/'Adj close prices'!F391)</f>
        <v>0.10592191312037169</v>
      </c>
    </row>
    <row r="392" spans="1:6" x14ac:dyDescent="0.25">
      <c r="A392" s="5">
        <v>42313</v>
      </c>
      <c r="B392" s="7">
        <f>LN('Adj close prices'!B393/'Adj close prices'!B392)</f>
        <v>-4.6206662044548496E-3</v>
      </c>
      <c r="C392" s="7">
        <f>LN('Adj close prices'!C393/'Adj close prices'!C392)</f>
        <v>2.267565851968768E-2</v>
      </c>
      <c r="D392" s="7">
        <f>LN('Adj close prices'!D393/'Adj close prices'!D392)</f>
        <v>4.1032063154917689E-3</v>
      </c>
      <c r="E392" s="7">
        <f>LN('Adj close prices'!E393/'Adj close prices'!E392)</f>
        <v>-1.1481909288223974E-2</v>
      </c>
      <c r="F392" s="7">
        <f>LN('Adj close prices'!F393/'Adj close prices'!F392)</f>
        <v>6.0420805252254183E-4</v>
      </c>
    </row>
    <row r="393" spans="1:6" x14ac:dyDescent="0.25">
      <c r="A393" s="5">
        <v>42314</v>
      </c>
      <c r="B393" s="7">
        <f>LN('Adj close prices'!B394/'Adj close prices'!B393)</f>
        <v>1.1570788569171219E-3</v>
      </c>
      <c r="C393" s="7">
        <f>LN('Adj close prices'!C394/'Adj close prices'!C393)</f>
        <v>5.6576325518101888E-3</v>
      </c>
      <c r="D393" s="7">
        <f>LN('Adj close prices'!D394/'Adj close prices'!D393)</f>
        <v>2.8965122292112641E-3</v>
      </c>
      <c r="E393" s="7">
        <f>LN('Adj close prices'!E394/'Adj close prices'!E393)</f>
        <v>0.12978010840205653</v>
      </c>
      <c r="F393" s="7">
        <f>LN('Adj close prices'!F394/'Adj close prices'!F393)</f>
        <v>2.5424356013083508E-3</v>
      </c>
    </row>
    <row r="394" spans="1:6" x14ac:dyDescent="0.25">
      <c r="A394" s="5">
        <v>42317</v>
      </c>
      <c r="B394" s="7">
        <f>LN('Adj close prices'!B395/'Adj close prices'!B394)</f>
        <v>-4.0556104892936632E-3</v>
      </c>
      <c r="C394" s="7">
        <f>LN('Adj close prices'!C395/'Adj close prices'!C394)</f>
        <v>-5.9016644530153952E-3</v>
      </c>
      <c r="D394" s="7">
        <f>LN('Adj close prices'!D395/'Adj close prices'!D394)</f>
        <v>-4.9458889601630852E-3</v>
      </c>
      <c r="E394" s="7">
        <f>LN('Adj close prices'!E395/'Adj close prices'!E394)</f>
        <v>-4.4473035769943678E-3</v>
      </c>
      <c r="F394" s="7">
        <f>LN('Adj close prices'!F395/'Adj close prices'!F394)</f>
        <v>-3.0721920276635083E-2</v>
      </c>
    </row>
    <row r="395" spans="1:6" x14ac:dyDescent="0.25">
      <c r="A395" s="5">
        <v>42318</v>
      </c>
      <c r="B395" s="7">
        <f>LN('Adj close prices'!B396/'Adj close prices'!B395)</f>
        <v>-3.2024374414346191E-2</v>
      </c>
      <c r="C395" s="7">
        <f>LN('Adj close prices'!C396/'Adj close prices'!C395)</f>
        <v>6.3717906960116611E-3</v>
      </c>
      <c r="D395" s="7">
        <f>LN('Adj close prices'!D396/'Adj close prices'!D395)</f>
        <v>3.243299598220591E-3</v>
      </c>
      <c r="E395" s="7">
        <f>LN('Adj close prices'!E396/'Adj close prices'!E395)</f>
        <v>-1.9286838372682392E-2</v>
      </c>
      <c r="F395" s="7">
        <f>LN('Adj close prices'!F396/'Adj close prices'!F395)</f>
        <v>-3.9975470018174149E-2</v>
      </c>
    </row>
    <row r="396" spans="1:6" x14ac:dyDescent="0.25">
      <c r="A396" s="5">
        <v>42319</v>
      </c>
      <c r="B396" s="7">
        <f>LN('Adj close prices'!B397/'Adj close prices'!B396)</f>
        <v>-5.6680787417679682E-3</v>
      </c>
      <c r="C396" s="7">
        <f>LN('Adj close prices'!C397/'Adj close prices'!C396)</f>
        <v>2.0361773002093651E-2</v>
      </c>
      <c r="D396" s="7">
        <f>LN('Adj close prices'!D397/'Adj close prices'!D396)</f>
        <v>-1.8923948683250147E-2</v>
      </c>
      <c r="E396" s="7">
        <f>LN('Adj close prices'!E397/'Adj close prices'!E396)</f>
        <v>-9.7849324136898841E-3</v>
      </c>
      <c r="F396" s="7">
        <f>LN('Adj close prices'!F397/'Adj close prices'!F396)</f>
        <v>1.1846412744951096E-2</v>
      </c>
    </row>
    <row r="397" spans="1:6" x14ac:dyDescent="0.25">
      <c r="A397" s="5">
        <v>42320</v>
      </c>
      <c r="B397" s="7">
        <f>LN('Adj close prices'!B398/'Adj close prices'!B397)</f>
        <v>-3.3647195902757089E-3</v>
      </c>
      <c r="C397" s="7">
        <f>LN('Adj close prices'!C398/'Adj close prices'!C397)</f>
        <v>-1.1427812819491432E-2</v>
      </c>
      <c r="D397" s="7">
        <f>LN('Adj close prices'!D398/'Adj close prices'!D397)</f>
        <v>-1.1001248179648397E-2</v>
      </c>
      <c r="E397" s="7">
        <f>LN('Adj close prices'!E398/'Adj close prices'!E397)</f>
        <v>-3.6120290739252948E-3</v>
      </c>
      <c r="F397" s="7">
        <f>LN('Adj close prices'!F398/'Adj close prices'!F397)</f>
        <v>-2.842650120634705E-2</v>
      </c>
    </row>
    <row r="398" spans="1:6" x14ac:dyDescent="0.25">
      <c r="A398" s="5">
        <v>42321</v>
      </c>
      <c r="B398" s="7">
        <f>LN('Adj close prices'!B399/'Adj close prices'!B398)</f>
        <v>-2.9643544320009013E-2</v>
      </c>
      <c r="C398" s="7">
        <f>LN('Adj close prices'!C399/'Adj close prices'!C398)</f>
        <v>-3.5555532981302741E-2</v>
      </c>
      <c r="D398" s="7">
        <f>LN('Adj close prices'!D399/'Adj close prices'!D398)</f>
        <v>-9.3501957630432713E-3</v>
      </c>
      <c r="E398" s="7">
        <f>LN('Adj close prices'!E399/'Adj close prices'!E398)</f>
        <v>-1.9934048728759066E-2</v>
      </c>
      <c r="F398" s="7">
        <f>LN('Adj close prices'!F399/'Adj close prices'!F398)</f>
        <v>-2.7374165081630368E-2</v>
      </c>
    </row>
    <row r="399" spans="1:6" x14ac:dyDescent="0.25">
      <c r="A399" s="5">
        <v>42324</v>
      </c>
      <c r="B399" s="7">
        <f>LN('Adj close prices'!B400/'Adj close prices'!B399)</f>
        <v>1.6246392599786216E-2</v>
      </c>
      <c r="C399" s="7">
        <f>LN('Adj close prices'!C400/'Adj close prices'!C399)</f>
        <v>8.4640861304420747E-3</v>
      </c>
      <c r="D399" s="7">
        <f>LN('Adj close prices'!D400/'Adj close prices'!D399)</f>
        <v>2.5375364473773098E-2</v>
      </c>
      <c r="E399" s="7">
        <f>LN('Adj close prices'!E400/'Adj close prices'!E399)</f>
        <v>1.9934048728759132E-2</v>
      </c>
      <c r="F399" s="7">
        <f>LN('Adj close prices'!F400/'Adj close prices'!F399)</f>
        <v>3.3787270811065272E-2</v>
      </c>
    </row>
    <row r="400" spans="1:6" x14ac:dyDescent="0.25">
      <c r="A400" s="5">
        <v>42325</v>
      </c>
      <c r="B400" s="7">
        <f>LN('Adj close prices'!B401/'Adj close prices'!B400)</f>
        <v>-4.3008578629251757E-3</v>
      </c>
      <c r="C400" s="7">
        <f>LN('Adj close prices'!C401/'Adj close prices'!C400)</f>
        <v>-6.9862031014129664E-3</v>
      </c>
      <c r="D400" s="7">
        <f>LN('Adj close prices'!D401/'Adj close prices'!D400)</f>
        <v>3.4811021455264601E-2</v>
      </c>
      <c r="E400" s="7">
        <f>LN('Adj close prices'!E401/'Adj close prices'!E400)</f>
        <v>0</v>
      </c>
      <c r="F400" s="7">
        <f>LN('Adj close prices'!F401/'Adj close prices'!F400)</f>
        <v>-1.4475032295577742E-3</v>
      </c>
    </row>
    <row r="401" spans="1:6" x14ac:dyDescent="0.25">
      <c r="A401" s="5">
        <v>42326</v>
      </c>
      <c r="B401" s="7">
        <f>LN('Adj close prices'!B402/'Adj close prices'!B401)</f>
        <v>3.1174110210662676E-2</v>
      </c>
      <c r="C401" s="7">
        <f>LN('Adj close prices'!C402/'Adj close prices'!C401)</f>
        <v>3.0977868525947794E-2</v>
      </c>
      <c r="D401" s="7">
        <f>LN('Adj close prices'!D402/'Adj close prices'!D401)</f>
        <v>1.6715459616044211E-2</v>
      </c>
      <c r="E401" s="7">
        <f>LN('Adj close prices'!E402/'Adj close prices'!E401)</f>
        <v>2.4302015138405023E-2</v>
      </c>
      <c r="F401" s="7">
        <f>LN('Adj close prices'!F402/'Adj close prices'!F401)</f>
        <v>3.2503355060680444E-2</v>
      </c>
    </row>
    <row r="402" spans="1:6" x14ac:dyDescent="0.25">
      <c r="A402" s="5">
        <v>42327</v>
      </c>
      <c r="B402" s="7">
        <f>LN('Adj close prices'!B403/'Adj close prices'!B402)</f>
        <v>1.2623570442657295E-2</v>
      </c>
      <c r="C402" s="7">
        <f>LN('Adj close prices'!C403/'Adj close prices'!C402)</f>
        <v>-3.4268798156204261E-3</v>
      </c>
      <c r="D402" s="7">
        <f>LN('Adj close prices'!D403/'Adj close prices'!D402)</f>
        <v>-3.7819795825875207E-3</v>
      </c>
      <c r="E402" s="7">
        <f>LN('Adj close prices'!E403/'Adj close prices'!E402)</f>
        <v>2.8962838198421464E-3</v>
      </c>
      <c r="F402" s="7">
        <f>LN('Adj close prices'!F403/'Adj close prices'!F402)</f>
        <v>3.2967040120800597E-3</v>
      </c>
    </row>
    <row r="403" spans="1:6" x14ac:dyDescent="0.25">
      <c r="A403" s="5">
        <v>42328</v>
      </c>
      <c r="B403" s="7">
        <f>LN('Adj close prices'!B404/'Adj close prices'!B403)</f>
        <v>4.36849771364881E-3</v>
      </c>
      <c r="C403" s="7">
        <f>LN('Adj close prices'!C404/'Adj close prices'!C403)</f>
        <v>1.0799431132119838E-2</v>
      </c>
      <c r="D403" s="7">
        <f>LN('Adj close prices'!D404/'Adj close prices'!D403)</f>
        <v>-1.0432998051771688E-2</v>
      </c>
      <c r="E403" s="7">
        <f>LN('Adj close prices'!E404/'Adj close prices'!E403)</f>
        <v>8.6387277512157308E-3</v>
      </c>
      <c r="F403" s="7">
        <f>LN('Adj close prices'!F404/'Adj close prices'!F403)</f>
        <v>-8.1031203205482651E-3</v>
      </c>
    </row>
    <row r="404" spans="1:6" x14ac:dyDescent="0.25">
      <c r="A404" s="5">
        <v>42331</v>
      </c>
      <c r="B404" s="7">
        <f>LN('Adj close prices'!B405/'Adj close prices'!B404)</f>
        <v>-1.3077790092365007E-2</v>
      </c>
      <c r="C404" s="7">
        <f>LN('Adj close prices'!C405/'Adj close prices'!C404)</f>
        <v>1.5644800016163318E-2</v>
      </c>
      <c r="D404" s="7">
        <f>LN('Adj close prices'!D405/'Adj close prices'!D404)</f>
        <v>3.1580084056264915E-3</v>
      </c>
      <c r="E404" s="7">
        <f>LN('Adj close prices'!E405/'Adj close prices'!E404)</f>
        <v>-1.5086196528820815E-2</v>
      </c>
      <c r="F404" s="7">
        <f>LN('Adj close prices'!F405/'Adj close prices'!F404)</f>
        <v>-1.0325338443825096E-2</v>
      </c>
    </row>
    <row r="405" spans="1:6" x14ac:dyDescent="0.25">
      <c r="A405" s="5">
        <v>42332</v>
      </c>
      <c r="B405" s="7">
        <f>LN('Adj close prices'!B406/'Adj close prices'!B405)</f>
        <v>9.5508003528213068E-3</v>
      </c>
      <c r="C405" s="7">
        <f>LN('Adj close prices'!C406/'Adj close prices'!C405)</f>
        <v>-1.1613800231211497E-2</v>
      </c>
      <c r="D405" s="7">
        <f>LN('Adj close prices'!D406/'Adj close prices'!D405)</f>
        <v>-5.6584903873114784E-3</v>
      </c>
      <c r="E405" s="7">
        <f>LN('Adj close prices'!E406/'Adj close prices'!E405)</f>
        <v>8.052927285510195E-3</v>
      </c>
      <c r="F405" s="7">
        <f>LN('Adj close prices'!F406/'Adj close prices'!F405)</f>
        <v>2.2935560249871477E-3</v>
      </c>
    </row>
    <row r="406" spans="1:6" x14ac:dyDescent="0.25">
      <c r="A406" s="5">
        <v>42333</v>
      </c>
      <c r="B406" s="7">
        <f>LN('Adj close prices'!B407/'Adj close prices'!B406)</f>
        <v>-7.175975968174644E-3</v>
      </c>
      <c r="C406" s="7">
        <f>LN('Adj close prices'!C407/'Adj close prices'!C406)</f>
        <v>6.2235793966323935E-3</v>
      </c>
      <c r="D406" s="7">
        <f>LN('Adj close prices'!D407/'Adj close prices'!D406)</f>
        <v>5.3262792029034273E-3</v>
      </c>
      <c r="E406" s="7">
        <f>LN('Adj close prices'!E407/'Adj close prices'!E406)</f>
        <v>-1.2841078899626936E-3</v>
      </c>
      <c r="F406" s="7">
        <f>LN('Adj close prices'!F407/'Adj close prices'!F406)</f>
        <v>5.0871648806513944E-2</v>
      </c>
    </row>
    <row r="407" spans="1:6" x14ac:dyDescent="0.25">
      <c r="A407" s="5">
        <v>42335</v>
      </c>
      <c r="B407" s="7">
        <f>LN('Adj close prices'!B408/'Adj close prices'!B407)</f>
        <v>-1.8654184422454724E-3</v>
      </c>
      <c r="C407" s="7">
        <f>LN('Adj close prices'!C408/'Adj close prices'!C407)</f>
        <v>-3.0846830382624773E-3</v>
      </c>
      <c r="D407" s="7">
        <f>LN('Adj close prices'!D408/'Adj close prices'!D407)</f>
        <v>-5.8269005866545829E-3</v>
      </c>
      <c r="E407" s="7">
        <f>LN('Adj close prices'!E408/'Adj close prices'!E407)</f>
        <v>8.3173771332733151E-3</v>
      </c>
      <c r="F407" s="7">
        <f>LN('Adj close prices'!F408/'Adj close prices'!F407)</f>
        <v>8.5421007214090908E-3</v>
      </c>
    </row>
    <row r="408" spans="1:6" x14ac:dyDescent="0.25">
      <c r="A408" s="5">
        <v>42338</v>
      </c>
      <c r="B408" s="7">
        <f>LN('Adj close prices'!B409/'Adj close prices'!B408)</f>
        <v>4.1503896274467282E-3</v>
      </c>
      <c r="C408" s="7">
        <f>LN('Adj close prices'!C409/'Adj close prices'!C408)</f>
        <v>-1.2645221782708679E-2</v>
      </c>
      <c r="D408" s="7">
        <f>LN('Adj close prices'!D409/'Adj close prices'!D408)</f>
        <v>-1.76876549839124E-2</v>
      </c>
      <c r="E408" s="7">
        <f>LN('Adj close prices'!E409/'Adj close prices'!E408)</f>
        <v>1.0457949780659103E-2</v>
      </c>
      <c r="F408" s="7">
        <f>LN('Adj close prices'!F409/'Adj close prices'!F408)</f>
        <v>-5.8458172875330075E-3</v>
      </c>
    </row>
    <row r="409" spans="1:6" x14ac:dyDescent="0.25">
      <c r="A409" s="5">
        <v>42339</v>
      </c>
      <c r="B409" s="7">
        <f>LN('Adj close prices'!B410/'Adj close prices'!B409)</f>
        <v>-8.1481485048963912E-3</v>
      </c>
      <c r="C409" s="7">
        <f>LN('Adj close prices'!C410/'Adj close prices'!C409)</f>
        <v>2.1223155735535286E-2</v>
      </c>
      <c r="D409" s="7">
        <f>LN('Adj close prices'!D410/'Adj close prices'!D409)</f>
        <v>2.5461983138564842E-3</v>
      </c>
      <c r="E409" s="7">
        <f>LN('Adj close prices'!E410/'Adj close prices'!E409)</f>
        <v>3.1955345140561101E-2</v>
      </c>
      <c r="F409" s="7">
        <f>LN('Adj close prices'!F410/'Adj close prices'!F409)</f>
        <v>2.9652401838899816E-2</v>
      </c>
    </row>
    <row r="410" spans="1:6" x14ac:dyDescent="0.25">
      <c r="A410" s="5">
        <v>42340</v>
      </c>
      <c r="B410" s="7">
        <f>LN('Adj close prices'!B411/'Adj close prices'!B410)</f>
        <v>-9.0743767381751255E-3</v>
      </c>
      <c r="C410" s="7">
        <f>LN('Adj close prices'!C411/'Adj close prices'!C410)</f>
        <v>-4.5016201976465602E-3</v>
      </c>
      <c r="D410" s="7">
        <f>LN('Adj close prices'!D411/'Adj close prices'!D410)</f>
        <v>-2.567523663754903E-3</v>
      </c>
      <c r="E410" s="7">
        <f>LN('Adj close prices'!E411/'Adj close prices'!E410)</f>
        <v>-7.6625512962019589E-3</v>
      </c>
      <c r="F410" s="7">
        <f>LN('Adj close prices'!F411/'Adj close prices'!F410)</f>
        <v>-2.2167261509947613E-2</v>
      </c>
    </row>
    <row r="411" spans="1:6" x14ac:dyDescent="0.25">
      <c r="A411" s="5">
        <v>42341</v>
      </c>
      <c r="B411" s="7">
        <f>LN('Adj close prices'!B412/'Adj close prices'!B411)</f>
        <v>-9.3313327492612515E-3</v>
      </c>
      <c r="C411" s="7">
        <f>LN('Adj close prices'!C412/'Adj close prices'!C411)</f>
        <v>-1.454286376754267E-2</v>
      </c>
      <c r="D411" s="7">
        <f>LN('Adj close prices'!D412/'Adj close prices'!D411)</f>
        <v>1.1755782986589742E-2</v>
      </c>
      <c r="E411" s="7">
        <f>LN('Adj close prices'!E412/'Adj close prices'!E411)</f>
        <v>-2.1561033924477149E-3</v>
      </c>
      <c r="F411" s="7">
        <f>LN('Adj close prices'!F412/'Adj close prices'!F411)</f>
        <v>3.0987758818360666E-3</v>
      </c>
    </row>
    <row r="412" spans="1:6" x14ac:dyDescent="0.25">
      <c r="A412" s="5">
        <v>42342</v>
      </c>
      <c r="B412" s="7">
        <f>LN('Adj close prices'!B413/'Adj close prices'!B412)</f>
        <v>3.270568759088404E-2</v>
      </c>
      <c r="C412" s="7">
        <f>LN('Adj close prices'!C413/'Adj close prices'!C412)</f>
        <v>9.5452927684771746E-3</v>
      </c>
      <c r="D412" s="7">
        <f>LN('Adj close prices'!D413/'Adj close prices'!D412)</f>
        <v>1.0446770995531702E-2</v>
      </c>
      <c r="E412" s="7">
        <f>LN('Adj close prices'!E413/'Adj close prices'!E412)</f>
        <v>3.9896935684872341E-2</v>
      </c>
      <c r="F412" s="7">
        <f>LN('Adj close prices'!F413/'Adj close prices'!F412)</f>
        <v>-1.0062901969256882E-2</v>
      </c>
    </row>
    <row r="413" spans="1:6" x14ac:dyDescent="0.25">
      <c r="A413" s="5">
        <v>42345</v>
      </c>
      <c r="B413" s="7">
        <f>LN('Adj close prices'!B414/'Adj close prices'!B413)</f>
        <v>-6.3207879421304678E-3</v>
      </c>
      <c r="C413" s="7">
        <f>LN('Adj close prices'!C414/'Adj close prices'!C413)</f>
        <v>-4.1862895437249376E-3</v>
      </c>
      <c r="D413" s="7">
        <f>LN('Adj close prices'!D414/'Adj close prices'!D413)</f>
        <v>1.3981553512449136E-2</v>
      </c>
      <c r="E413" s="7">
        <f>LN('Adj close prices'!E414/'Adj close prices'!E413)</f>
        <v>-1.9146271624779779E-2</v>
      </c>
      <c r="F413" s="7">
        <f>LN('Adj close prices'!F414/'Adj close prices'!F413)</f>
        <v>3.250203219811662E-3</v>
      </c>
    </row>
    <row r="414" spans="1:6" x14ac:dyDescent="0.25">
      <c r="A414" s="5">
        <v>42346</v>
      </c>
      <c r="B414" s="7">
        <f>LN('Adj close prices'!B415/'Adj close prices'!B414)</f>
        <v>-4.2268823797128732E-4</v>
      </c>
      <c r="C414" s="7">
        <f>LN('Adj close prices'!C415/'Adj close prices'!C414)</f>
        <v>1.1134649581208146E-2</v>
      </c>
      <c r="D414" s="7">
        <f>LN('Adj close prices'!D415/'Adj close prices'!D414)</f>
        <v>-1.4819930340101241E-2</v>
      </c>
      <c r="E414" s="7">
        <f>LN('Adj close prices'!E415/'Adj close prices'!E414)</f>
        <v>1.3500317851258175E-2</v>
      </c>
      <c r="F414" s="7">
        <f>LN('Adj close prices'!F415/'Adj close prices'!F414)</f>
        <v>-1.9264546425440142E-2</v>
      </c>
    </row>
    <row r="415" spans="1:6" x14ac:dyDescent="0.25">
      <c r="A415" s="5">
        <v>42347</v>
      </c>
      <c r="B415" s="7">
        <f>LN('Adj close prices'!B416/'Adj close prices'!B415)</f>
        <v>-2.2323024962277119E-2</v>
      </c>
      <c r="C415" s="7">
        <f>LN('Adj close prices'!C416/'Adj close prices'!C415)</f>
        <v>-1.8687487145218992E-2</v>
      </c>
      <c r="D415" s="7">
        <f>LN('Adj close prices'!D416/'Adj close prices'!D415)</f>
        <v>-8.0852319764499123E-3</v>
      </c>
      <c r="E415" s="7">
        <f>LN('Adj close prices'!E416/'Adj close prices'!E415)</f>
        <v>-2.565432149114057E-2</v>
      </c>
      <c r="F415" s="7">
        <f>LN('Adj close prices'!F416/'Adj close prices'!F415)</f>
        <v>-9.7510079220059533E-3</v>
      </c>
    </row>
    <row r="416" spans="1:6" x14ac:dyDescent="0.25">
      <c r="A416" s="5">
        <v>42348</v>
      </c>
      <c r="B416" s="7">
        <f>LN('Adj close prices'!B417/'Adj close prices'!B416)</f>
        <v>4.7454373549506461E-3</v>
      </c>
      <c r="C416" s="7">
        <f>LN('Adj close prices'!C417/'Adj close prices'!C416)</f>
        <v>-3.7222881133622101E-3</v>
      </c>
      <c r="D416" s="7">
        <f>LN('Adj close prices'!D417/'Adj close prices'!D416)</f>
        <v>7.2457362107406819E-3</v>
      </c>
      <c r="E416" s="7">
        <f>LN('Adj close prices'!E417/'Adj close prices'!E416)</f>
        <v>8.2207784957633069E-3</v>
      </c>
      <c r="F416" s="7">
        <f>LN('Adj close prices'!F417/'Adj close prices'!F416)</f>
        <v>1.1293549915187098E-2</v>
      </c>
    </row>
    <row r="417" spans="1:6" x14ac:dyDescent="0.25">
      <c r="A417" s="5">
        <v>42349</v>
      </c>
      <c r="B417" s="7">
        <f>LN('Adj close prices'!B418/'Adj close prices'!B417)</f>
        <v>-2.6074683832515756E-2</v>
      </c>
      <c r="C417" s="7">
        <f>LN('Adj close prices'!C418/'Adj close prices'!C417)</f>
        <v>-3.4046329135245565E-2</v>
      </c>
      <c r="D417" s="7">
        <f>LN('Adj close prices'!D418/'Adj close prices'!D417)</f>
        <v>-3.3632617963266077E-3</v>
      </c>
      <c r="E417" s="7">
        <f>LN('Adj close prices'!E418/'Adj close prices'!E417)</f>
        <v>-1.4969137887081107E-2</v>
      </c>
      <c r="F417" s="7">
        <f>LN('Adj close prices'!F418/'Adj close prices'!F417)</f>
        <v>-4.5268824797124151E-2</v>
      </c>
    </row>
    <row r="418" spans="1:6" x14ac:dyDescent="0.25">
      <c r="A418" s="5">
        <v>42352</v>
      </c>
      <c r="B418" s="7">
        <f>LN('Adj close prices'!B419/'Adj close prices'!B418)</f>
        <v>-6.2042479478883125E-3</v>
      </c>
      <c r="C418" s="7">
        <f>LN('Adj close prices'!C419/'Adj close prices'!C418)</f>
        <v>2.7365619962648097E-2</v>
      </c>
      <c r="D418" s="7">
        <f>LN('Adj close prices'!D419/'Adj close prices'!D418)</f>
        <v>1.7202951550292708E-2</v>
      </c>
      <c r="E418" s="7">
        <f>LN('Adj close prices'!E419/'Adj close prices'!E418)</f>
        <v>2.4591411675901624E-3</v>
      </c>
      <c r="F418" s="7">
        <f>LN('Adj close prices'!F419/'Adj close prices'!F418)</f>
        <v>7.1625650564658121E-3</v>
      </c>
    </row>
    <row r="419" spans="1:6" x14ac:dyDescent="0.25">
      <c r="A419" s="5">
        <v>42353</v>
      </c>
      <c r="B419" s="7">
        <f>LN('Adj close prices'!B420/'Adj close prices'!B419)</f>
        <v>-1.7850316175133503E-2</v>
      </c>
      <c r="C419" s="7">
        <f>LN('Adj close prices'!C420/'Adj close prices'!C419)</f>
        <v>1.10892876973202E-3</v>
      </c>
      <c r="D419" s="7">
        <f>LN('Adj close prices'!D420/'Adj close prices'!D419)</f>
        <v>-1.2497190243779174E-2</v>
      </c>
      <c r="E419" s="7">
        <f>LN('Adj close prices'!E420/'Adj close prices'!E419)</f>
        <v>1.2206550628299277E-2</v>
      </c>
      <c r="F419" s="7">
        <f>LN('Adj close prices'!F420/'Adj close prices'!F419)</f>
        <v>1.1417755573376053E-2</v>
      </c>
    </row>
    <row r="420" spans="1:6" x14ac:dyDescent="0.25">
      <c r="A420" s="5">
        <v>42354</v>
      </c>
      <c r="B420" s="7">
        <f>LN('Adj close prices'!B421/'Adj close prices'!B420)</f>
        <v>7.663642934051057E-3</v>
      </c>
      <c r="C420" s="7">
        <f>LN('Adj close prices'!C421/'Adj close prices'!C420)</f>
        <v>2.5675768030106925E-2</v>
      </c>
      <c r="D420" s="7">
        <f>LN('Adj close prices'!D421/'Adj close prices'!D420)</f>
        <v>1.1005656183315539E-2</v>
      </c>
      <c r="E420" s="7">
        <f>LN('Adj close prices'!E421/'Adj close prices'!E420)</f>
        <v>6.0480365673961497E-3</v>
      </c>
      <c r="F420" s="7">
        <f>LN('Adj close prices'!F421/'Adj close prices'!F420)</f>
        <v>5.8928395078445391E-2</v>
      </c>
    </row>
    <row r="421" spans="1:6" x14ac:dyDescent="0.25">
      <c r="A421" s="5">
        <v>42355</v>
      </c>
      <c r="B421" s="7">
        <f>LN('Adj close prices'!B422/'Adj close prices'!B421)</f>
        <v>-2.1424427310761052E-2</v>
      </c>
      <c r="C421" s="7">
        <f>LN('Adj close prices'!C422/'Adj close prices'!C421)</f>
        <v>-7.605419484761575E-3</v>
      </c>
      <c r="D421" s="7">
        <f>LN('Adj close prices'!D422/'Adj close prices'!D421)</f>
        <v>-2.2133845924071801E-2</v>
      </c>
      <c r="E421" s="7">
        <f>LN('Adj close prices'!E422/'Adj close prices'!E421)</f>
        <v>-1.5188983758978251E-2</v>
      </c>
      <c r="F421" s="7">
        <f>LN('Adj close prices'!F422/'Adj close prices'!F421)</f>
        <v>-4.787378290587673E-3</v>
      </c>
    </row>
    <row r="422" spans="1:6" x14ac:dyDescent="0.25">
      <c r="A422" s="5">
        <v>42356</v>
      </c>
      <c r="B422" s="7">
        <f>LN('Adj close prices'!B423/'Adj close prices'!B422)</f>
        <v>-2.7442382030659358E-2</v>
      </c>
      <c r="C422" s="7">
        <f>LN('Adj close prices'!C423/'Adj close prices'!C422)</f>
        <v>-9.7544204301939896E-3</v>
      </c>
      <c r="D422" s="7">
        <f>LN('Adj close prices'!D423/'Adj close prices'!D422)</f>
        <v>-2.2065520613323447E-3</v>
      </c>
      <c r="E422" s="7">
        <f>LN('Adj close prices'!E423/'Adj close prices'!E422)</f>
        <v>-1.6355913536609937E-2</v>
      </c>
      <c r="F422" s="7">
        <f>LN('Adj close prices'!F423/'Adj close prices'!F422)</f>
        <v>-1.2633541023892594E-2</v>
      </c>
    </row>
    <row r="423" spans="1:6" x14ac:dyDescent="0.25">
      <c r="A423" s="5">
        <v>42359</v>
      </c>
      <c r="B423" s="7">
        <f>LN('Adj close prices'!B424/'Adj close prices'!B423)</f>
        <v>1.2186265687104538E-2</v>
      </c>
      <c r="C423" s="7">
        <f>LN('Adj close prices'!C424/'Adj close prices'!C423)</f>
        <v>5.5686601456908914E-4</v>
      </c>
      <c r="D423" s="7">
        <f>LN('Adj close prices'!D424/'Adj close prices'!D423)</f>
        <v>1.1824911530267426E-2</v>
      </c>
      <c r="E423" s="7">
        <f>LN('Adj close prices'!E424/'Adj close prices'!E423)</f>
        <v>2.3371775024898452E-2</v>
      </c>
      <c r="F423" s="7">
        <f>LN('Adj close prices'!F424/'Adj close prices'!F423)</f>
        <v>9.0709446647519367E-3</v>
      </c>
    </row>
    <row r="424" spans="1:6" x14ac:dyDescent="0.25">
      <c r="A424" s="5">
        <v>42360</v>
      </c>
      <c r="B424" s="7">
        <f>LN('Adj close prices'!B425/'Adj close prices'!B424)</f>
        <v>-9.3227069271772836E-4</v>
      </c>
      <c r="C424" s="7">
        <f>LN('Adj close prices'!C425/'Adj close prices'!C424)</f>
        <v>-2.0486276548379459E-3</v>
      </c>
      <c r="D424" s="7">
        <f>LN('Adj close prices'!D425/'Adj close prices'!D424)</f>
        <v>1.6487627167814402E-2</v>
      </c>
      <c r="E424" s="7">
        <f>LN('Adj close prices'!E425/'Adj close prices'!E424)</f>
        <v>9.1112629111075546E-4</v>
      </c>
      <c r="F424" s="7">
        <f>LN('Adj close prices'!F425/'Adj close prices'!F424)</f>
        <v>-1.1286362264687679E-2</v>
      </c>
    </row>
    <row r="425" spans="1:6" x14ac:dyDescent="0.25">
      <c r="A425" s="5">
        <v>42361</v>
      </c>
      <c r="B425" s="7">
        <f>LN('Adj close prices'!B426/'Adj close prices'!B425)</f>
        <v>1.27874934629918E-2</v>
      </c>
      <c r="C425" s="7">
        <f>LN('Adj close prices'!C426/'Adj close prices'!C425)</f>
        <v>8.2903118652485333E-4</v>
      </c>
      <c r="D425" s="7">
        <f>LN('Adj close prices'!D426/'Adj close prices'!D425)</f>
        <v>9.044197741035865E-3</v>
      </c>
      <c r="E425" s="7">
        <f>LN('Adj close prices'!E426/'Adj close prices'!E425)</f>
        <v>3.9399298746964732E-3</v>
      </c>
      <c r="F425" s="7">
        <f>LN('Adj close prices'!F426/'Adj close prices'!F425)</f>
        <v>-1.0878060584033149E-3</v>
      </c>
    </row>
    <row r="426" spans="1:6" x14ac:dyDescent="0.25">
      <c r="A426" s="5">
        <v>42362</v>
      </c>
      <c r="B426" s="7">
        <f>LN('Adj close prices'!B427/'Adj close prices'!B426)</f>
        <v>-5.3546501996219889E-3</v>
      </c>
      <c r="C426" s="7">
        <f>LN('Adj close prices'!C427/'Adj close prices'!C426)</f>
        <v>-1.3720723549290991E-3</v>
      </c>
      <c r="D426" s="7">
        <f>LN('Adj close prices'!D427/'Adj close prices'!D426)</f>
        <v>-4.2654112069286767E-3</v>
      </c>
      <c r="E426" s="7">
        <f>LN('Adj close prices'!E427/'Adj close prices'!E426)</f>
        <v>3.3220661048825053E-3</v>
      </c>
      <c r="F426" s="7">
        <f>LN('Adj close prices'!F427/'Adj close prices'!F426)</f>
        <v>3.7803943556037754E-3</v>
      </c>
    </row>
    <row r="427" spans="1:6" x14ac:dyDescent="0.25">
      <c r="A427" s="5">
        <v>42366</v>
      </c>
      <c r="B427" s="7">
        <f>LN('Adj close prices'!B428/'Adj close prices'!B427)</f>
        <v>-1.1263755219402755E-2</v>
      </c>
      <c r="C427" s="7">
        <f>LN('Adj close prices'!C428/'Adj close prices'!C427)</f>
        <v>1.8550686108993106E-2</v>
      </c>
      <c r="D427" s="7">
        <f>LN('Adj close prices'!D428/'Adj close prices'!D427)</f>
        <v>-1.3161029208846331E-3</v>
      </c>
      <c r="E427" s="7">
        <f>LN('Adj close prices'!E428/'Adj close prices'!E427)</f>
        <v>-9.0551982088556333E-4</v>
      </c>
      <c r="F427" s="7">
        <f>LN('Adj close prices'!F428/'Adj close prices'!F427)</f>
        <v>-7.0508650188585813E-3</v>
      </c>
    </row>
    <row r="428" spans="1:6" x14ac:dyDescent="0.25">
      <c r="A428" s="5">
        <v>42367</v>
      </c>
      <c r="B428" s="7">
        <f>LN('Adj close prices'!B429/'Adj close prices'!B428)</f>
        <v>1.7814711118184196E-2</v>
      </c>
      <c r="C428" s="7">
        <f>LN('Adj close prices'!C429/'Adj close prices'!C428)</f>
        <v>2.7419905506093932E-2</v>
      </c>
      <c r="D428" s="7">
        <f>LN('Adj close prices'!D429/'Adj close prices'!D428)</f>
        <v>1.4057050138306954E-2</v>
      </c>
      <c r="E428" s="7">
        <f>LN('Adj close prices'!E429/'Adj close prices'!E428)</f>
        <v>1.6163654104771056E-2</v>
      </c>
      <c r="F428" s="7">
        <f>LN('Adj close prices'!F429/'Adj close prices'!F428)</f>
        <v>3.5357911534726678E-2</v>
      </c>
    </row>
    <row r="429" spans="1:6" x14ac:dyDescent="0.25">
      <c r="A429" s="5">
        <v>42368</v>
      </c>
      <c r="B429" s="7">
        <f>LN('Adj close prices'!B430/'Adj close prices'!B429)</f>
        <v>-1.3144659048164042E-2</v>
      </c>
      <c r="C429" s="7">
        <f>LN('Adj close prices'!C430/'Adj close prices'!C429)</f>
        <v>-7.0859562009883961E-3</v>
      </c>
      <c r="D429" s="7">
        <f>LN('Adj close prices'!D430/'Adj close prices'!D429)</f>
        <v>1.1357324665824185E-3</v>
      </c>
      <c r="E429" s="7">
        <f>LN('Adj close prices'!E430/'Adj close prices'!E429)</f>
        <v>-8.6481554178903849E-3</v>
      </c>
      <c r="F429" s="7">
        <f>LN('Adj close prices'!F430/'Adj close prices'!F429)</f>
        <v>3.7872456522711614E-3</v>
      </c>
    </row>
    <row r="430" spans="1:6" x14ac:dyDescent="0.25">
      <c r="A430" s="5">
        <v>42369</v>
      </c>
      <c r="B430" s="7">
        <f>LN('Adj close prices'!B431/'Adj close prices'!B430)</f>
        <v>-1.9381841123516125E-2</v>
      </c>
      <c r="C430" s="7">
        <f>LN('Adj close prices'!C431/'Adj close prices'!C430)</f>
        <v>-1.9312551617545321E-2</v>
      </c>
      <c r="D430" s="7">
        <f>LN('Adj close prices'!D431/'Adj close prices'!D430)</f>
        <v>-6.1801111152805762E-3</v>
      </c>
      <c r="E430" s="7">
        <f>LN('Adj close prices'!E431/'Adj close prices'!E430)</f>
        <v>-1.2961553632063605E-2</v>
      </c>
      <c r="F430" s="7">
        <f>LN('Adj close prices'!F431/'Adj close prices'!F430)</f>
        <v>8.0318980192116904E-3</v>
      </c>
    </row>
    <row r="431" spans="1:6" x14ac:dyDescent="0.25">
      <c r="A431" s="5">
        <v>42373</v>
      </c>
      <c r="B431" s="7">
        <f>LN('Adj close prices'!B432/'Adj close prices'!B431)</f>
        <v>8.5492200284397694E-4</v>
      </c>
      <c r="C431" s="7">
        <f>LN('Adj close prices'!C432/'Adj close prices'!C431)</f>
        <v>-5.9276293468121001E-2</v>
      </c>
      <c r="D431" s="7">
        <f>LN('Adj close prices'!D432/'Adj close prices'!D431)</f>
        <v>2.6069631439921068E-3</v>
      </c>
      <c r="E431" s="7">
        <f>LN('Adj close prices'!E432/'Adj close prices'!E431)</f>
        <v>-1.8062684533636665E-2</v>
      </c>
      <c r="F431" s="7">
        <f>LN('Adj close prices'!F432/'Adj close prices'!F431)</f>
        <v>-7.1672024079820526E-2</v>
      </c>
    </row>
    <row r="432" spans="1:6" x14ac:dyDescent="0.25">
      <c r="A432" s="5">
        <v>42374</v>
      </c>
      <c r="B432" s="7">
        <f>LN('Adj close prices'!B433/'Adj close prices'!B432)</f>
        <v>-2.5378628104220952E-2</v>
      </c>
      <c r="C432" s="7">
        <f>LN('Adj close prices'!C433/'Adj close prices'!C432)</f>
        <v>-5.0362874188383229E-3</v>
      </c>
      <c r="D432" s="7">
        <f>LN('Adj close prices'!D433/'Adj close prices'!D432)</f>
        <v>2.3477540337520534E-2</v>
      </c>
      <c r="E432" s="7">
        <f>LN('Adj close prices'!E433/'Adj close prices'!E432)</f>
        <v>1.5936579254200507E-2</v>
      </c>
      <c r="F432" s="7">
        <f>LN('Adj close prices'!F433/'Adj close prices'!F432)</f>
        <v>8.949512235744996E-5</v>
      </c>
    </row>
    <row r="433" spans="1:6" x14ac:dyDescent="0.25">
      <c r="A433" s="5">
        <v>42375</v>
      </c>
      <c r="B433" s="7">
        <f>LN('Adj close prices'!B434/'Adj close prices'!B433)</f>
        <v>-1.9763573501182692E-2</v>
      </c>
      <c r="C433" s="7">
        <f>LN('Adj close prices'!C434/'Adj close prices'!C433)</f>
        <v>-1.8003542053678366E-3</v>
      </c>
      <c r="D433" s="7">
        <f>LN('Adj close prices'!D434/'Adj close prices'!D433)</f>
        <v>9.962979890366359E-3</v>
      </c>
      <c r="E433" s="7">
        <f>LN('Adj close prices'!E434/'Adj close prices'!E433)</f>
        <v>-4.2229021758923124E-2</v>
      </c>
      <c r="F433" s="7">
        <f>LN('Adj close prices'!F434/'Adj close prices'!F433)</f>
        <v>-1.9843759146001835E-2</v>
      </c>
    </row>
    <row r="434" spans="1:6" x14ac:dyDescent="0.25">
      <c r="A434" s="5">
        <v>42376</v>
      </c>
      <c r="B434" s="7">
        <f>LN('Adj close prices'!B435/'Adj close prices'!B434)</f>
        <v>-4.3121241463393155E-2</v>
      </c>
      <c r="C434" s="7">
        <f>LN('Adj close prices'!C435/'Adj close prices'!C434)</f>
        <v>-3.9841186647222873E-2</v>
      </c>
      <c r="D434" s="7">
        <f>LN('Adj close prices'!D435/'Adj close prices'!D434)</f>
        <v>2.3021743268977279E-2</v>
      </c>
      <c r="E434" s="7">
        <f>LN('Adj close prices'!E435/'Adj close prices'!E434)</f>
        <v>-4.0452072412415267E-2</v>
      </c>
      <c r="F434" s="7">
        <f>LN('Adj close prices'!F435/'Adj close prices'!F434)</f>
        <v>-1.5597638087449968E-2</v>
      </c>
    </row>
    <row r="435" spans="1:6" x14ac:dyDescent="0.25">
      <c r="A435" s="5">
        <v>42377</v>
      </c>
      <c r="B435" s="7">
        <f>LN('Adj close prices'!B436/'Adj close prices'!B435)</f>
        <v>5.2739108024482092E-3</v>
      </c>
      <c r="C435" s="7">
        <f>LN('Adj close prices'!C436/'Adj close prices'!C435)</f>
        <v>-1.4649670518506984E-3</v>
      </c>
      <c r="D435" s="7">
        <f>LN('Adj close prices'!D436/'Adj close prices'!D435)</f>
        <v>-2.3179179245848537E-2</v>
      </c>
      <c r="E435" s="7">
        <f>LN('Adj close prices'!E436/'Adj close prices'!E435)</f>
        <v>-2.1699838769631705E-2</v>
      </c>
      <c r="F435" s="7">
        <f>LN('Adj close prices'!F436/'Adj close prices'!F435)</f>
        <v>-2.1798589106820667E-2</v>
      </c>
    </row>
    <row r="436" spans="1:6" x14ac:dyDescent="0.25">
      <c r="A436" s="5">
        <v>42380</v>
      </c>
      <c r="B436" s="7">
        <f>LN('Adj close prices'!B437/'Adj close prices'!B436)</f>
        <v>1.606223897596866E-2</v>
      </c>
      <c r="C436" s="7">
        <f>LN('Adj close prices'!C437/'Adj close prices'!C436)</f>
        <v>1.7456431647188287E-2</v>
      </c>
      <c r="D436" s="7">
        <f>LN('Adj close prices'!D437/'Adj close prices'!D436)</f>
        <v>1.0645066785260142E-2</v>
      </c>
      <c r="E436" s="7">
        <f>LN('Adj close prices'!E437/'Adj close prices'!E436)</f>
        <v>1.685709592234909E-3</v>
      </c>
      <c r="F436" s="7">
        <f>LN('Adj close prices'!F437/'Adj close prices'!F436)</f>
        <v>-1.5041467418293116E-2</v>
      </c>
    </row>
    <row r="437" spans="1:6" x14ac:dyDescent="0.25">
      <c r="A437" s="5">
        <v>42381</v>
      </c>
      <c r="B437" s="7">
        <f>LN('Adj close prices'!B438/'Adj close prices'!B437)</f>
        <v>1.4409182244019459E-2</v>
      </c>
      <c r="C437" s="7">
        <f>LN('Adj close prices'!C438/'Adj close prices'!C437)</f>
        <v>2.4285587228777496E-4</v>
      </c>
      <c r="D437" s="7">
        <f>LN('Adj close prices'!D438/'Adj close prices'!D437)</f>
        <v>-9.3867169588072313E-3</v>
      </c>
      <c r="E437" s="7">
        <f>LN('Adj close prices'!E438/'Adj close prices'!E437)</f>
        <v>1.6706157086507589E-2</v>
      </c>
      <c r="F437" s="7">
        <f>LN('Adj close prices'!F438/'Adj close prices'!F437)</f>
        <v>1.0147973615102288E-2</v>
      </c>
    </row>
    <row r="438" spans="1:6" x14ac:dyDescent="0.25">
      <c r="A438" s="5">
        <v>42382</v>
      </c>
      <c r="B438" s="7">
        <f>LN('Adj close prices'!B439/'Adj close prices'!B438)</f>
        <v>-2.6046477087108749E-2</v>
      </c>
      <c r="C438" s="7">
        <f>LN('Adj close prices'!C439/'Adj close prices'!C438)</f>
        <v>-6.0166546505160443E-2</v>
      </c>
      <c r="D438" s="7">
        <f>LN('Adj close prices'!D439/'Adj close prices'!D438)</f>
        <v>-2.7084900928316898E-2</v>
      </c>
      <c r="E438" s="7">
        <f>LN('Adj close prices'!E439/'Adj close prices'!E438)</f>
        <v>-3.0957887827324879E-2</v>
      </c>
      <c r="F438" s="7">
        <f>LN('Adj close prices'!F439/'Adj close prices'!F438)</f>
        <v>-4.7098496831670854E-2</v>
      </c>
    </row>
    <row r="439" spans="1:6" x14ac:dyDescent="0.25">
      <c r="A439" s="5">
        <v>42383</v>
      </c>
      <c r="B439" s="7">
        <f>LN('Adj close prices'!B440/'Adj close prices'!B439)</f>
        <v>2.163493844665984E-2</v>
      </c>
      <c r="C439" s="7">
        <f>LN('Adj close prices'!C440/'Adj close prices'!C439)</f>
        <v>1.9050465047210641E-2</v>
      </c>
      <c r="D439" s="7">
        <f>LN('Adj close prices'!D440/'Adj close prices'!D439)</f>
        <v>1.8243465847569737E-2</v>
      </c>
      <c r="E439" s="7">
        <f>LN('Adj close prices'!E440/'Adj close prices'!E439)</f>
        <v>-2.0370021181939858E-2</v>
      </c>
      <c r="F439" s="7">
        <f>LN('Adj close prices'!F440/'Adj close prices'!F439)</f>
        <v>2.8883382879696568E-2</v>
      </c>
    </row>
    <row r="440" spans="1:6" x14ac:dyDescent="0.25">
      <c r="A440" s="5">
        <v>42384</v>
      </c>
      <c r="B440" s="7">
        <f>LN('Adj close prices'!B441/'Adj close prices'!B440)</f>
        <v>-2.4308180857320401E-2</v>
      </c>
      <c r="C440" s="7">
        <f>LN('Adj close prices'!C441/'Adj close prices'!C440)</f>
        <v>-3.9242263469804618E-2</v>
      </c>
      <c r="D440" s="7">
        <f>LN('Adj close prices'!D441/'Adj close prices'!D440)</f>
        <v>-1.8082025378078175E-2</v>
      </c>
      <c r="E440" s="7">
        <f>LN('Adj close prices'!E441/'Adj close prices'!E440)</f>
        <v>-5.5948697623991919E-2</v>
      </c>
      <c r="F440" s="7">
        <f>LN('Adj close prices'!F441/'Adj close prices'!F440)</f>
        <v>-5.7883519567869931E-3</v>
      </c>
    </row>
    <row r="441" spans="1:6" x14ac:dyDescent="0.25">
      <c r="A441" s="5">
        <v>42388</v>
      </c>
      <c r="B441" s="7">
        <f>LN('Adj close prices'!B442/'Adj close prices'!B441)</f>
        <v>-4.8507638442333622E-3</v>
      </c>
      <c r="C441" s="7">
        <f>LN('Adj close prices'!C442/'Adj close prices'!C441)</f>
        <v>7.5131830882334731E-3</v>
      </c>
      <c r="D441" s="7">
        <f>LN('Adj close prices'!D442/'Adj close prices'!D441)</f>
        <v>1.012144473770806E-2</v>
      </c>
      <c r="E441" s="7">
        <f>LN('Adj close prices'!E442/'Adj close prices'!E441)</f>
        <v>8.0820274494621952E-3</v>
      </c>
      <c r="F441" s="7">
        <f>LN('Adj close prices'!F442/'Adj close prices'!F441)</f>
        <v>-1.3180056092632715E-3</v>
      </c>
    </row>
    <row r="442" spans="1:6" x14ac:dyDescent="0.25">
      <c r="A442" s="5">
        <v>42389</v>
      </c>
      <c r="B442" s="7">
        <f>LN('Adj close prices'!B443/'Adj close prices'!B442)</f>
        <v>1.3441501992016755E-3</v>
      </c>
      <c r="C442" s="7">
        <f>LN('Adj close prices'!C443/'Adj close prices'!C442)</f>
        <v>-4.7285409805936599E-3</v>
      </c>
      <c r="D442" s="7">
        <f>LN('Adj close prices'!D443/'Adj close prices'!D442)</f>
        <v>-2.7878907554435169E-2</v>
      </c>
      <c r="E442" s="7">
        <f>LN('Adj close prices'!E443/'Adj close prices'!E442)</f>
        <v>5.473686576676161E-3</v>
      </c>
      <c r="F442" s="7">
        <f>LN('Adj close prices'!F443/'Adj close prices'!F442)</f>
        <v>-2.984701713019932E-2</v>
      </c>
    </row>
    <row r="443" spans="1:6" x14ac:dyDescent="0.25">
      <c r="A443" s="5">
        <v>42390</v>
      </c>
      <c r="B443" s="7">
        <f>LN('Adj close prices'!B444/'Adj close prices'!B443)</f>
        <v>-5.075317545457216E-3</v>
      </c>
      <c r="C443" s="7">
        <f>LN('Adj close prices'!C444/'Adj close prices'!C443)</f>
        <v>5.6680103841849896E-3</v>
      </c>
      <c r="D443" s="7">
        <f>LN('Adj close prices'!D444/'Adj close prices'!D443)</f>
        <v>1.6949828328859752E-2</v>
      </c>
      <c r="E443" s="7">
        <f>LN('Adj close prices'!E444/'Adj close prices'!E443)</f>
        <v>1.1577541327900485E-2</v>
      </c>
      <c r="F443" s="7">
        <f>LN('Adj close prices'!F444/'Adj close prices'!F443)</f>
        <v>6.3711555718266189E-3</v>
      </c>
    </row>
    <row r="444" spans="1:6" x14ac:dyDescent="0.25">
      <c r="A444" s="5">
        <v>42391</v>
      </c>
      <c r="B444" s="7">
        <f>LN('Adj close prices'!B445/'Adj close prices'!B444)</f>
        <v>5.1801813351513244E-2</v>
      </c>
      <c r="C444" s="7">
        <f>LN('Adj close prices'!C445/'Adj close prices'!C444)</f>
        <v>3.6473259767965484E-2</v>
      </c>
      <c r="D444" s="7">
        <f>LN('Adj close prices'!D445/'Adj close prices'!D444)</f>
        <v>1.3005137230398488E-2</v>
      </c>
      <c r="E444" s="7">
        <f>LN('Adj close prices'!E445/'Adj close prices'!E444)</f>
        <v>2.3112188315875561E-2</v>
      </c>
      <c r="F444" s="7">
        <f>LN('Adj close prices'!F445/'Adj close prices'!F444)</f>
        <v>1.2819414670275687E-2</v>
      </c>
    </row>
    <row r="445" spans="1:6" x14ac:dyDescent="0.25">
      <c r="A445" s="5">
        <v>42394</v>
      </c>
      <c r="B445" s="7">
        <f>LN('Adj close prices'!B446/'Adj close prices'!B445)</f>
        <v>-1.971572142085223E-2</v>
      </c>
      <c r="C445" s="7">
        <f>LN('Adj close prices'!C446/'Adj close prices'!C445)</f>
        <v>2.514858636284832E-4</v>
      </c>
      <c r="D445" s="7">
        <f>LN('Adj close prices'!D446/'Adj close prices'!D445)</f>
        <v>1.2049846182752471E-2</v>
      </c>
      <c r="E445" s="7">
        <f>LN('Adj close prices'!E446/'Adj close prices'!E445)</f>
        <v>-1.0549646745367099E-3</v>
      </c>
      <c r="F445" s="7">
        <f>LN('Adj close prices'!F446/'Adj close prices'!F445)</f>
        <v>-3.0935187222292094E-2</v>
      </c>
    </row>
    <row r="446" spans="1:6" x14ac:dyDescent="0.25">
      <c r="A446" s="5">
        <v>42395</v>
      </c>
      <c r="B446" s="7">
        <f>LN('Adj close prices'!B447/'Adj close prices'!B446)</f>
        <v>5.5157989542081367E-3</v>
      </c>
      <c r="C446" s="7">
        <f>LN('Adj close prices'!C447/'Adj close prices'!C446)</f>
        <v>7.8812877686310536E-3</v>
      </c>
      <c r="D446" s="7">
        <f>LN('Adj close prices'!D447/'Adj close prices'!D446)</f>
        <v>8.6308050618215584E-3</v>
      </c>
      <c r="E446" s="7">
        <f>LN('Adj close prices'!E447/'Adj close prices'!E446)</f>
        <v>9.803703302517881E-3</v>
      </c>
      <c r="F446" s="7">
        <f>LN('Adj close prices'!F447/'Adj close prices'!F446)</f>
        <v>-1.4464015816026334E-2</v>
      </c>
    </row>
    <row r="447" spans="1:6" x14ac:dyDescent="0.25">
      <c r="A447" s="5">
        <v>42396</v>
      </c>
      <c r="B447" s="7">
        <f>LN('Adj close prices'!B448/'Adj close prices'!B447)</f>
        <v>-6.7964863586222349E-2</v>
      </c>
      <c r="C447" s="7">
        <f>LN('Adj close prices'!C448/'Adj close prices'!C447)</f>
        <v>-3.0223472150104885E-2</v>
      </c>
      <c r="D447" s="7">
        <f>LN('Adj close prices'!D448/'Adj close prices'!D447)</f>
        <v>-7.8117084495598732E-4</v>
      </c>
      <c r="E447" s="7">
        <f>LN('Adj close prices'!E448/'Adj close prices'!E447)</f>
        <v>-1.1917121867310749E-2</v>
      </c>
      <c r="F447" s="7">
        <f>LN('Adj close prices'!F448/'Adj close prices'!F447)</f>
        <v>-2.8773307971130896E-2</v>
      </c>
    </row>
    <row r="448" spans="1:6" x14ac:dyDescent="0.25">
      <c r="A448" s="5">
        <v>42397</v>
      </c>
      <c r="B448" s="7">
        <f>LN('Adj close prices'!B449/'Adj close prices'!B448)</f>
        <v>7.1465734003879526E-3</v>
      </c>
      <c r="C448" s="7">
        <f>LN('Adj close prices'!C449/'Adj close prices'!C448)</f>
        <v>8.5388678880677263E-2</v>
      </c>
      <c r="D448" s="7">
        <f>LN('Adj close prices'!D449/'Adj close prices'!D448)</f>
        <v>4.2131942754834312E-3</v>
      </c>
      <c r="E448" s="7">
        <f>LN('Adj close prices'!E449/'Adj close prices'!E448)</f>
        <v>-1.0991129960541782E-2</v>
      </c>
      <c r="F448" s="7">
        <f>LN('Adj close prices'!F449/'Adj close prices'!F448)</f>
        <v>8.6296693443876984E-3</v>
      </c>
    </row>
    <row r="449" spans="1:6" x14ac:dyDescent="0.25">
      <c r="A449" s="5">
        <v>42398</v>
      </c>
      <c r="B449" s="7">
        <f>LN('Adj close prices'!B450/'Adj close prices'!B449)</f>
        <v>3.3957562748224285E-2</v>
      </c>
      <c r="C449" s="7">
        <f>LN('Adj close prices'!C450/'Adj close prices'!C449)</f>
        <v>-7.9151208322446834E-2</v>
      </c>
      <c r="D449" s="7">
        <f>LN('Adj close prices'!D450/'Adj close prices'!D449)</f>
        <v>3.2779800783061842E-2</v>
      </c>
      <c r="E449" s="7">
        <f>LN('Adj close prices'!E450/'Adj close prices'!E449)</f>
        <v>4.3257482488727343E-2</v>
      </c>
      <c r="F449" s="7">
        <f>LN('Adj close prices'!F450/'Adj close prices'!F449)</f>
        <v>7.8761234695536603E-3</v>
      </c>
    </row>
    <row r="450" spans="1:6" x14ac:dyDescent="0.25">
      <c r="A450" s="5">
        <v>42401</v>
      </c>
      <c r="B450" s="7">
        <f>LN('Adj close prices'!B451/'Adj close prices'!B450)</f>
        <v>-9.3920376405480822E-3</v>
      </c>
      <c r="C450" s="7">
        <f>LN('Adj close prices'!C451/'Adj close prices'!C450)</f>
        <v>-2.0985303213063407E-2</v>
      </c>
      <c r="D450" s="7">
        <f>LN('Adj close prices'!D451/'Adj close prices'!D450)</f>
        <v>1.7032853557122057E-2</v>
      </c>
      <c r="E450" s="7">
        <f>LN('Adj close prices'!E451/'Adj close prices'!E450)</f>
        <v>3.4114505478559034E-4</v>
      </c>
      <c r="F450" s="7">
        <f>LN('Adj close prices'!F451/'Adj close prices'!F450)</f>
        <v>2.9579061663284289E-2</v>
      </c>
    </row>
    <row r="451" spans="1:6" x14ac:dyDescent="0.25">
      <c r="A451" s="5">
        <v>42402</v>
      </c>
      <c r="B451" s="7">
        <f>LN('Adj close prices'!B452/'Adj close prices'!B451)</f>
        <v>-2.042969327222996E-2</v>
      </c>
      <c r="C451" s="7">
        <f>LN('Adj close prices'!C452/'Adj close prices'!C451)</f>
        <v>-4.031032732503409E-2</v>
      </c>
      <c r="D451" s="7">
        <f>LN('Adj close prices'!D452/'Adj close prices'!D451)</f>
        <v>-9.5264705226024704E-3</v>
      </c>
      <c r="E451" s="7">
        <f>LN('Adj close prices'!E452/'Adj close prices'!E451)</f>
        <v>-4.3242258241832601E-2</v>
      </c>
      <c r="F451" s="7">
        <f>LN('Adj close prices'!F452/'Adj close prices'!F451)</f>
        <v>-7.461587194244787E-2</v>
      </c>
    </row>
    <row r="452" spans="1:6" x14ac:dyDescent="0.25">
      <c r="A452" s="5">
        <v>42403</v>
      </c>
      <c r="B452" s="7">
        <f>LN('Adj close prices'!B453/'Adj close prices'!B452)</f>
        <v>1.9599396447288121E-2</v>
      </c>
      <c r="C452" s="7">
        <f>LN('Adj close prices'!C453/'Adj close prices'!C452)</f>
        <v>-3.8835387654264877E-2</v>
      </c>
      <c r="D452" s="7">
        <f>LN('Adj close prices'!D453/'Adj close prices'!D452)</f>
        <v>-8.8634819195697323E-3</v>
      </c>
      <c r="E452" s="7">
        <f>LN('Adj close prices'!E453/'Adj close prices'!E452)</f>
        <v>4.9767528930309063E-3</v>
      </c>
      <c r="F452" s="7">
        <f>LN('Adj close prices'!F453/'Adj close prices'!F452)</f>
        <v>-5.2220926343365788E-2</v>
      </c>
    </row>
    <row r="453" spans="1:6" x14ac:dyDescent="0.25">
      <c r="A453" s="5">
        <v>42404</v>
      </c>
      <c r="B453" s="7">
        <f>LN('Adj close prices'!B454/'Adj close prices'!B453)</f>
        <v>8.0029965373147778E-3</v>
      </c>
      <c r="C453" s="7">
        <f>LN('Adj close prices'!C454/'Adj close prices'!C453)</f>
        <v>9.7253164512684405E-3</v>
      </c>
      <c r="D453" s="7">
        <f>LN('Adj close prices'!D454/'Adj close prices'!D453)</f>
        <v>2.2608626006289183E-3</v>
      </c>
      <c r="E453" s="7">
        <f>LN('Adj close prices'!E454/'Adj close prices'!E453)</f>
        <v>3.5461938605537726E-4</v>
      </c>
      <c r="F453" s="7">
        <f>LN('Adj close prices'!F454/'Adj close prices'!F453)</f>
        <v>1.0607650854290213E-2</v>
      </c>
    </row>
    <row r="454" spans="1:6" x14ac:dyDescent="0.25">
      <c r="A454" s="5">
        <v>42405</v>
      </c>
      <c r="B454" s="7">
        <f>LN('Adj close prices'!B455/'Adj close prices'!B454)</f>
        <v>-2.7071338184100908E-2</v>
      </c>
      <c r="C454" s="7">
        <f>LN('Adj close prices'!C455/'Adj close prices'!C454)</f>
        <v>-6.576002794695103E-2</v>
      </c>
      <c r="D454" s="7">
        <f>LN('Adj close prices'!D455/'Adj close prices'!D454)</f>
        <v>8.6942473636666927E-3</v>
      </c>
      <c r="E454" s="7">
        <f>LN('Adj close prices'!E455/'Adj close prices'!E454)</f>
        <v>-6.5176732812824364E-2</v>
      </c>
      <c r="F454" s="7">
        <f>LN('Adj close prices'!F455/'Adj close prices'!F454)</f>
        <v>-7.53767438859788E-2</v>
      </c>
    </row>
    <row r="455" spans="1:6" x14ac:dyDescent="0.25">
      <c r="A455" s="5">
        <v>42408</v>
      </c>
      <c r="B455" s="7">
        <f>LN('Adj close prices'!B456/'Adj close prices'!B455)</f>
        <v>1.0475030230301685E-2</v>
      </c>
      <c r="C455" s="7">
        <f>LN('Adj close prices'!C456/'Adj close prices'!C455)</f>
        <v>-2.8338746271740673E-2</v>
      </c>
      <c r="D455" s="7">
        <f>LN('Adj close prices'!D456/'Adj close prices'!D455)</f>
        <v>-1.4937621980839982E-3</v>
      </c>
      <c r="E455" s="7">
        <f>LN('Adj close prices'!E456/'Adj close prices'!E455)</f>
        <v>-4.6862430967032874E-2</v>
      </c>
      <c r="F455" s="7">
        <f>LN('Adj close prices'!F456/'Adj close prices'!F455)</f>
        <v>-9.4148493199953706E-2</v>
      </c>
    </row>
    <row r="456" spans="1:6" x14ac:dyDescent="0.25">
      <c r="A456" s="5">
        <v>42409</v>
      </c>
      <c r="B456" s="7">
        <f>LN('Adj close prices'!B457/'Adj close prices'!B456)</f>
        <v>-2.1099461655110216E-4</v>
      </c>
      <c r="C456" s="7">
        <f>LN('Adj close prices'!C457/'Adj close prices'!C456)</f>
        <v>-1.2431012146539371E-2</v>
      </c>
      <c r="D456" s="7">
        <f>LN('Adj close prices'!D457/'Adj close prices'!D456)</f>
        <v>-1.6427256650529343E-2</v>
      </c>
      <c r="E456" s="7">
        <f>LN('Adj close prices'!E457/'Adj close prices'!E456)</f>
        <v>1.0648797150523919E-2</v>
      </c>
      <c r="F456" s="7">
        <f>LN('Adj close prices'!F457/'Adj close prices'!F456)</f>
        <v>1.7553002372649683E-3</v>
      </c>
    </row>
    <row r="457" spans="1:6" x14ac:dyDescent="0.25">
      <c r="A457" s="5">
        <v>42410</v>
      </c>
      <c r="B457" s="7">
        <f>LN('Adj close prices'!B458/'Adj close prices'!B457)</f>
        <v>-7.6084813851314262E-3</v>
      </c>
      <c r="C457" s="7">
        <f>LN('Adj close prices'!C458/'Adj close prices'!C457)</f>
        <v>1.7295171732660968E-2</v>
      </c>
      <c r="D457" s="7">
        <f>LN('Adj close prices'!D458/'Adj close prices'!D457)</f>
        <v>-3.0365139420293808E-4</v>
      </c>
      <c r="E457" s="7">
        <f>LN('Adj close prices'!E458/'Adj close prices'!E457)</f>
        <v>-2.3563146094847686E-3</v>
      </c>
      <c r="F457" s="7">
        <f>LN('Adj close prices'!F458/'Adj close prices'!F457)</f>
        <v>-3.1381001128393898E-2</v>
      </c>
    </row>
    <row r="458" spans="1:6" x14ac:dyDescent="0.25">
      <c r="A458" s="5">
        <v>42411</v>
      </c>
      <c r="B458" s="7">
        <f>LN('Adj close prices'!B459/'Adj close prices'!B458)</f>
        <v>-6.0646894157239568E-3</v>
      </c>
      <c r="C458" s="7">
        <f>LN('Adj close prices'!C459/'Adj close prices'!C458)</f>
        <v>2.6834557969094366E-2</v>
      </c>
      <c r="D458" s="7">
        <f>LN('Adj close prices'!D459/'Adj close prices'!D458)</f>
        <v>-7.1695703192541267E-3</v>
      </c>
      <c r="E458" s="7">
        <f>LN('Adj close prices'!E459/'Adj close prices'!E458)</f>
        <v>-5.1254204267905373E-3</v>
      </c>
      <c r="F458" s="7">
        <f>LN('Adj close prices'!F459/'Adj close prices'!F458)</f>
        <v>4.6244692518943468E-2</v>
      </c>
    </row>
    <row r="459" spans="1:6" x14ac:dyDescent="0.25">
      <c r="A459" s="5">
        <v>42412</v>
      </c>
      <c r="B459" s="7">
        <f>LN('Adj close prices'!B460/'Adj close prices'!B459)</f>
        <v>3.0901544110556551E-3</v>
      </c>
      <c r="C459" s="7">
        <f>LN('Adj close prices'!C460/'Adj close prices'!C459)</f>
        <v>6.4497206469990185E-3</v>
      </c>
      <c r="D459" s="7">
        <f>LN('Adj close prices'!D460/'Adj close prices'!D459)</f>
        <v>1.3079920411768666E-2</v>
      </c>
      <c r="E459" s="7">
        <f>LN('Adj close prices'!E460/'Adj close prices'!E459)</f>
        <v>1.68531346951106E-2</v>
      </c>
      <c r="F459" s="7">
        <f>LN('Adj close prices'!F460/'Adj close prices'!F459)</f>
        <v>3.7809737518054434E-3</v>
      </c>
    </row>
    <row r="460" spans="1:6" x14ac:dyDescent="0.25">
      <c r="A460" s="5">
        <v>42416</v>
      </c>
      <c r="B460" s="7">
        <f>LN('Adj close prices'!B461/'Adj close prices'!B460)</f>
        <v>2.7804327114262114E-2</v>
      </c>
      <c r="C460" s="7">
        <f>LN('Adj close prices'!C461/'Adj close prices'!C460)</f>
        <v>2.7273179844643093E-2</v>
      </c>
      <c r="D460" s="7">
        <f>LN('Adj close prices'!D461/'Adj close prices'!D460)</f>
        <v>-4.2396370750845038E-3</v>
      </c>
      <c r="E460" s="7">
        <f>LN('Adj close prices'!E461/'Adj close prices'!E460)</f>
        <v>4.7808759846800102E-2</v>
      </c>
      <c r="F460" s="7">
        <f>LN('Adj close prices'!F461/'Adj close prices'!F460)</f>
        <v>2.6976653024739138E-2</v>
      </c>
    </row>
    <row r="461" spans="1:6" x14ac:dyDescent="0.25">
      <c r="A461" s="5">
        <v>42417</v>
      </c>
      <c r="B461" s="7">
        <f>LN('Adj close prices'!B462/'Adj close prices'!B461)</f>
        <v>1.5198637037738426E-2</v>
      </c>
      <c r="C461" s="7">
        <f>LN('Adj close prices'!C462/'Adj close prices'!C461)</f>
        <v>2.464112543055573E-2</v>
      </c>
      <c r="D461" s="7">
        <f>LN('Adj close prices'!D462/'Adj close prices'!D461)</f>
        <v>3.1815454084248769E-3</v>
      </c>
      <c r="E461" s="7">
        <f>LN('Adj close prices'!E462/'Adj close prices'!E461)</f>
        <v>2.4521249327804476E-2</v>
      </c>
      <c r="F461" s="7">
        <f>LN('Adj close prices'!F462/'Adj close prices'!F461)</f>
        <v>8.3482076918317674E-2</v>
      </c>
    </row>
    <row r="462" spans="1:6" x14ac:dyDescent="0.25">
      <c r="A462" s="5">
        <v>42418</v>
      </c>
      <c r="B462" s="7">
        <f>LN('Adj close prices'!B463/'Adj close prices'!B462)</f>
        <v>-1.9138515759346719E-2</v>
      </c>
      <c r="C462" s="7">
        <f>LN('Adj close prices'!C463/'Adj close prices'!C462)</f>
        <v>-1.7184824754100856E-2</v>
      </c>
      <c r="D462" s="7">
        <f>LN('Adj close prices'!D463/'Adj close prices'!D462)</f>
        <v>-3.056387548790435E-2</v>
      </c>
      <c r="E462" s="7">
        <f>LN('Adj close prices'!E463/'Adj close prices'!E462)</f>
        <v>8.2542270363796341E-2</v>
      </c>
      <c r="F462" s="7">
        <f>LN('Adj close prices'!F463/'Adj close prices'!F462)</f>
        <v>-1.138778160294531E-2</v>
      </c>
    </row>
    <row r="463" spans="1:6" x14ac:dyDescent="0.25">
      <c r="A463" s="5">
        <v>42419</v>
      </c>
      <c r="B463" s="7">
        <f>LN('Adj close prices'!B464/'Adj close prices'!B463)</f>
        <v>-2.2881765516335794E-3</v>
      </c>
      <c r="C463" s="7">
        <f>LN('Adj close prices'!C464/'Adj close prices'!C463)</f>
        <v>1.8681588335746385E-2</v>
      </c>
      <c r="D463" s="7">
        <f>LN('Adj close prices'!D464/'Adj close prices'!D463)</f>
        <v>8.3866213951144832E-3</v>
      </c>
      <c r="E463" s="7">
        <f>LN('Adj close prices'!E464/'Adj close prices'!E463)</f>
        <v>1.3227693550714842E-2</v>
      </c>
      <c r="F463" s="7">
        <f>LN('Adj close prices'!F464/'Adj close prices'!F463)</f>
        <v>-1.1399731419020234E-3</v>
      </c>
    </row>
    <row r="464" spans="1:6" x14ac:dyDescent="0.25">
      <c r="A464" s="5">
        <v>42422</v>
      </c>
      <c r="B464" s="7">
        <f>LN('Adj close prices'!B465/'Adj close prices'!B464)</f>
        <v>8.7083756901565421E-3</v>
      </c>
      <c r="C464" s="7">
        <f>LN('Adj close prices'!C465/'Adj close prices'!C464)</f>
        <v>4.4963676824609999E-2</v>
      </c>
      <c r="D464" s="7">
        <f>LN('Adj close prices'!D465/'Adj close prices'!D464)</f>
        <v>1.4889820119928883E-2</v>
      </c>
      <c r="E464" s="7">
        <f>LN('Adj close prices'!E465/'Adj close prices'!E464)</f>
        <v>3.4864829707747527E-2</v>
      </c>
      <c r="F464" s="7">
        <f>LN('Adj close prices'!F465/'Adj close prices'!F464)</f>
        <v>6.4846135687765108E-2</v>
      </c>
    </row>
    <row r="465" spans="1:6" x14ac:dyDescent="0.25">
      <c r="A465" s="5">
        <v>42423</v>
      </c>
      <c r="B465" s="7">
        <f>LN('Adj close prices'!B466/'Adj close prices'!B465)</f>
        <v>-2.2864464569223961E-2</v>
      </c>
      <c r="C465" s="7">
        <f>LN('Adj close prices'!C466/'Adj close prices'!C465)</f>
        <v>-1.1794067382229018E-2</v>
      </c>
      <c r="D465" s="7">
        <f>LN('Adj close prices'!D466/'Adj close prices'!D465)</f>
        <v>1.2868492915290989E-2</v>
      </c>
      <c r="E465" s="7">
        <f>LN('Adj close prices'!E466/'Adj close prices'!E465)</f>
        <v>2.5347233020701835E-3</v>
      </c>
      <c r="F465" s="7">
        <f>LN('Adj close prices'!F466/'Adj close prices'!F465)</f>
        <v>-2.986310192097314E-3</v>
      </c>
    </row>
    <row r="466" spans="1:6" x14ac:dyDescent="0.25">
      <c r="A466" s="5">
        <v>42424</v>
      </c>
      <c r="B466" s="7">
        <f>LN('Adj close prices'!B467/'Adj close prices'!B466)</f>
        <v>1.478111177186805E-2</v>
      </c>
      <c r="C466" s="7">
        <f>LN('Adj close prices'!C467/'Adj close prices'!C466)</f>
        <v>1.9874259371469886E-3</v>
      </c>
      <c r="D466" s="7">
        <f>LN('Adj close prices'!D467/'Adj close prices'!D466)</f>
        <v>9.5810324756677705E-3</v>
      </c>
      <c r="E466" s="7">
        <f>LN('Adj close prices'!E467/'Adj close prices'!E466)</f>
        <v>6.9378960411887484E-3</v>
      </c>
      <c r="F466" s="7">
        <f>LN('Adj close prices'!F467/'Adj close prices'!F466)</f>
        <v>1.0050307920539991E-2</v>
      </c>
    </row>
    <row r="467" spans="1:6" x14ac:dyDescent="0.25">
      <c r="A467" s="5">
        <v>42425</v>
      </c>
      <c r="B467" s="7">
        <f>LN('Adj close prices'!B468/'Adj close prices'!B467)</f>
        <v>6.8440746395254564E-3</v>
      </c>
      <c r="C467" s="7">
        <f>LN('Adj close prices'!C468/'Adj close prices'!C467)</f>
        <v>2.0014611933766987E-3</v>
      </c>
      <c r="D467" s="7">
        <f>LN('Adj close prices'!D468/'Adj close prices'!D467)</f>
        <v>1.3613605606011846E-2</v>
      </c>
      <c r="E467" s="7">
        <f>LN('Adj close prices'!E468/'Adj close prices'!E467)</f>
        <v>2.1973918891556262E-3</v>
      </c>
      <c r="F467" s="7">
        <f>LN('Adj close prices'!F468/'Adj close prices'!F467)</f>
        <v>4.6019637786473673E-2</v>
      </c>
    </row>
    <row r="468" spans="1:6" x14ac:dyDescent="0.25">
      <c r="A468" s="5">
        <v>42426</v>
      </c>
      <c r="B468" s="7">
        <f>LN('Adj close prices'!B469/'Adj close prices'!B468)</f>
        <v>1.5488353000911788E-3</v>
      </c>
      <c r="C468" s="7">
        <f>LN('Adj close prices'!C469/'Adj close prices'!C468)</f>
        <v>1.4405879352807715E-4</v>
      </c>
      <c r="D468" s="7">
        <f>LN('Adj close prices'!D469/'Adj close prices'!D468)</f>
        <v>-2.2743602662277557E-2</v>
      </c>
      <c r="E468" s="7">
        <f>LN('Adj close prices'!E469/'Adj close prices'!E468)</f>
        <v>-6.6067145282864047E-3</v>
      </c>
      <c r="F468" s="7">
        <f>LN('Adj close prices'!F469/'Adj close prices'!F468)</f>
        <v>1.5406504681147437E-2</v>
      </c>
    </row>
    <row r="469" spans="1:6" x14ac:dyDescent="0.25">
      <c r="A469" s="5">
        <v>42429</v>
      </c>
      <c r="B469" s="7">
        <f>LN('Adj close prices'!B470/'Adj close prices'!B469)</f>
        <v>-2.2726309120945846E-3</v>
      </c>
      <c r="C469" s="7">
        <f>LN('Adj close prices'!C470/'Adj close prices'!C469)</f>
        <v>-4.8928106598291454E-3</v>
      </c>
      <c r="D469" s="7">
        <f>LN('Adj close prices'!D470/'Adj close prices'!D469)</f>
        <v>-2.5594139946000507E-3</v>
      </c>
      <c r="E469" s="7">
        <f>LN('Adj close prices'!E470/'Adj close prices'!E469)</f>
        <v>-6.5159017286384301E-3</v>
      </c>
      <c r="F469" s="7">
        <f>LN('Adj close prices'!F470/'Adj close prices'!F469)</f>
        <v>8.3187757912071385E-3</v>
      </c>
    </row>
    <row r="470" spans="1:6" x14ac:dyDescent="0.25">
      <c r="A470" s="5">
        <v>42430</v>
      </c>
      <c r="B470" s="7">
        <f>LN('Adj close prices'!B471/'Adj close prices'!B470)</f>
        <v>3.8946083557532582E-2</v>
      </c>
      <c r="C470" s="7">
        <f>LN('Adj close prices'!C471/'Adj close prices'!C470)</f>
        <v>4.6881964181458527E-2</v>
      </c>
      <c r="D470" s="7">
        <f>LN('Adj close prices'!D471/'Adj close prices'!D470)</f>
        <v>1.8074156644640905E-3</v>
      </c>
      <c r="E470" s="7">
        <f>LN('Adj close prices'!E471/'Adj close prices'!E470)</f>
        <v>4.3369929182885396E-2</v>
      </c>
      <c r="F470" s="7">
        <f>LN('Adj close prices'!F471/'Adj close prices'!F470)</f>
        <v>-2.9504097072586426E-2</v>
      </c>
    </row>
    <row r="471" spans="1:6" x14ac:dyDescent="0.25">
      <c r="A471" s="5">
        <v>42431</v>
      </c>
      <c r="B471" s="7">
        <f>LN('Adj close prices'!B472/'Adj close prices'!B471)</f>
        <v>2.1863079175760626E-3</v>
      </c>
      <c r="C471" s="7">
        <f>LN('Adj close prices'!C472/'Adj close prices'!C471)</f>
        <v>2.0185471593994679E-3</v>
      </c>
      <c r="D471" s="7">
        <f>LN('Adj close prices'!D472/'Adj close prices'!D471)</f>
        <v>-3.768604418470497E-3</v>
      </c>
      <c r="E471" s="7">
        <f>LN('Adj close prices'!E472/'Adj close prices'!E471)</f>
        <v>5.7844548005567195E-3</v>
      </c>
      <c r="F471" s="7">
        <f>LN('Adj close prices'!F472/'Adj close prices'!F471)</f>
        <v>1.0622240987881735E-2</v>
      </c>
    </row>
    <row r="472" spans="1:6" x14ac:dyDescent="0.25">
      <c r="A472" s="5">
        <v>42432</v>
      </c>
      <c r="B472" s="7">
        <f>LN('Adj close prices'!B473/'Adj close prices'!B472)</f>
        <v>7.4166733900759051E-3</v>
      </c>
      <c r="C472" s="7">
        <f>LN('Adj close prices'!C473/'Adj close prices'!C472)</f>
        <v>-4.6989807461231157E-3</v>
      </c>
      <c r="D472" s="7">
        <f>LN('Adj close prices'!D473/'Adj close prices'!D472)</f>
        <v>-1.0580393701961313E-3</v>
      </c>
      <c r="E472" s="7">
        <f>LN('Adj close prices'!E473/'Adj close prices'!E472)</f>
        <v>-8.8423187102911367E-3</v>
      </c>
      <c r="F472" s="7">
        <f>LN('Adj close prices'!F473/'Adj close prices'!F472)</f>
        <v>3.853838237166695E-2</v>
      </c>
    </row>
    <row r="473" spans="1:6" x14ac:dyDescent="0.25">
      <c r="A473" s="5">
        <v>42433</v>
      </c>
      <c r="B473" s="7">
        <f>LN('Adj close prices'!B474/'Adj close prices'!B473)</f>
        <v>1.4767020564080345E-2</v>
      </c>
      <c r="C473" s="7">
        <f>LN('Adj close prices'!C474/'Adj close prices'!C473)</f>
        <v>-4.0776368065099959E-3</v>
      </c>
      <c r="D473" s="7">
        <f>LN('Adj close prices'!D474/'Adj close prices'!D473)</f>
        <v>9.629785329156754E-3</v>
      </c>
      <c r="E473" s="7">
        <f>LN('Adj close prices'!E474/'Adj close prices'!E473)</f>
        <v>-3.0678702630730545E-3</v>
      </c>
      <c r="F473" s="7">
        <f>LN('Adj close prices'!F474/'Adj close prices'!F473)</f>
        <v>2.6716695652424887E-2</v>
      </c>
    </row>
    <row r="474" spans="1:6" x14ac:dyDescent="0.25">
      <c r="A474" s="5">
        <v>42436</v>
      </c>
      <c r="B474" s="7">
        <f>LN('Adj close prices'!B475/'Adj close prices'!B474)</f>
        <v>-1.1128690091235524E-2</v>
      </c>
      <c r="C474" s="7">
        <f>LN('Adj close prices'!C475/'Adj close prices'!C474)</f>
        <v>-2.168919971856801E-2</v>
      </c>
      <c r="D474" s="7">
        <f>LN('Adj close prices'!D475/'Adj close prices'!D474)</f>
        <v>1.6485278033550488E-2</v>
      </c>
      <c r="E474" s="7">
        <f>LN('Adj close prices'!E475/'Adj close prices'!E474)</f>
        <v>-6.4726073540523673E-3</v>
      </c>
      <c r="F474" s="7">
        <f>LN('Adj close prices'!F475/'Adj close prices'!F474)</f>
        <v>2.0919695526507083E-2</v>
      </c>
    </row>
    <row r="475" spans="1:6" x14ac:dyDescent="0.25">
      <c r="A475" s="5">
        <v>42437</v>
      </c>
      <c r="B475" s="7">
        <f>LN('Adj close prices'!B476/'Adj close prices'!B475)</f>
        <v>-8.2798176320385952E-3</v>
      </c>
      <c r="C475" s="7">
        <f>LN('Adj close prices'!C476/'Adj close prices'!C475)</f>
        <v>-4.5233280074131925E-3</v>
      </c>
      <c r="D475" s="7">
        <f>LN('Adj close prices'!D476/'Adj close prices'!D475)</f>
        <v>2.2071814183730171E-3</v>
      </c>
      <c r="E475" s="7">
        <f>LN('Adj close prices'!E476/'Adj close prices'!E475)</f>
        <v>-1.8411973742219829E-2</v>
      </c>
      <c r="F475" s="7">
        <f>LN('Adj close prices'!F476/'Adj close prices'!F475)</f>
        <v>-1.3189997138762585E-2</v>
      </c>
    </row>
    <row r="476" spans="1:6" x14ac:dyDescent="0.25">
      <c r="A476" s="5">
        <v>42438</v>
      </c>
      <c r="B476" s="7">
        <f>LN('Adj close prices'!B477/'Adj close prices'!B476)</f>
        <v>8.9052545693156537E-4</v>
      </c>
      <c r="C476" s="7">
        <f>LN('Adj close prices'!C477/'Adj close prices'!C476)</f>
        <v>-1.4110904328722325E-3</v>
      </c>
      <c r="D476" s="7">
        <f>LN('Adj close prices'!D477/'Adj close prices'!D476)</f>
        <v>-1.4818912347016772E-4</v>
      </c>
      <c r="E476" s="7">
        <f>LN('Adj close prices'!E477/'Adj close prices'!E476)</f>
        <v>-6.3014709826020342E-4</v>
      </c>
      <c r="F476" s="7">
        <f>LN('Adj close prices'!F477/'Adj close prices'!F476)</f>
        <v>2.9760048290257728E-2</v>
      </c>
    </row>
    <row r="477" spans="1:6" x14ac:dyDescent="0.25">
      <c r="A477" s="5">
        <v>42439</v>
      </c>
      <c r="B477" s="7">
        <f>LN('Adj close prices'!B478/'Adj close prices'!B477)</f>
        <v>4.9416324489545856E-4</v>
      </c>
      <c r="C477" s="7">
        <f>LN('Adj close prices'!C478/'Adj close prices'!C477)</f>
        <v>-9.6559378031758198E-4</v>
      </c>
      <c r="D477" s="7">
        <f>LN('Adj close prices'!D478/'Adj close prices'!D477)</f>
        <v>-1.7785789661124113E-3</v>
      </c>
      <c r="E477" s="7">
        <f>LN('Adj close prices'!E478/'Adj close prices'!E477)</f>
        <v>-1.5770427509913124E-3</v>
      </c>
      <c r="F477" s="7">
        <f>LN('Adj close prices'!F478/'Adj close prices'!F477)</f>
        <v>-1.7105997755597856E-2</v>
      </c>
    </row>
    <row r="478" spans="1:6" x14ac:dyDescent="0.25">
      <c r="A478" s="5">
        <v>42440</v>
      </c>
      <c r="B478" s="7">
        <f>LN('Adj close prices'!B479/'Adj close prices'!B478)</f>
        <v>1.0716304102535098E-2</v>
      </c>
      <c r="C478" s="7">
        <f>LN('Adj close prices'!C479/'Adj close prices'!C478)</f>
        <v>1.8927603528661931E-2</v>
      </c>
      <c r="D478" s="7">
        <f>LN('Adj close prices'!D479/'Adj close prices'!D478)</f>
        <v>-3.566519459600286E-3</v>
      </c>
      <c r="E478" s="7">
        <f>LN('Adj close prices'!E479/'Adj close prices'!E478)</f>
        <v>1.6902031827675263E-2</v>
      </c>
      <c r="F478" s="7">
        <f>LN('Adj close prices'!F479/'Adj close prices'!F478)</f>
        <v>1.1243648545953795E-2</v>
      </c>
    </row>
    <row r="479" spans="1:6" x14ac:dyDescent="0.25">
      <c r="A479" s="5">
        <v>42443</v>
      </c>
      <c r="B479" s="7">
        <f>LN('Adj close prices'!B480/'Adj close prices'!B479)</f>
        <v>2.5394903110446234E-3</v>
      </c>
      <c r="C479" s="7">
        <f>LN('Adj close prices'!C480/'Adj close prices'!C479)</f>
        <v>6.5793864526238173E-3</v>
      </c>
      <c r="D479" s="7">
        <f>LN('Adj close prices'!D480/'Adj close prices'!D479)</f>
        <v>2.8246535093775778E-3</v>
      </c>
      <c r="E479" s="7">
        <f>LN('Adj close prices'!E480/'Adj close prices'!E479)</f>
        <v>2.4794539075335274E-3</v>
      </c>
      <c r="F479" s="7">
        <f>LN('Adj close prices'!F480/'Adj close prices'!F479)</f>
        <v>3.6204120470640949E-2</v>
      </c>
    </row>
    <row r="480" spans="1:6" x14ac:dyDescent="0.25">
      <c r="A480" s="5">
        <v>42444</v>
      </c>
      <c r="B480" s="7">
        <f>LN('Adj close prices'!B481/'Adj close prices'!B480)</f>
        <v>1.9894226441246863E-2</v>
      </c>
      <c r="C480" s="7">
        <f>LN('Adj close prices'!C481/'Adj close prices'!C480)</f>
        <v>6.3456604881318166E-3</v>
      </c>
      <c r="D480" s="7">
        <f>LN('Adj close prices'!D481/'Adj close prices'!D480)</f>
        <v>1.0778805083244971E-2</v>
      </c>
      <c r="E480" s="7">
        <f>LN('Adj close prices'!E481/'Adj close prices'!E480)</f>
        <v>-4.9657059248063356E-3</v>
      </c>
      <c r="F480" s="7">
        <f>LN('Adj close prices'!F481/'Adj close prices'!F480)</f>
        <v>1.4718044807115424E-2</v>
      </c>
    </row>
    <row r="481" spans="1:6" x14ac:dyDescent="0.25">
      <c r="A481" s="5">
        <v>42445</v>
      </c>
      <c r="B481" s="7">
        <f>LN('Adj close prices'!B482/'Adj close prices'!B481)</f>
        <v>1.3203754725535701E-2</v>
      </c>
      <c r="C481" s="7">
        <f>LN('Adj close prices'!C482/'Adj close prices'!C481)</f>
        <v>-4.7772937799745365E-3</v>
      </c>
      <c r="D481" s="7">
        <f>LN('Adj close prices'!D482/'Adj close prices'!D481)</f>
        <v>-1.4694486369385086E-3</v>
      </c>
      <c r="E481" s="7">
        <f>LN('Adj close prices'!E482/'Adj close prices'!E481)</f>
        <v>2.9432318658325372E-2</v>
      </c>
      <c r="F481" s="7">
        <f>LN('Adj close prices'!F482/'Adj close prices'!F481)</f>
        <v>1.6308513452887578E-2</v>
      </c>
    </row>
    <row r="482" spans="1:6" x14ac:dyDescent="0.25">
      <c r="A482" s="5">
        <v>42446</v>
      </c>
      <c r="B482" s="7">
        <f>LN('Adj close prices'!B483/'Adj close prices'!B482)</f>
        <v>-1.60534724751306E-3</v>
      </c>
      <c r="C482" s="7">
        <f>LN('Adj close prices'!C483/'Adj close prices'!C482)</f>
        <v>-2.616335077685937E-2</v>
      </c>
      <c r="D482" s="7">
        <f>LN('Adj close prices'!D483/'Adj close prices'!D482)</f>
        <v>-7.9742792887129779E-3</v>
      </c>
      <c r="E482" s="7">
        <f>LN('Adj close prices'!E483/'Adj close prices'!E482)</f>
        <v>-8.4953151781227525E-3</v>
      </c>
      <c r="F482" s="7">
        <f>LN('Adj close prices'!F483/'Adj close prices'!F482)</f>
        <v>1.9853008899263121E-2</v>
      </c>
    </row>
    <row r="483" spans="1:6" x14ac:dyDescent="0.25">
      <c r="A483" s="5">
        <v>42447</v>
      </c>
      <c r="B483" s="7">
        <f>LN('Adj close prices'!B484/'Adj close prices'!B483)</f>
        <v>1.1332836559534477E-3</v>
      </c>
      <c r="C483" s="7">
        <f>LN('Adj close prices'!C484/'Adj close prices'!C483)</f>
        <v>-1.3243320083265063E-2</v>
      </c>
      <c r="D483" s="7">
        <f>LN('Adj close prices'!D484/'Adj close prices'!D483)</f>
        <v>-7.4404225127893565E-3</v>
      </c>
      <c r="E483" s="7">
        <f>LN('Adj close prices'!E484/'Adj close prices'!E483)</f>
        <v>2.9718044074156513E-2</v>
      </c>
      <c r="F483" s="7">
        <f>LN('Adj close prices'!F484/'Adj close prices'!F483)</f>
        <v>2.7706947475656631E-2</v>
      </c>
    </row>
    <row r="484" spans="1:6" x14ac:dyDescent="0.25">
      <c r="A484" s="5">
        <v>42450</v>
      </c>
      <c r="B484" s="7">
        <f>LN('Adj close prices'!B485/'Adj close prices'!B484)</f>
        <v>-9.4232895244842805E-5</v>
      </c>
      <c r="C484" s="7">
        <f>LN('Adj close prices'!C485/'Adj close prices'!C484)</f>
        <v>3.4355855978582808E-3</v>
      </c>
      <c r="D484" s="7">
        <f>LN('Adj close prices'!D485/'Adj close prices'!D484)</f>
        <v>1.5120418552140101E-2</v>
      </c>
      <c r="E484" s="7">
        <f>LN('Adj close prices'!E485/'Adj close prices'!E484)</f>
        <v>2.953468146880427E-3</v>
      </c>
      <c r="F484" s="7">
        <f>LN('Adj close prices'!F485/'Adj close prices'!F484)</f>
        <v>2.3692357725096126E-2</v>
      </c>
    </row>
    <row r="485" spans="1:6" x14ac:dyDescent="0.25">
      <c r="A485" s="5">
        <v>42451</v>
      </c>
      <c r="B485" s="7">
        <f>LN('Adj close prices'!B486/'Adj close prices'!B485)</f>
        <v>7.6189167900098109E-3</v>
      </c>
      <c r="C485" s="7">
        <f>LN('Adj close prices'!C486/'Adj close prices'!C485)</f>
        <v>1.166501053897219E-2</v>
      </c>
      <c r="D485" s="7">
        <f>LN('Adj close prices'!D486/'Adj close prices'!D485)</f>
        <v>-1.4725098766334274E-3</v>
      </c>
      <c r="E485" s="7">
        <f>LN('Adj close prices'!E486/'Adj close prices'!E485)</f>
        <v>-1.7710339254676155E-3</v>
      </c>
      <c r="F485" s="7">
        <f>LN('Adj close prices'!F486/'Adj close prices'!F485)</f>
        <v>-1.7268077632080148E-2</v>
      </c>
    </row>
    <row r="486" spans="1:6" x14ac:dyDescent="0.25">
      <c r="A486" s="5">
        <v>42452</v>
      </c>
      <c r="B486" s="7">
        <f>LN('Adj close prices'!B487/'Adj close prices'!B486)</f>
        <v>-5.5440073214574823E-3</v>
      </c>
      <c r="C486" s="7">
        <f>LN('Adj close prices'!C487/'Adj close prices'!C486)</f>
        <v>1.6193502911486031E-2</v>
      </c>
      <c r="D486" s="7">
        <f>LN('Adj close prices'!D487/'Adj close prices'!D486)</f>
        <v>-6.059069272041054E-3</v>
      </c>
      <c r="E486" s="7">
        <f>LN('Adj close prices'!E487/'Adj close prices'!E486)</f>
        <v>1.6989538163314288E-2</v>
      </c>
      <c r="F486" s="7">
        <f>LN('Adj close prices'!F487/'Adj close prices'!F486)</f>
        <v>-5.1059620763834725E-2</v>
      </c>
    </row>
    <row r="487" spans="1:6" x14ac:dyDescent="0.25">
      <c r="A487" s="5">
        <v>42453</v>
      </c>
      <c r="B487" s="7">
        <f>LN('Adj close prices'!B488/'Adj close prices'!B487)</f>
        <v>-4.3434734229526222E-3</v>
      </c>
      <c r="C487" s="7">
        <f>LN('Adj close prices'!C488/'Adj close prices'!C487)</f>
        <v>2.3114322710377323E-2</v>
      </c>
      <c r="D487" s="7">
        <f>LN('Adj close prices'!D488/'Adj close prices'!D487)</f>
        <v>7.9727393332854266E-3</v>
      </c>
      <c r="E487" s="7">
        <f>LN('Adj close prices'!E488/'Adj close prices'!E487)</f>
        <v>1.4511720904412312E-3</v>
      </c>
      <c r="F487" s="7">
        <f>LN('Adj close prices'!F488/'Adj close prices'!F487)</f>
        <v>2.2961904177058692E-2</v>
      </c>
    </row>
    <row r="488" spans="1:6" x14ac:dyDescent="0.25">
      <c r="A488" s="5">
        <v>42457</v>
      </c>
      <c r="B488" s="7">
        <f>LN('Adj close prices'!B489/'Adj close prices'!B488)</f>
        <v>-4.5529168543979098E-3</v>
      </c>
      <c r="C488" s="7">
        <f>LN('Adj close prices'!C489/'Adj close prices'!C488)</f>
        <v>-5.2974445842696423E-3</v>
      </c>
      <c r="D488" s="7">
        <f>LN('Adj close prices'!D489/'Adj close prices'!D488)</f>
        <v>1.7630576819560972E-3</v>
      </c>
      <c r="E488" s="7">
        <f>LN('Adj close prices'!E489/'Adj close prices'!E488)</f>
        <v>1.0099781023293775E-2</v>
      </c>
      <c r="F488" s="7">
        <f>LN('Adj close prices'!F489/'Adj close prices'!F488)</f>
        <v>1.096061277393103E-2</v>
      </c>
    </row>
    <row r="489" spans="1:6" x14ac:dyDescent="0.25">
      <c r="A489" s="5">
        <v>42458</v>
      </c>
      <c r="B489" s="7">
        <f>LN('Adj close prices'!B490/'Adj close prices'!B489)</f>
        <v>2.3395642033253602E-2</v>
      </c>
      <c r="C489" s="7">
        <f>LN('Adj close prices'!C490/'Adj close prices'!C489)</f>
        <v>2.383969453884625E-2</v>
      </c>
      <c r="D489" s="7">
        <f>LN('Adj close prices'!D490/'Adj close prices'!D489)</f>
        <v>-1.3219888705227319E-3</v>
      </c>
      <c r="E489" s="7">
        <f>LN('Adj close prices'!E490/'Adj close prices'!E489)</f>
        <v>1.5950201301683325E-2</v>
      </c>
      <c r="F489" s="7">
        <f>LN('Adj close prices'!F490/'Adj close prices'!F489)</f>
        <v>-5.6476032078701184E-4</v>
      </c>
    </row>
    <row r="490" spans="1:6" x14ac:dyDescent="0.25">
      <c r="A490" s="5">
        <v>42459</v>
      </c>
      <c r="B490" s="7">
        <f>LN('Adj close prices'!B491/'Adj close prices'!B490)</f>
        <v>1.7308508377529671E-2</v>
      </c>
      <c r="C490" s="7">
        <f>LN('Adj close prices'!C491/'Adj close prices'!C490)</f>
        <v>8.1002999100068997E-3</v>
      </c>
      <c r="D490" s="7">
        <f>LN('Adj close prices'!D491/'Adj close prices'!D490)</f>
        <v>1.1254731531271276E-2</v>
      </c>
      <c r="E490" s="7">
        <f>LN('Adj close prices'!E491/'Adj close prices'!E490)</f>
        <v>1.0400246698550516E-2</v>
      </c>
      <c r="F490" s="7">
        <f>LN('Adj close prices'!F491/'Adj close prices'!F490)</f>
        <v>-1.4179048103266818E-2</v>
      </c>
    </row>
    <row r="491" spans="1:6" x14ac:dyDescent="0.25">
      <c r="A491" s="5">
        <v>42460</v>
      </c>
      <c r="B491" s="7">
        <f>LN('Adj close prices'!B492/'Adj close prices'!B491)</f>
        <v>-5.216140072700071E-3</v>
      </c>
      <c r="C491" s="7">
        <f>LN('Adj close prices'!C492/'Adj close prices'!C491)</f>
        <v>-8.4708935984588122E-3</v>
      </c>
      <c r="D491" s="7">
        <f>LN('Adj close prices'!D492/'Adj close prices'!D491)</f>
        <v>-4.5158562252054398E-3</v>
      </c>
      <c r="E491" s="7">
        <f>LN('Adj close prices'!E492/'Adj close prices'!E491)</f>
        <v>-3.6417287657364628E-3</v>
      </c>
      <c r="F491" s="7">
        <f>LN('Adj close prices'!F492/'Adj close prices'!F491)</f>
        <v>1.2613490053564023E-2</v>
      </c>
    </row>
    <row r="492" spans="1:6" x14ac:dyDescent="0.25">
      <c r="A492" s="5">
        <v>42461</v>
      </c>
      <c r="B492" s="7">
        <f>LN('Adj close prices'!B493/'Adj close prices'!B492)</f>
        <v>9.1331328419167728E-3</v>
      </c>
      <c r="C492" s="7">
        <f>LN('Adj close prices'!C493/'Adj close prices'!C492)</f>
        <v>8.1534502439868217E-3</v>
      </c>
      <c r="D492" s="7">
        <f>LN('Adj close prices'!D493/'Adj close prices'!D492)</f>
        <v>8.2879019330076194E-3</v>
      </c>
      <c r="E492" s="7">
        <f>LN('Adj close prices'!E493/'Adj close prices'!E492)</f>
        <v>1.4489028165204525E-2</v>
      </c>
      <c r="F492" s="7">
        <f>LN('Adj close prices'!F493/'Adj close prices'!F492)</f>
        <v>3.3467669426427961E-2</v>
      </c>
    </row>
    <row r="493" spans="1:6" x14ac:dyDescent="0.25">
      <c r="A493" s="5">
        <v>42464</v>
      </c>
      <c r="B493" s="7">
        <f>LN('Adj close prices'!B494/'Adj close prices'!B493)</f>
        <v>1.0221206016766928E-2</v>
      </c>
      <c r="C493" s="7">
        <f>LN('Adj close prices'!C494/'Adj close prices'!C493)</f>
        <v>-8.9117391803038206E-3</v>
      </c>
      <c r="D493" s="7">
        <f>LN('Adj close prices'!D494/'Adj close prices'!D493)</f>
        <v>5.7909299199877568E-4</v>
      </c>
      <c r="E493" s="7">
        <f>LN('Adj close prices'!E494/'Adj close prices'!E493)</f>
        <v>-9.7290794888603861E-3</v>
      </c>
      <c r="F493" s="7">
        <f>LN('Adj close prices'!F494/'Adj close prices'!F493)</f>
        <v>3.8801371962404511E-2</v>
      </c>
    </row>
    <row r="494" spans="1:6" x14ac:dyDescent="0.25">
      <c r="A494" s="5">
        <v>42465</v>
      </c>
      <c r="B494" s="7">
        <f>LN('Adj close prices'!B495/'Adj close prices'!B494)</f>
        <v>-1.18589996570901E-2</v>
      </c>
      <c r="C494" s="7">
        <f>LN('Adj close prices'!C495/'Adj close prices'!C494)</f>
        <v>-1.1956117629483216E-2</v>
      </c>
      <c r="D494" s="7">
        <f>LN('Adj close prices'!D495/'Adj close prices'!D494)</f>
        <v>-6.6790845069021306E-3</v>
      </c>
      <c r="E494" s="7">
        <f>LN('Adj close prices'!E495/'Adj close prices'!E494)</f>
        <v>-1.3972851762382272E-3</v>
      </c>
      <c r="F494" s="7">
        <f>LN('Adj close prices'!F495/'Adj close prices'!F494)</f>
        <v>3.375717508521222E-2</v>
      </c>
    </row>
    <row r="495" spans="1:6" x14ac:dyDescent="0.25">
      <c r="A495" s="5">
        <v>42466</v>
      </c>
      <c r="B495" s="7">
        <f>LN('Adj close prices'!B496/'Adj close prices'!B495)</f>
        <v>1.0418103052516781E-2</v>
      </c>
      <c r="C495" s="7">
        <f>LN('Adj close prices'!C496/'Adj close prices'!C495)</f>
        <v>2.68316920737624E-2</v>
      </c>
      <c r="D495" s="7">
        <f>LN('Adj close prices'!D496/'Adj close prices'!D495)</f>
        <v>5.8105225228068345E-3</v>
      </c>
      <c r="E495" s="7">
        <f>LN('Adj close prices'!E496/'Adj close prices'!E495)</f>
        <v>1.3972851762382283E-3</v>
      </c>
      <c r="F495" s="7">
        <f>LN('Adj close prices'!F496/'Adj close prices'!F495)</f>
        <v>3.820852729771558E-2</v>
      </c>
    </row>
    <row r="496" spans="1:6" x14ac:dyDescent="0.25">
      <c r="A496" s="5">
        <v>42467</v>
      </c>
      <c r="B496" s="7">
        <f>LN('Adj close prices'!B497/'Adj close prices'!B496)</f>
        <v>-2.2050980224724556E-2</v>
      </c>
      <c r="C496" s="7">
        <f>LN('Adj close prices'!C497/'Adj close prices'!C496)</f>
        <v>-1.7846959808717439E-2</v>
      </c>
      <c r="D496" s="7">
        <f>LN('Adj close prices'!D497/'Adj close prices'!D496)</f>
        <v>-1.1948466804713164E-2</v>
      </c>
      <c r="E496" s="7">
        <f>LN('Adj close prices'!E497/'Adj close prices'!E496)</f>
        <v>-1.0388908544908572E-2</v>
      </c>
      <c r="F496" s="7">
        <f>LN('Adj close prices'!F497/'Adj close prices'!F496)</f>
        <v>-3.1459540557783577E-2</v>
      </c>
    </row>
    <row r="497" spans="1:6" x14ac:dyDescent="0.25">
      <c r="A497" s="5">
        <v>42468</v>
      </c>
      <c r="B497" s="7">
        <f>LN('Adj close prices'!B498/'Adj close prices'!B497)</f>
        <v>1.1052546566805098E-3</v>
      </c>
      <c r="C497" s="7">
        <f>LN('Adj close prices'!C498/'Adj close prices'!C497)</f>
        <v>5.3455435275876926E-3</v>
      </c>
      <c r="D497" s="7">
        <f>LN('Adj close prices'!D498/'Adj close prices'!D497)</f>
        <v>-2.3480702046017117E-3</v>
      </c>
      <c r="E497" s="7">
        <f>LN('Adj close prices'!E498/'Adj close prices'!E497)</f>
        <v>6.4708009042551487E-3</v>
      </c>
      <c r="F497" s="7">
        <f>LN('Adj close prices'!F498/'Adj close prices'!F497)</f>
        <v>-2.8113153128428093E-2</v>
      </c>
    </row>
    <row r="498" spans="1:6" x14ac:dyDescent="0.25">
      <c r="A498" s="5">
        <v>42471</v>
      </c>
      <c r="B498" s="7">
        <f>LN('Adj close prices'!B499/'Adj close prices'!B498)</f>
        <v>3.307329497896572E-3</v>
      </c>
      <c r="C498" s="7">
        <f>LN('Adj close prices'!C499/'Adj close prices'!C498)</f>
        <v>2.234266378181696E-3</v>
      </c>
      <c r="D498" s="7">
        <f>LN('Adj close prices'!D499/'Adj close prices'!D498)</f>
        <v>-9.7446303626362637E-3</v>
      </c>
      <c r="E498" s="7">
        <f>LN('Adj close prices'!E499/'Adj close prices'!E498)</f>
        <v>6.1501204753006749E-3</v>
      </c>
      <c r="F498" s="7">
        <f>LN('Adj close prices'!F499/'Adj close prices'!F498)</f>
        <v>-6.0001203024170717E-4</v>
      </c>
    </row>
    <row r="499" spans="1:6" x14ac:dyDescent="0.25">
      <c r="A499" s="5">
        <v>42472</v>
      </c>
      <c r="B499" s="7">
        <f>LN('Adj close prices'!B500/'Adj close prices'!B499)</f>
        <v>1.2941190654639194E-2</v>
      </c>
      <c r="C499" s="7">
        <f>LN('Adj close prices'!C500/'Adj close prices'!C499)</f>
        <v>1.2075936924890403E-2</v>
      </c>
      <c r="D499" s="7">
        <f>LN('Adj close prices'!D500/'Adj close prices'!D499)</f>
        <v>2.0558590656245351E-2</v>
      </c>
      <c r="E499" s="7">
        <f>LN('Adj close prices'!E500/'Adj close prices'!E499)</f>
        <v>-1.1153836822910361E-3</v>
      </c>
      <c r="F499" s="7">
        <f>LN('Adj close prices'!F500/'Adj close prices'!F499)</f>
        <v>-8.4381301047045318E-3</v>
      </c>
    </row>
    <row r="500" spans="1:6" x14ac:dyDescent="0.25">
      <c r="A500" s="5">
        <v>42473</v>
      </c>
      <c r="B500" s="7">
        <f>LN('Adj close prices'!B501/'Adj close prices'!B500)</f>
        <v>1.4383577856608097E-2</v>
      </c>
      <c r="C500" s="7">
        <f>LN('Adj close prices'!C501/'Adj close prices'!C500)</f>
        <v>1.9130395642765537E-2</v>
      </c>
      <c r="D500" s="7">
        <f>LN('Adj close prices'!D501/'Adj close prices'!D500)</f>
        <v>5.07443218165973E-3</v>
      </c>
      <c r="E500" s="7">
        <f>LN('Adj close prices'!E501/'Adj close prices'!E500)</f>
        <v>2.4801665867333688E-2</v>
      </c>
      <c r="F500" s="7">
        <f>LN('Adj close prices'!F501/'Adj close prices'!F500)</f>
        <v>2.6715951407708941E-2</v>
      </c>
    </row>
    <row r="501" spans="1:6" x14ac:dyDescent="0.25">
      <c r="A501" s="5">
        <v>42474</v>
      </c>
      <c r="B501" s="7">
        <f>LN('Adj close prices'!B502/'Adj close prices'!B501)</f>
        <v>5.3528215312571208E-4</v>
      </c>
      <c r="C501" s="7">
        <f>LN('Adj close prices'!C502/'Adj close prices'!C501)</f>
        <v>9.5989148784411758E-3</v>
      </c>
      <c r="D501" s="7">
        <f>LN('Adj close prices'!D502/'Adj close prices'!D501)</f>
        <v>-5.0744321816598393E-3</v>
      </c>
      <c r="E501" s="7">
        <f>LN('Adj close prices'!E502/'Adj close prices'!E501)</f>
        <v>2.7181381154547123E-3</v>
      </c>
      <c r="F501" s="7">
        <f>LN('Adj close prices'!F502/'Adj close prices'!F501)</f>
        <v>-1.0545270517924093E-2</v>
      </c>
    </row>
    <row r="502" spans="1:6" x14ac:dyDescent="0.25">
      <c r="A502" s="5">
        <v>42475</v>
      </c>
      <c r="B502" s="7">
        <f>LN('Adj close prices'!B503/'Adj close prices'!B502)</f>
        <v>-2.0275624734207135E-2</v>
      </c>
      <c r="C502" s="7">
        <f>LN('Adj close prices'!C503/'Adj close prices'!C502)</f>
        <v>8.2462124216163991E-3</v>
      </c>
      <c r="D502" s="7">
        <f>LN('Adj close prices'!D503/'Adj close prices'!D502)</f>
        <v>3.7720457078023145E-3</v>
      </c>
      <c r="E502" s="7">
        <f>LN('Adj close prices'!E503/'Adj close prices'!E502)</f>
        <v>7.8410095246614769E-3</v>
      </c>
      <c r="F502" s="7">
        <f>LN('Adj close prices'!F503/'Adj close prices'!F502)</f>
        <v>1.0466710873890403E-2</v>
      </c>
    </row>
    <row r="503" spans="1:6" x14ac:dyDescent="0.25">
      <c r="A503" s="5">
        <v>42478</v>
      </c>
      <c r="B503" s="7">
        <f>LN('Adj close prices'!B504/'Adj close prices'!B503)</f>
        <v>-2.1810909350765326E-2</v>
      </c>
      <c r="C503" s="7">
        <f>LN('Adj close prices'!C504/'Adj close prices'!C503)</f>
        <v>1.5001391340651066E-2</v>
      </c>
      <c r="D503" s="7">
        <f>LN('Adj close prices'!D504/'Adj close prices'!D503)</f>
        <v>1.1517765314918096E-2</v>
      </c>
      <c r="E503" s="7">
        <f>LN('Adj close prices'!E504/'Adj close prices'!E503)</f>
        <v>-4.318792925961574E-3</v>
      </c>
      <c r="F503" s="7">
        <f>LN('Adj close prices'!F504/'Adj close prices'!F503)</f>
        <v>-2.4784135599641311E-3</v>
      </c>
    </row>
    <row r="504" spans="1:6" x14ac:dyDescent="0.25">
      <c r="A504" s="5">
        <v>42479</v>
      </c>
      <c r="B504" s="7">
        <f>LN('Adj close prices'!B505/'Adj close prices'!B504)</f>
        <v>-5.317394966735038E-3</v>
      </c>
      <c r="C504" s="7">
        <f>LN('Adj close prices'!C505/'Adj close prices'!C504)</f>
        <v>-1.179511003047955E-2</v>
      </c>
      <c r="D504" s="7">
        <f>LN('Adj close prices'!D505/'Adj close prices'!D504)</f>
        <v>-1.2893424718040229E-3</v>
      </c>
      <c r="E504" s="7">
        <f>LN('Adj close prices'!E505/'Adj close prices'!E504)</f>
        <v>-1.8013142573530923E-2</v>
      </c>
      <c r="F504" s="7">
        <f>LN('Adj close prices'!F505/'Adj close prices'!F504)</f>
        <v>-2.5976523466500579E-2</v>
      </c>
    </row>
    <row r="505" spans="1:6" x14ac:dyDescent="0.25">
      <c r="A505" s="5">
        <v>42480</v>
      </c>
      <c r="B505" s="7">
        <f>LN('Adj close prices'!B506/'Adj close prices'!B505)</f>
        <v>2.0556847429709967E-3</v>
      </c>
      <c r="C505" s="7">
        <f>LN('Adj close prices'!C506/'Adj close prices'!C505)</f>
        <v>8.07370611101642E-3</v>
      </c>
      <c r="D505" s="7">
        <f>LN('Adj close prices'!D506/'Adj close prices'!D505)</f>
        <v>-8.0583989916919625E-3</v>
      </c>
      <c r="E505" s="7">
        <f>LN('Adj close prices'!E506/'Adj close prices'!E505)</f>
        <v>3.8481026277881044E-3</v>
      </c>
      <c r="F505" s="7">
        <f>LN('Adj close prices'!F506/'Adj close prices'!F505)</f>
        <v>1.0455759386645821E-2</v>
      </c>
    </row>
    <row r="506" spans="1:6" x14ac:dyDescent="0.25">
      <c r="A506" s="5">
        <v>42481</v>
      </c>
      <c r="B506" s="7">
        <f>LN('Adj close prices'!B507/'Adj close prices'!B506)</f>
        <v>-1.0887085582079835E-2</v>
      </c>
      <c r="C506" s="7">
        <f>LN('Adj close prices'!C507/'Adj close prices'!C506)</f>
        <v>-3.1487933855886066E-3</v>
      </c>
      <c r="D506" s="7">
        <f>LN('Adj close prices'!D507/'Adj close prices'!D506)</f>
        <v>-1.0750060438906629E-2</v>
      </c>
      <c r="E506" s="7">
        <f>LN('Adj close prices'!E507/'Adj close prices'!E506)</f>
        <v>-1.0981559560337617E-3</v>
      </c>
      <c r="F506" s="7">
        <f>LN('Adj close prices'!F507/'Adj close prices'!F506)</f>
        <v>-6.7434322722613746E-3</v>
      </c>
    </row>
    <row r="507" spans="1:6" x14ac:dyDescent="0.25">
      <c r="A507" s="5">
        <v>42482</v>
      </c>
      <c r="B507" s="7">
        <f>LN('Adj close prices'!B508/'Adj close prices'!B507)</f>
        <v>-2.7402479242129665E-3</v>
      </c>
      <c r="C507" s="7">
        <f>LN('Adj close prices'!C508/'Adj close prices'!C507)</f>
        <v>-1.6780226200829713E-2</v>
      </c>
      <c r="D507" s="7">
        <f>LN('Adj close prices'!D508/'Adj close prices'!D507)</f>
        <v>3.6447719880430911E-3</v>
      </c>
      <c r="E507" s="7">
        <f>LN('Adj close prices'!E508/'Adj close prices'!E507)</f>
        <v>-3.8523389203331403E-3</v>
      </c>
      <c r="F507" s="7">
        <f>LN('Adj close prices'!F508/'Adj close prices'!F507)</f>
        <v>2.1752110781918816E-2</v>
      </c>
    </row>
    <row r="508" spans="1:6" x14ac:dyDescent="0.25">
      <c r="A508" s="5">
        <v>42485</v>
      </c>
      <c r="B508" s="7">
        <f>LN('Adj close prices'!B509/'Adj close prices'!B508)</f>
        <v>-5.6936959483630725E-3</v>
      </c>
      <c r="C508" s="7">
        <f>LN('Adj close prices'!C509/'Adj close prices'!C508)</f>
        <v>9.1441723089651979E-3</v>
      </c>
      <c r="D508" s="7">
        <f>LN('Adj close prices'!D509/'Adj close prices'!D508)</f>
        <v>1.0854826657092252E-2</v>
      </c>
      <c r="E508" s="7">
        <f>LN('Adj close prices'!E509/'Adj close prices'!E508)</f>
        <v>4.9504948763669345E-3</v>
      </c>
      <c r="F508" s="7">
        <f>LN('Adj close prices'!F509/'Adj close prices'!F508)</f>
        <v>-7.6350626001735825E-3</v>
      </c>
    </row>
    <row r="509" spans="1:6" x14ac:dyDescent="0.25">
      <c r="A509" s="5">
        <v>42486</v>
      </c>
      <c r="B509" s="7">
        <f>LN('Adj close prices'!B510/'Adj close prices'!B509)</f>
        <v>-6.9714402973331336E-3</v>
      </c>
      <c r="C509" s="7">
        <f>LN('Adj close prices'!C510/'Adj close prices'!C509)</f>
        <v>-1.4995261428921831E-2</v>
      </c>
      <c r="D509" s="7">
        <f>LN('Adj close prices'!D510/'Adj close prices'!D509)</f>
        <v>-2.4503274987029353E-3</v>
      </c>
      <c r="E509" s="7">
        <f>LN('Adj close prices'!E510/'Adj close prices'!E509)</f>
        <v>8.2257448043877661E-4</v>
      </c>
      <c r="F509" s="7">
        <f>LN('Adj close prices'!F510/'Adj close prices'!F509)</f>
        <v>7.59557413889773E-3</v>
      </c>
    </row>
    <row r="510" spans="1:6" x14ac:dyDescent="0.25">
      <c r="A510" s="5">
        <v>42487</v>
      </c>
      <c r="B510" s="7">
        <f>LN('Adj close prices'!B511/'Adj close prices'!B510)</f>
        <v>-6.4621543716128826E-2</v>
      </c>
      <c r="C510" s="7">
        <f>LN('Adj close prices'!C511/'Adj close prices'!C510)</f>
        <v>-1.6854344505099886E-2</v>
      </c>
      <c r="D510" s="7">
        <f>LN('Adj close prices'!D511/'Adj close prices'!D510)</f>
        <v>1.7299627010288221E-3</v>
      </c>
      <c r="E510" s="7">
        <f>LN('Adj close prices'!E511/'Adj close prices'!E510)</f>
        <v>2.2496929627238257E-2</v>
      </c>
      <c r="F510" s="7">
        <f>LN('Adj close prices'!F511/'Adj close prices'!F510)</f>
        <v>-8.9863430494835639E-3</v>
      </c>
    </row>
    <row r="511" spans="1:6" x14ac:dyDescent="0.25">
      <c r="A511" s="5">
        <v>42488</v>
      </c>
      <c r="B511" s="7">
        <f>LN('Adj close prices'!B512/'Adj close prices'!B511)</f>
        <v>-3.1043172565080046E-2</v>
      </c>
      <c r="C511" s="7">
        <f>LN('Adj close prices'!C512/'Adj close prices'!C511)</f>
        <v>-7.5627257107842858E-3</v>
      </c>
      <c r="D511" s="7">
        <f>LN('Adj close prices'!D512/'Adj close prices'!D511)</f>
        <v>-7.3734820510582789E-3</v>
      </c>
      <c r="E511" s="7">
        <f>LN('Adj close prices'!E512/'Adj close prices'!E511)</f>
        <v>-3.0202086308595163E-2</v>
      </c>
      <c r="F511" s="7">
        <f>LN('Adj close prices'!F512/'Adj close prices'!F511)</f>
        <v>-1.5065070565521824E-2</v>
      </c>
    </row>
    <row r="512" spans="1:6" x14ac:dyDescent="0.25">
      <c r="A512" s="5">
        <v>42489</v>
      </c>
      <c r="B512" s="7">
        <f>LN('Adj close prices'!B513/'Adj close prices'!B512)</f>
        <v>-1.1561130903346508E-2</v>
      </c>
      <c r="C512" s="7">
        <f>LN('Adj close prices'!C513/'Adj close prices'!C512)</f>
        <v>9.1360984558241487E-2</v>
      </c>
      <c r="D512" s="7">
        <f>LN('Adj close prices'!D513/'Adj close prices'!D512)</f>
        <v>-3.0050782855312312E-2</v>
      </c>
      <c r="E512" s="7">
        <f>LN('Adj close prices'!E513/'Adj close prices'!E512)</f>
        <v>-1.8681323194032168E-2</v>
      </c>
      <c r="F512" s="7">
        <f>LN('Adj close prices'!F513/'Adj close prices'!F512)</f>
        <v>-2.8458099650307652E-2</v>
      </c>
    </row>
    <row r="513" spans="1:6" x14ac:dyDescent="0.25">
      <c r="A513" s="5">
        <v>42492</v>
      </c>
      <c r="B513" s="7">
        <f>LN('Adj close prices'!B514/'Adj close prices'!B513)</f>
        <v>-1.0672490690678872E-3</v>
      </c>
      <c r="C513" s="7">
        <f>LN('Adj close prices'!C514/'Adj close prices'!C513)</f>
        <v>3.6120194706676795E-2</v>
      </c>
      <c r="D513" s="7">
        <f>LN('Adj close prices'!D514/'Adj close prices'!D513)</f>
        <v>1.0709407971278036E-2</v>
      </c>
      <c r="E513" s="7">
        <f>LN('Adj close prices'!E514/'Adj close prices'!E513)</f>
        <v>1.3141694814727276E-2</v>
      </c>
      <c r="F513" s="7">
        <f>LN('Adj close prices'!F514/'Adj close prices'!F513)</f>
        <v>4.3103927682905906E-3</v>
      </c>
    </row>
    <row r="514" spans="1:6" x14ac:dyDescent="0.25">
      <c r="A514" s="5">
        <v>42493</v>
      </c>
      <c r="B514" s="7">
        <f>LN('Adj close prices'!B515/'Adj close prices'!B514)</f>
        <v>1.6312604192407473E-2</v>
      </c>
      <c r="C514" s="7">
        <f>LN('Adj close prices'!C515/'Adj close prices'!C514)</f>
        <v>-1.8492641549659766E-2</v>
      </c>
      <c r="D514" s="7">
        <f>LN('Adj close prices'!D515/'Adj close prices'!D514)</f>
        <v>-8.7672529051552889E-3</v>
      </c>
      <c r="E514" s="7">
        <f>LN('Adj close prices'!E515/'Adj close prices'!E514)</f>
        <v>-1.2016929476820638E-2</v>
      </c>
      <c r="F514" s="7">
        <f>LN('Adj close prices'!F515/'Adj close prices'!F514)</f>
        <v>-3.9995268578998447E-2</v>
      </c>
    </row>
    <row r="515" spans="1:6" x14ac:dyDescent="0.25">
      <c r="A515" s="5">
        <v>42494</v>
      </c>
      <c r="B515" s="7">
        <f>LN('Adj close prices'!B516/'Adj close prices'!B515)</f>
        <v>-1.0456222290133739E-2</v>
      </c>
      <c r="C515" s="7">
        <f>LN('Adj close prices'!C516/'Adj close prices'!C515)</f>
        <v>-6.2594807664305093E-4</v>
      </c>
      <c r="D515" s="7">
        <f>LN('Adj close prices'!D516/'Adj close prices'!D515)</f>
        <v>2.8317584013938502E-3</v>
      </c>
      <c r="E515" s="7">
        <f>LN('Adj close prices'!E516/'Adj close prices'!E515)</f>
        <v>-2.3035184785958649E-2</v>
      </c>
      <c r="F515" s="7">
        <f>LN('Adj close prices'!F516/'Adj close prices'!F515)</f>
        <v>-4.2919025927150627E-2</v>
      </c>
    </row>
    <row r="516" spans="1:6" x14ac:dyDescent="0.25">
      <c r="A516" s="5">
        <v>42495</v>
      </c>
      <c r="B516" s="7">
        <f>LN('Adj close prices'!B517/'Adj close prices'!B516)</f>
        <v>-4.0670088915033429E-3</v>
      </c>
      <c r="C516" s="7">
        <f>LN('Adj close prices'!C517/'Adj close prices'!C516)</f>
        <v>-1.7759999898123366E-2</v>
      </c>
      <c r="D516" s="7">
        <f>LN('Adj close prices'!D517/'Adj close prices'!D516)</f>
        <v>2.9769907971020308E-4</v>
      </c>
      <c r="E516" s="7">
        <f>LN('Adj close prices'!E517/'Adj close prices'!E516)</f>
        <v>6.0233365254367122E-3</v>
      </c>
      <c r="F516" s="7">
        <f>LN('Adj close prices'!F517/'Adj close prices'!F516)</f>
        <v>-5.0829873310221679E-2</v>
      </c>
    </row>
    <row r="517" spans="1:6" x14ac:dyDescent="0.25">
      <c r="A517" s="5">
        <v>42496</v>
      </c>
      <c r="B517" s="7">
        <f>LN('Adj close prices'!B518/'Adj close prices'!B517)</f>
        <v>-5.5927457112290146E-3</v>
      </c>
      <c r="C517" s="7">
        <f>LN('Adj close prices'!C518/'Adj close prices'!C517)</f>
        <v>2.2295829783379798E-2</v>
      </c>
      <c r="D517" s="7">
        <f>LN('Adj close prices'!D518/'Adj close prices'!D517)</f>
        <v>1.5355063281149075E-2</v>
      </c>
      <c r="E517" s="7">
        <f>LN('Adj close prices'!E518/'Adj close prices'!E517)</f>
        <v>1.0242005563702394E-2</v>
      </c>
      <c r="F517" s="7">
        <f>LN('Adj close prices'!F518/'Adj close prices'!F517)</f>
        <v>1.5945584583513365E-2</v>
      </c>
    </row>
    <row r="518" spans="1:6" x14ac:dyDescent="0.25">
      <c r="A518" s="5">
        <v>42499</v>
      </c>
      <c r="B518" s="7">
        <f>LN('Adj close prices'!B519/'Adj close prices'!B518)</f>
        <v>7.5470841788223835E-4</v>
      </c>
      <c r="C518" s="7">
        <f>LN('Adj close prices'!C519/'Adj close prices'!C518)</f>
        <v>8.5691892573047761E-3</v>
      </c>
      <c r="D518" s="7">
        <f>LN('Adj close prices'!D519/'Adj close prices'!D518)</f>
        <v>1.0204358349355144E-2</v>
      </c>
      <c r="E518" s="7">
        <f>LN('Adj close prices'!E519/'Adj close prices'!E518)</f>
        <v>-1.4164651467706527E-3</v>
      </c>
      <c r="F518" s="7">
        <f>LN('Adj close prices'!F519/'Adj close prices'!F518)</f>
        <v>-2.8361013414474143E-2</v>
      </c>
    </row>
    <row r="519" spans="1:6" x14ac:dyDescent="0.25">
      <c r="A519" s="5">
        <v>42500</v>
      </c>
      <c r="B519" s="7">
        <f>LN('Adj close prices'!B520/'Adj close prices'!B519)</f>
        <v>6.7666335329086228E-3</v>
      </c>
      <c r="C519" s="7">
        <f>LN('Adj close prices'!C520/'Adj close prices'!C519)</f>
        <v>3.3731406021047385E-2</v>
      </c>
      <c r="D519" s="7">
        <f>LN('Adj close prices'!D520/'Adj close prices'!D519)</f>
        <v>-2.3227731197177585E-3</v>
      </c>
      <c r="E519" s="7">
        <f>LN('Adj close prices'!E520/'Adj close prices'!E519)</f>
        <v>1.9091120059151055E-2</v>
      </c>
      <c r="F519" s="7">
        <f>LN('Adj close prices'!F520/'Adj close prices'!F519)</f>
        <v>-1.101482342376848E-3</v>
      </c>
    </row>
    <row r="520" spans="1:6" x14ac:dyDescent="0.25">
      <c r="A520" s="5">
        <v>42501</v>
      </c>
      <c r="B520" s="7">
        <f>LN('Adj close prices'!B521/'Adj close prices'!B520)</f>
        <v>-9.7887967190152091E-3</v>
      </c>
      <c r="C520" s="7">
        <f>LN('Adj close prices'!C521/'Adj close prices'!C520)</f>
        <v>1.4347460889016317E-2</v>
      </c>
      <c r="D520" s="7">
        <f>LN('Adj close prices'!D521/'Adj close prices'!D520)</f>
        <v>-2.7916024112491441E-2</v>
      </c>
      <c r="E520" s="7">
        <f>LN('Adj close prices'!E521/'Adj close prices'!E520)</f>
        <v>2.776902006211327E-3</v>
      </c>
      <c r="F520" s="7">
        <f>LN('Adj close prices'!F521/'Adj close prices'!F520)</f>
        <v>1.2929487903691737E-3</v>
      </c>
    </row>
    <row r="521" spans="1:6" x14ac:dyDescent="0.25">
      <c r="A521" s="5">
        <v>42502</v>
      </c>
      <c r="B521" s="7">
        <f>LN('Adj close prices'!B522/'Adj close prices'!B521)</f>
        <v>-2.3736234669721652E-2</v>
      </c>
      <c r="C521" s="7">
        <f>LN('Adj close prices'!C522/'Adj close prices'!C521)</f>
        <v>6.5681502591960874E-3</v>
      </c>
      <c r="D521" s="7">
        <f>LN('Adj close prices'!D522/'Adj close prices'!D521)</f>
        <v>6.6035860097119368E-3</v>
      </c>
      <c r="E521" s="7">
        <f>LN('Adj close prices'!E522/'Adj close prices'!E521)</f>
        <v>-1.3681714221772201E-2</v>
      </c>
      <c r="F521" s="7">
        <f>LN('Adj close prices'!F522/'Adj close prices'!F521)</f>
        <v>-8.0723096402756187E-3</v>
      </c>
    </row>
    <row r="522" spans="1:6" x14ac:dyDescent="0.25">
      <c r="A522" s="5">
        <v>42503</v>
      </c>
      <c r="B522" s="7">
        <f>LN('Adj close prices'!B523/'Adj close prices'!B522)</f>
        <v>1.9902521614556584E-3</v>
      </c>
      <c r="C522" s="7">
        <f>LN('Adj close prices'!C523/'Adj close prices'!C522)</f>
        <v>-1.1219839973036657E-2</v>
      </c>
      <c r="D522" s="7">
        <f>LN('Adj close prices'!D523/'Adj close prices'!D522)</f>
        <v>-2.8987359084137351E-2</v>
      </c>
      <c r="E522" s="7">
        <f>LN('Adj close prices'!E523/'Adj close prices'!E522)</f>
        <v>0.14158177800334421</v>
      </c>
      <c r="F522" s="7">
        <f>LN('Adj close prices'!F523/'Adj close prices'!F522)</f>
        <v>1.5907833962610306E-3</v>
      </c>
    </row>
    <row r="523" spans="1:6" x14ac:dyDescent="0.25">
      <c r="A523" s="5">
        <v>42506</v>
      </c>
      <c r="B523" s="7">
        <f>LN('Adj close prices'!B524/'Adj close prices'!B523)</f>
        <v>3.6446406756087034E-2</v>
      </c>
      <c r="C523" s="7">
        <f>LN('Adj close prices'!C524/'Adj close prices'!C523)</f>
        <v>1.0419125672172815E-3</v>
      </c>
      <c r="D523" s="7">
        <f>LN('Adj close prices'!D524/'Adj close prices'!D523)</f>
        <v>1.6493553793783453E-2</v>
      </c>
      <c r="E523" s="7">
        <f>LN('Adj close prices'!E524/'Adj close prices'!E523)</f>
        <v>2.9098923084441498E-2</v>
      </c>
      <c r="F523" s="7">
        <f>LN('Adj close prices'!F524/'Adj close prices'!F523)</f>
        <v>3.2699956612158706E-3</v>
      </c>
    </row>
    <row r="524" spans="1:6" x14ac:dyDescent="0.25">
      <c r="A524" s="5">
        <v>42507</v>
      </c>
      <c r="B524" s="7">
        <f>LN('Adj close prices'!B525/'Adj close prices'!B524)</f>
        <v>-4.1626186391265458E-3</v>
      </c>
      <c r="C524" s="7">
        <f>LN('Adj close prices'!C525/'Adj close prices'!C524)</f>
        <v>-2.1893884522407123E-2</v>
      </c>
      <c r="D524" s="7">
        <f>LN('Adj close prices'!D525/'Adj close prices'!D524)</f>
        <v>-1.4032802517023104E-2</v>
      </c>
      <c r="E524" s="7">
        <f>LN('Adj close prices'!E525/'Adj close prices'!E524)</f>
        <v>2.1308826137960519E-3</v>
      </c>
      <c r="F524" s="7">
        <f>LN('Adj close prices'!F525/'Adj close prices'!F524)</f>
        <v>-1.7581273774682278E-2</v>
      </c>
    </row>
    <row r="525" spans="1:6" x14ac:dyDescent="0.25">
      <c r="A525" s="5">
        <v>42508</v>
      </c>
      <c r="B525" s="7">
        <f>LN('Adj close prices'!B526/'Adj close prices'!B525)</f>
        <v>1.1380240020406527E-2</v>
      </c>
      <c r="C525" s="7">
        <f>LN('Adj close prices'!C526/'Adj close prices'!C525)</f>
        <v>3.1305958831034934E-3</v>
      </c>
      <c r="D525" s="7">
        <f>LN('Adj close prices'!D526/'Adj close prices'!D525)</f>
        <v>-3.0411767148421448E-2</v>
      </c>
      <c r="E525" s="7">
        <f>LN('Adj close prices'!E526/'Adj close prices'!E525)</f>
        <v>2.5223150966104821E-2</v>
      </c>
      <c r="F525" s="7">
        <f>LN('Adj close prices'!F526/'Adj close prices'!F525)</f>
        <v>3.1313430629540583E-2</v>
      </c>
    </row>
    <row r="526" spans="1:6" x14ac:dyDescent="0.25">
      <c r="A526" s="5">
        <v>42509</v>
      </c>
      <c r="B526" s="7">
        <f>LN('Adj close prices'!B527/'Adj close prices'!B526)</f>
        <v>-3.8143292463961331E-3</v>
      </c>
      <c r="C526" s="7">
        <f>LN('Adj close prices'!C527/'Adj close prices'!C526)</f>
        <v>1.5329272255447187E-3</v>
      </c>
      <c r="D526" s="7">
        <f>LN('Adj close prices'!D527/'Adj close prices'!D526)</f>
        <v>9.148805240989473E-2</v>
      </c>
      <c r="E526" s="7">
        <f>LN('Adj close prices'!E527/'Adj close prices'!E526)</f>
        <v>4.3725832349596691E-3</v>
      </c>
      <c r="F526" s="7">
        <f>LN('Adj close prices'!F527/'Adj close prices'!F526)</f>
        <v>1.8950776088222317E-2</v>
      </c>
    </row>
    <row r="527" spans="1:6" x14ac:dyDescent="0.25">
      <c r="A527" s="5">
        <v>42510</v>
      </c>
      <c r="B527" s="7">
        <f>LN('Adj close prices'!B528/'Adj close prices'!B527)</f>
        <v>1.0769557041353227E-2</v>
      </c>
      <c r="C527" s="7">
        <f>LN('Adj close prices'!C528/'Adj close prices'!C527)</f>
        <v>6.1085454156643241E-3</v>
      </c>
      <c r="D527" s="7">
        <f>LN('Adj close prices'!D528/'Adj close prices'!D527)</f>
        <v>9.492250909887201E-3</v>
      </c>
      <c r="E527" s="7">
        <f>LN('Adj close prices'!E528/'Adj close prices'!E527)</f>
        <v>1.775178738216357E-2</v>
      </c>
      <c r="F527" s="7">
        <f>LN('Adj close prices'!F528/'Adj close prices'!F527)</f>
        <v>2.3285169319524339E-2</v>
      </c>
    </row>
    <row r="528" spans="1:6" x14ac:dyDescent="0.25">
      <c r="A528" s="5">
        <v>42513</v>
      </c>
      <c r="B528" s="7">
        <f>LN('Adj close prices'!B529/'Adj close prices'!B528)</f>
        <v>1.2627441679101677E-2</v>
      </c>
      <c r="C528" s="7">
        <f>LN('Adj close prices'!C529/'Adj close prices'!C528)</f>
        <v>-8.6456040838869003E-3</v>
      </c>
      <c r="D528" s="7">
        <f>LN('Adj close prices'!D529/'Adj close prices'!D528)</f>
        <v>-5.16660984265361E-3</v>
      </c>
      <c r="E528" s="7">
        <f>LN('Adj close prices'!E529/'Adj close prices'!E528)</f>
        <v>1.577935262689048E-3</v>
      </c>
      <c r="F528" s="7">
        <f>LN('Adj close prices'!F529/'Adj close prices'!F528)</f>
        <v>-1.8603010706676255E-2</v>
      </c>
    </row>
    <row r="529" spans="1:6" x14ac:dyDescent="0.25">
      <c r="A529" s="5">
        <v>42514</v>
      </c>
      <c r="B529" s="7">
        <f>LN('Adj close prices'!B530/'Adj close prices'!B529)</f>
        <v>1.5129252562254385E-2</v>
      </c>
      <c r="C529" s="7">
        <f>LN('Adj close prices'!C530/'Adj close prices'!C529)</f>
        <v>1.0635654548472578E-2</v>
      </c>
      <c r="D529" s="7">
        <f>LN('Adj close prices'!D530/'Adj close prices'!D529)</f>
        <v>1.0591431760707877E-2</v>
      </c>
      <c r="E529" s="7">
        <f>LN('Adj close prices'!E530/'Adj close prices'!E529)</f>
        <v>2.3984407715034475E-2</v>
      </c>
      <c r="F529" s="7">
        <f>LN('Adj close prices'!F530/'Adj close prices'!F529)</f>
        <v>7.7856795743568401E-3</v>
      </c>
    </row>
    <row r="530" spans="1:6" x14ac:dyDescent="0.25">
      <c r="A530" s="5">
        <v>42515</v>
      </c>
      <c r="B530" s="7">
        <f>LN('Adj close prices'!B531/'Adj close prices'!B530)</f>
        <v>1.7416225291928298E-2</v>
      </c>
      <c r="C530" s="7">
        <f>LN('Adj close prices'!C531/'Adj close prices'!C530)</f>
        <v>5.8759435054305193E-3</v>
      </c>
      <c r="D530" s="7">
        <f>LN('Adj close prices'!D531/'Adj close prices'!D530)</f>
        <v>3.4110633757067424E-3</v>
      </c>
      <c r="E530" s="7">
        <f>LN('Adj close prices'!E531/'Adj close prices'!E530)</f>
        <v>-4.1973906462541974E-3</v>
      </c>
      <c r="F530" s="7">
        <f>LN('Adj close prices'!F531/'Adj close prices'!F530)</f>
        <v>7.634543013752969E-3</v>
      </c>
    </row>
    <row r="531" spans="1:6" x14ac:dyDescent="0.25">
      <c r="A531" s="5">
        <v>42516</v>
      </c>
      <c r="B531" s="7">
        <f>LN('Adj close prices'!B532/'Adj close prices'!B531)</f>
        <v>7.8990238777411036E-3</v>
      </c>
      <c r="C531" s="7">
        <f>LN('Adj close prices'!C532/'Adj close prices'!C531)</f>
        <v>9.2183108444112722E-3</v>
      </c>
      <c r="D531" s="7">
        <f>LN('Adj close prices'!D532/'Adj close prices'!D531)</f>
        <v>5.2358291826539467E-3</v>
      </c>
      <c r="E531" s="7">
        <f>LN('Adj close prices'!E532/'Adj close prices'!E531)</f>
        <v>1.0570440075171E-2</v>
      </c>
      <c r="F531" s="7">
        <f>LN('Adj close prices'!F532/'Adj close prices'!F531)</f>
        <v>2.4916939788748652E-2</v>
      </c>
    </row>
    <row r="532" spans="1:6" x14ac:dyDescent="0.25">
      <c r="A532" s="5">
        <v>42517</v>
      </c>
      <c r="B532" s="7">
        <f>LN('Adj close prices'!B533/'Adj close prices'!B532)</f>
        <v>-5.9798925409991564E-4</v>
      </c>
      <c r="C532" s="7">
        <f>LN('Adj close prices'!C533/'Adj close prices'!C532)</f>
        <v>-3.7416994043554127E-3</v>
      </c>
      <c r="D532" s="7">
        <f>LN('Adj close prices'!D533/'Adj close prices'!D532)</f>
        <v>-1.4123319016456804E-3</v>
      </c>
      <c r="E532" s="7">
        <f>LN('Adj close prices'!E533/'Adj close prices'!E532)</f>
        <v>5.4614346216905222E-3</v>
      </c>
      <c r="F532" s="7">
        <f>LN('Adj close prices'!F533/'Adj close prices'!F532)</f>
        <v>-9.2824882114237468E-3</v>
      </c>
    </row>
    <row r="533" spans="1:6" x14ac:dyDescent="0.25">
      <c r="A533" s="5">
        <v>42521</v>
      </c>
      <c r="B533" s="7">
        <f>LN('Adj close prices'!B534/'Adj close prices'!B533)</f>
        <v>-4.8945131919904692E-3</v>
      </c>
      <c r="C533" s="7">
        <f>LN('Adj close prices'!C534/'Adj close prices'!C533)</f>
        <v>1.4703790271174312E-2</v>
      </c>
      <c r="D533" s="7">
        <f>LN('Adj close prices'!D534/'Adj close prices'!D533)</f>
        <v>4.2384999082148683E-4</v>
      </c>
      <c r="E533" s="7">
        <f>LN('Adj close prices'!E534/'Adj close prices'!E533)</f>
        <v>1.7707412101942339E-2</v>
      </c>
      <c r="F533" s="7">
        <f>LN('Adj close prices'!F534/'Adj close prices'!F533)</f>
        <v>8.515249226244651E-4</v>
      </c>
    </row>
    <row r="534" spans="1:6" x14ac:dyDescent="0.25">
      <c r="A534" s="5">
        <v>42522</v>
      </c>
      <c r="B534" s="7">
        <f>LN('Adj close prices'!B535/'Adj close prices'!B534)</f>
        <v>-1.4118945987245573E-2</v>
      </c>
      <c r="C534" s="7">
        <f>LN('Adj close prices'!C535/'Adj close prices'!C534)</f>
        <v>-4.6455919303300631E-3</v>
      </c>
      <c r="D534" s="7">
        <f>LN('Adj close prices'!D535/'Adj close prices'!D534)</f>
        <v>-3.9638759181067351E-3</v>
      </c>
      <c r="E534" s="7">
        <f>LN('Adj close prices'!E535/'Adj close prices'!E534)</f>
        <v>1.9245351883107472E-3</v>
      </c>
      <c r="F534" s="7">
        <f>LN('Adj close prices'!F535/'Adj close prices'!F534)</f>
        <v>-1.657710916840972E-2</v>
      </c>
    </row>
    <row r="535" spans="1:6" x14ac:dyDescent="0.25">
      <c r="A535" s="5">
        <v>42523</v>
      </c>
      <c r="B535" s="7">
        <f>LN('Adj close prices'!B536/'Adj close prices'!B535)</f>
        <v>-7.5441501345716727E-3</v>
      </c>
      <c r="C535" s="7">
        <f>LN('Adj close prices'!C536/'Adj close prices'!C535)</f>
        <v>1.2157505127299375E-2</v>
      </c>
      <c r="D535" s="7">
        <f>LN('Adj close prices'!D536/'Adj close prices'!D535)</f>
        <v>6.3628942591588021E-3</v>
      </c>
      <c r="E535" s="7">
        <f>LN('Adj close prices'!E536/'Adj close prices'!E535)</f>
        <v>7.0252242247141033E-3</v>
      </c>
      <c r="F535" s="7">
        <f>LN('Adj close prices'!F536/'Adj close prices'!F535)</f>
        <v>-2.736479011667404E-3</v>
      </c>
    </row>
    <row r="536" spans="1:6" x14ac:dyDescent="0.25">
      <c r="A536" s="5">
        <v>42524</v>
      </c>
      <c r="B536" s="7">
        <f>LN('Adj close prices'!B537/'Adj close prices'!B536)</f>
        <v>2.0446336242689006E-3</v>
      </c>
      <c r="C536" s="7">
        <f>LN('Adj close prices'!C537/'Adj close prices'!C536)</f>
        <v>-3.7144315390856735E-3</v>
      </c>
      <c r="D536" s="7">
        <f>LN('Adj close prices'!D537/'Adj close prices'!D536)</f>
        <v>-1.1283977324836657E-3</v>
      </c>
      <c r="E536" s="7">
        <f>LN('Adj close prices'!E537/'Adj close prices'!E536)</f>
        <v>-1.4099888779365424E-2</v>
      </c>
      <c r="F536" s="7">
        <f>LN('Adj close prices'!F537/'Adj close prices'!F536)</f>
        <v>1.3700194420319061E-4</v>
      </c>
    </row>
    <row r="537" spans="1:6" x14ac:dyDescent="0.25">
      <c r="A537" s="5">
        <v>42527</v>
      </c>
      <c r="B537" s="7">
        <f>LN('Adj close prices'!B538/'Adj close prices'!B537)</f>
        <v>7.2245453294109297E-3</v>
      </c>
      <c r="C537" s="7">
        <f>LN('Adj close prices'!C538/'Adj close prices'!C537)</f>
        <v>1.6387590449177833E-3</v>
      </c>
      <c r="D537" s="7">
        <f>LN('Adj close prices'!D538/'Adj close prices'!D537)</f>
        <v>2.536702200957845E-3</v>
      </c>
      <c r="E537" s="7">
        <f>LN('Adj close prices'!E538/'Adj close prices'!E537)</f>
        <v>-5.1769666942140091E-3</v>
      </c>
      <c r="F537" s="7">
        <f>LN('Adj close prices'!F538/'Adj close prices'!F537)</f>
        <v>7.6876445628242373E-3</v>
      </c>
    </row>
    <row r="538" spans="1:6" x14ac:dyDescent="0.25">
      <c r="A538" s="5">
        <v>42528</v>
      </c>
      <c r="B538" s="7">
        <f>LN('Adj close prices'!B539/'Adj close prices'!B538)</f>
        <v>4.0472173928270527E-3</v>
      </c>
      <c r="C538" s="7">
        <f>LN('Adj close prices'!C539/'Adj close prices'!C538)</f>
        <v>-4.1227523733752278E-3</v>
      </c>
      <c r="D538" s="7">
        <f>LN('Adj close prices'!D539/'Adj close prices'!D538)</f>
        <v>-2.8152189025973991E-4</v>
      </c>
      <c r="E538" s="7">
        <f>LN('Adj close prices'!E539/'Adj close prices'!E538)</f>
        <v>1.9444057234827624E-3</v>
      </c>
      <c r="F538" s="7">
        <f>LN('Adj close prices'!F539/'Adj close prices'!F538)</f>
        <v>5.1488106160912567E-2</v>
      </c>
    </row>
    <row r="539" spans="1:6" x14ac:dyDescent="0.25">
      <c r="A539" s="5">
        <v>42529</v>
      </c>
      <c r="B539" s="7">
        <f>LN('Adj close prices'!B540/'Adj close prices'!B539)</f>
        <v>-9.0918585540287903E-4</v>
      </c>
      <c r="C539" s="7">
        <f>LN('Adj close prices'!C540/'Adj close prices'!C539)</f>
        <v>3.9989848518871777E-3</v>
      </c>
      <c r="D539" s="7">
        <f>LN('Adj close prices'!D540/'Adj close prices'!D539)</f>
        <v>3.5135110545462893E-3</v>
      </c>
      <c r="E539" s="7">
        <f>LN('Adj close prices'!E540/'Adj close prices'!E539)</f>
        <v>-3.2428679619873942E-3</v>
      </c>
      <c r="F539" s="7">
        <f>LN('Adj close prices'!F540/'Adj close prices'!F539)</f>
        <v>1.3594019745749017E-2</v>
      </c>
    </row>
    <row r="540" spans="1:6" x14ac:dyDescent="0.25">
      <c r="A540" s="5">
        <v>42530</v>
      </c>
      <c r="B540" s="7">
        <f>LN('Adj close prices'!B541/'Adj close prices'!B540)</f>
        <v>7.1508563430064129E-3</v>
      </c>
      <c r="C540" s="7">
        <f>LN('Adj close prices'!C541/'Adj close prices'!C540)</f>
        <v>1.3889666414317551E-3</v>
      </c>
      <c r="D540" s="7">
        <f>LN('Adj close prices'!D541/'Adj close prices'!D540)</f>
        <v>-2.668889020469912E-3</v>
      </c>
      <c r="E540" s="7">
        <f>LN('Adj close prices'!E541/'Adj close prices'!E540)</f>
        <v>2.5653523144675786E-2</v>
      </c>
      <c r="F540" s="7">
        <f>LN('Adj close prices'!F541/'Adj close prices'!F540)</f>
        <v>-2.6502970935986827E-2</v>
      </c>
    </row>
    <row r="541" spans="1:6" x14ac:dyDescent="0.25">
      <c r="A541" s="5">
        <v>42531</v>
      </c>
      <c r="B541" s="7">
        <f>LN('Adj close prices'!B542/'Adj close prices'!B541)</f>
        <v>-8.2629236489024111E-3</v>
      </c>
      <c r="C541" s="7">
        <f>LN('Adj close prices'!C542/'Adj close prices'!C541)</f>
        <v>-1.3475950357266953E-2</v>
      </c>
      <c r="D541" s="7">
        <f>LN('Adj close prices'!D542/'Adj close prices'!D541)</f>
        <v>7.0279299046533512E-4</v>
      </c>
      <c r="E541" s="7">
        <f>LN('Adj close prices'!E542/'Adj close prices'!E541)</f>
        <v>-2.5220485657686319E-2</v>
      </c>
      <c r="F541" s="7">
        <f>LN('Adj close prices'!F542/'Adj close prices'!F541)</f>
        <v>-4.7180477710653417E-2</v>
      </c>
    </row>
    <row r="542" spans="1:6" x14ac:dyDescent="0.25">
      <c r="A542" s="5">
        <v>42534</v>
      </c>
      <c r="B542" s="7">
        <f>LN('Adj close prices'!B543/'Adj close prices'!B542)</f>
        <v>-1.5191761377951012E-2</v>
      </c>
      <c r="C542" s="7">
        <f>LN('Adj close prices'!C543/'Adj close prices'!C542)</f>
        <v>-3.7260343324246005E-3</v>
      </c>
      <c r="D542" s="7">
        <f>LN('Adj close prices'!D543/'Adj close prices'!D542)</f>
        <v>-8.6113933501662694E-3</v>
      </c>
      <c r="E542" s="7">
        <f>LN('Adj close prices'!E543/'Adj close prices'!E542)</f>
        <v>1.2689662805192898E-2</v>
      </c>
      <c r="F542" s="7">
        <f>LN('Adj close prices'!F543/'Adj close prices'!F542)</f>
        <v>-4.2137880765438871E-3</v>
      </c>
    </row>
    <row r="543" spans="1:6" x14ac:dyDescent="0.25">
      <c r="A543" s="5">
        <v>42535</v>
      </c>
      <c r="B543" s="7">
        <f>LN('Adj close prices'!B544/'Adj close prices'!B543)</f>
        <v>1.2324363164968892E-3</v>
      </c>
      <c r="C543" s="7">
        <f>LN('Adj close prices'!C544/'Adj close prices'!C543)</f>
        <v>5.6603382036668924E-3</v>
      </c>
      <c r="D543" s="7">
        <f>LN('Adj close prices'!D544/'Adj close prices'!D543)</f>
        <v>5.9371957474099934E-3</v>
      </c>
      <c r="E543" s="7">
        <f>LN('Adj close prices'!E544/'Adj close prices'!E543)</f>
        <v>1.9215719447058853E-3</v>
      </c>
      <c r="F543" s="7">
        <f>LN('Adj close prices'!F544/'Adj close prices'!F543)</f>
        <v>-1.3446590020330655E-2</v>
      </c>
    </row>
    <row r="544" spans="1:6" x14ac:dyDescent="0.25">
      <c r="A544" s="5">
        <v>42536</v>
      </c>
      <c r="B544" s="7">
        <f>LN('Adj close prices'!B545/'Adj close prices'!B544)</f>
        <v>-3.2889529207220077E-3</v>
      </c>
      <c r="C544" s="7">
        <f>LN('Adj close prices'!C545/'Adj close prices'!C544)</f>
        <v>-7.0314471593945112E-3</v>
      </c>
      <c r="D544" s="7">
        <f>LN('Adj close prices'!D545/'Adj close prices'!D544)</f>
        <v>2.3930319137259251E-3</v>
      </c>
      <c r="E544" s="7">
        <f>LN('Adj close prices'!E545/'Adj close prices'!E544)</f>
        <v>1.0187086523809714E-2</v>
      </c>
      <c r="F544" s="7">
        <f>LN('Adj close prices'!F545/'Adj close prices'!F544)</f>
        <v>1.2665957705738171E-2</v>
      </c>
    </row>
    <row r="545" spans="1:6" x14ac:dyDescent="0.25">
      <c r="A545" s="5">
        <v>42537</v>
      </c>
      <c r="B545" s="7">
        <f>LN('Adj close prices'!B546/'Adj close prices'!B545)</f>
        <v>4.2118497169112683E-3</v>
      </c>
      <c r="C545" s="7">
        <f>LN('Adj close prices'!C546/'Adj close prices'!C545)</f>
        <v>4.5398151049669579E-3</v>
      </c>
      <c r="D545" s="7">
        <f>LN('Adj close prices'!D546/'Adj close prices'!D545)</f>
        <v>2.5279917861671503E-3</v>
      </c>
      <c r="E545" s="7">
        <f>LN('Adj close prices'!E546/'Adj close prices'!E545)</f>
        <v>4.0035981726351715E-3</v>
      </c>
      <c r="F545" s="7">
        <f>LN('Adj close prices'!F546/'Adj close prices'!F545)</f>
        <v>1.0559879777513443E-3</v>
      </c>
    </row>
    <row r="546" spans="1:6" x14ac:dyDescent="0.25">
      <c r="A546" s="5">
        <v>42538</v>
      </c>
      <c r="B546" s="7">
        <f>LN('Adj close prices'!B547/'Adj close prices'!B546)</f>
        <v>-2.3020581794808519E-2</v>
      </c>
      <c r="C546" s="7">
        <f>LN('Adj close prices'!C547/'Adj close prices'!C546)</f>
        <v>-1.5619391914724882E-2</v>
      </c>
      <c r="D546" s="7">
        <f>LN('Adj close prices'!D547/'Adj close prices'!D546)</f>
        <v>-4.9210236998930689E-3</v>
      </c>
      <c r="E546" s="7">
        <f>LN('Adj close prices'!E547/'Adj close prices'!E546)</f>
        <v>-1.7609398634273542E-2</v>
      </c>
      <c r="F546" s="7">
        <f>LN('Adj close prices'!F547/'Adj close prices'!F546)</f>
        <v>-1.1352221329638255E-2</v>
      </c>
    </row>
    <row r="547" spans="1:6" x14ac:dyDescent="0.25">
      <c r="A547" s="5">
        <v>42541</v>
      </c>
      <c r="B547" s="7">
        <f>LN('Adj close prices'!B548/'Adj close prices'!B547)</f>
        <v>-2.4153306394023343E-3</v>
      </c>
      <c r="C547" s="7">
        <f>LN('Adj close prices'!C548/'Adj close prices'!C547)</f>
        <v>1.072947493958926E-2</v>
      </c>
      <c r="D547" s="7">
        <f>LN('Adj close prices'!D548/'Adj close prices'!D547)</f>
        <v>2.1118851397135679E-3</v>
      </c>
      <c r="E547" s="7">
        <f>LN('Adj close prices'!E548/'Adj close prices'!E547)</f>
        <v>1.7819959373540067E-2</v>
      </c>
      <c r="F547" s="7">
        <f>LN('Adj close prices'!F548/'Adj close prices'!F547)</f>
        <v>1.9441290227642915E-2</v>
      </c>
    </row>
    <row r="548" spans="1:6" x14ac:dyDescent="0.25">
      <c r="A548" s="5">
        <v>42542</v>
      </c>
      <c r="B548" s="7">
        <f>LN('Adj close prices'!B549/'Adj close prices'!B548)</f>
        <v>8.4810631852714827E-3</v>
      </c>
      <c r="C548" s="7">
        <f>LN('Adj close prices'!C549/'Adj close prices'!C548)</f>
        <v>2.5317708634187801E-3</v>
      </c>
      <c r="D548" s="7">
        <f>LN('Adj close prices'!D549/'Adj close prices'!D548)</f>
        <v>5.0504402561766613E-3</v>
      </c>
      <c r="E548" s="7">
        <f>LN('Adj close prices'!E549/'Adj close prices'!E548)</f>
        <v>-6.1162364723602982E-3</v>
      </c>
      <c r="F548" s="7">
        <f>LN('Adj close prices'!F549/'Adj close prices'!F548)</f>
        <v>-4.0973344203617753E-4</v>
      </c>
    </row>
    <row r="549" spans="1:6" x14ac:dyDescent="0.25">
      <c r="A549" s="5">
        <v>42543</v>
      </c>
      <c r="B549" s="7">
        <f>LN('Adj close prices'!B550/'Adj close prices'!B549)</f>
        <v>-3.76044877556526E-3</v>
      </c>
      <c r="C549" s="7">
        <f>LN('Adj close prices'!C550/'Adj close prices'!C549)</f>
        <v>-7.3190832654695262E-3</v>
      </c>
      <c r="D549" s="7">
        <f>LN('Adj close prices'!D550/'Adj close prices'!D549)</f>
        <v>4.0504218757617914E-3</v>
      </c>
      <c r="E549" s="7">
        <f>LN('Adj close prices'!E550/'Adj close prices'!E549)</f>
        <v>-8.4664545515661447E-4</v>
      </c>
      <c r="F549" s="7">
        <f>LN('Adj close prices'!F550/'Adj close prices'!F549)</f>
        <v>-0.11037689393023449</v>
      </c>
    </row>
    <row r="550" spans="1:6" x14ac:dyDescent="0.25">
      <c r="A550" s="5">
        <v>42544</v>
      </c>
      <c r="B550" s="7">
        <f>LN('Adj close prices'!B551/'Adj close prices'!B550)</f>
        <v>5.7395454238745288E-3</v>
      </c>
      <c r="C550" s="7">
        <f>LN('Adj close prices'!C551/'Adj close prices'!C550)</f>
        <v>1.6026280636994222E-2</v>
      </c>
      <c r="D550" s="7">
        <f>LN('Adj close prices'!D551/'Adj close prices'!D550)</f>
        <v>4.8656588806957083E-3</v>
      </c>
      <c r="E550" s="7">
        <f>LN('Adj close prices'!E551/'Adj close prices'!E550)</f>
        <v>2.6328300470411226E-2</v>
      </c>
      <c r="F550" s="7">
        <f>LN('Adj close prices'!F551/'Adj close prices'!F550)</f>
        <v>-1.3230043144838407E-3</v>
      </c>
    </row>
    <row r="551" spans="1:6" x14ac:dyDescent="0.25">
      <c r="A551" s="5">
        <v>42545</v>
      </c>
      <c r="B551" s="7">
        <f>LN('Adj close prices'!B552/'Adj close prices'!B551)</f>
        <v>-2.8497956011479829E-2</v>
      </c>
      <c r="C551" s="7">
        <f>LN('Adj close prices'!C552/'Adj close prices'!C551)</f>
        <v>-3.2542362860971973E-2</v>
      </c>
      <c r="D551" s="7">
        <f>LN('Adj close prices'!D552/'Adj close prices'!D551)</f>
        <v>-1.9434235199227293E-3</v>
      </c>
      <c r="E551" s="7">
        <f>LN('Adj close prices'!E552/'Adj close prices'!E551)</f>
        <v>-5.8603029721317111E-2</v>
      </c>
      <c r="F551" s="7">
        <f>LN('Adj close prices'!F552/'Adj close prices'!F551)</f>
        <v>-1.6686255463210078E-2</v>
      </c>
    </row>
    <row r="552" spans="1:6" x14ac:dyDescent="0.25">
      <c r="A552" s="5">
        <v>42548</v>
      </c>
      <c r="B552" s="7">
        <f>LN('Adj close prices'!B553/'Adj close prices'!B552)</f>
        <v>-1.4668033118991848E-2</v>
      </c>
      <c r="C552" s="7">
        <f>LN('Adj close prices'!C553/'Adj close prices'!C552)</f>
        <v>-1.0932872105607561E-2</v>
      </c>
      <c r="D552" s="7">
        <f>LN('Adj close prices'!D553/'Adj close prices'!D552)</f>
        <v>-6.4133229121434744E-3</v>
      </c>
      <c r="E552" s="7">
        <f>LN('Adj close prices'!E553/'Adj close prices'!E552)</f>
        <v>-1.077297844005975E-2</v>
      </c>
      <c r="F552" s="7">
        <f>LN('Adj close prices'!F553/'Adj close prices'!F552)</f>
        <v>2.7573867760927226E-2</v>
      </c>
    </row>
    <row r="553" spans="1:6" x14ac:dyDescent="0.25">
      <c r="A553" s="5">
        <v>42549</v>
      </c>
      <c r="B553" s="7">
        <f>LN('Adj close prices'!B554/'Adj close prices'!B553)</f>
        <v>1.6700261238835067E-2</v>
      </c>
      <c r="C553" s="7">
        <f>LN('Adj close prices'!C554/'Adj close prices'!C553)</f>
        <v>2.3712740368285443E-2</v>
      </c>
      <c r="D553" s="7">
        <f>LN('Adj close prices'!D554/'Adj close prices'!D553)</f>
        <v>1.4021096560406889E-4</v>
      </c>
      <c r="E553" s="7">
        <f>LN('Adj close prices'!E554/'Adj close prices'!E553)</f>
        <v>1.4483218143000229E-2</v>
      </c>
      <c r="F553" s="7">
        <f>LN('Adj close prices'!F554/'Adj close prices'!F553)</f>
        <v>1.618659469619348E-2</v>
      </c>
    </row>
    <row r="554" spans="1:6" x14ac:dyDescent="0.25">
      <c r="A554" s="5">
        <v>42550</v>
      </c>
      <c r="B554" s="7">
        <f>LN('Adj close prices'!B555/'Adj close prices'!B554)</f>
        <v>8.6174038075814696E-3</v>
      </c>
      <c r="C554" s="7">
        <f>LN('Adj close prices'!C555/'Adj close prices'!C554)</f>
        <v>1.0747882205592156E-2</v>
      </c>
      <c r="D554" s="7">
        <f>LN('Adj close prices'!D555/'Adj close prices'!D554)</f>
        <v>1.3197391537992844E-2</v>
      </c>
      <c r="E554" s="7">
        <f>LN('Adj close prices'!E555/'Adj close prices'!E554)</f>
        <v>1.6207763444080842E-2</v>
      </c>
      <c r="F554" s="7">
        <f>LN('Adj close prices'!F555/'Adj close prices'!F554)</f>
        <v>4.0784329903862548E-2</v>
      </c>
    </row>
    <row r="555" spans="1:6" x14ac:dyDescent="0.25">
      <c r="A555" s="5">
        <v>42551</v>
      </c>
      <c r="B555" s="7">
        <f>LN('Adj close prices'!B556/'Adj close prices'!B555)</f>
        <v>1.263198921175537E-2</v>
      </c>
      <c r="C555" s="7">
        <f>LN('Adj close prices'!C556/'Adj close prices'!C555)</f>
        <v>2.7920237054879965E-5</v>
      </c>
      <c r="D555" s="7">
        <f>LN('Adj close prices'!D556/'Adj close prices'!D555)</f>
        <v>7.6984748460636456E-3</v>
      </c>
      <c r="E555" s="7">
        <f>LN('Adj close prices'!E556/'Adj close prices'!E555)</f>
        <v>7.6877526970806206E-3</v>
      </c>
      <c r="F555" s="7">
        <f>LN('Adj close prices'!F556/'Adj close prices'!F555)</f>
        <v>9.894250599804413E-3</v>
      </c>
    </row>
    <row r="556" spans="1:6" x14ac:dyDescent="0.25">
      <c r="A556" s="5">
        <v>42552</v>
      </c>
      <c r="B556" s="7">
        <f>LN('Adj close prices'!B557/'Adj close prices'!B556)</f>
        <v>3.0288537149535796E-3</v>
      </c>
      <c r="C556" s="7">
        <f>LN('Adj close prices'!C557/'Adj close prices'!C556)</f>
        <v>1.3959902383644716E-2</v>
      </c>
      <c r="D556" s="7">
        <f>LN('Adj close prices'!D557/'Adj close prices'!D556)</f>
        <v>-2.8799453777719878E-3</v>
      </c>
      <c r="E556" s="7">
        <f>LN('Adj close prices'!E557/'Adj close prices'!E556)</f>
        <v>-7.4731300888155579E-3</v>
      </c>
      <c r="F556" s="7">
        <f>LN('Adj close prices'!F557/'Adj close prices'!F556)</f>
        <v>1.9684366388161741E-2</v>
      </c>
    </row>
    <row r="557" spans="1:6" x14ac:dyDescent="0.25">
      <c r="A557" s="5">
        <v>42556</v>
      </c>
      <c r="B557" s="7">
        <f>LN('Adj close prices'!B558/'Adj close prices'!B557)</f>
        <v>-9.4299500767851107E-3</v>
      </c>
      <c r="C557" s="7">
        <f>LN('Adj close prices'!C558/'Adj close prices'!C557)</f>
        <v>3.3292276252220405E-3</v>
      </c>
      <c r="D557" s="7">
        <f>LN('Adj close prices'!D558/'Adj close prices'!D557)</f>
        <v>4.522163973674353E-3</v>
      </c>
      <c r="E557" s="7">
        <f>LN('Adj close prices'!E558/'Adj close prices'!E557)</f>
        <v>1.4679376469216805E-2</v>
      </c>
      <c r="F557" s="7">
        <f>LN('Adj close prices'!F558/'Adj close prices'!F557)</f>
        <v>-1.1707995004065509E-2</v>
      </c>
    </row>
    <row r="558" spans="1:6" x14ac:dyDescent="0.25">
      <c r="A558" s="5">
        <v>42557</v>
      </c>
      <c r="B558" s="7">
        <f>LN('Adj close prices'!B559/'Adj close prices'!B558)</f>
        <v>5.668534020942099E-3</v>
      </c>
      <c r="C558" s="7">
        <f>LN('Adj close prices'!C559/'Adj close prices'!C558)</f>
        <v>1.2976882816902268E-2</v>
      </c>
      <c r="D558" s="7">
        <f>LN('Adj close prices'!D559/'Adj close prices'!D558)</f>
        <v>9.2543460719723136E-3</v>
      </c>
      <c r="E558" s="7">
        <f>LN('Adj close prices'!E559/'Adj close prices'!E558)</f>
        <v>6.3160994186753161E-3</v>
      </c>
      <c r="F558" s="7">
        <f>LN('Adj close prices'!F559/'Adj close prices'!F558)</f>
        <v>2.1474496155465496E-3</v>
      </c>
    </row>
    <row r="559" spans="1:6" x14ac:dyDescent="0.25">
      <c r="A559" s="5">
        <v>42558</v>
      </c>
      <c r="B559" s="7">
        <f>LN('Adj close prices'!B560/'Adj close prices'!B559)</f>
        <v>4.2827719102450619E-3</v>
      </c>
      <c r="C559" s="7">
        <f>LN('Adj close prices'!C560/'Adj close prices'!C559)</f>
        <v>-1.4110083877887157E-3</v>
      </c>
      <c r="D559" s="7">
        <f>LN('Adj close prices'!D560/'Adj close prices'!D559)</f>
        <v>-3.936004649437874E-3</v>
      </c>
      <c r="E559" s="7">
        <f>LN('Adj close prices'!E560/'Adj close prices'!E559)</f>
        <v>2.5690198264060084E-2</v>
      </c>
      <c r="F559" s="7">
        <f>LN('Adj close prices'!F560/'Adj close prices'!F559)</f>
        <v>6.9706123596574368E-3</v>
      </c>
    </row>
    <row r="560" spans="1:6" x14ac:dyDescent="0.25">
      <c r="A560" s="5">
        <v>42559</v>
      </c>
      <c r="B560" s="7">
        <f>LN('Adj close prices'!B561/'Adj close prices'!B560)</f>
        <v>7.6834017580260233E-3</v>
      </c>
      <c r="C560" s="7">
        <f>LN('Adj close prices'!C561/'Adj close prices'!C560)</f>
        <v>1.2466654530773506E-2</v>
      </c>
      <c r="D560" s="7">
        <f>LN('Adj close prices'!D561/'Adj close prices'!D560)</f>
        <v>4.2069822794461734E-3</v>
      </c>
      <c r="E560" s="7">
        <f>LN('Adj close prices'!E561/'Adj close prices'!E560)</f>
        <v>3.9307014312420292E-2</v>
      </c>
      <c r="F560" s="7">
        <f>LN('Adj close prices'!F561/'Adj close prices'!F560)</f>
        <v>3.8824230686095255E-3</v>
      </c>
    </row>
    <row r="561" spans="1:6" x14ac:dyDescent="0.25">
      <c r="A561" s="5">
        <v>42562</v>
      </c>
      <c r="B561" s="7">
        <f>LN('Adj close prices'!B562/'Adj close prices'!B561)</f>
        <v>3.0981742900348394E-3</v>
      </c>
      <c r="C561" s="7">
        <f>LN('Adj close prices'!C562/'Adj close prices'!C561)</f>
        <v>1.0629618819643038E-2</v>
      </c>
      <c r="D561" s="7">
        <f>LN('Adj close prices'!D562/'Adj close prices'!D561)</f>
        <v>2.9745535833092299E-3</v>
      </c>
      <c r="E561" s="7">
        <f>LN('Adj close prices'!E562/'Adj close prices'!E561)</f>
        <v>2.2748433738847555E-2</v>
      </c>
      <c r="F561" s="7">
        <f>LN('Adj close prices'!F562/'Adj close prices'!F561)</f>
        <v>3.6239109458544985E-2</v>
      </c>
    </row>
    <row r="562" spans="1:6" x14ac:dyDescent="0.25">
      <c r="A562" s="5">
        <v>42563</v>
      </c>
      <c r="B562" s="7">
        <f>LN('Adj close prices'!B563/'Adj close prices'!B562)</f>
        <v>4.5270444343304215E-3</v>
      </c>
      <c r="C562" s="7">
        <f>LN('Adj close prices'!C563/'Adj close prices'!C562)</f>
        <v>-7.4168344763930654E-3</v>
      </c>
      <c r="D562" s="7">
        <f>LN('Adj close prices'!D563/'Adj close prices'!D562)</f>
        <v>-1.072407899147919E-2</v>
      </c>
      <c r="E562" s="7">
        <f>LN('Adj close prices'!E563/'Adj close prices'!E562)</f>
        <v>1.488286379883726E-2</v>
      </c>
      <c r="F562" s="7">
        <f>LN('Adj close prices'!F563/'Adj close prices'!F562)</f>
        <v>-5.7846607313624665E-4</v>
      </c>
    </row>
    <row r="563" spans="1:6" x14ac:dyDescent="0.25">
      <c r="A563" s="5">
        <v>42564</v>
      </c>
      <c r="B563" s="7">
        <f>LN('Adj close prices'!B564/'Adj close prices'!B563)</f>
        <v>-5.6617793101021909E-3</v>
      </c>
      <c r="C563" s="7">
        <f>LN('Adj close prices'!C564/'Adj close prices'!C563)</f>
        <v>-7.4857477085540211E-3</v>
      </c>
      <c r="D563" s="7">
        <f>LN('Adj close prices'!D564/'Adj close prices'!D563)</f>
        <v>4.7655296291648601E-3</v>
      </c>
      <c r="E563" s="7">
        <f>LN('Adj close prices'!E564/'Adj close prices'!E563)</f>
        <v>-3.7897466325710394E-4</v>
      </c>
      <c r="F563" s="7">
        <f>LN('Adj close prices'!F564/'Adj close prices'!F563)</f>
        <v>-9.4817562638688773E-3</v>
      </c>
    </row>
    <row r="564" spans="1:6" x14ac:dyDescent="0.25">
      <c r="A564" s="5">
        <v>42565</v>
      </c>
      <c r="B564" s="7">
        <f>LN('Adj close prices'!B565/'Adj close prices'!B564)</f>
        <v>1.962648591834467E-2</v>
      </c>
      <c r="C564" s="7">
        <f>LN('Adj close prices'!C565/'Adj close prices'!C564)</f>
        <v>-1.9274181320188531E-3</v>
      </c>
      <c r="D564" s="7">
        <f>LN('Adj close prices'!D565/'Adj close prices'!D564)</f>
        <v>1.0861284889829037E-3</v>
      </c>
      <c r="E564" s="7">
        <f>LN('Adj close prices'!E565/'Adj close prices'!E564)</f>
        <v>1.0179184839994752E-2</v>
      </c>
      <c r="F564" s="7">
        <f>LN('Adj close prices'!F565/'Adj close prices'!F564)</f>
        <v>-4.5038584442534287E-3</v>
      </c>
    </row>
    <row r="565" spans="1:6" x14ac:dyDescent="0.25">
      <c r="A565" s="5">
        <v>42566</v>
      </c>
      <c r="B565" s="7">
        <f>LN('Adj close prices'!B566/'Adj close prices'!B565)</f>
        <v>-1.0112730983752316E-4</v>
      </c>
      <c r="C565" s="7">
        <f>LN('Adj close prices'!C566/'Adj close prices'!C565)</f>
        <v>-7.8015890335804356E-3</v>
      </c>
      <c r="D565" s="7">
        <f>LN('Adj close prices'!D566/'Adj close prices'!D565)</f>
        <v>-4.0738456344291098E-4</v>
      </c>
      <c r="E565" s="7">
        <f>LN('Adj close prices'!E566/'Adj close prices'!E565)</f>
        <v>-1.1695748657319906E-2</v>
      </c>
      <c r="F565" s="7">
        <f>LN('Adj close prices'!F566/'Adj close prices'!F565)</f>
        <v>-5.1139884721564917E-3</v>
      </c>
    </row>
    <row r="566" spans="1:6" x14ac:dyDescent="0.25">
      <c r="A566" s="5">
        <v>42569</v>
      </c>
      <c r="B566" s="7">
        <f>LN('Adj close prices'!B567/'Adj close prices'!B566)</f>
        <v>1.0573462648226801E-2</v>
      </c>
      <c r="C566" s="7">
        <f>LN('Adj close prices'!C567/'Adj close prices'!C566)</f>
        <v>8.5631771241725225E-4</v>
      </c>
      <c r="D566" s="7">
        <f>LN('Adj close prices'!D567/'Adj close prices'!D566)</f>
        <v>2.3052518534649631E-3</v>
      </c>
      <c r="E566" s="7">
        <f>LN('Adj close prices'!E567/'Adj close prices'!E566)</f>
        <v>5.1097691032071218E-3</v>
      </c>
      <c r="F566" s="7">
        <f>LN('Adj close prices'!F567/'Adj close prices'!F566)</f>
        <v>2.6196505887853928E-2</v>
      </c>
    </row>
    <row r="567" spans="1:6" x14ac:dyDescent="0.25">
      <c r="A567" s="5">
        <v>42570</v>
      </c>
      <c r="B567" s="7">
        <f>LN('Adj close prices'!B568/'Adj close prices'!B567)</f>
        <v>4.0076097644572474E-4</v>
      </c>
      <c r="C567" s="7">
        <f>LN('Adj close prices'!C568/'Adj close prices'!C567)</f>
        <v>5.2573933033983958E-3</v>
      </c>
      <c r="D567" s="7">
        <f>LN('Adj close prices'!D568/'Adj close prices'!D567)</f>
        <v>-2.441020539583786E-3</v>
      </c>
      <c r="E567" s="7">
        <f>LN('Adj close prices'!E568/'Adj close prices'!E567)</f>
        <v>1.0330045669573122E-2</v>
      </c>
      <c r="F567" s="7">
        <f>LN('Adj close prices'!F568/'Adj close prices'!F567)</f>
        <v>-4.3852920576103391E-3</v>
      </c>
    </row>
    <row r="568" spans="1:6" x14ac:dyDescent="0.25">
      <c r="A568" s="5">
        <v>42571</v>
      </c>
      <c r="B568" s="7">
        <f>LN('Adj close prices'!B569/'Adj close prices'!B568)</f>
        <v>9.0054891511422163E-4</v>
      </c>
      <c r="C568" s="7">
        <f>LN('Adj close prices'!C569/'Adj close prices'!C568)</f>
        <v>7.7675244308326209E-3</v>
      </c>
      <c r="D568" s="7">
        <f>LN('Adj close prices'!D569/'Adj close prices'!D568)</f>
        <v>1.7635567595768056E-3</v>
      </c>
      <c r="E568" s="7">
        <f>LN('Adj close prices'!E569/'Adj close prices'!E568)</f>
        <v>1.2994366142077119E-2</v>
      </c>
      <c r="F568" s="7">
        <f>LN('Adj close prices'!F569/'Adj close prices'!F568)</f>
        <v>1.3668062673081063E-2</v>
      </c>
    </row>
    <row r="569" spans="1:6" x14ac:dyDescent="0.25">
      <c r="A569" s="5">
        <v>42572</v>
      </c>
      <c r="B569" s="7">
        <f>LN('Adj close prices'!B570/'Adj close prices'!B569)</f>
        <v>-5.3162908610642134E-3</v>
      </c>
      <c r="C569" s="7">
        <f>LN('Adj close prices'!C570/'Adj close prices'!C569)</f>
        <v>-1.7313429380193983E-3</v>
      </c>
      <c r="D569" s="7">
        <f>LN('Adj close prices'!D570/'Adj close prices'!D569)</f>
        <v>-3.6657825589290365E-3</v>
      </c>
      <c r="E569" s="7">
        <f>LN('Adj close prices'!E570/'Adj close prices'!E569)</f>
        <v>-1.8615467433340045E-2</v>
      </c>
      <c r="F569" s="7">
        <f>LN('Adj close prices'!F570/'Adj close prices'!F569)</f>
        <v>-3.5025636209157801E-2</v>
      </c>
    </row>
    <row r="570" spans="1:6" x14ac:dyDescent="0.25">
      <c r="A570" s="5">
        <v>42573</v>
      </c>
      <c r="B570" s="7">
        <f>LN('Adj close prices'!B571/'Adj close prices'!B570)</f>
        <v>-7.7740861203825654E-3</v>
      </c>
      <c r="C570" s="7">
        <f>LN('Adj close prices'!C571/'Adj close prices'!C570)</f>
        <v>5.7745638787470063E-4</v>
      </c>
      <c r="D570" s="7">
        <f>LN('Adj close prices'!D571/'Adj close prices'!D570)</f>
        <v>4.0788394263598234E-4</v>
      </c>
      <c r="E570" s="7">
        <f>LN('Adj close prices'!E571/'Adj close prices'!E570)</f>
        <v>2.6880739745306113E-2</v>
      </c>
      <c r="F570" s="7">
        <f>LN('Adj close prices'!F571/'Adj close prices'!F570)</f>
        <v>7.9951642097745752E-3</v>
      </c>
    </row>
    <row r="571" spans="1:6" x14ac:dyDescent="0.25">
      <c r="A571" s="5">
        <v>42576</v>
      </c>
      <c r="B571" s="7">
        <f>LN('Adj close prices'!B572/'Adj close prices'!B571)</f>
        <v>-1.3470050548248291E-2</v>
      </c>
      <c r="C571" s="7">
        <f>LN('Adj close prices'!C572/'Adj close prices'!C571)</f>
        <v>-7.073288055046199E-3</v>
      </c>
      <c r="D571" s="7">
        <f>LN('Adj close prices'!D572/'Adj close prices'!D571)</f>
        <v>2.7154080082682306E-3</v>
      </c>
      <c r="E571" s="7">
        <f>LN('Adj close prices'!E572/'Adj close prices'!E571)</f>
        <v>1.8305595429150435E-2</v>
      </c>
      <c r="F571" s="7">
        <f>LN('Adj close prices'!F572/'Adj close prices'!F571)</f>
        <v>3.4229927142237507E-2</v>
      </c>
    </row>
    <row r="572" spans="1:6" x14ac:dyDescent="0.25">
      <c r="A572" s="5">
        <v>42577</v>
      </c>
      <c r="B572" s="7">
        <f>LN('Adj close prices'!B573/'Adj close prices'!B572)</f>
        <v>-6.9062975711604553E-3</v>
      </c>
      <c r="C572" s="7">
        <f>LN('Adj close prices'!C573/'Adj close prices'!C572)</f>
        <v>-5.4501220984013998E-3</v>
      </c>
      <c r="D572" s="7">
        <f>LN('Adj close prices'!D573/'Adj close prices'!D572)</f>
        <v>-2.7093047303266546E-4</v>
      </c>
      <c r="E572" s="7">
        <f>LN('Adj close prices'!E573/'Adj close prices'!E572)</f>
        <v>1.6917892265541429E-2</v>
      </c>
      <c r="F572" s="7">
        <f>LN('Adj close prices'!F573/'Adj close prices'!F572)</f>
        <v>-2.1761629172954546E-3</v>
      </c>
    </row>
    <row r="573" spans="1:6" x14ac:dyDescent="0.25">
      <c r="A573" s="5">
        <v>42578</v>
      </c>
      <c r="B573" s="7">
        <f>LN('Adj close prices'!B574/'Adj close prices'!B573)</f>
        <v>6.2939801303501422E-2</v>
      </c>
      <c r="C573" s="7">
        <f>LN('Adj close prices'!C574/'Adj close prices'!C573)</f>
        <v>1.467159616379258E-3</v>
      </c>
      <c r="D573" s="7">
        <f>LN('Adj close prices'!D574/'Adj close prices'!D573)</f>
        <v>-5.5766554331377199E-3</v>
      </c>
      <c r="E573" s="7">
        <f>LN('Adj close prices'!E574/'Adj close prices'!E573)</f>
        <v>-1.0116118733501671E-2</v>
      </c>
      <c r="F573" s="7">
        <f>LN('Adj close prices'!F574/'Adj close prices'!F573)</f>
        <v>-4.4541557383688292E-3</v>
      </c>
    </row>
    <row r="574" spans="1:6" x14ac:dyDescent="0.25">
      <c r="A574" s="5">
        <v>42579</v>
      </c>
      <c r="B574" s="7">
        <f>LN('Adj close prices'!B575/'Adj close prices'!B574)</f>
        <v>1.3411534212659133E-2</v>
      </c>
      <c r="C574" s="7">
        <f>LN('Adj close prices'!C575/'Adj close prices'!C574)</f>
        <v>2.1407161195715167E-2</v>
      </c>
      <c r="D574" s="7">
        <f>LN('Adj close prices'!D575/'Adj close prices'!D574)</f>
        <v>-1.091428082285953E-3</v>
      </c>
      <c r="E574" s="7">
        <f>LN('Adj close prices'!E575/'Adj close prices'!E574)</f>
        <v>2.1380546905830728E-3</v>
      </c>
      <c r="F574" s="7">
        <f>LN('Adj close prices'!F575/'Adj close prices'!F574)</f>
        <v>9.2355044459019008E-3</v>
      </c>
    </row>
    <row r="575" spans="1:6" x14ac:dyDescent="0.25">
      <c r="A575" s="5">
        <v>42580</v>
      </c>
      <c r="B575" s="7">
        <f>LN('Adj close prices'!B576/'Adj close prices'!B575)</f>
        <v>-1.2466493486180108E-3</v>
      </c>
      <c r="C575" s="7">
        <f>LN('Adj close prices'!C576/'Adj close prices'!C575)</f>
        <v>8.2041720470722168E-3</v>
      </c>
      <c r="D575" s="7">
        <f>LN('Adj close prices'!D576/'Adj close prices'!D575)</f>
        <v>-3.6933618751946533E-3</v>
      </c>
      <c r="E575" s="7">
        <f>LN('Adj close prices'!E576/'Adj close prices'!E575)</f>
        <v>1.6243483821285949E-2</v>
      </c>
      <c r="F575" s="7">
        <f>LN('Adj close prices'!F576/'Adj close prices'!F575)</f>
        <v>1.7963546875641313E-2</v>
      </c>
    </row>
    <row r="576" spans="1:6" x14ac:dyDescent="0.25">
      <c r="A576" s="5">
        <v>42583</v>
      </c>
      <c r="B576" s="7">
        <f>LN('Adj close prices'!B577/'Adj close prices'!B576)</f>
        <v>1.7502878990245302E-2</v>
      </c>
      <c r="C576" s="7">
        <f>LN('Adj close prices'!C577/'Adj close prices'!C576)</f>
        <v>1.1699796250207289E-2</v>
      </c>
      <c r="D576" s="7">
        <f>LN('Adj close prices'!D577/'Adj close prices'!D576)</f>
        <v>1.1039271407430494E-2</v>
      </c>
      <c r="E576" s="7">
        <f>LN('Adj close prices'!E577/'Adj close prices'!E576)</f>
        <v>-6.5008800931170346E-3</v>
      </c>
      <c r="F576" s="7">
        <f>LN('Adj close prices'!F577/'Adj close prices'!F576)</f>
        <v>-2.0568732665878948E-2</v>
      </c>
    </row>
    <row r="577" spans="1:6" x14ac:dyDescent="0.25">
      <c r="A577" s="5">
        <v>42584</v>
      </c>
      <c r="B577" s="7">
        <f>LN('Adj close prices'!B578/'Adj close prices'!B577)</f>
        <v>-1.4915304698313127E-2</v>
      </c>
      <c r="C577" s="7">
        <f>LN('Adj close prices'!C578/'Adj close prices'!C577)</f>
        <v>-9.3698863908465851E-3</v>
      </c>
      <c r="D577" s="7">
        <f>LN('Adj close prices'!D578/'Adj close prices'!D577)</f>
        <v>-8.8492079606555842E-3</v>
      </c>
      <c r="E577" s="7">
        <f>LN('Adj close prices'!E578/'Adj close prices'!E577)</f>
        <v>-1.2237591046877151E-2</v>
      </c>
      <c r="F577" s="7">
        <f>LN('Adj close prices'!F578/'Adj close prices'!F577)</f>
        <v>-1.2292077384874379E-2</v>
      </c>
    </row>
    <row r="578" spans="1:6" x14ac:dyDescent="0.25">
      <c r="A578" s="5">
        <v>42585</v>
      </c>
      <c r="B578" s="7">
        <f>LN('Adj close prices'!B579/'Adj close prices'!B578)</f>
        <v>1.2460481735965458E-2</v>
      </c>
      <c r="C578" s="7">
        <f>LN('Adj close prices'!C579/'Adj close prices'!C578)</f>
        <v>-7.8405124862878425E-3</v>
      </c>
      <c r="D578" s="7">
        <f>LN('Adj close prices'!D579/'Adj close prices'!D578)</f>
        <v>-2.6014288751657483E-3</v>
      </c>
      <c r="E578" s="7">
        <f>LN('Adj close prices'!E579/'Adj close prices'!E578)</f>
        <v>2.6731335460669007E-3</v>
      </c>
      <c r="F578" s="7">
        <f>LN('Adj close prices'!F579/'Adj close prices'!F578)</f>
        <v>-6.2253229543316546E-3</v>
      </c>
    </row>
    <row r="579" spans="1:6" x14ac:dyDescent="0.25">
      <c r="A579" s="5">
        <v>42586</v>
      </c>
      <c r="B579" s="7">
        <f>LN('Adj close prices'!B580/'Adj close prices'!B579)</f>
        <v>6.1583188768308331E-3</v>
      </c>
      <c r="C579" s="7">
        <f>LN('Adj close prices'!C580/'Adj close prices'!C579)</f>
        <v>8.0903695191734161E-3</v>
      </c>
      <c r="D579" s="7">
        <f>LN('Adj close prices'!D580/'Adj close prices'!D579)</f>
        <v>4.9235407156084489E-3</v>
      </c>
      <c r="E579" s="7">
        <f>LN('Adj close prices'!E580/'Adj close prices'!E579)</f>
        <v>1.8339257714197657E-2</v>
      </c>
      <c r="F579" s="7">
        <f>LN('Adj close prices'!F580/'Adj close prices'!F579)</f>
        <v>2.1122586129443774E-2</v>
      </c>
    </row>
    <row r="580" spans="1:6" x14ac:dyDescent="0.25">
      <c r="A580" s="5">
        <v>42587</v>
      </c>
      <c r="B580" s="7">
        <f>LN('Adj close prices'!B581/'Adj close prices'!B580)</f>
        <v>1.509303198593993E-2</v>
      </c>
      <c r="C580" s="7">
        <f>LN('Adj close prices'!C581/'Adj close prices'!C580)</f>
        <v>6.8249288837905729E-3</v>
      </c>
      <c r="D580" s="7">
        <f>LN('Adj close prices'!D581/'Adj close prices'!D580)</f>
        <v>6.2560397362756799E-3</v>
      </c>
      <c r="E580" s="7">
        <f>LN('Adj close prices'!E581/'Adj close prices'!E580)</f>
        <v>1.6807319915698456E-2</v>
      </c>
      <c r="F580" s="7">
        <f>LN('Adj close prices'!F581/'Adj close prices'!F580)</f>
        <v>-2.5182585655183312E-3</v>
      </c>
    </row>
    <row r="581" spans="1:6" x14ac:dyDescent="0.25">
      <c r="A581" s="5">
        <v>42590</v>
      </c>
      <c r="B581" s="7">
        <f>LN('Adj close prices'!B582/'Adj close prices'!B581)</f>
        <v>8.2464322023433363E-3</v>
      </c>
      <c r="C581" s="7">
        <f>LN('Adj close prices'!C582/'Adj close prices'!C581)</f>
        <v>7.5688730507124358E-4</v>
      </c>
      <c r="D581" s="7">
        <f>LN('Adj close prices'!D582/'Adj close prices'!D581)</f>
        <v>-5.710314703335025E-3</v>
      </c>
      <c r="E581" s="7">
        <f>LN('Adj close prices'!E582/'Adj close prices'!E581)</f>
        <v>9.2357282618666364E-3</v>
      </c>
      <c r="F581" s="7">
        <f>LN('Adj close prices'!F582/'Adj close prices'!F581)</f>
        <v>-1.69670221865393E-2</v>
      </c>
    </row>
    <row r="582" spans="1:6" x14ac:dyDescent="0.25">
      <c r="A582" s="5">
        <v>42591</v>
      </c>
      <c r="B582" s="7">
        <f>LN('Adj close prices'!B583/'Adj close prices'!B582)</f>
        <v>4.0518396699385497E-3</v>
      </c>
      <c r="C582" s="7">
        <f>LN('Adj close prices'!C583/'Adj close prices'!C582)</f>
        <v>2.2803765248754202E-3</v>
      </c>
      <c r="D582" s="7">
        <f>LN('Adj close prices'!D583/'Adj close prices'!D582)</f>
        <v>2.7229825954655498E-3</v>
      </c>
      <c r="E582" s="7">
        <f>LN('Adj close prices'!E583/'Adj close prices'!E582)</f>
        <v>2.5501416023357118E-3</v>
      </c>
      <c r="F582" s="7">
        <f>LN('Adj close prices'!F583/'Adj close prices'!F582)</f>
        <v>1.2828596248563912E-2</v>
      </c>
    </row>
    <row r="583" spans="1:6" x14ac:dyDescent="0.25">
      <c r="A583" s="5">
        <v>42592</v>
      </c>
      <c r="B583" s="7">
        <f>LN('Adj close prices'!B584/'Adj close prices'!B583)</f>
        <v>-7.4717856555469074E-3</v>
      </c>
      <c r="C583" s="7">
        <f>LN('Adj close prices'!C584/'Adj close prices'!C583)</f>
        <v>3.2533655507420108E-4</v>
      </c>
      <c r="D583" s="7">
        <f>LN('Adj close prices'!D584/'Adj close prices'!D583)</f>
        <v>1.2382203165934707E-2</v>
      </c>
      <c r="E583" s="7">
        <f>LN('Adj close prices'!E584/'Adj close prices'!E583)</f>
        <v>-6.473641064120318E-3</v>
      </c>
      <c r="F583" s="7">
        <f>LN('Adj close prices'!F584/'Adj close prices'!F583)</f>
        <v>-1.5086183410856178E-2</v>
      </c>
    </row>
    <row r="584" spans="1:6" x14ac:dyDescent="0.25">
      <c r="A584" s="5">
        <v>42593</v>
      </c>
      <c r="B584" s="7">
        <f>LN('Adj close prices'!B585/'Adj close prices'!B584)</f>
        <v>-6.4841798146017808E-4</v>
      </c>
      <c r="C584" s="7">
        <f>LN('Adj close prices'!C585/'Adj close prices'!C584)</f>
        <v>3.4809490470205508E-3</v>
      </c>
      <c r="D584" s="7">
        <f>LN('Adj close prices'!D585/'Adj close prices'!D584)</f>
        <v>-2.0304695324536493E-3</v>
      </c>
      <c r="E584" s="7">
        <f>LN('Adj close prices'!E585/'Adj close prices'!E584)</f>
        <v>2.0134290598785399E-2</v>
      </c>
      <c r="F584" s="7">
        <f>LN('Adj close prices'!F585/'Adj close prices'!F584)</f>
        <v>-3.2847819317200146E-3</v>
      </c>
    </row>
    <row r="585" spans="1:6" x14ac:dyDescent="0.25">
      <c r="A585" s="5">
        <v>42594</v>
      </c>
      <c r="B585" s="7">
        <f>LN('Adj close prices'!B586/'Adj close prices'!B585)</f>
        <v>2.3136505172016864E-3</v>
      </c>
      <c r="C585" s="7">
        <f>LN('Adj close prices'!C586/'Adj close prices'!C585)</f>
        <v>1.7100147115521552E-3</v>
      </c>
      <c r="D585" s="7">
        <f>LN('Adj close prices'!D586/'Adj close prices'!D585)</f>
        <v>1.2186640088946458E-3</v>
      </c>
      <c r="E585" s="7">
        <f>LN('Adj close prices'!E586/'Adj close prices'!E585)</f>
        <v>5.4437630902913037E-2</v>
      </c>
      <c r="F585" s="7">
        <f>LN('Adj close prices'!F586/'Adj close prices'!F585)</f>
        <v>3.1075448617173219E-3</v>
      </c>
    </row>
    <row r="586" spans="1:6" x14ac:dyDescent="0.25">
      <c r="A586" s="5">
        <v>42597</v>
      </c>
      <c r="B586" s="7">
        <f>LN('Adj close prices'!B587/'Adj close prices'!B586)</f>
        <v>1.1945206851120048E-2</v>
      </c>
      <c r="C586" s="7">
        <f>LN('Adj close prices'!C587/'Adj close prices'!C586)</f>
        <v>-5.2820733505017734E-3</v>
      </c>
      <c r="D586" s="7">
        <f>LN('Adj close prices'!D587/'Adj close prices'!D586)</f>
        <v>-7.7442095103810032E-3</v>
      </c>
      <c r="E586" s="7">
        <f>LN('Adj close prices'!E587/'Adj close prices'!E586)</f>
        <v>-9.5213116887200692E-4</v>
      </c>
      <c r="F586" s="7">
        <f>LN('Adj close prices'!F587/'Adj close prices'!F586)</f>
        <v>-8.8696808568771541E-5</v>
      </c>
    </row>
    <row r="587" spans="1:6" x14ac:dyDescent="0.25">
      <c r="A587" s="5">
        <v>42598</v>
      </c>
      <c r="B587" s="7">
        <f>LN('Adj close prices'!B588/'Adj close prices'!B587)</f>
        <v>-9.1395014730282821E-4</v>
      </c>
      <c r="C587" s="7">
        <f>LN('Adj close prices'!C588/'Adj close prices'!C587)</f>
        <v>-5.8074067153111517E-3</v>
      </c>
      <c r="D587" s="7">
        <f>LN('Adj close prices'!D588/'Adj close prices'!D587)</f>
        <v>-5.8817918011552818E-3</v>
      </c>
      <c r="E587" s="7">
        <f>LN('Adj close prices'!E588/'Adj close prices'!E587)</f>
        <v>-6.0521536601120382E-3</v>
      </c>
      <c r="F587" s="7">
        <f>LN('Adj close prices'!F588/'Adj close prices'!F587)</f>
        <v>-8.8157295965342712E-3</v>
      </c>
    </row>
    <row r="588" spans="1:6" x14ac:dyDescent="0.25">
      <c r="A588" s="5">
        <v>42599</v>
      </c>
      <c r="B588" s="7">
        <f>LN('Adj close prices'!B589/'Adj close prices'!B588)</f>
        <v>-1.4636796879711107E-3</v>
      </c>
      <c r="C588" s="7">
        <f>LN('Adj close prices'!C589/'Adj close prices'!C588)</f>
        <v>7.7188672115215205E-4</v>
      </c>
      <c r="D588" s="7">
        <f>LN('Adj close prices'!D589/'Adj close prices'!D588)</f>
        <v>5.4857427116022646E-4</v>
      </c>
      <c r="E588" s="7">
        <f>LN('Adj close prices'!E589/'Adj close prices'!E588)</f>
        <v>-2.3435392516927972E-2</v>
      </c>
      <c r="F588" s="7">
        <f>LN('Adj close prices'!F589/'Adj close prices'!F588)</f>
        <v>-1.6559923220422533E-3</v>
      </c>
    </row>
    <row r="589" spans="1:6" x14ac:dyDescent="0.25">
      <c r="A589" s="5">
        <v>42600</v>
      </c>
      <c r="B589" s="7">
        <f>LN('Adj close prices'!B590/'Adj close prices'!B589)</f>
        <v>-1.2825191473638431E-3</v>
      </c>
      <c r="C589" s="7">
        <f>LN('Adj close prices'!C590/'Adj close prices'!C589)</f>
        <v>-2.2232831674199338E-4</v>
      </c>
      <c r="D589" s="7">
        <f>LN('Adj close prices'!D590/'Adj close prices'!D589)</f>
        <v>1.8610960811876416E-2</v>
      </c>
      <c r="E589" s="7">
        <f>LN('Adj close prices'!E590/'Adj close prices'!E589)</f>
        <v>1.5416346472312272E-2</v>
      </c>
      <c r="F589" s="7">
        <f>LN('Adj close prices'!F590/'Adj close prices'!F589)</f>
        <v>1.2087298347150024E-3</v>
      </c>
    </row>
    <row r="590" spans="1:6" x14ac:dyDescent="0.25">
      <c r="A590" s="5">
        <v>42601</v>
      </c>
      <c r="B590" s="7">
        <f>LN('Adj close prices'!B591/'Adj close prices'!B590)</f>
        <v>2.5636328717996092E-3</v>
      </c>
      <c r="C590" s="7">
        <f>LN('Adj close prices'!C591/'Adj close prices'!C590)</f>
        <v>-9.3969949729364524E-3</v>
      </c>
      <c r="D590" s="7">
        <f>LN('Adj close prices'!D591/'Adj close prices'!D590)</f>
        <v>-2.0257729811893572E-2</v>
      </c>
      <c r="E590" s="7">
        <f>LN('Adj close prices'!E591/'Adj close prices'!E590)</f>
        <v>2.573040294400304E-3</v>
      </c>
      <c r="F590" s="7">
        <f>LN('Adj close prices'!F591/'Adj close prices'!F590)</f>
        <v>6.6442240520526363E-3</v>
      </c>
    </row>
    <row r="591" spans="1:6" x14ac:dyDescent="0.25">
      <c r="A591" s="5">
        <v>42604</v>
      </c>
      <c r="B591" s="7">
        <f>LN('Adj close prices'!B592/'Adj close prices'!B591)</f>
        <v>-7.8029811378728742E-3</v>
      </c>
      <c r="C591" s="7">
        <f>LN('Adj close prices'!C592/'Adj close prices'!C591)</f>
        <v>2.8612549929986969E-3</v>
      </c>
      <c r="D591" s="7">
        <f>LN('Adj close prices'!D592/'Adj close prices'!D591)</f>
        <v>-1.5117933677374995E-3</v>
      </c>
      <c r="E591" s="7">
        <f>LN('Adj close prices'!E592/'Adj close prices'!E591)</f>
        <v>4.1673004938345935E-3</v>
      </c>
      <c r="F591" s="7">
        <f>LN('Adj close prices'!F592/'Adj close prices'!F591)</f>
        <v>-9.2425813669325448E-3</v>
      </c>
    </row>
    <row r="592" spans="1:6" x14ac:dyDescent="0.25">
      <c r="A592" s="5">
        <v>42605</v>
      </c>
      <c r="B592" s="7">
        <f>LN('Adj close prices'!B593/'Adj close prices'!B592)</f>
        <v>3.1282641835683428E-3</v>
      </c>
      <c r="C592" s="7">
        <f>LN('Adj close prices'!C593/'Adj close prices'!C592)</f>
        <v>3.9029965508424369E-3</v>
      </c>
      <c r="D592" s="7">
        <f>LN('Adj close prices'!D593/'Adj close prices'!D592)</f>
        <v>-1.0091960133681658E-2</v>
      </c>
      <c r="E592" s="7">
        <f>LN('Adj close prices'!E593/'Adj close prices'!E592)</f>
        <v>8.059531038538098E-3</v>
      </c>
      <c r="F592" s="7">
        <f>LN('Adj close prices'!F593/'Adj close prices'!F592)</f>
        <v>8.5311950583505675E-3</v>
      </c>
    </row>
    <row r="593" spans="1:6" x14ac:dyDescent="0.25">
      <c r="A593" s="5">
        <v>42606</v>
      </c>
      <c r="B593" s="7">
        <f>LN('Adj close prices'!B594/'Adj close prices'!B593)</f>
        <v>-7.5616017224322219E-3</v>
      </c>
      <c r="C593" s="7">
        <f>LN('Adj close prices'!C594/'Adj close prices'!C593)</f>
        <v>-6.8435352962596969E-3</v>
      </c>
      <c r="D593" s="7">
        <f>LN('Adj close prices'!D594/'Adj close prices'!D593)</f>
        <v>3.6062744137742718E-3</v>
      </c>
      <c r="E593" s="7">
        <f>LN('Adj close prices'!E594/'Adj close prices'!E593)</f>
        <v>-1.5538821827909397E-2</v>
      </c>
      <c r="F593" s="7">
        <f>LN('Adj close prices'!F594/'Adj close prices'!F593)</f>
        <v>-9.922756290555541E-3</v>
      </c>
    </row>
    <row r="594" spans="1:6" x14ac:dyDescent="0.25">
      <c r="A594" s="5">
        <v>42607</v>
      </c>
      <c r="B594" s="7">
        <f>LN('Adj close prices'!B595/'Adj close prices'!B594)</f>
        <v>-4.2672805640995518E-3</v>
      </c>
      <c r="C594" s="7">
        <f>LN('Adj close prices'!C595/'Adj close prices'!C594)</f>
        <v>2.5981406294126644E-3</v>
      </c>
      <c r="D594" s="7">
        <f>LN('Adj close prices'!D595/'Adj close prices'!D594)</f>
        <v>-1.4082363506499416E-2</v>
      </c>
      <c r="E594" s="7">
        <f>LN('Adj close prices'!E595/'Adj close prices'!E594)</f>
        <v>-6.6412830990318326E-3</v>
      </c>
      <c r="F594" s="7">
        <f>LN('Adj close prices'!F595/'Adj close prices'!F594)</f>
        <v>-7.4845473157707709E-3</v>
      </c>
    </row>
    <row r="595" spans="1:6" x14ac:dyDescent="0.25">
      <c r="A595" s="5">
        <v>42608</v>
      </c>
      <c r="B595" s="7">
        <f>LN('Adj close prices'!B596/'Adj close prices'!B595)</f>
        <v>-5.8738058633310986E-3</v>
      </c>
      <c r="C595" s="7">
        <f>LN('Adj close prices'!C596/'Adj close prices'!C595)</f>
        <v>1.279943138804397E-2</v>
      </c>
      <c r="D595" s="7">
        <f>LN('Adj close prices'!D596/'Adj close prices'!D595)</f>
        <v>-1.1236686722211695E-3</v>
      </c>
      <c r="E595" s="7">
        <f>LN('Adj close prices'!E596/'Adj close prices'!E595)</f>
        <v>8.0931481603437015E-3</v>
      </c>
      <c r="F595" s="7">
        <f>LN('Adj close prices'!F596/'Adj close prices'!F595)</f>
        <v>-4.3996215156939791E-3</v>
      </c>
    </row>
    <row r="596" spans="1:6" x14ac:dyDescent="0.25">
      <c r="A596" s="5">
        <v>42611</v>
      </c>
      <c r="B596" s="7">
        <f>LN('Adj close prices'!B597/'Adj close prices'!B596)</f>
        <v>-1.1226152437237194E-3</v>
      </c>
      <c r="C596" s="7">
        <f>LN('Adj close prices'!C597/'Adj close prices'!C596)</f>
        <v>2.9734162880584495E-3</v>
      </c>
      <c r="D596" s="7">
        <f>LN('Adj close prices'!D597/'Adj close prices'!D596)</f>
        <v>3.6481278512480418E-3</v>
      </c>
      <c r="E596" s="7">
        <f>LN('Adj close prices'!E597/'Adj close prices'!E596)</f>
        <v>-6.4485286047851332E-4</v>
      </c>
      <c r="F596" s="7">
        <f>LN('Adj close prices'!F597/'Adj close prices'!F596)</f>
        <v>-2.2014239251987977E-2</v>
      </c>
    </row>
    <row r="597" spans="1:6" x14ac:dyDescent="0.25">
      <c r="A597" s="5">
        <v>42612</v>
      </c>
      <c r="B597" s="7">
        <f>LN('Adj close prices'!B598/'Adj close prices'!B597)</f>
        <v>-7.7060586114464499E-3</v>
      </c>
      <c r="C597" s="7">
        <f>LN('Adj close prices'!C598/'Adj close prices'!C597)</f>
        <v>-4.8216511326751874E-3</v>
      </c>
      <c r="D597" s="7">
        <f>LN('Adj close prices'!D598/'Adj close prices'!D597)</f>
        <v>-1.2612874201445995E-3</v>
      </c>
      <c r="E597" s="7">
        <f>LN('Adj close prices'!E598/'Adj close prices'!E597)</f>
        <v>-5.8243776906314066E-3</v>
      </c>
      <c r="F597" s="7">
        <f>LN('Adj close prices'!F598/'Adj close prices'!F597)</f>
        <v>-1.8099664167505084E-2</v>
      </c>
    </row>
    <row r="598" spans="1:6" x14ac:dyDescent="0.25">
      <c r="A598" s="5">
        <v>42613</v>
      </c>
      <c r="B598" s="7">
        <f>LN('Adj close prices'!B599/'Adj close prices'!B598)</f>
        <v>9.428344297947403E-4</v>
      </c>
      <c r="C598" s="7">
        <f>LN('Adj close prices'!C599/'Adj close prices'!C598)</f>
        <v>2.0562496135570789E-3</v>
      </c>
      <c r="D598" s="7">
        <f>LN('Adj close prices'!D599/'Adj close prices'!D598)</f>
        <v>1.8212578894198806E-3</v>
      </c>
      <c r="E598" s="7">
        <f>LN('Adj close prices'!E599/'Adj close prices'!E598)</f>
        <v>-4.7167313740327345E-3</v>
      </c>
      <c r="F598" s="7">
        <f>LN('Adj close prices'!F599/'Adj close prices'!F598)</f>
        <v>3.1652560165479665E-3</v>
      </c>
    </row>
    <row r="599" spans="1:6" x14ac:dyDescent="0.25">
      <c r="A599" s="5">
        <v>42614</v>
      </c>
      <c r="B599" s="7">
        <f>LN('Adj close prices'!B600/'Adj close prices'!B599)</f>
        <v>5.9203336030365242E-3</v>
      </c>
      <c r="C599" s="7">
        <f>LN('Adj close prices'!C600/'Adj close prices'!C599)</f>
        <v>1.8963234688499835E-3</v>
      </c>
      <c r="D599" s="7">
        <f>LN('Adj close prices'!D600/'Adj close prices'!D599)</f>
        <v>1.9407371376411579E-2</v>
      </c>
      <c r="E599" s="7">
        <f>LN('Adj close prices'!E600/'Adj close prices'!E599)</f>
        <v>2.9080910483729974E-2</v>
      </c>
      <c r="F599" s="7">
        <f>LN('Adj close prices'!F600/'Adj close prices'!F599)</f>
        <v>-5.4473444201266756E-2</v>
      </c>
    </row>
    <row r="600" spans="1:6" x14ac:dyDescent="0.25">
      <c r="A600" s="5">
        <v>42615</v>
      </c>
      <c r="B600" s="7">
        <f>LN('Adj close prices'!B601/'Adj close prices'!B600)</f>
        <v>9.3255062963532812E-3</v>
      </c>
      <c r="C600" s="7">
        <f>LN('Adj close prices'!C601/'Adj close prices'!C600)</f>
        <v>2.3590538852444939E-3</v>
      </c>
      <c r="D600" s="7">
        <f>LN('Adj close prices'!D601/'Adj close prices'!D600)</f>
        <v>-4.6784316367429061E-3</v>
      </c>
      <c r="E600" s="7">
        <f>LN('Adj close prices'!E601/'Adj close prices'!E600)</f>
        <v>-9.866643952413448E-3</v>
      </c>
      <c r="F600" s="7">
        <f>LN('Adj close prices'!F601/'Adj close prices'!F600)</f>
        <v>-1.5004722608376268E-2</v>
      </c>
    </row>
    <row r="601" spans="1:6" x14ac:dyDescent="0.25">
      <c r="A601" s="5">
        <v>42619</v>
      </c>
      <c r="B601" s="7">
        <f>LN('Adj close prices'!B602/'Adj close prices'!B601)</f>
        <v>-2.7837782371131293E-4</v>
      </c>
      <c r="C601" s="7">
        <f>LN('Adj close prices'!C602/'Adj close prices'!C601)</f>
        <v>2.1047179460800067E-2</v>
      </c>
      <c r="D601" s="7">
        <f>LN('Adj close prices'!D602/'Adj close prices'!D601)</f>
        <v>6.8725236542408032E-3</v>
      </c>
      <c r="E601" s="7">
        <f>LN('Adj close prices'!E602/'Adj close prices'!E601)</f>
        <v>9.3913969898420015E-3</v>
      </c>
      <c r="F601" s="7">
        <f>LN('Adj close prices'!F602/'Adj close prices'!F601)</f>
        <v>2.5212913209466607E-2</v>
      </c>
    </row>
    <row r="602" spans="1:6" x14ac:dyDescent="0.25">
      <c r="A602" s="5">
        <v>42620</v>
      </c>
      <c r="B602" s="7">
        <f>LN('Adj close prices'!B603/'Adj close prices'!B602)</f>
        <v>6.1095558593001692E-3</v>
      </c>
      <c r="C602" s="7">
        <f>LN('Adj close prices'!C603/'Adj close prices'!C602)</f>
        <v>-5.5805146889531844E-3</v>
      </c>
      <c r="D602" s="7">
        <f>LN('Adj close prices'!D603/'Adj close prices'!D602)</f>
        <v>-1.2960124092041848E-2</v>
      </c>
      <c r="E602" s="7">
        <f>LN('Adj close prices'!E603/'Adj close prices'!E602)</f>
        <v>-1.4843525474586306E-2</v>
      </c>
      <c r="F602" s="7">
        <f>LN('Adj close prices'!F603/'Adj close prices'!F602)</f>
        <v>-5.5371922455172218E-3</v>
      </c>
    </row>
    <row r="603" spans="1:6" x14ac:dyDescent="0.25">
      <c r="A603" s="5">
        <v>42621</v>
      </c>
      <c r="B603" s="7">
        <f>LN('Adj close prices'!B604/'Adj close prices'!B603)</f>
        <v>-2.6558610891147451E-2</v>
      </c>
      <c r="C603" s="7">
        <f>LN('Adj close prices'!C604/'Adj close prices'!C603)</f>
        <v>-5.3552988224509998E-4</v>
      </c>
      <c r="D603" s="7">
        <f>LN('Adj close prices'!D604/'Adj close prices'!D603)</f>
        <v>-3.1971424997179003E-3</v>
      </c>
      <c r="E603" s="7">
        <f>LN('Adj close prices'!E604/'Adj close prices'!E603)</f>
        <v>7.2099933870100608E-3</v>
      </c>
      <c r="F603" s="7">
        <f>LN('Adj close prices'!F604/'Adj close prices'!F603)</f>
        <v>-2.1801550638492342E-2</v>
      </c>
    </row>
    <row r="604" spans="1:6" x14ac:dyDescent="0.25">
      <c r="A604" s="5">
        <v>42622</v>
      </c>
      <c r="B604" s="7">
        <f>LN('Adj close prices'!B605/'Adj close prices'!B604)</f>
        <v>-2.2910262370643017E-2</v>
      </c>
      <c r="C604" s="7">
        <f>LN('Adj close prices'!C605/'Adj close prices'!C604)</f>
        <v>-3.0982895684065689E-2</v>
      </c>
      <c r="D604" s="7">
        <f>LN('Adj close prices'!D605/'Adj close prices'!D604)</f>
        <v>-2.1530265441456684E-2</v>
      </c>
      <c r="E604" s="7">
        <f>LN('Adj close prices'!E605/'Adj close prices'!E604)</f>
        <v>-5.1091704590741326E-2</v>
      </c>
      <c r="F604" s="7">
        <f>LN('Adj close prices'!F605/'Adj close prices'!F604)</f>
        <v>-1.4751511658989473E-2</v>
      </c>
    </row>
    <row r="605" spans="1:6" x14ac:dyDescent="0.25">
      <c r="A605" s="5">
        <v>42625</v>
      </c>
      <c r="B605" s="7">
        <f>LN('Adj close prices'!B606/'Adj close prices'!B605)</f>
        <v>2.2151877808570301E-2</v>
      </c>
      <c r="C605" s="7">
        <f>LN('Adj close prices'!C606/'Adj close prices'!C605)</f>
        <v>1.482110903825588E-2</v>
      </c>
      <c r="D605" s="7">
        <f>LN('Adj close prices'!D606/'Adj close prices'!D605)</f>
        <v>2.3060548310994442E-2</v>
      </c>
      <c r="E605" s="7">
        <f>LN('Adj close prices'!E606/'Adj close prices'!E605)</f>
        <v>2.0454596124542642E-2</v>
      </c>
      <c r="F605" s="7">
        <f>LN('Adj close prices'!F606/'Adj close prices'!F605)</f>
        <v>1.9503100298053248E-2</v>
      </c>
    </row>
    <row r="606" spans="1:6" x14ac:dyDescent="0.25">
      <c r="A606" s="5">
        <v>42626</v>
      </c>
      <c r="B606" s="7">
        <f>LN('Adj close prices'!B607/'Adj close prices'!B606)</f>
        <v>2.3526105835452164E-2</v>
      </c>
      <c r="C606" s="7">
        <f>LN('Adj close prices'!C607/'Adj close prices'!C606)</f>
        <v>-1.3677263781319888E-2</v>
      </c>
      <c r="D606" s="7">
        <f>LN('Adj close prices'!D607/'Adj close prices'!D606)</f>
        <v>-6.6945393546257977E-3</v>
      </c>
      <c r="E606" s="7">
        <f>LN('Adj close prices'!E607/'Adj close prices'!E606)</f>
        <v>-1.4591563690679514E-2</v>
      </c>
      <c r="F606" s="7">
        <f>LN('Adj close prices'!F607/'Adj close prices'!F606)</f>
        <v>-1.1411306787409647E-2</v>
      </c>
    </row>
    <row r="607" spans="1:6" x14ac:dyDescent="0.25">
      <c r="A607" s="5">
        <v>42627</v>
      </c>
      <c r="B607" s="7">
        <f>LN('Adj close prices'!B608/'Adj close prices'!B607)</f>
        <v>3.4774891706449075E-2</v>
      </c>
      <c r="C607" s="7">
        <f>LN('Adj close prices'!C608/'Adj close prices'!C607)</f>
        <v>1.0517048823828126E-4</v>
      </c>
      <c r="D607" s="7">
        <f>LN('Adj close prices'!D608/'Adj close prices'!D607)</f>
        <v>8.3925430499360047E-4</v>
      </c>
      <c r="E607" s="7">
        <f>LN('Adj close prices'!E608/'Adj close prices'!E607)</f>
        <v>8.8137740595367903E-3</v>
      </c>
      <c r="F607" s="7">
        <f>LN('Adj close prices'!F608/'Adj close prices'!F607)</f>
        <v>1.8345823827688814E-3</v>
      </c>
    </row>
    <row r="608" spans="1:6" x14ac:dyDescent="0.25">
      <c r="A608" s="5">
        <v>42628</v>
      </c>
      <c r="B608" s="7">
        <f>LN('Adj close prices'!B609/'Adj close prices'!B608)</f>
        <v>3.3433334101383223E-2</v>
      </c>
      <c r="C608" s="7">
        <f>LN('Adj close prices'!C609/'Adj close prices'!C608)</f>
        <v>1.1236219778335478E-2</v>
      </c>
      <c r="D608" s="7">
        <f>LN('Adj close prices'!D609/'Adj close prices'!D608)</f>
        <v>1.2229267632044915E-2</v>
      </c>
      <c r="E608" s="7">
        <f>LN('Adj close prices'!E609/'Adj close prices'!E608)</f>
        <v>3.7212700925922063E-2</v>
      </c>
      <c r="F608" s="7">
        <f>LN('Adj close prices'!F609/'Adj close prices'!F608)</f>
        <v>2.0210828561462939E-2</v>
      </c>
    </row>
    <row r="609" spans="1:6" x14ac:dyDescent="0.25">
      <c r="A609" s="5">
        <v>42629</v>
      </c>
      <c r="B609" s="7">
        <f>LN('Adj close prices'!B610/'Adj close prices'!B609)</f>
        <v>-5.6402426108814194E-3</v>
      </c>
      <c r="C609" s="7">
        <f>LN('Adj close prices'!C610/'Adj close prices'!C609)</f>
        <v>1.1406793319076961E-2</v>
      </c>
      <c r="D609" s="7">
        <f>LN('Adj close prices'!D610/'Adj close prices'!D609)</f>
        <v>6.4706979130146379E-3</v>
      </c>
      <c r="E609" s="7">
        <f>LN('Adj close prices'!E610/'Adj close prices'!E609)</f>
        <v>2.3899200509411374E-3</v>
      </c>
      <c r="F609" s="7">
        <f>LN('Adj close prices'!F610/'Adj close prices'!F609)</f>
        <v>2.454413346913922E-2</v>
      </c>
    </row>
    <row r="610" spans="1:6" x14ac:dyDescent="0.25">
      <c r="A610" s="5">
        <v>42632</v>
      </c>
      <c r="B610" s="7">
        <f>LN('Adj close prices'!B611/'Adj close prices'!B610)</f>
        <v>-1.1728669387796188E-2</v>
      </c>
      <c r="C610" s="7">
        <f>LN('Adj close prices'!C611/'Adj close prices'!C610)</f>
        <v>-4.4025765940160127E-3</v>
      </c>
      <c r="D610" s="7">
        <f>LN('Adj close prices'!D611/'Adj close prices'!D610)</f>
        <v>-1.0761575720181179E-2</v>
      </c>
      <c r="E610" s="7">
        <f>LN('Adj close prices'!E611/'Adj close prices'!E610)</f>
        <v>1.3121601920599085E-2</v>
      </c>
      <c r="F610" s="7">
        <f>LN('Adj close prices'!F611/'Adj close prices'!F610)</f>
        <v>4.5660205205181768E-3</v>
      </c>
    </row>
    <row r="611" spans="1:6" x14ac:dyDescent="0.25">
      <c r="A611" s="5">
        <v>42633</v>
      </c>
      <c r="B611" s="7">
        <f>LN('Adj close prices'!B612/'Adj close prices'!B611)</f>
        <v>-8.8208009778559547E-5</v>
      </c>
      <c r="C611" s="7">
        <f>LN('Adj close prices'!C612/'Adj close prices'!C611)</f>
        <v>6.5839033737057958E-3</v>
      </c>
      <c r="D611" s="7">
        <f>LN('Adj close prices'!D612/'Adj close prices'!D611)</f>
        <v>-1.6659250025108587E-3</v>
      </c>
      <c r="E611" s="7">
        <f>LN('Adj close prices'!E612/'Adj close prices'!E611)</f>
        <v>-9.1512012171020077E-3</v>
      </c>
      <c r="F611" s="7">
        <f>LN('Adj close prices'!F612/'Adj close prices'!F611)</f>
        <v>-8.2729314085467093E-3</v>
      </c>
    </row>
    <row r="612" spans="1:6" x14ac:dyDescent="0.25">
      <c r="A612" s="5">
        <v>42634</v>
      </c>
      <c r="B612" s="7">
        <f>LN('Adj close prices'!B613/'Adj close prices'!B612)</f>
        <v>-1.7609651216146573E-4</v>
      </c>
      <c r="C612" s="7">
        <f>LN('Adj close prices'!C613/'Adj close prices'!C612)</f>
        <v>1.2127794902849907E-2</v>
      </c>
      <c r="D612" s="7">
        <f>LN('Adj close prices'!D613/'Adj close prices'!D612)</f>
        <v>3.0517115002032091E-3</v>
      </c>
      <c r="E612" s="7">
        <f>LN('Adj close prices'!E613/'Adj close prices'!E612)</f>
        <v>2.7669040743099366E-2</v>
      </c>
      <c r="F612" s="7">
        <f>LN('Adj close prices'!F613/'Adj close prices'!F612)</f>
        <v>2.8301878062826497E-3</v>
      </c>
    </row>
    <row r="613" spans="1:6" x14ac:dyDescent="0.25">
      <c r="A613" s="5">
        <v>42635</v>
      </c>
      <c r="B613" s="7">
        <f>LN('Adj close prices'!B614/'Adj close prices'!B613)</f>
        <v>9.3789961492000869E-3</v>
      </c>
      <c r="C613" s="7">
        <f>LN('Adj close prices'!C614/'Adj close prices'!C613)</f>
        <v>1.876578463892618E-2</v>
      </c>
      <c r="D613" s="7">
        <f>LN('Adj close prices'!D614/'Adj close prices'!D613)</f>
        <v>1.1079088375316086E-3</v>
      </c>
      <c r="E613" s="7">
        <f>LN('Adj close prices'!E614/'Adj close prices'!E613)</f>
        <v>2.4634086179499727E-3</v>
      </c>
      <c r="F613" s="7">
        <f>LN('Adj close prices'!F614/'Adj close prices'!F613)</f>
        <v>5.8788218125325024E-3</v>
      </c>
    </row>
    <row r="614" spans="1:6" x14ac:dyDescent="0.25">
      <c r="A614" s="5">
        <v>42636</v>
      </c>
      <c r="B614" s="7">
        <f>LN('Adj close prices'!B615/'Adj close prices'!B614)</f>
        <v>-1.6803959748301952E-2</v>
      </c>
      <c r="C614" s="7">
        <f>LN('Adj close prices'!C615/'Adj close prices'!C614)</f>
        <v>1.3039090462868019E-3</v>
      </c>
      <c r="D614" s="7">
        <f>LN('Adj close prices'!D615/'Adj close prices'!D614)</f>
        <v>1.1064436247589144E-3</v>
      </c>
      <c r="E614" s="7">
        <f>LN('Adj close prices'!E615/'Adj close prices'!E614)</f>
        <v>-1.0769242491050369E-3</v>
      </c>
      <c r="F614" s="7">
        <f>LN('Adj close prices'!F615/'Adj close prices'!F614)</f>
        <v>4.9289748963785938E-3</v>
      </c>
    </row>
    <row r="615" spans="1:6" x14ac:dyDescent="0.25">
      <c r="A615" s="5">
        <v>42639</v>
      </c>
      <c r="B615" s="7">
        <f>LN('Adj close prices'!B616/'Adj close prices'!B615)</f>
        <v>1.5068381583020604E-3</v>
      </c>
      <c r="C615" s="7">
        <f>LN('Adj close prices'!C616/'Adj close prices'!C615)</f>
        <v>-8.2122950206082925E-3</v>
      </c>
      <c r="D615" s="7">
        <f>LN('Adj close prices'!D616/'Adj close prices'!D615)</f>
        <v>-1.0141222210664358E-2</v>
      </c>
      <c r="E615" s="7">
        <f>LN('Adj close prices'!E616/'Adj close prices'!E615)</f>
        <v>-9.4363429547005273E-3</v>
      </c>
      <c r="F615" s="7">
        <f>LN('Adj close prices'!F616/'Adj close prices'!F615)</f>
        <v>7.3960810758725197E-3</v>
      </c>
    </row>
    <row r="616" spans="1:6" x14ac:dyDescent="0.25">
      <c r="A616" s="5">
        <v>42640</v>
      </c>
      <c r="B616" s="7">
        <f>LN('Adj close prices'!B617/'Adj close prices'!B616)</f>
        <v>1.8587112252869136E-3</v>
      </c>
      <c r="C616" s="7">
        <f>LN('Adj close prices'!C617/'Adj close prices'!C616)</f>
        <v>2.0987973768695507E-2</v>
      </c>
      <c r="D616" s="7">
        <f>LN('Adj close prices'!D617/'Adj close prices'!D616)</f>
        <v>9.8646303836075096E-3</v>
      </c>
      <c r="E616" s="7">
        <f>LN('Adj close prices'!E617/'Adj close prices'!E616)</f>
        <v>3.3621411968347635E-2</v>
      </c>
      <c r="F616" s="7">
        <f>LN('Adj close prices'!F617/'Adj close prices'!F616)</f>
        <v>-1.5332990476128759E-2</v>
      </c>
    </row>
    <row r="617" spans="1:6" x14ac:dyDescent="0.25">
      <c r="A617" s="5">
        <v>42641</v>
      </c>
      <c r="B617" s="7">
        <f>LN('Adj close prices'!B618/'Adj close prices'!B617)</f>
        <v>7.576035431088605E-3</v>
      </c>
      <c r="C617" s="7">
        <f>LN('Adj close prices'!C618/'Adj close prices'!C617)</f>
        <v>1.5333216083006253E-2</v>
      </c>
      <c r="D617" s="7">
        <f>LN('Adj close prices'!D618/'Adj close prices'!D617)</f>
        <v>-7.4938158994305171E-3</v>
      </c>
      <c r="E617" s="7">
        <f>LN('Adj close prices'!E618/'Adj close prices'!E617)</f>
        <v>3.6008696717500992E-3</v>
      </c>
      <c r="F617" s="7">
        <f>LN('Adj close prices'!F618/'Adj close prices'!F617)</f>
        <v>2.23252859180846E-3</v>
      </c>
    </row>
    <row r="618" spans="1:6" x14ac:dyDescent="0.25">
      <c r="A618" s="5">
        <v>42642</v>
      </c>
      <c r="B618" s="7">
        <f>LN('Adj close prices'!B619/'Adj close prices'!B618)</f>
        <v>-1.5655135681141422E-2</v>
      </c>
      <c r="C618" s="7">
        <f>LN('Adj close prices'!C619/'Adj close prices'!C618)</f>
        <v>3.9807693993426733E-4</v>
      </c>
      <c r="D618" s="7">
        <f>LN('Adj close prices'!D619/'Adj close prices'!D618)</f>
        <v>-1.4875358512733769E-2</v>
      </c>
      <c r="E618" s="7">
        <f>LN('Adj close prices'!E619/'Adj close prices'!E618)</f>
        <v>9.241361603258726E-3</v>
      </c>
      <c r="F618" s="7">
        <f>LN('Adj close prices'!F619/'Adj close prices'!F618)</f>
        <v>-2.7374710168136487E-2</v>
      </c>
    </row>
    <row r="619" spans="1:6" x14ac:dyDescent="0.25">
      <c r="A619" s="5">
        <v>42643</v>
      </c>
      <c r="B619" s="7">
        <f>LN('Adj close prices'!B620/'Adj close prices'!B619)</f>
        <v>7.7254957230156168E-3</v>
      </c>
      <c r="C619" s="7">
        <f>LN('Adj close prices'!C620/'Adj close prices'!C619)</f>
        <v>9.9139533523020119E-3</v>
      </c>
      <c r="D619" s="7">
        <f>LN('Adj close prices'!D620/'Adj close prices'!D619)</f>
        <v>1.9461843159348249E-2</v>
      </c>
      <c r="E619" s="7">
        <f>LN('Adj close prices'!E620/'Adj close prices'!E619)</f>
        <v>1.6480041183698484E-2</v>
      </c>
      <c r="F619" s="7">
        <f>LN('Adj close prices'!F620/'Adj close prices'!F619)</f>
        <v>1.6455786053364577E-2</v>
      </c>
    </row>
    <row r="620" spans="1:6" x14ac:dyDescent="0.25">
      <c r="A620" s="5">
        <v>42646</v>
      </c>
      <c r="B620" s="7">
        <f>LN('Adj close prices'!B621/'Adj close prices'!B620)</f>
        <v>-4.6991881357902488E-3</v>
      </c>
      <c r="C620" s="7">
        <f>LN('Adj close prices'!C621/'Adj close prices'!C620)</f>
        <v>-6.8095935198653668E-4</v>
      </c>
      <c r="D620" s="7">
        <f>LN('Adj close prices'!D621/'Adj close prices'!D620)</f>
        <v>-1.5267963938896693E-3</v>
      </c>
      <c r="E620" s="7">
        <f>LN('Adj close prices'!E621/'Adj close prices'!E620)</f>
        <v>-1.0215309345893956E-3</v>
      </c>
      <c r="F620" s="7">
        <f>LN('Adj close prices'!F621/'Adj close prices'!F620)</f>
        <v>4.6306143866730536E-2</v>
      </c>
    </row>
    <row r="621" spans="1:6" x14ac:dyDescent="0.25">
      <c r="A621" s="5">
        <v>42647</v>
      </c>
      <c r="B621" s="7">
        <f>LN('Adj close prices'!B622/'Adj close prices'!B621)</f>
        <v>4.2566907609930824E-3</v>
      </c>
      <c r="C621" s="7">
        <f>LN('Adj close prices'!C622/'Adj close prices'!C621)</f>
        <v>-3.2440638888801359E-3</v>
      </c>
      <c r="D621" s="7">
        <f>LN('Adj close prices'!D622/'Adj close prices'!D621)</f>
        <v>-3.6166385552468924E-3</v>
      </c>
      <c r="E621" s="7">
        <f>LN('Adj close prices'!E622/'Adj close prices'!E621)</f>
        <v>-2.1935948018621016E-3</v>
      </c>
      <c r="F621" s="7">
        <f>LN('Adj close prices'!F622/'Adj close prices'!F621)</f>
        <v>-1.0773809715346867E-2</v>
      </c>
    </row>
    <row r="622" spans="1:6" x14ac:dyDescent="0.25">
      <c r="A622" s="5">
        <v>42648</v>
      </c>
      <c r="B622" s="7">
        <f>LN('Adj close prices'!B623/'Adj close prices'!B622)</f>
        <v>4.4249737479720491E-4</v>
      </c>
      <c r="C622" s="7">
        <f>LN('Adj close prices'!C623/'Adj close prices'!C622)</f>
        <v>1.2309547316470727E-2</v>
      </c>
      <c r="D622" s="7">
        <f>LN('Adj close prices'!D623/'Adj close prices'!D622)</f>
        <v>-1.1159906633410896E-3</v>
      </c>
      <c r="E622" s="7">
        <f>LN('Adj close prices'!E623/'Adj close prices'!E622)</f>
        <v>-1.0257158321054845E-3</v>
      </c>
      <c r="F622" s="7">
        <f>LN('Adj close prices'!F623/'Adj close prices'!F622)</f>
        <v>-1.4052223681281759E-2</v>
      </c>
    </row>
    <row r="623" spans="1:6" x14ac:dyDescent="0.25">
      <c r="A623" s="5">
        <v>42649</v>
      </c>
      <c r="B623" s="7">
        <f>LN('Adj close prices'!B624/'Adj close prices'!B623)</f>
        <v>7.4030579397146206E-3</v>
      </c>
      <c r="C623" s="7">
        <f>LN('Adj close prices'!C624/'Adj close prices'!C623)</f>
        <v>-3.2027880333885526E-3</v>
      </c>
      <c r="D623" s="7">
        <f>LN('Adj close prices'!D624/'Adj close prices'!D623)</f>
        <v>-3.2761987524748147E-2</v>
      </c>
      <c r="E623" s="7">
        <f>LN('Adj close prices'!E624/'Adj close prices'!E623)</f>
        <v>-1.3129762767071392E-2</v>
      </c>
      <c r="F623" s="7">
        <f>LN('Adj close prices'!F624/'Adj close prices'!F623)</f>
        <v>-3.644224426668332E-2</v>
      </c>
    </row>
    <row r="624" spans="1:6" x14ac:dyDescent="0.25">
      <c r="A624" s="5">
        <v>42650</v>
      </c>
      <c r="B624" s="7">
        <f>LN('Adj close prices'!B625/'Adj close prices'!B624)</f>
        <v>1.4915029826473422E-3</v>
      </c>
      <c r="C624" s="7">
        <f>LN('Adj close prices'!C625/'Adj close prices'!C624)</f>
        <v>-2.6530421429101325E-3</v>
      </c>
      <c r="D624" s="7">
        <f>LN('Adj close prices'!D625/'Adj close prices'!D624)</f>
        <v>-9.5610102129089717E-3</v>
      </c>
      <c r="E624" s="7">
        <f>LN('Adj close prices'!E625/'Adj close prices'!E624)</f>
        <v>-7.3032485999621269E-3</v>
      </c>
      <c r="F624" s="7">
        <f>LN('Adj close prices'!F625/'Adj close prices'!F624)</f>
        <v>-2.2082862370733047E-2</v>
      </c>
    </row>
    <row r="625" spans="1:6" x14ac:dyDescent="0.25">
      <c r="A625" s="5">
        <v>42653</v>
      </c>
      <c r="B625" s="7">
        <f>LN('Adj close prices'!B626/'Adj close prices'!B625)</f>
        <v>1.7296483181865607E-2</v>
      </c>
      <c r="C625" s="7">
        <f>LN('Adj close prices'!C626/'Adj close prices'!C625)</f>
        <v>2.7124230284058981E-3</v>
      </c>
      <c r="D625" s="7">
        <f>LN('Adj close prices'!D626/'Adj close prices'!D625)</f>
        <v>-1.0535707723244803E-2</v>
      </c>
      <c r="E625" s="7">
        <f>LN('Adj close prices'!E626/'Adj close prices'!E625)</f>
        <v>3.7330437120965112E-3</v>
      </c>
      <c r="F625" s="7">
        <f>LN('Adj close prices'!F626/'Adj close prices'!F625)</f>
        <v>2.1834100088678424E-2</v>
      </c>
    </row>
    <row r="626" spans="1:6" x14ac:dyDescent="0.25">
      <c r="A626" s="5">
        <v>42654</v>
      </c>
      <c r="B626" s="7">
        <f>LN('Adj close prices'!B627/'Adj close prices'!B626)</f>
        <v>2.1518644349746248E-3</v>
      </c>
      <c r="C626" s="7">
        <f>LN('Adj close prices'!C627/'Adj close prices'!C626)</f>
        <v>-1.2805742315338146E-2</v>
      </c>
      <c r="D626" s="7">
        <f>LN('Adj close prices'!D627/'Adj close prices'!D626)</f>
        <v>-8.7169201504160715E-3</v>
      </c>
      <c r="E626" s="7">
        <f>LN('Adj close prices'!E627/'Adj close prices'!E626)</f>
        <v>-1.456152961365844E-2</v>
      </c>
      <c r="F626" s="7">
        <f>LN('Adj close prices'!F627/'Adj close prices'!F626)</f>
        <v>-4.2389041873335965E-3</v>
      </c>
    </row>
    <row r="627" spans="1:6" x14ac:dyDescent="0.25">
      <c r="A627" s="5">
        <v>42655</v>
      </c>
      <c r="B627" s="7">
        <f>LN('Adj close prices'!B628/'Adj close prices'!B627)</f>
        <v>8.9024655219239034E-3</v>
      </c>
      <c r="C627" s="7">
        <f>LN('Adj close prices'!C628/'Adj close prices'!C627)</f>
        <v>3.711491461034477E-3</v>
      </c>
      <c r="D627" s="7">
        <f>LN('Adj close prices'!D628/'Adj close prices'!D627)</f>
        <v>1.0383576154154896E-3</v>
      </c>
      <c r="E627" s="7">
        <f>LN('Adj close prices'!E628/'Adj close prices'!E627)</f>
        <v>4.5262345835934449E-3</v>
      </c>
      <c r="F627" s="7">
        <f>LN('Adj close prices'!F628/'Adj close prices'!F627)</f>
        <v>7.0217663571951064E-3</v>
      </c>
    </row>
    <row r="628" spans="1:6" x14ac:dyDescent="0.25">
      <c r="A628" s="5">
        <v>42656</v>
      </c>
      <c r="B628" s="7">
        <f>LN('Adj close prices'!B629/'Adj close prices'!B628)</f>
        <v>-3.0725639370586142E-3</v>
      </c>
      <c r="C628" s="7">
        <f>LN('Adj close prices'!C629/'Adj close prices'!C628)</f>
        <v>-5.7833836903909029E-3</v>
      </c>
      <c r="D628" s="7">
        <f>LN('Adj close prices'!D629/'Adj close prices'!D628)</f>
        <v>1.134966151312908E-2</v>
      </c>
      <c r="E628" s="7">
        <f>LN('Adj close prices'!E629/'Adj close prices'!E628)</f>
        <v>-1.6392050051404858E-2</v>
      </c>
      <c r="F628" s="7">
        <f>LN('Adj close prices'!F629/'Adj close prices'!F628)</f>
        <v>-6.3223857934002802E-3</v>
      </c>
    </row>
    <row r="629" spans="1:6" x14ac:dyDescent="0.25">
      <c r="A629" s="5">
        <v>42657</v>
      </c>
      <c r="B629" s="7">
        <f>LN('Adj close prices'!B630/'Adj close prices'!B629)</f>
        <v>5.5410092082447317E-3</v>
      </c>
      <c r="C629" s="7">
        <f>LN('Adj close prices'!C630/'Adj close prices'!C629)</f>
        <v>-7.6503060384462331E-3</v>
      </c>
      <c r="D629" s="7">
        <f>LN('Adj close prices'!D630/'Adj close prices'!D629)</f>
        <v>3.2190743371346728E-3</v>
      </c>
      <c r="E629" s="7">
        <f>LN('Adj close prices'!E630/'Adj close prices'!E629)</f>
        <v>9.7463399056738273E-3</v>
      </c>
      <c r="F629" s="7">
        <f>LN('Adj close prices'!F630/'Adj close prices'!F629)</f>
        <v>-1.8803276109809343E-2</v>
      </c>
    </row>
    <row r="630" spans="1:6" x14ac:dyDescent="0.25">
      <c r="A630" s="5">
        <v>42660</v>
      </c>
      <c r="B630" s="7">
        <f>LN('Adj close prices'!B631/'Adj close prices'!B630)</f>
        <v>-6.8009841535055817E-4</v>
      </c>
      <c r="C630" s="7">
        <f>LN('Adj close prices'!C631/'Adj close prices'!C630)</f>
        <v>-1.2237990080451696E-2</v>
      </c>
      <c r="D630" s="7">
        <f>LN('Adj close prices'!D631/'Adj close prices'!D630)</f>
        <v>-3.3659397869922857E-3</v>
      </c>
      <c r="E630" s="7">
        <f>LN('Adj close prices'!E631/'Adj close prices'!E630)</f>
        <v>-5.7754859444613506E-3</v>
      </c>
      <c r="F630" s="7">
        <f>LN('Adj close prices'!F631/'Adj close prices'!F630)</f>
        <v>-1.3061368028010924E-2</v>
      </c>
    </row>
    <row r="631" spans="1:6" x14ac:dyDescent="0.25">
      <c r="A631" s="5">
        <v>42661</v>
      </c>
      <c r="B631" s="7">
        <f>LN('Adj close prices'!B632/'Adj close prices'!B631)</f>
        <v>-6.8081902855040687E-4</v>
      </c>
      <c r="C631" s="7">
        <f>LN('Adj close prices'!C632/'Adj close prices'!C631)</f>
        <v>5.764789738594722E-3</v>
      </c>
      <c r="D631" s="7">
        <f>LN('Adj close prices'!D632/'Adj close prices'!D631)</f>
        <v>9.4829323988181915E-3</v>
      </c>
      <c r="E631" s="7">
        <f>LN('Adj close prices'!E632/'Adj close prices'!E631)</f>
        <v>1.5127025866835146E-2</v>
      </c>
      <c r="F631" s="7">
        <f>LN('Adj close prices'!F632/'Adj close prices'!F631)</f>
        <v>2.6155207941479377E-2</v>
      </c>
    </row>
    <row r="632" spans="1:6" x14ac:dyDescent="0.25">
      <c r="A632" s="5">
        <v>42662</v>
      </c>
      <c r="B632" s="7">
        <f>LN('Adj close prices'!B633/'Adj close prices'!B632)</f>
        <v>-2.983911371748632E-3</v>
      </c>
      <c r="C632" s="7">
        <f>LN('Adj close prices'!C633/'Adj close prices'!C632)</f>
        <v>4.8895031610460491E-5</v>
      </c>
      <c r="D632" s="7">
        <f>LN('Adj close prices'!D633/'Adj close prices'!D632)</f>
        <v>2.9048566237095918E-4</v>
      </c>
      <c r="E632" s="7">
        <f>LN('Adj close prices'!E633/'Adj close prices'!E632)</f>
        <v>-2.1043088906124142E-3</v>
      </c>
      <c r="F632" s="7">
        <f>LN('Adj close prices'!F633/'Adj close prices'!F632)</f>
        <v>2.2153640326272477E-2</v>
      </c>
    </row>
    <row r="633" spans="1:6" x14ac:dyDescent="0.25">
      <c r="A633" s="5">
        <v>42663</v>
      </c>
      <c r="B633" s="7">
        <f>LN('Adj close prices'!B634/'Adj close prices'!B633)</f>
        <v>-5.1262135380658082E-4</v>
      </c>
      <c r="C633" s="7">
        <f>LN('Adj close prices'!C634/'Adj close prices'!C633)</f>
        <v>-9.0540605130757564E-3</v>
      </c>
      <c r="D633" s="7">
        <f>LN('Adj close prices'!D634/'Adj close prices'!D633)</f>
        <v>-2.3251439365699644E-3</v>
      </c>
      <c r="E633" s="7">
        <f>LN('Adj close prices'!E634/'Adj close prices'!E633)</f>
        <v>1.8778303067880472E-2</v>
      </c>
      <c r="F633" s="7">
        <f>LN('Adj close prices'!F634/'Adj close prices'!F633)</f>
        <v>-2.2153640326272397E-2</v>
      </c>
    </row>
    <row r="634" spans="1:6" x14ac:dyDescent="0.25">
      <c r="A634" s="5">
        <v>42664</v>
      </c>
      <c r="B634" s="7">
        <f>LN('Adj close prices'!B635/'Adj close prices'!B634)</f>
        <v>-3.9372687843107256E-3</v>
      </c>
      <c r="C634" s="7">
        <f>LN('Adj close prices'!C635/'Adj close prices'!C634)</f>
        <v>1.0642691489704575E-2</v>
      </c>
      <c r="D634" s="7">
        <f>LN('Adj close prices'!D635/'Adj close prices'!D634)</f>
        <v>-5.690702771476262E-3</v>
      </c>
      <c r="E634" s="7">
        <f>LN('Adj close prices'!E635/'Adj close prices'!E634)</f>
        <v>-2.8086988251577903E-3</v>
      </c>
      <c r="F634" s="7">
        <f>LN('Adj close prices'!F635/'Adj close prices'!F634)</f>
        <v>4.9600543825044103E-3</v>
      </c>
    </row>
    <row r="635" spans="1:6" x14ac:dyDescent="0.25">
      <c r="A635" s="5">
        <v>42667</v>
      </c>
      <c r="B635" s="7">
        <f>LN('Adj close prices'!B636/'Adj close prices'!B635)</f>
        <v>8.9648919143265476E-3</v>
      </c>
      <c r="C635" s="7">
        <f>LN('Adj close prices'!C636/'Adj close prices'!C635)</f>
        <v>2.3053571232864174E-2</v>
      </c>
      <c r="D635" s="7">
        <f>LN('Adj close prices'!D636/'Adj close prices'!D635)</f>
        <v>1.2361185888818507E-2</v>
      </c>
      <c r="E635" s="7">
        <f>LN('Adj close prices'!E636/'Adj close prices'!E635)</f>
        <v>4.5866657186078366E-2</v>
      </c>
      <c r="F635" s="7">
        <f>LN('Adj close prices'!F636/'Adj close prices'!F635)</f>
        <v>1.3255748604806135E-2</v>
      </c>
    </row>
    <row r="636" spans="1:6" x14ac:dyDescent="0.25">
      <c r="A636" s="5">
        <v>42668</v>
      </c>
      <c r="B636" s="7">
        <f>LN('Adj close prices'!B637/'Adj close prices'!B636)</f>
        <v>5.087013903043479E-3</v>
      </c>
      <c r="C636" s="7">
        <f>LN('Adj close prices'!C637/'Adj close prices'!C636)</f>
        <v>-3.4782228849345518E-3</v>
      </c>
      <c r="D636" s="7">
        <f>LN('Adj close prices'!D637/'Adj close prices'!D636)</f>
        <v>2.4537271659216542E-3</v>
      </c>
      <c r="E636" s="7">
        <f>LN('Adj close prices'!E637/'Adj close prices'!E636)</f>
        <v>1.6272186018530678E-2</v>
      </c>
      <c r="F636" s="7">
        <f>LN('Adj close prices'!F637/'Adj close prices'!F636)</f>
        <v>-2.0735628775908504E-3</v>
      </c>
    </row>
    <row r="637" spans="1:6" x14ac:dyDescent="0.25">
      <c r="A637" s="5">
        <v>42669</v>
      </c>
      <c r="B637" s="7">
        <f>LN('Adj close prices'!B638/'Adj close prices'!B637)</f>
        <v>-2.2751714663166882E-2</v>
      </c>
      <c r="C637" s="7">
        <f>LN('Adj close prices'!C638/'Adj close prices'!C637)</f>
        <v>-1.5189323075395979E-2</v>
      </c>
      <c r="D637" s="7">
        <f>LN('Adj close prices'!D638/'Adj close prices'!D637)</f>
        <v>3.3106095217847555E-3</v>
      </c>
      <c r="E637" s="7">
        <f>LN('Adj close prices'!E638/'Adj close prices'!E637)</f>
        <v>4.0265996326930044E-3</v>
      </c>
      <c r="F637" s="7">
        <f>LN('Adj close prices'!F638/'Adj close prices'!F637)</f>
        <v>-4.9429038526791521E-4</v>
      </c>
    </row>
    <row r="638" spans="1:6" x14ac:dyDescent="0.25">
      <c r="A638" s="5">
        <v>42670</v>
      </c>
      <c r="B638" s="7">
        <f>LN('Adj close prices'!B639/'Adj close prices'!B638)</f>
        <v>-9.6494122630026748E-3</v>
      </c>
      <c r="C638" s="7">
        <f>LN('Adj close prices'!C639/'Adj close prices'!C638)</f>
        <v>-5.1556103106692262E-3</v>
      </c>
      <c r="D638" s="7">
        <f>LN('Adj close prices'!D639/'Adj close prices'!D638)</f>
        <v>3.4429379080587819E-3</v>
      </c>
      <c r="E638" s="7">
        <f>LN('Adj close prices'!E639/'Adj close prices'!E638)</f>
        <v>-2.0722980615701291E-2</v>
      </c>
      <c r="F638" s="7">
        <f>LN('Adj close prices'!F639/'Adj close prices'!F638)</f>
        <v>8.7139010776465381E-3</v>
      </c>
    </row>
    <row r="639" spans="1:6" x14ac:dyDescent="0.25">
      <c r="A639" s="5">
        <v>42671</v>
      </c>
      <c r="B639" s="7">
        <f>LN('Adj close prices'!B640/'Adj close prices'!B639)</f>
        <v>-6.6607043683321685E-3</v>
      </c>
      <c r="C639" s="7">
        <f>LN('Adj close prices'!C640/'Adj close prices'!C639)</f>
        <v>-5.2737455307729775E-2</v>
      </c>
      <c r="D639" s="7">
        <f>LN('Adj close prices'!D640/'Adj close prices'!D639)</f>
        <v>2.2885592863252004E-3</v>
      </c>
      <c r="E639" s="7">
        <f>LN('Adj close prices'!E640/'Adj close prices'!E639)</f>
        <v>-1.6990424011350982E-3</v>
      </c>
      <c r="F639" s="7">
        <f>LN('Adj close prices'!F640/'Adj close prices'!F639)</f>
        <v>-2.0001706466079246E-2</v>
      </c>
    </row>
    <row r="640" spans="1:6" x14ac:dyDescent="0.25">
      <c r="A640" s="5">
        <v>42674</v>
      </c>
      <c r="B640" s="7">
        <f>LN('Adj close prices'!B641/'Adj close prices'!B640)</f>
        <v>-1.5841588979005586E-3</v>
      </c>
      <c r="C640" s="7">
        <f>LN('Adj close prices'!C641/'Adj close prices'!C640)</f>
        <v>1.7240238879930508E-2</v>
      </c>
      <c r="D640" s="7">
        <f>LN('Adj close prices'!D641/'Adj close prices'!D640)</f>
        <v>4.2865210526968377E-4</v>
      </c>
      <c r="E640" s="7">
        <f>LN('Adj close prices'!E641/'Adj close prices'!E640)</f>
        <v>8.4674047628834851E-3</v>
      </c>
      <c r="F640" s="7">
        <f>LN('Adj close prices'!F641/'Adj close prices'!F640)</f>
        <v>-1.1264866560422523E-2</v>
      </c>
    </row>
    <row r="641" spans="1:6" x14ac:dyDescent="0.25">
      <c r="A641" s="5">
        <v>42675</v>
      </c>
      <c r="B641" s="7">
        <f>LN('Adj close prices'!B642/'Adj close prices'!B641)</f>
        <v>-1.8220323883616461E-2</v>
      </c>
      <c r="C641" s="7">
        <f>LN('Adj close prices'!C642/'Adj close prices'!C641)</f>
        <v>-5.5992222921772677E-3</v>
      </c>
      <c r="D641" s="7">
        <f>LN('Adj close prices'!D642/'Adj close prices'!D641)</f>
        <v>-1.0336010614120473E-2</v>
      </c>
      <c r="E641" s="7">
        <f>LN('Adj close prices'!E642/'Adj close prices'!E641)</f>
        <v>-3.0099918461308002E-2</v>
      </c>
      <c r="F641" s="7">
        <f>LN('Adj close prices'!F642/'Adj close prices'!F641)</f>
        <v>-3.57291432003434E-2</v>
      </c>
    </row>
    <row r="642" spans="1:6" x14ac:dyDescent="0.25">
      <c r="A642" s="5">
        <v>42676</v>
      </c>
      <c r="B642" s="7">
        <f>LN('Adj close prices'!B643/'Adj close prices'!B642)</f>
        <v>8.9666082766575199E-4</v>
      </c>
      <c r="C642" s="7">
        <f>LN('Adj close prices'!C643/'Adj close prices'!C642)</f>
        <v>-2.5598282258654455E-2</v>
      </c>
      <c r="D642" s="7">
        <f>LN('Adj close prices'!D643/'Adj close prices'!D642)</f>
        <v>2.1621259100510085E-3</v>
      </c>
      <c r="E642" s="7">
        <f>LN('Adj close prices'!E643/'Adj close prices'!E642)</f>
        <v>-4.2086918499264197E-3</v>
      </c>
      <c r="F642" s="7">
        <f>LN('Adj close prices'!F643/'Adj close prices'!F642)</f>
        <v>-1.4624953789074675E-2</v>
      </c>
    </row>
    <row r="643" spans="1:6" x14ac:dyDescent="0.25">
      <c r="A643" s="5">
        <v>42677</v>
      </c>
      <c r="B643" s="7">
        <f>LN('Adj close prices'!B644/'Adj close prices'!B643)</f>
        <v>-1.0776606473172235E-2</v>
      </c>
      <c r="C643" s="7">
        <f>LN('Adj close prices'!C644/'Adj close prices'!C643)</f>
        <v>1.9183479360165563E-3</v>
      </c>
      <c r="D643" s="7">
        <f>LN('Adj close prices'!D644/'Adj close prices'!D643)</f>
        <v>2.588514707528564E-3</v>
      </c>
      <c r="E643" s="7">
        <f>LN('Adj close prices'!E644/'Adj close prices'!E643)</f>
        <v>-1.1702918399083077E-2</v>
      </c>
      <c r="F643" s="7">
        <f>LN('Adj close prices'!F644/'Adj close prices'!F643)</f>
        <v>-3.1962523695936501E-3</v>
      </c>
    </row>
    <row r="644" spans="1:6" x14ac:dyDescent="0.25">
      <c r="A644" s="5">
        <v>42678</v>
      </c>
      <c r="B644" s="7">
        <f>LN('Adj close prices'!B645/'Adj close prices'!B644)</f>
        <v>-9.0548026196361122E-3</v>
      </c>
      <c r="C644" s="7">
        <f>LN('Adj close prices'!C645/'Adj close prices'!C644)</f>
        <v>-1.5741994372403215E-2</v>
      </c>
      <c r="D644" s="7">
        <f>LN('Adj close prices'!D645/'Adj close prices'!D644)</f>
        <v>-6.7727111544309436E-3</v>
      </c>
      <c r="E644" s="7">
        <f>LN('Adj close prices'!E645/'Adj close prices'!E644)</f>
        <v>-5.7553239724871114E-3</v>
      </c>
      <c r="F644" s="7">
        <f>LN('Adj close prices'!F645/'Adj close prices'!F644)</f>
        <v>1.6614991233263519E-2</v>
      </c>
    </row>
    <row r="645" spans="1:6" x14ac:dyDescent="0.25">
      <c r="A645" s="5">
        <v>42681</v>
      </c>
      <c r="B645" s="7">
        <f>LN('Adj close prices'!B646/'Adj close prices'!B645)</f>
        <v>1.4321676610797777E-2</v>
      </c>
      <c r="C645" s="7">
        <f>LN('Adj close prices'!C646/'Adj close prices'!C645)</f>
        <v>3.8810545138384077E-2</v>
      </c>
      <c r="D645" s="7">
        <f>LN('Adj close prices'!D646/'Adj close prices'!D645)</f>
        <v>8.9245513751022802E-3</v>
      </c>
      <c r="E645" s="7">
        <f>LN('Adj close prices'!E646/'Adj close prices'!E645)</f>
        <v>5.3311352729246884E-2</v>
      </c>
      <c r="F645" s="7">
        <f>LN('Adj close prices'!F646/'Adj close prices'!F645)</f>
        <v>1.3810600544879533E-2</v>
      </c>
    </row>
    <row r="646" spans="1:6" x14ac:dyDescent="0.25">
      <c r="A646" s="5">
        <v>42682</v>
      </c>
      <c r="B646" s="7">
        <f>LN('Adj close prices'!B647/'Adj close prices'!B646)</f>
        <v>5.8698613106338178E-3</v>
      </c>
      <c r="C646" s="7">
        <f>LN('Adj close prices'!C647/'Adj close prices'!C646)</f>
        <v>3.5863151542792912E-3</v>
      </c>
      <c r="D646" s="7">
        <f>LN('Adj close prices'!D647/'Adj close prices'!D646)</f>
        <v>1.4328490129857105E-4</v>
      </c>
      <c r="E646" s="7">
        <f>LN('Adj close prices'!E647/'Adj close prices'!E646)</f>
        <v>-1.5445000464422896E-3</v>
      </c>
      <c r="F646" s="7">
        <f>LN('Adj close prices'!F647/'Adj close prices'!F646)</f>
        <v>8.914112757194427E-3</v>
      </c>
    </row>
    <row r="647" spans="1:6" x14ac:dyDescent="0.25">
      <c r="A647" s="5">
        <v>42683</v>
      </c>
      <c r="B647" s="7">
        <f>LN('Adj close prices'!B648/'Adj close prices'!B647)</f>
        <v>-1.6220677947368293E-3</v>
      </c>
      <c r="C647" s="7">
        <f>LN('Adj close prices'!C648/'Adj close prices'!C647)</f>
        <v>-2.0351656676468582E-2</v>
      </c>
      <c r="D647" s="7">
        <f>LN('Adj close prices'!D648/'Adj close prices'!D647)</f>
        <v>1.8596668033695331E-2</v>
      </c>
      <c r="E647" s="7">
        <f>LN('Adj close prices'!E648/'Adj close prices'!E647)</f>
        <v>-1.7007409673019551E-2</v>
      </c>
      <c r="F647" s="7">
        <f>LN('Adj close prices'!F648/'Adj close prices'!F647)</f>
        <v>-2.5351980818413271E-2</v>
      </c>
    </row>
    <row r="648" spans="1:6" x14ac:dyDescent="0.25">
      <c r="A648" s="5">
        <v>42684</v>
      </c>
      <c r="B648" s="7">
        <f>LN('Adj close prices'!B649/'Adj close prices'!B648)</f>
        <v>-2.8263737014227509E-2</v>
      </c>
      <c r="C648" s="7">
        <f>LN('Adj close prices'!C649/'Adj close prices'!C648)</f>
        <v>-3.8967934836122431E-2</v>
      </c>
      <c r="D648" s="7">
        <f>LN('Adj close prices'!D649/'Adj close prices'!D648)</f>
        <v>4.0704550831425603E-3</v>
      </c>
      <c r="E648" s="7">
        <f>LN('Adj close prices'!E649/'Adj close prices'!E648)</f>
        <v>-3.1803897264997175E-2</v>
      </c>
      <c r="F648" s="7">
        <f>LN('Adj close prices'!F649/'Adj close prices'!F648)</f>
        <v>-2.5093881517918418E-2</v>
      </c>
    </row>
    <row r="649" spans="1:6" x14ac:dyDescent="0.25">
      <c r="A649" s="5">
        <v>42685</v>
      </c>
      <c r="B649" s="7">
        <f>LN('Adj close prices'!B650/'Adj close prices'!B649)</f>
        <v>5.9202323207863854E-3</v>
      </c>
      <c r="C649" s="7">
        <f>LN('Adj close prices'!C650/'Adj close prices'!C649)</f>
        <v>-4.5497618571810235E-3</v>
      </c>
      <c r="D649" s="7">
        <f>LN('Adj close prices'!D650/'Adj close prices'!D649)</f>
        <v>-2.2434343809777961E-3</v>
      </c>
      <c r="E649" s="7">
        <f>LN('Adj close prices'!E650/'Adj close prices'!E649)</f>
        <v>0.26087611569807279</v>
      </c>
      <c r="F649" s="7">
        <f>LN('Adj close prices'!F650/'Adj close prices'!F649)</f>
        <v>1.7170328571901768E-2</v>
      </c>
    </row>
    <row r="650" spans="1:6" x14ac:dyDescent="0.25">
      <c r="A650" s="5">
        <v>42688</v>
      </c>
      <c r="B650" s="7">
        <f>LN('Adj close prices'!B651/'Adj close prices'!B650)</f>
        <v>-2.5405446841128883E-2</v>
      </c>
      <c r="C650" s="7">
        <f>LN('Adj close prices'!C651/'Adj close prices'!C650)</f>
        <v>-2.7352770047072497E-2</v>
      </c>
      <c r="D650" s="7">
        <f>LN('Adj close prices'!D651/'Adj close prices'!D650)</f>
        <v>-1.0443539591117214E-2</v>
      </c>
      <c r="E650" s="7">
        <f>LN('Adj close prices'!E651/'Adj close prices'!E650)</f>
        <v>-5.0474114388032218E-2</v>
      </c>
      <c r="F650" s="7">
        <f>LN('Adj close prices'!F651/'Adj close prices'!F650)</f>
        <v>-3.8436123929754429E-2</v>
      </c>
    </row>
    <row r="651" spans="1:6" x14ac:dyDescent="0.25">
      <c r="A651" s="5">
        <v>42689</v>
      </c>
      <c r="B651" s="7">
        <f>LN('Adj close prices'!B652/'Adj close prices'!B651)</f>
        <v>1.3156812955825015E-2</v>
      </c>
      <c r="C651" s="7">
        <f>LN('Adj close prices'!C652/'Adj close prices'!C651)</f>
        <v>3.306029784604065E-2</v>
      </c>
      <c r="D651" s="7">
        <f>LN('Adj close prices'!D652/'Adj close prices'!D651)</f>
        <v>1.3107076346609079E-2</v>
      </c>
      <c r="E651" s="7">
        <f>LN('Adj close prices'!E652/'Adj close prices'!E651)</f>
        <v>3.0032559697171848E-2</v>
      </c>
      <c r="F651" s="7">
        <f>LN('Adj close prices'!F652/'Adj close prices'!F651)</f>
        <v>1.2704787284530289E-2</v>
      </c>
    </row>
    <row r="652" spans="1:6" x14ac:dyDescent="0.25">
      <c r="A652" s="5">
        <v>42690</v>
      </c>
      <c r="B652" s="7">
        <f>LN('Adj close prices'!B653/'Adj close prices'!B652)</f>
        <v>2.6533109943169465E-2</v>
      </c>
      <c r="C652" s="7">
        <f>LN('Adj close prices'!C653/'Adj close prices'!C652)</f>
        <v>4.3632673789404768E-3</v>
      </c>
      <c r="D652" s="7">
        <f>LN('Adj close prices'!D653/'Adj close prices'!D652)</f>
        <v>-4.2010237451407779E-4</v>
      </c>
      <c r="E652" s="7">
        <f>LN('Adj close prices'!E653/'Adj close prices'!E652)</f>
        <v>6.120455401898478E-2</v>
      </c>
      <c r="F652" s="7">
        <f>LN('Adj close prices'!F653/'Adj close prices'!F652)</f>
        <v>8.703019432965899E-4</v>
      </c>
    </row>
    <row r="653" spans="1:6" x14ac:dyDescent="0.25">
      <c r="A653" s="5">
        <v>42691</v>
      </c>
      <c r="B653" s="7">
        <f>LN('Adj close prices'!B654/'Adj close prices'!B653)</f>
        <v>-3.6359369738677149E-4</v>
      </c>
      <c r="C653" s="7">
        <f>LN('Adj close prices'!C654/'Adj close prices'!C653)</f>
        <v>1.3188088950016701E-2</v>
      </c>
      <c r="D653" s="7">
        <f>LN('Adj close prices'!D654/'Adj close prices'!D653)</f>
        <v>-3.1301364229626913E-2</v>
      </c>
      <c r="E653" s="7">
        <f>LN('Adj close prices'!E654/'Adj close prices'!E653)</f>
        <v>8.2600066208271539E-3</v>
      </c>
      <c r="F653" s="7">
        <f>LN('Adj close prices'!F654/'Adj close prices'!F653)</f>
        <v>2.5391176276297223E-2</v>
      </c>
    </row>
    <row r="654" spans="1:6" x14ac:dyDescent="0.25">
      <c r="A654" s="5">
        <v>42692</v>
      </c>
      <c r="B654" s="7">
        <f>LN('Adj close prices'!B655/'Adj close prices'!B654)</f>
        <v>9.9994597826614986E-4</v>
      </c>
      <c r="C654" s="7">
        <f>LN('Adj close prices'!C655/'Adj close prices'!C654)</f>
        <v>4.9585743440579075E-3</v>
      </c>
      <c r="D654" s="7">
        <f>LN('Adj close prices'!D655/'Adj close prices'!D654)</f>
        <v>-9.4392186410524066E-3</v>
      </c>
      <c r="E654" s="7">
        <f>LN('Adj close prices'!E655/'Adj close prices'!E654)</f>
        <v>1.0444103140462898E-2</v>
      </c>
      <c r="F654" s="7">
        <f>LN('Adj close prices'!F655/'Adj close prices'!F654)</f>
        <v>-1.9482472351725861E-2</v>
      </c>
    </row>
    <row r="655" spans="1:6" x14ac:dyDescent="0.25">
      <c r="A655" s="5">
        <v>42695</v>
      </c>
      <c r="B655" s="7">
        <f>LN('Adj close prices'!B656/'Adj close prices'!B655)</f>
        <v>1.5059435153763992E-2</v>
      </c>
      <c r="C655" s="7">
        <f>LN('Adj close prices'!C656/'Adj close prices'!C655)</f>
        <v>2.5765008555277153E-2</v>
      </c>
      <c r="D655" s="7">
        <f>LN('Adj close prices'!D656/'Adj close prices'!D655)</f>
        <v>1.2037098306002428E-2</v>
      </c>
      <c r="E655" s="7">
        <f>LN('Adj close prices'!E656/'Adj close prices'!E655)</f>
        <v>-4.0783258917910679E-3</v>
      </c>
      <c r="F655" s="7">
        <f>LN('Adj close prices'!F656/'Adj close prices'!F655)</f>
        <v>-2.7061227749919214E-3</v>
      </c>
    </row>
    <row r="656" spans="1:6" x14ac:dyDescent="0.25">
      <c r="A656" s="5">
        <v>42696</v>
      </c>
      <c r="B656" s="7">
        <f>LN('Adj close prices'!B657/'Adj close prices'!B656)</f>
        <v>6.2632983059755603E-4</v>
      </c>
      <c r="C656" s="7">
        <f>LN('Adj close prices'!C657/'Adj close prices'!C656)</f>
        <v>6.8100664615477697E-3</v>
      </c>
      <c r="D656" s="7">
        <f>LN('Adj close prices'!D657/'Adj close prices'!D656)</f>
        <v>1.0753627668389552E-2</v>
      </c>
      <c r="E656" s="7">
        <f>LN('Adj close prices'!E657/'Adj close prices'!E656)</f>
        <v>7.1800225562036364E-3</v>
      </c>
      <c r="F656" s="7">
        <f>LN('Adj close prices'!F657/'Adj close prices'!F656)</f>
        <v>3.5405279103372184E-2</v>
      </c>
    </row>
    <row r="657" spans="1:6" x14ac:dyDescent="0.25">
      <c r="A657" s="5">
        <v>42697</v>
      </c>
      <c r="B657" s="7">
        <f>LN('Adj close prices'!B658/'Adj close prices'!B657)</f>
        <v>-5.1114542622462157E-3</v>
      </c>
      <c r="C657" s="7">
        <f>LN('Adj close prices'!C658/'Adj close prices'!C657)</f>
        <v>-6.6562065037264707E-3</v>
      </c>
      <c r="D657" s="7">
        <f>LN('Adj close prices'!D658/'Adj close prices'!D657)</f>
        <v>1.0074594397571909E-2</v>
      </c>
      <c r="E657" s="7">
        <f>LN('Adj close prices'!E658/'Adj close prices'!E657)</f>
        <v>4.9070130478602071E-3</v>
      </c>
      <c r="F657" s="7">
        <f>LN('Adj close prices'!F658/'Adj close prices'!F657)</f>
        <v>1.0252203843113698E-2</v>
      </c>
    </row>
    <row r="658" spans="1:6" x14ac:dyDescent="0.25">
      <c r="A658" s="5">
        <v>42699</v>
      </c>
      <c r="B658" s="7">
        <f>LN('Adj close prices'!B659/'Adj close prices'!B658)</f>
        <v>5.0219915871770023E-3</v>
      </c>
      <c r="C658" s="7">
        <f>LN('Adj close prices'!C659/'Adj close prices'!C658)</f>
        <v>3.204121727542894E-4</v>
      </c>
      <c r="D658" s="7">
        <f>LN('Adj close prices'!D659/'Adj close prices'!D658)</f>
        <v>5.6318281177377624E-3</v>
      </c>
      <c r="E658" s="7">
        <f>LN('Adj close prices'!E659/'Adj close prices'!E658)</f>
        <v>2.0197383019222069E-3</v>
      </c>
      <c r="F658" s="7">
        <f>LN('Adj close prices'!F659/'Adj close prices'!F658)</f>
        <v>1.8010184339046848E-2</v>
      </c>
    </row>
    <row r="659" spans="1:6" x14ac:dyDescent="0.25">
      <c r="A659" s="5">
        <v>42702</v>
      </c>
      <c r="B659" s="7">
        <f>LN('Adj close prices'!B660/'Adj close prices'!B659)</f>
        <v>-1.9698978940794623E-3</v>
      </c>
      <c r="C659" s="7">
        <f>LN('Adj close prices'!C660/'Adj close prices'!C659)</f>
        <v>-1.758127895530506E-2</v>
      </c>
      <c r="D659" s="7">
        <f>LN('Adj close prices'!D660/'Adj close prices'!D659)</f>
        <v>-5.6201039203988639E-4</v>
      </c>
      <c r="E659" s="7">
        <f>LN('Adj close prices'!E660/'Adj close prices'!E659)</f>
        <v>-5.3116009629062622E-4</v>
      </c>
      <c r="F659" s="7">
        <f>LN('Adj close prices'!F660/'Adj close prices'!F659)</f>
        <v>-2.6987566001912184E-3</v>
      </c>
    </row>
    <row r="660" spans="1:6" x14ac:dyDescent="0.25">
      <c r="A660" s="5">
        <v>42703</v>
      </c>
      <c r="B660" s="7">
        <f>LN('Adj close prices'!B661/'Adj close prices'!B660)</f>
        <v>-9.8644465814679374E-4</v>
      </c>
      <c r="C660" s="7">
        <f>LN('Adj close prices'!C661/'Adj close prices'!C660)</f>
        <v>-5.5582014419525583E-3</v>
      </c>
      <c r="D660" s="7">
        <f>LN('Adj close prices'!D661/'Adj close prices'!D660)</f>
        <v>2.5250845295982823E-3</v>
      </c>
      <c r="E660" s="7">
        <f>LN('Adj close prices'!E661/'Adj close prices'!E660)</f>
        <v>-9.1799563213552839E-3</v>
      </c>
      <c r="F660" s="7">
        <f>LN('Adj close prices'!F661/'Adj close prices'!F660)</f>
        <v>-3.3968392824153766E-2</v>
      </c>
    </row>
    <row r="661" spans="1:6" x14ac:dyDescent="0.25">
      <c r="A661" s="5">
        <v>42704</v>
      </c>
      <c r="B661" s="7">
        <f>LN('Adj close prices'!B662/'Adj close prices'!B661)</f>
        <v>-8.4694115854719813E-3</v>
      </c>
      <c r="C661" s="7">
        <f>LN('Adj close prices'!C662/'Adj close prices'!C661)</f>
        <v>-1.5795793540357161E-2</v>
      </c>
      <c r="D661" s="7">
        <f>LN('Adj close prices'!D662/'Adj close prices'!D661)</f>
        <v>-1.325833283229892E-2</v>
      </c>
      <c r="E661" s="7">
        <f>LN('Adj close prices'!E662/'Adj close prices'!E661)</f>
        <v>-1.1324228537847232E-2</v>
      </c>
      <c r="F661" s="7">
        <f>LN('Adj close prices'!F662/'Adj close prices'!F661)</f>
        <v>-8.9714230234088851E-4</v>
      </c>
    </row>
    <row r="662" spans="1:6" x14ac:dyDescent="0.25">
      <c r="A662" s="5">
        <v>42705</v>
      </c>
      <c r="B662" s="7">
        <f>LN('Adj close prices'!B663/'Adj close prices'!B662)</f>
        <v>-9.3631397013812234E-3</v>
      </c>
      <c r="C662" s="7">
        <f>LN('Adj close prices'!C663/'Adj close prices'!C662)</f>
        <v>-9.2624507323639371E-3</v>
      </c>
      <c r="D662" s="7">
        <f>LN('Adj close prices'!D663/'Adj close prices'!D662)</f>
        <v>3.4018470715699244E-3</v>
      </c>
      <c r="E662" s="7">
        <f>LN('Adj close prices'!E663/'Adj close prices'!E662)</f>
        <v>-5.0722197388692311E-2</v>
      </c>
      <c r="F662" s="7">
        <f>LN('Adj close prices'!F663/'Adj close prices'!F662)</f>
        <v>-4.0514105684976508E-2</v>
      </c>
    </row>
    <row r="663" spans="1:6" x14ac:dyDescent="0.25">
      <c r="A663" s="5">
        <v>42706</v>
      </c>
      <c r="B663" s="7">
        <f>LN('Adj close prices'!B664/'Adj close prices'!B663)</f>
        <v>3.7377227010558694E-3</v>
      </c>
      <c r="C663" s="7">
        <f>LN('Adj close prices'!C664/'Adj close prices'!C663)</f>
        <v>-4.4609810349680416E-3</v>
      </c>
      <c r="D663" s="7">
        <f>LN('Adj close prices'!D664/'Adj close prices'!D663)</f>
        <v>2.9671891833820021E-3</v>
      </c>
      <c r="E663" s="7">
        <f>LN('Adj close prices'!E664/'Adj close prices'!E663)</f>
        <v>9.1995814657351051E-3</v>
      </c>
      <c r="F663" s="7">
        <f>LN('Adj close prices'!F664/'Adj close prices'!F663)</f>
        <v>-2.2567506792236141E-3</v>
      </c>
    </row>
    <row r="664" spans="1:6" x14ac:dyDescent="0.25">
      <c r="A664" s="5">
        <v>42709</v>
      </c>
      <c r="B664" s="7">
        <f>LN('Adj close prices'!B665/'Adj close prices'!B664)</f>
        <v>-7.2143591175020732E-3</v>
      </c>
      <c r="C664" s="7">
        <f>LN('Adj close prices'!C665/'Adj close prices'!C664)</f>
        <v>2.5366460800163446E-2</v>
      </c>
      <c r="D664" s="7">
        <f>LN('Adj close prices'!D665/'Adj close prices'!D664)</f>
        <v>-1.3350553863113656E-2</v>
      </c>
      <c r="E664" s="7">
        <f>LN('Adj close prices'!E665/'Adj close prices'!E664)</f>
        <v>3.8045898940323557E-2</v>
      </c>
      <c r="F664" s="7">
        <f>LN('Adj close prices'!F665/'Adj close prices'!F664)</f>
        <v>2.8948148241213979E-2</v>
      </c>
    </row>
    <row r="665" spans="1:6" x14ac:dyDescent="0.25">
      <c r="A665" s="5">
        <v>42710</v>
      </c>
      <c r="B665" s="7">
        <f>LN('Adj close prices'!B666/'Adj close prices'!B665)</f>
        <v>7.6692819679673148E-3</v>
      </c>
      <c r="C665" s="7">
        <f>LN('Adj close prices'!C666/'Adj close prices'!C665)</f>
        <v>7.0338068460774929E-3</v>
      </c>
      <c r="D665" s="7">
        <f>LN('Adj close prices'!D666/'Adj close prices'!D665)</f>
        <v>5.9873127942119235E-3</v>
      </c>
      <c r="E665" s="7">
        <f>LN('Adj close prices'!E666/'Adj close prices'!E665)</f>
        <v>1.6300921555951198E-2</v>
      </c>
      <c r="F665" s="7">
        <f>LN('Adj close prices'!F666/'Adj close prices'!F665)</f>
        <v>-5.0986022848854354E-3</v>
      </c>
    </row>
    <row r="666" spans="1:6" x14ac:dyDescent="0.25">
      <c r="A666" s="5">
        <v>42711</v>
      </c>
      <c r="B666" s="7">
        <f>LN('Adj close prices'!B667/'Adj close prices'!B666)</f>
        <v>9.7746831863728175E-3</v>
      </c>
      <c r="C666" s="7">
        <f>LN('Adj close prices'!C667/'Adj close prices'!C666)</f>
        <v>7.4260669314190593E-3</v>
      </c>
      <c r="D666" s="7">
        <f>LN('Adj close prices'!D667/'Adj close prices'!D666)</f>
        <v>1.053689376722068E-2</v>
      </c>
      <c r="E666" s="7">
        <f>LN('Adj close prices'!E667/'Adj close prices'!E666)</f>
        <v>1.7829198821223028E-2</v>
      </c>
      <c r="F666" s="7">
        <f>LN('Adj close prices'!F667/'Adj close prices'!F666)</f>
        <v>3.8527218255645292E-2</v>
      </c>
    </row>
    <row r="667" spans="1:6" x14ac:dyDescent="0.25">
      <c r="A667" s="5">
        <v>42712</v>
      </c>
      <c r="B667" s="7">
        <f>LN('Adj close prices'!B668/'Adj close prices'!B667)</f>
        <v>9.7692702150545402E-3</v>
      </c>
      <c r="C667" s="7">
        <f>LN('Adj close prices'!C668/'Adj close prices'!C667)</f>
        <v>-4.0188380668917667E-3</v>
      </c>
      <c r="D667" s="7">
        <f>LN('Adj close prices'!D668/'Adj close prices'!D667)</f>
        <v>-3.6895992894944241E-3</v>
      </c>
      <c r="E667" s="7">
        <f>LN('Adj close prices'!E668/'Adj close prices'!E667)</f>
        <v>-1.6865904379903197E-2</v>
      </c>
      <c r="F667" s="7">
        <f>LN('Adj close prices'!F668/'Adj close prices'!F667)</f>
        <v>-4.4624918388032715E-3</v>
      </c>
    </row>
    <row r="668" spans="1:6" x14ac:dyDescent="0.25">
      <c r="A668" s="5">
        <v>42713</v>
      </c>
      <c r="B668" s="7">
        <f>LN('Adj close prices'!B669/'Adj close prices'!B668)</f>
        <v>1.6189949626732196E-2</v>
      </c>
      <c r="C668" s="7">
        <f>LN('Adj close prices'!C669/'Adj close prices'!C668)</f>
        <v>1.7317304570563504E-3</v>
      </c>
      <c r="D668" s="7">
        <f>LN('Adj close prices'!D669/'Adj close prices'!D668)</f>
        <v>-3.7031158010565118E-3</v>
      </c>
      <c r="E668" s="7">
        <f>LN('Adj close prices'!E669/'Adj close prices'!E668)</f>
        <v>-1.7917199635966156E-2</v>
      </c>
      <c r="F668" s="7">
        <f>LN('Adj close prices'!F669/'Adj close prices'!F668)</f>
        <v>-5.7219031098149097E-4</v>
      </c>
    </row>
    <row r="669" spans="1:6" x14ac:dyDescent="0.25">
      <c r="A669" s="5">
        <v>42716</v>
      </c>
      <c r="B669" s="7">
        <f>LN('Adj close prices'!B670/'Adj close prices'!B669)</f>
        <v>-5.7205249569910977E-3</v>
      </c>
      <c r="C669" s="7">
        <f>LN('Adj close prices'!C670/'Adj close prices'!C669)</f>
        <v>-1.1172371212299227E-2</v>
      </c>
      <c r="D669" s="7">
        <f>LN('Adj close prices'!D670/'Adj close prices'!D669)</f>
        <v>2.2434815607043499E-2</v>
      </c>
      <c r="E669" s="7">
        <f>LN('Adj close prices'!E670/'Adj close prices'!E669)</f>
        <v>-2.4586664877919318E-2</v>
      </c>
      <c r="F669" s="7">
        <f>LN('Adj close prices'!F670/'Adj close prices'!F669)</f>
        <v>1.3000443668200431E-3</v>
      </c>
    </row>
    <row r="670" spans="1:6" x14ac:dyDescent="0.25">
      <c r="A670" s="5">
        <v>42717</v>
      </c>
      <c r="B670" s="7">
        <f>LN('Adj close prices'!B671/'Adj close prices'!B670)</f>
        <v>1.6543694587354749E-2</v>
      </c>
      <c r="C670" s="7">
        <f>LN('Adj close prices'!C671/'Adj close prices'!C670)</f>
        <v>1.8534685928605951E-2</v>
      </c>
      <c r="D670" s="7">
        <f>LN('Adj close prices'!D671/'Adj close prices'!D670)</f>
        <v>1.8121226062892163E-3</v>
      </c>
      <c r="E670" s="7">
        <f>LN('Adj close prices'!E671/'Adj close prices'!E670)</f>
        <v>1.7482048990465498E-2</v>
      </c>
      <c r="F670" s="7">
        <f>LN('Adj close prices'!F671/'Adj close prices'!F670)</f>
        <v>2.9291842420502295E-2</v>
      </c>
    </row>
    <row r="671" spans="1:6" x14ac:dyDescent="0.25">
      <c r="A671" s="5">
        <v>42718</v>
      </c>
      <c r="B671" s="7">
        <f>LN('Adj close prices'!B672/'Adj close prices'!B671)</f>
        <v>0</v>
      </c>
      <c r="C671" s="7">
        <f>LN('Adj close prices'!C672/'Adj close prices'!C671)</f>
        <v>-7.1541038797481773E-3</v>
      </c>
      <c r="D671" s="7">
        <f>LN('Adj close prices'!D672/'Adj close prices'!D671)</f>
        <v>-6.4272469632068617E-3</v>
      </c>
      <c r="E671" s="7">
        <f>LN('Adj close prices'!E672/'Adj close prices'!E671)</f>
        <v>5.6298833176372375E-2</v>
      </c>
      <c r="F671" s="7">
        <f>LN('Adj close prices'!F672/'Adj close prices'!F671)</f>
        <v>2.7215015285538251E-3</v>
      </c>
    </row>
    <row r="672" spans="1:6" x14ac:dyDescent="0.25">
      <c r="A672" s="5">
        <v>42719</v>
      </c>
      <c r="B672" s="7">
        <f>LN('Adj close prices'!B673/'Adj close prices'!B672)</f>
        <v>5.454347516810047E-3</v>
      </c>
      <c r="C672" s="7">
        <f>LN('Adj close prices'!C673/'Adj close prices'!C672)</f>
        <v>-1.0223592333172781E-2</v>
      </c>
      <c r="D672" s="7">
        <f>LN('Adj close prices'!D673/'Adj close prices'!D672)</f>
        <v>-3.6510645238312699E-3</v>
      </c>
      <c r="E672" s="7">
        <f>LN('Adj close prices'!E673/'Adj close prices'!E672)</f>
        <v>2.3161784638030307E-2</v>
      </c>
      <c r="F672" s="7">
        <f>LN('Adj close prices'!F673/'Adj close prices'!F672)</f>
        <v>-5.6022555486697871E-3</v>
      </c>
    </row>
    <row r="673" spans="1:6" x14ac:dyDescent="0.25">
      <c r="A673" s="5">
        <v>42720</v>
      </c>
      <c r="B673" s="7">
        <f>LN('Adj close prices'!B674/'Adj close prices'!B673)</f>
        <v>1.2942067837811856E-3</v>
      </c>
      <c r="C673" s="7">
        <f>LN('Adj close prices'!C674/'Adj close prices'!C673)</f>
        <v>-4.2534220614814221E-3</v>
      </c>
      <c r="D673" s="7">
        <f>LN('Adj close prices'!D674/'Adj close prices'!D673)</f>
        <v>-1.4080323806208452E-3</v>
      </c>
      <c r="E673" s="7">
        <f>LN('Adj close prices'!E674/'Adj close prices'!E673)</f>
        <v>1.7075515213610976E-2</v>
      </c>
      <c r="F673" s="7">
        <f>LN('Adj close prices'!F674/'Adj close prices'!F673)</f>
        <v>2.4546912302272288E-2</v>
      </c>
    </row>
    <row r="674" spans="1:6" x14ac:dyDescent="0.25">
      <c r="A674" s="5">
        <v>42723</v>
      </c>
      <c r="B674" s="7">
        <f>LN('Adj close prices'!B675/'Adj close prices'!B674)</f>
        <v>5.7607698804211229E-3</v>
      </c>
      <c r="C674" s="7">
        <f>LN('Adj close prices'!C675/'Adj close prices'!C674)</f>
        <v>1.0802234111935137E-2</v>
      </c>
      <c r="D674" s="7">
        <f>LN('Adj close prices'!D675/'Adj close prices'!D674)</f>
        <v>8.4177927282579074E-3</v>
      </c>
      <c r="E674" s="7">
        <f>LN('Adj close prices'!E675/'Adj close prices'!E674)</f>
        <v>1.2077062916586083E-2</v>
      </c>
      <c r="F674" s="7">
        <f>LN('Adj close prices'!F675/'Adj close prices'!F674)</f>
        <v>1.1845418981565065E-3</v>
      </c>
    </row>
    <row r="675" spans="1:6" x14ac:dyDescent="0.25">
      <c r="A675" s="5">
        <v>42724</v>
      </c>
      <c r="B675" s="7">
        <f>LN('Adj close prices'!B676/'Adj close prices'!B675)</f>
        <v>2.6542490654341451E-3</v>
      </c>
      <c r="C675" s="7">
        <f>LN('Adj close prices'!C676/'Adj close prices'!C675)</f>
        <v>6.7915588720306704E-3</v>
      </c>
      <c r="D675" s="7">
        <f>LN('Adj close prices'!D676/'Adj close prices'!D675)</f>
        <v>3.3473092406250478E-3</v>
      </c>
      <c r="E675" s="7">
        <f>LN('Adj close prices'!E676/'Adj close prices'!E675)</f>
        <v>3.423920397594634E-2</v>
      </c>
      <c r="F675" s="7">
        <f>LN('Adj close prices'!F676/'Adj close prices'!F675)</f>
        <v>2.9453918377020105E-2</v>
      </c>
    </row>
    <row r="676" spans="1:6" x14ac:dyDescent="0.25">
      <c r="A676" s="5">
        <v>42725</v>
      </c>
      <c r="B676" s="7">
        <f>LN('Adj close prices'!B677/'Adj close prices'!B676)</f>
        <v>9.4008605626109227E-4</v>
      </c>
      <c r="C676" s="7">
        <f>LN('Adj close prices'!C677/'Adj close prices'!C676)</f>
        <v>-8.0429626470659499E-4</v>
      </c>
      <c r="D676" s="7">
        <f>LN('Adj close prices'!D677/'Adj close prices'!D676)</f>
        <v>-8.1087577347130069E-3</v>
      </c>
      <c r="E676" s="7">
        <f>LN('Adj close prices'!E677/'Adj close prices'!E676)</f>
        <v>6.2561913478986243E-3</v>
      </c>
      <c r="F676" s="7">
        <f>LN('Adj close prices'!F677/'Adj close prices'!F676)</f>
        <v>-5.2341832385280028E-3</v>
      </c>
    </row>
    <row r="677" spans="1:6" x14ac:dyDescent="0.25">
      <c r="A677" s="5">
        <v>42726</v>
      </c>
      <c r="B677" s="7">
        <f>LN('Adj close prices'!B678/'Adj close prices'!B677)</f>
        <v>-6.5996074144609052E-3</v>
      </c>
      <c r="C677" s="7">
        <f>LN('Adj close prices'!C678/'Adj close prices'!C677)</f>
        <v>-5.5434446484096244E-3</v>
      </c>
      <c r="D677" s="7">
        <f>LN('Adj close prices'!D678/'Adj close prices'!D677)</f>
        <v>-2.343371172948272E-2</v>
      </c>
      <c r="E677" s="7">
        <f>LN('Adj close prices'!E678/'Adj close prices'!E677)</f>
        <v>1.2022031961207071E-2</v>
      </c>
      <c r="F677" s="7">
        <f>LN('Adj close prices'!F678/'Adj close prices'!F677)</f>
        <v>3.6044733581242932E-3</v>
      </c>
    </row>
    <row r="678" spans="1:6" x14ac:dyDescent="0.25">
      <c r="A678" s="5">
        <v>42727</v>
      </c>
      <c r="B678" s="7">
        <f>LN('Adj close prices'!B679/'Adj close prices'!B678)</f>
        <v>1.9758575816622736E-3</v>
      </c>
      <c r="C678" s="7">
        <f>LN('Adj close prices'!C679/'Adj close prices'!C678)</f>
        <v>-7.5315399926109399E-3</v>
      </c>
      <c r="D678" s="7">
        <f>LN('Adj close prices'!D679/'Adj close prices'!D678)</f>
        <v>-7.1827434930002768E-4</v>
      </c>
      <c r="E678" s="7">
        <f>LN('Adj close prices'!E679/'Adj close prices'!E678)</f>
        <v>2.4622125497227944E-2</v>
      </c>
      <c r="F678" s="7">
        <f>LN('Adj close prices'!F679/'Adj close prices'!F678)</f>
        <v>2.318793232073086E-2</v>
      </c>
    </row>
    <row r="679" spans="1:6" x14ac:dyDescent="0.25">
      <c r="A679" s="5">
        <v>42731</v>
      </c>
      <c r="B679" s="7">
        <f>LN('Adj close prices'!B680/'Adj close prices'!B679)</f>
        <v>6.3307396454276472E-3</v>
      </c>
      <c r="C679" s="7">
        <f>LN('Adj close prices'!C680/'Adj close prices'!C679)</f>
        <v>1.411262417689337E-2</v>
      </c>
      <c r="D679" s="7">
        <f>LN('Adj close prices'!D680/'Adj close prices'!D679)</f>
        <v>2.29794570026043E-3</v>
      </c>
      <c r="E679" s="7">
        <f>LN('Adj close prices'!E680/'Adj close prices'!E679)</f>
        <v>6.6426869889120721E-2</v>
      </c>
      <c r="F679" s="7">
        <f>LN('Adj close prices'!F680/'Adj close prices'!F679)</f>
        <v>2.860171402579675E-2</v>
      </c>
    </row>
    <row r="680" spans="1:6" x14ac:dyDescent="0.25">
      <c r="A680" s="5">
        <v>42732</v>
      </c>
      <c r="B680" s="7">
        <f>LN('Adj close prices'!B681/'Adj close prices'!B680)</f>
        <v>-4.2729319700276656E-3</v>
      </c>
      <c r="C680" s="7">
        <f>LN('Adj close prices'!C681/'Adj close prices'!C680)</f>
        <v>9.4585795401627899E-4</v>
      </c>
      <c r="D680" s="7">
        <f>LN('Adj close prices'!D681/'Adj close prices'!D680)</f>
        <v>-5.6110976658482088E-3</v>
      </c>
      <c r="E680" s="7">
        <f>LN('Adj close prices'!E681/'Adj close prices'!E680)</f>
        <v>-7.1266434163720055E-2</v>
      </c>
      <c r="F680" s="7">
        <f>LN('Adj close prices'!F681/'Adj close prices'!F680)</f>
        <v>9.5613185866994454E-4</v>
      </c>
    </row>
    <row r="681" spans="1:6" x14ac:dyDescent="0.25">
      <c r="A681" s="5">
        <v>42733</v>
      </c>
      <c r="B681" s="7">
        <f>LN('Adj close prices'!B682/'Adj close prices'!B681)</f>
        <v>-2.5704519339196435E-4</v>
      </c>
      <c r="C681" s="7">
        <f>LN('Adj close prices'!C682/'Adj close prices'!C681)</f>
        <v>-9.0810106910985868E-3</v>
      </c>
      <c r="D681" s="7">
        <f>LN('Adj close prices'!D682/'Adj close prices'!D681)</f>
        <v>-7.2172251455504609E-4</v>
      </c>
      <c r="E681" s="7">
        <f>LN('Adj close prices'!E682/'Adj close prices'!E681)</f>
        <v>1.975775787004461E-2</v>
      </c>
      <c r="F681" s="7">
        <f>LN('Adj close prices'!F682/'Adj close prices'!F681)</f>
        <v>-2.32964592099426E-2</v>
      </c>
    </row>
    <row r="682" spans="1:6" x14ac:dyDescent="0.25">
      <c r="A682" s="5">
        <v>42734</v>
      </c>
      <c r="B682" s="7">
        <f>LN('Adj close prices'!B683/'Adj close prices'!B682)</f>
        <v>-7.8263244351071942E-3</v>
      </c>
      <c r="C682" s="7">
        <f>LN('Adj close prices'!C683/'Adj close prices'!C682)</f>
        <v>-2.0172034863980923E-2</v>
      </c>
      <c r="D682" s="7">
        <f>LN('Adj close prices'!D683/'Adj close prices'!D682)</f>
        <v>-2.0232108815978144E-3</v>
      </c>
      <c r="E682" s="7">
        <f>LN('Adj close prices'!E683/'Adj close prices'!E682)</f>
        <v>-4.3000591886370967E-2</v>
      </c>
      <c r="F682" s="7">
        <f>LN('Adj close prices'!F683/'Adj close prices'!F682)</f>
        <v>-4.622180650255883E-3</v>
      </c>
    </row>
    <row r="683" spans="1:6" x14ac:dyDescent="0.25">
      <c r="A683" s="5">
        <v>42738</v>
      </c>
      <c r="B683" s="7">
        <f>LN('Adj close prices'!B684/'Adj close prices'!B683)</f>
        <v>2.8452102278981625E-3</v>
      </c>
      <c r="C683" s="7">
        <f>LN('Adj close prices'!C684/'Adj close prices'!C683)</f>
        <v>5.0546951751476001E-3</v>
      </c>
      <c r="D683" s="7">
        <f>LN('Adj close prices'!D684/'Adj close prices'!D683)</f>
        <v>-6.6776337447016568E-3</v>
      </c>
      <c r="E683" s="7">
        <f>LN('Adj close prices'!E684/'Adj close prices'!E683)</f>
        <v>-4.532517774941143E-2</v>
      </c>
      <c r="F683" s="7">
        <f>LN('Adj close prices'!F684/'Adj close prices'!F683)</f>
        <v>1.5324902870926936E-2</v>
      </c>
    </row>
    <row r="684" spans="1:6" x14ac:dyDescent="0.25">
      <c r="A684" s="5">
        <v>42739</v>
      </c>
      <c r="B684" s="7">
        <f>LN('Adj close prices'!B685/'Adj close prices'!B684)</f>
        <v>-1.1200349533896762E-3</v>
      </c>
      <c r="C684" s="7">
        <f>LN('Adj close prices'!C685/'Adj close prices'!C684)</f>
        <v>4.646478951023914E-3</v>
      </c>
      <c r="D684" s="7">
        <f>LN('Adj close prices'!D685/'Adj close prices'!D684)</f>
        <v>5.8090328929060646E-3</v>
      </c>
      <c r="E684" s="7">
        <f>LN('Adj close prices'!E685/'Adj close prices'!E684)</f>
        <v>2.3063067758201654E-2</v>
      </c>
      <c r="F684" s="7">
        <f>LN('Adj close prices'!F685/'Adj close prices'!F684)</f>
        <v>4.5054716145713464E-2</v>
      </c>
    </row>
    <row r="685" spans="1:6" x14ac:dyDescent="0.25">
      <c r="A685" s="5">
        <v>42740</v>
      </c>
      <c r="B685" s="7">
        <f>LN('Adj close prices'!B686/'Adj close prices'!B685)</f>
        <v>5.0728238332615411E-3</v>
      </c>
      <c r="C685" s="7">
        <f>LN('Adj close prices'!C686/'Adj close prices'!C685)</f>
        <v>3.026961847894493E-2</v>
      </c>
      <c r="D685" s="7">
        <f>LN('Adj close prices'!D686/'Adj close prices'!D685)</f>
        <v>2.1698657764314638E-3</v>
      </c>
      <c r="E685" s="7">
        <f>LN('Adj close prices'!E686/'Adj close prices'!E685)</f>
        <v>-2.5713375866396129E-2</v>
      </c>
      <c r="F685" s="7">
        <f>LN('Adj close prices'!F686/'Adj close prices'!F685)</f>
        <v>-1.0578746290501775E-3</v>
      </c>
    </row>
    <row r="686" spans="1:6" x14ac:dyDescent="0.25">
      <c r="A686" s="5">
        <v>42741</v>
      </c>
      <c r="B686" s="7">
        <f>LN('Adj close prices'!B687/'Adj close prices'!B686)</f>
        <v>1.1086355433051814E-2</v>
      </c>
      <c r="C686" s="7">
        <f>LN('Adj close prices'!C687/'Adj close prices'!C686)</f>
        <v>1.9715972173219187E-2</v>
      </c>
      <c r="D686" s="7">
        <f>LN('Adj close prices'!D687/'Adj close prices'!D686)</f>
        <v>-1.3821471076251363E-2</v>
      </c>
      <c r="E686" s="7">
        <f>LN('Adj close prices'!E687/'Adj close prices'!E686)</f>
        <v>1.3278970225427053E-2</v>
      </c>
      <c r="F686" s="7">
        <f>LN('Adj close prices'!F687/'Adj close prices'!F686)</f>
        <v>9.9175378440153946E-3</v>
      </c>
    </row>
    <row r="687" spans="1:6" x14ac:dyDescent="0.25">
      <c r="A687" s="5">
        <v>42744</v>
      </c>
      <c r="B687" s="7">
        <f>LN('Adj close prices'!B688/'Adj close prices'!B687)</f>
        <v>9.1178391789235487E-3</v>
      </c>
      <c r="C687" s="7">
        <f>LN('Adj close prices'!C688/'Adj close prices'!C687)</f>
        <v>1.1676994858443399E-3</v>
      </c>
      <c r="D687" s="7">
        <f>LN('Adj close prices'!D688/'Adj close prices'!D687)</f>
        <v>6.570749612163123E-3</v>
      </c>
      <c r="E687" s="7">
        <f>LN('Adj close prices'!E688/'Adj close prices'!E687)</f>
        <v>3.9742820892773284E-2</v>
      </c>
      <c r="F687" s="7">
        <f>LN('Adj close prices'!F688/'Adj close prices'!F687)</f>
        <v>9.8634704369295126E-3</v>
      </c>
    </row>
    <row r="688" spans="1:6" x14ac:dyDescent="0.25">
      <c r="A688" s="5">
        <v>42745</v>
      </c>
      <c r="B688" s="7">
        <f>LN('Adj close prices'!B689/'Adj close prices'!B688)</f>
        <v>1.0079122063217363E-3</v>
      </c>
      <c r="C688" s="7">
        <f>LN('Adj close prices'!C689/'Adj close prices'!C688)</f>
        <v>-1.2808228830120095E-3</v>
      </c>
      <c r="D688" s="7">
        <f>LN('Adj close prices'!D689/'Adj close prices'!D688)</f>
        <v>-7.0103015843048693E-3</v>
      </c>
      <c r="E688" s="7">
        <f>LN('Adj close prices'!E689/'Adj close prices'!E688)</f>
        <v>-7.5789061622644222E-3</v>
      </c>
      <c r="F688" s="7">
        <f>LN('Adj close prices'!F689/'Adj close prices'!F688)</f>
        <v>-6.1151658391572598E-3</v>
      </c>
    </row>
    <row r="689" spans="1:6" x14ac:dyDescent="0.25">
      <c r="A689" s="5">
        <v>42746</v>
      </c>
      <c r="B689" s="7">
        <f>LN('Adj close prices'!B690/'Adj close prices'!B689)</f>
        <v>5.3588727748584081E-3</v>
      </c>
      <c r="C689" s="7">
        <f>LN('Adj close prices'!C690/'Adj close prices'!C689)</f>
        <v>3.9124771878761289E-3</v>
      </c>
      <c r="D689" s="7">
        <f>LN('Adj close prices'!D690/'Adj close prices'!D689)</f>
        <v>4.3869498396334906E-3</v>
      </c>
      <c r="E689" s="7">
        <f>LN('Adj close prices'!E690/'Adj close prices'!E689)</f>
        <v>-1.2380246739863649E-2</v>
      </c>
      <c r="F689" s="7">
        <f>LN('Adj close prices'!F690/'Adj close prices'!F689)</f>
        <v>-6.0926894835097321E-4</v>
      </c>
    </row>
    <row r="690" spans="1:6" x14ac:dyDescent="0.25">
      <c r="A690" s="5">
        <v>42747</v>
      </c>
      <c r="B690" s="7">
        <f>LN('Adj close prices'!B691/'Adj close prices'!B690)</f>
        <v>-4.1841133786501257E-3</v>
      </c>
      <c r="C690" s="7">
        <f>LN('Adj close prices'!C691/'Adj close prices'!C690)</f>
        <v>1.8132006411281664E-2</v>
      </c>
      <c r="D690" s="7">
        <f>LN('Adj close prices'!D691/'Adj close prices'!D690)</f>
        <v>-8.204953280427623E-3</v>
      </c>
      <c r="E690" s="7">
        <f>LN('Adj close prices'!E691/'Adj close prices'!E690)</f>
        <v>-1.6491393476260989E-2</v>
      </c>
      <c r="F690" s="7">
        <f>LN('Adj close prices'!F691/'Adj close prices'!F690)</f>
        <v>-6.0957504945974934E-4</v>
      </c>
    </row>
    <row r="691" spans="1:6" x14ac:dyDescent="0.25">
      <c r="A691" s="5">
        <v>42748</v>
      </c>
      <c r="B691" s="7">
        <f>LN('Adj close prices'!B692/'Adj close prices'!B691)</f>
        <v>-1.7625666417090677E-3</v>
      </c>
      <c r="C691" s="7">
        <f>LN('Adj close prices'!C692/'Adj close prices'!C691)</f>
        <v>4.2924067043093091E-3</v>
      </c>
      <c r="D691" s="7">
        <f>LN('Adj close prices'!D692/'Adj close prices'!D691)</f>
        <v>-1.2435259754272204E-2</v>
      </c>
      <c r="E691" s="7">
        <f>LN('Adj close prices'!E692/'Adj close prices'!E691)</f>
        <v>-9.6680515388672863E-5</v>
      </c>
      <c r="F691" s="7">
        <f>LN('Adj close prices'!F692/'Adj close prices'!F691)</f>
        <v>3.4924591935560231E-2</v>
      </c>
    </row>
    <row r="692" spans="1:6" x14ac:dyDescent="0.25">
      <c r="A692" s="5">
        <v>42752</v>
      </c>
      <c r="B692" s="7">
        <f>LN('Adj close prices'!B693/'Adj close prices'!B692)</f>
        <v>8.03227957554376E-3</v>
      </c>
      <c r="C692" s="7">
        <f>LN('Adj close prices'!C693/'Adj close prices'!C692)</f>
        <v>-9.1218809643230994E-3</v>
      </c>
      <c r="D692" s="7">
        <f>LN('Adj close prices'!D693/'Adj close prices'!D692)</f>
        <v>1.9033851621864446E-2</v>
      </c>
      <c r="E692" s="7">
        <f>LN('Adj close prices'!E693/'Adj close prices'!E692)</f>
        <v>-2.2685842607658092E-2</v>
      </c>
      <c r="F692" s="7">
        <f>LN('Adj close prices'!F693/'Adj close prices'!F692)</f>
        <v>-9.1691641190740792E-3</v>
      </c>
    </row>
    <row r="693" spans="1:6" x14ac:dyDescent="0.25">
      <c r="A693" s="5">
        <v>42753</v>
      </c>
      <c r="B693" s="7">
        <f>LN('Adj close prices'!B694/'Adj close prices'!B693)</f>
        <v>-8.3313262703622467E-5</v>
      </c>
      <c r="C693" s="7">
        <f>LN('Adj close prices'!C694/'Adj close prices'!C693)</f>
        <v>-2.770197136734535E-3</v>
      </c>
      <c r="D693" s="7">
        <f>LN('Adj close prices'!D694/'Adj close prices'!D693)</f>
        <v>-4.5409831153901681E-3</v>
      </c>
      <c r="E693" s="7">
        <f>LN('Adj close prices'!E694/'Adj close prices'!E693)</f>
        <v>1.8034190592538243E-2</v>
      </c>
      <c r="F693" s="7">
        <f>LN('Adj close prices'!F694/'Adj close prices'!F693)</f>
        <v>1.1731619549026363E-2</v>
      </c>
    </row>
    <row r="694" spans="1:6" x14ac:dyDescent="0.25">
      <c r="A694" s="5">
        <v>42754</v>
      </c>
      <c r="B694" s="7">
        <f>LN('Adj close prices'!B695/'Adj close prices'!B694)</f>
        <v>-1.751650903511317E-3</v>
      </c>
      <c r="C694" s="7">
        <f>LN('Adj close prices'!C695/'Adj close prices'!C694)</f>
        <v>1.9300478372730006E-3</v>
      </c>
      <c r="D694" s="7">
        <f>LN('Adj close prices'!D695/'Adj close prices'!D694)</f>
        <v>-7.2200520700087204E-3</v>
      </c>
      <c r="E694" s="7">
        <f>LN('Adj close prices'!E695/'Adj close prices'!E694)</f>
        <v>2.1239726006769637E-2</v>
      </c>
      <c r="F694" s="7">
        <f>LN('Adj close prices'!F695/'Adj close prices'!F694)</f>
        <v>2.2402059869914441E-2</v>
      </c>
    </row>
    <row r="695" spans="1:6" x14ac:dyDescent="0.25">
      <c r="A695" s="5">
        <v>42755</v>
      </c>
      <c r="B695" s="7">
        <f>LN('Adj close prices'!B696/'Adj close prices'!B695)</f>
        <v>1.8349641662149315E-3</v>
      </c>
      <c r="C695" s="7">
        <f>LN('Adj close prices'!C696/'Adj close prices'!C695)</f>
        <v>-8.7796861028379856E-4</v>
      </c>
      <c r="D695" s="7">
        <f>LN('Adj close prices'!D696/'Adj close prices'!D695)</f>
        <v>-6.5284584458754399E-3</v>
      </c>
      <c r="E695" s="7">
        <f>LN('Adj close prices'!E696/'Adj close prices'!E695)</f>
        <v>-1.0996153948795389E-2</v>
      </c>
      <c r="F695" s="7">
        <f>LN('Adj close prices'!F696/'Adj close prices'!F695)</f>
        <v>3.9712635868259906E-3</v>
      </c>
    </row>
    <row r="696" spans="1:6" x14ac:dyDescent="0.25">
      <c r="A696" s="5">
        <v>42758</v>
      </c>
      <c r="B696" s="7">
        <f>LN('Adj close prices'!B697/'Adj close prices'!B696)</f>
        <v>6.6629217907855588E-4</v>
      </c>
      <c r="C696" s="7">
        <f>LN('Adj close prices'!C697/'Adj close prices'!C696)</f>
        <v>1.174526004468724E-2</v>
      </c>
      <c r="D696" s="7">
        <f>LN('Adj close prices'!D697/'Adj close prices'!D696)</f>
        <v>-7.9206616823801531E-3</v>
      </c>
      <c r="E696" s="7">
        <f>LN('Adj close prices'!E697/'Adj close prices'!E696)</f>
        <v>1.0330038403040292E-2</v>
      </c>
      <c r="F696" s="7">
        <f>LN('Adj close prices'!F697/'Adj close prices'!F696)</f>
        <v>1.6976099475599693E-2</v>
      </c>
    </row>
    <row r="697" spans="1:6" x14ac:dyDescent="0.25">
      <c r="A697" s="5">
        <v>42759</v>
      </c>
      <c r="B697" s="7">
        <f>LN('Adj close prices'!B698/'Adj close prices'!B697)</f>
        <v>-9.1661151328577479E-4</v>
      </c>
      <c r="C697" s="7">
        <f>LN('Adj close prices'!C698/'Adj close prices'!C697)</f>
        <v>5.559929257848064E-3</v>
      </c>
      <c r="D697" s="7">
        <f>LN('Adj close prices'!D698/'Adj close prices'!D697)</f>
        <v>1.1189912677086715E-2</v>
      </c>
      <c r="E697" s="7">
        <f>LN('Adj close prices'!E698/'Adj close prices'!E697)</f>
        <v>2.1091388147190162E-2</v>
      </c>
      <c r="F697" s="7">
        <f>LN('Adj close prices'!F698/'Adj close prices'!F697)</f>
        <v>2.2601441775534258E-2</v>
      </c>
    </row>
    <row r="698" spans="1:6" x14ac:dyDescent="0.25">
      <c r="A698" s="5">
        <v>42760</v>
      </c>
      <c r="B698" s="7">
        <f>LN('Adj close prices'!B699/'Adj close prices'!B698)</f>
        <v>1.5795410392607005E-2</v>
      </c>
      <c r="C698" s="7">
        <f>LN('Adj close prices'!C699/'Adj close prices'!C698)</f>
        <v>1.6974849000141227E-2</v>
      </c>
      <c r="D698" s="7">
        <f>LN('Adj close prices'!D699/'Adj close prices'!D698)</f>
        <v>-7.5954518226098028E-3</v>
      </c>
      <c r="E698" s="7">
        <f>LN('Adj close prices'!E699/'Adj close prices'!E698)</f>
        <v>4.276375553871864E-3</v>
      </c>
      <c r="F698" s="7">
        <f>LN('Adj close prices'!F699/'Adj close prices'!F698)</f>
        <v>-5.501100108270885E-4</v>
      </c>
    </row>
    <row r="699" spans="1:6" x14ac:dyDescent="0.25">
      <c r="A699" s="5">
        <v>42761</v>
      </c>
      <c r="B699" s="7">
        <f>LN('Adj close prices'!B700/'Adj close prices'!B699)</f>
        <v>4.9209800690473064E-4</v>
      </c>
      <c r="C699" s="7">
        <f>LN('Adj close prices'!C700/'Adj close prices'!C699)</f>
        <v>3.1390454678806596E-3</v>
      </c>
      <c r="D699" s="7">
        <f>LN('Adj close prices'!D700/'Adj close prices'!D699)</f>
        <v>-2.3945965265182532E-3</v>
      </c>
      <c r="E699" s="7">
        <f>LN('Adj close prices'!E700/'Adj close prices'!E699)</f>
        <v>1.7108765882063927E-2</v>
      </c>
      <c r="F699" s="7">
        <f>LN('Adj close prices'!F700/'Adj close prices'!F699)</f>
        <v>-7.7320596609045935E-3</v>
      </c>
    </row>
    <row r="700" spans="1:6" x14ac:dyDescent="0.25">
      <c r="A700" s="5">
        <v>42762</v>
      </c>
      <c r="B700" s="7">
        <f>LN('Adj close prices'!B701/'Adj close prices'!B700)</f>
        <v>8.1945743493748815E-5</v>
      </c>
      <c r="C700" s="7">
        <f>LN('Adj close prices'!C701/'Adj close prices'!C700)</f>
        <v>-4.035971279000186E-3</v>
      </c>
      <c r="D700" s="7">
        <f>LN('Adj close prices'!D701/'Adj close prices'!D700)</f>
        <v>-1.6164810629804911E-2</v>
      </c>
      <c r="E700" s="7">
        <f>LN('Adj close prices'!E701/'Adj close prices'!E700)</f>
        <v>1.9149777188314124E-2</v>
      </c>
      <c r="F700" s="7">
        <f>LN('Adj close prices'!F701/'Adj close prices'!F700)</f>
        <v>1.7409690795982043E-3</v>
      </c>
    </row>
    <row r="701" spans="1:6" x14ac:dyDescent="0.25">
      <c r="A701" s="5">
        <v>42765</v>
      </c>
      <c r="B701" s="7">
        <f>LN('Adj close prices'!B702/'Adj close prices'!B701)</f>
        <v>-2.6272631984293146E-3</v>
      </c>
      <c r="C701" s="7">
        <f>LN('Adj close prices'!C702/'Adj close prices'!C701)</f>
        <v>-6.4700520466686893E-3</v>
      </c>
      <c r="D701" s="7">
        <f>LN('Adj close prices'!D702/'Adj close prices'!D701)</f>
        <v>1.1508038699659757E-2</v>
      </c>
      <c r="E701" s="7">
        <f>LN('Adj close prices'!E702/'Adj close prices'!E701)</f>
        <v>-1.5781256022440834E-2</v>
      </c>
      <c r="F701" s="7">
        <f>LN('Adj close prices'!F702/'Adj close prices'!F701)</f>
        <v>-9.2139931857682985E-3</v>
      </c>
    </row>
    <row r="702" spans="1:6" x14ac:dyDescent="0.25">
      <c r="A702" s="5">
        <v>42766</v>
      </c>
      <c r="B702" s="7">
        <f>LN('Adj close prices'!B703/'Adj close prices'!B702)</f>
        <v>-2.3049523228972487E-3</v>
      </c>
      <c r="C702" s="7">
        <f>LN('Adj close prices'!C703/'Adj close prices'!C702)</f>
        <v>-8.3441886874118867E-3</v>
      </c>
      <c r="D702" s="7">
        <f>LN('Adj close prices'!D703/'Adj close prices'!D702)</f>
        <v>4.8063127846635217E-3</v>
      </c>
      <c r="E702" s="7">
        <f>LN('Adj close prices'!E703/'Adj close prices'!E702)</f>
        <v>-7.6643866050896802E-3</v>
      </c>
      <c r="F702" s="7">
        <f>LN('Adj close prices'!F703/'Adj close prices'!F702)</f>
        <v>5.1734830543932742E-3</v>
      </c>
    </row>
    <row r="703" spans="1:6" x14ac:dyDescent="0.25">
      <c r="A703" s="5">
        <v>42767</v>
      </c>
      <c r="B703" s="7">
        <f>LN('Adj close prices'!B704/'Adj close prices'!B703)</f>
        <v>5.9193798436409865E-2</v>
      </c>
      <c r="C703" s="7">
        <f>LN('Adj close prices'!C704/'Adj close prices'!C703)</f>
        <v>1.0713762698912319E-2</v>
      </c>
      <c r="D703" s="7">
        <f>LN('Adj close prices'!D704/'Adj close prices'!D703)</f>
        <v>-7.6706970999838829E-3</v>
      </c>
      <c r="E703" s="7">
        <f>LN('Adj close prices'!E704/'Adj close prices'!E703)</f>
        <v>4.2762100873414831E-2</v>
      </c>
      <c r="F703" s="7">
        <f>LN('Adj close prices'!F704/'Adj close prices'!F703)</f>
        <v>-1.073508334675442E-2</v>
      </c>
    </row>
    <row r="704" spans="1:6" x14ac:dyDescent="0.25">
      <c r="A704" s="5">
        <v>42768</v>
      </c>
      <c r="B704" s="7">
        <f>LN('Adj close prices'!B705/'Adj close prices'!B704)</f>
        <v>-1.7100173708383009E-3</v>
      </c>
      <c r="C704" s="7">
        <f>LN('Adj close prices'!C705/'Adj close prices'!C704)</f>
        <v>9.0893646271441968E-3</v>
      </c>
      <c r="D704" s="7">
        <f>LN('Adj close prices'!D705/'Adj close prices'!D704)</f>
        <v>7.0711118590653238E-3</v>
      </c>
      <c r="E704" s="7">
        <f>LN('Adj close prices'!E705/'Adj close prices'!E704)</f>
        <v>1.2557808756363321E-2</v>
      </c>
      <c r="F704" s="7">
        <f>LN('Adj close prices'!F705/'Adj close prices'!F704)</f>
        <v>9.2255494442644165E-3</v>
      </c>
    </row>
    <row r="705" spans="1:6" x14ac:dyDescent="0.25">
      <c r="A705" s="5">
        <v>42769</v>
      </c>
      <c r="B705" s="7">
        <f>LN('Adj close prices'!B706/'Adj close prices'!B705)</f>
        <v>4.2696897887839359E-3</v>
      </c>
      <c r="C705" s="7">
        <f>LN('Adj close prices'!C706/'Adj close prices'!C705)</f>
        <v>-3.6061308669100865E-2</v>
      </c>
      <c r="D705" s="7">
        <f>LN('Adj close prices'!D706/'Adj close prices'!D705)</f>
        <v>-3.0027623773941025E-3</v>
      </c>
      <c r="E705" s="7">
        <f>LN('Adj close prices'!E706/'Adj close prices'!E705)</f>
        <v>-8.7914119225562665E-3</v>
      </c>
      <c r="F705" s="7">
        <f>LN('Adj close prices'!F706/'Adj close prices'!F705)</f>
        <v>-8.7498017906288738E-4</v>
      </c>
    </row>
    <row r="706" spans="1:6" x14ac:dyDescent="0.25">
      <c r="A706" s="5">
        <v>42772</v>
      </c>
      <c r="B706" s="7">
        <f>LN('Adj close prices'!B707/'Adj close prices'!B706)</f>
        <v>9.3303561218259692E-3</v>
      </c>
      <c r="C706" s="7">
        <f>LN('Adj close prices'!C707/'Adj close prices'!C706)</f>
        <v>-3.1646667158899055E-3</v>
      </c>
      <c r="D706" s="7">
        <f>LN('Adj close prices'!D707/'Adj close prices'!D706)</f>
        <v>-1.5049243998718556E-3</v>
      </c>
      <c r="E706" s="7">
        <f>LN('Adj close prices'!E707/'Adj close prices'!E706)</f>
        <v>2.5293896846380313E-2</v>
      </c>
      <c r="F706" s="7">
        <f>LN('Adj close prices'!F707/'Adj close prices'!F706)</f>
        <v>2.5300995285426991E-2</v>
      </c>
    </row>
    <row r="707" spans="1:6" x14ac:dyDescent="0.25">
      <c r="A707" s="5">
        <v>42773</v>
      </c>
      <c r="B707" s="7">
        <f>LN('Adj close prices'!B708/'Adj close prices'!B707)</f>
        <v>9.472347517694055E-3</v>
      </c>
      <c r="C707" s="7">
        <f>LN('Adj close prices'!C708/'Adj close prices'!C707)</f>
        <v>5.9994995217191975E-3</v>
      </c>
      <c r="D707" s="7">
        <f>LN('Adj close prices'!D708/'Adj close prices'!D707)</f>
        <v>7.3523276901842662E-3</v>
      </c>
      <c r="E707" s="7">
        <f>LN('Adj close prices'!E708/'Adj close prices'!E707)</f>
        <v>1.5395284496193692E-2</v>
      </c>
      <c r="F707" s="7">
        <f>LN('Adj close prices'!F708/'Adj close prices'!F707)</f>
        <v>-1.1257642782606379E-3</v>
      </c>
    </row>
    <row r="708" spans="1:6" x14ac:dyDescent="0.25">
      <c r="A708" s="5">
        <v>42774</v>
      </c>
      <c r="B708" s="7">
        <f>LN('Adj close prices'!B709/'Adj close prices'!B708)</f>
        <v>3.8698642499616991E-3</v>
      </c>
      <c r="C708" s="7">
        <f>LN('Adj close prices'!C709/'Adj close prices'!C708)</f>
        <v>8.8347049658922591E-3</v>
      </c>
      <c r="D708" s="7">
        <f>LN('Adj close prices'!D709/'Adj close prices'!D708)</f>
        <v>1.3659839984656289E-2</v>
      </c>
      <c r="E708" s="7">
        <f>LN('Adj close prices'!E709/'Adj close prices'!E708)</f>
        <v>-4.3745990392583057E-3</v>
      </c>
      <c r="F708" s="7">
        <f>LN('Adj close prices'!F709/'Adj close prices'!F708)</f>
        <v>1.7707772899273649E-2</v>
      </c>
    </row>
    <row r="709" spans="1:6" x14ac:dyDescent="0.25">
      <c r="A709" s="5">
        <v>42775</v>
      </c>
      <c r="B709" s="7">
        <f>LN('Adj close prices'!B710/'Adj close prices'!B709)</f>
        <v>7.1998912887253925E-3</v>
      </c>
      <c r="C709" s="7">
        <f>LN('Adj close prices'!C710/'Adj close prices'!C709)</f>
        <v>2.0109081707830509E-3</v>
      </c>
      <c r="D709" s="7">
        <f>LN('Adj close prices'!D710/'Adj close prices'!D709)</f>
        <v>1.8556040774754336E-2</v>
      </c>
      <c r="E709" s="7">
        <f>LN('Adj close prices'!E710/'Adj close prices'!E709)</f>
        <v>-1.8980212966762056E-2</v>
      </c>
      <c r="F709" s="7">
        <f>LN('Adj close prices'!F710/'Adj close prices'!F709)</f>
        <v>2.6804815679419228E-2</v>
      </c>
    </row>
    <row r="710" spans="1:6" x14ac:dyDescent="0.25">
      <c r="A710" s="5">
        <v>42776</v>
      </c>
      <c r="B710" s="7">
        <f>LN('Adj close prices'!B711/'Adj close prices'!B710)</f>
        <v>-2.2679623887998956E-3</v>
      </c>
      <c r="C710" s="7">
        <f>LN('Adj close prices'!C711/'Adj close prices'!C710)</f>
        <v>7.3992645440859109E-3</v>
      </c>
      <c r="D710" s="7">
        <f>LN('Adj close prices'!D711/'Adj close prices'!D710)</f>
        <v>-1.5463615767328196E-2</v>
      </c>
      <c r="E710" s="7">
        <f>LN('Adj close prices'!E711/'Adj close prices'!E710)</f>
        <v>-2.4001017973192047E-2</v>
      </c>
      <c r="F710" s="7">
        <f>LN('Adj close prices'!F711/'Adj close prices'!F710)</f>
        <v>1.1149081082943554E-4</v>
      </c>
    </row>
    <row r="711" spans="1:6" x14ac:dyDescent="0.25">
      <c r="A711" s="5">
        <v>42779</v>
      </c>
      <c r="B711" s="7">
        <f>LN('Adj close prices'!B712/'Adj close prices'!B711)</f>
        <v>8.8169118992768598E-3</v>
      </c>
      <c r="C711" s="7">
        <f>LN('Adj close prices'!C712/'Adj close prices'!C711)</f>
        <v>1.0901591617009416E-2</v>
      </c>
      <c r="D711" s="7">
        <f>LN('Adj close prices'!D712/'Adj close prices'!D711)</f>
        <v>-3.6822424068979356E-3</v>
      </c>
      <c r="E711" s="7">
        <f>LN('Adj close prices'!E712/'Adj close prices'!E711)</f>
        <v>-4.7215912492060273E-2</v>
      </c>
      <c r="F711" s="7">
        <f>LN('Adj close prices'!F712/'Adj close prices'!F711)</f>
        <v>4.1364078332366397E-2</v>
      </c>
    </row>
    <row r="712" spans="1:6" x14ac:dyDescent="0.25">
      <c r="A712" s="5">
        <v>42780</v>
      </c>
      <c r="B712" s="7">
        <f>LN('Adj close prices'!B713/'Adj close prices'!B712)</f>
        <v>1.2895504270258529E-2</v>
      </c>
      <c r="C712" s="7">
        <f>LN('Adj close prices'!C713/'Adj close prices'!C712)</f>
        <v>-1.6737202057117415E-4</v>
      </c>
      <c r="D712" s="7">
        <f>LN('Adj close prices'!D713/'Adj close prices'!D712)</f>
        <v>1.3047207826250514E-2</v>
      </c>
      <c r="E712" s="7">
        <f>LN('Adj close prices'!E713/'Adj close prices'!E712)</f>
        <v>3.6838665951434029E-3</v>
      </c>
      <c r="F712" s="7">
        <f>LN('Adj close prices'!F713/'Adj close prices'!F712)</f>
        <v>1.3533069361855977E-3</v>
      </c>
    </row>
    <row r="713" spans="1:6" x14ac:dyDescent="0.25">
      <c r="A713" s="5">
        <v>42781</v>
      </c>
      <c r="B713" s="7">
        <f>LN('Adj close prices'!B714/'Adj close prices'!B713)</f>
        <v>3.6222760443633578E-3</v>
      </c>
      <c r="C713" s="7">
        <f>LN('Adj close prices'!C714/'Adj close prices'!C713)</f>
        <v>7.5159638307379338E-3</v>
      </c>
      <c r="D713" s="7">
        <f>LN('Adj close prices'!D714/'Adj close prices'!D713)</f>
        <v>4.3694994431964191E-4</v>
      </c>
      <c r="E713" s="7">
        <f>LN('Adj close prices'!E714/'Adj close prices'!E713)</f>
        <v>2.0202321857382436E-3</v>
      </c>
      <c r="F713" s="7">
        <f>LN('Adj close prices'!F714/'Adj close prices'!F713)</f>
        <v>-4.3513817959230771E-3</v>
      </c>
    </row>
    <row r="714" spans="1:6" x14ac:dyDescent="0.25">
      <c r="A714" s="5">
        <v>42782</v>
      </c>
      <c r="B714" s="7">
        <f>LN('Adj close prices'!B715/'Adj close prices'!B714)</f>
        <v>-1.1810208151034275E-3</v>
      </c>
      <c r="C714" s="7">
        <f>LN('Adj close prices'!C715/'Adj close prices'!C714)</f>
        <v>1.7074059980991194E-3</v>
      </c>
      <c r="D714" s="7">
        <f>LN('Adj close prices'!D715/'Adj close prices'!D714)</f>
        <v>2.616949592591743E-3</v>
      </c>
      <c r="E714" s="7">
        <f>LN('Adj close prices'!E715/'Adj close prices'!E714)</f>
        <v>-1.6185002854962226E-2</v>
      </c>
      <c r="F714" s="7">
        <f>LN('Adj close prices'!F715/'Adj close prices'!F714)</f>
        <v>-3.9406621908330733E-2</v>
      </c>
    </row>
    <row r="715" spans="1:6" x14ac:dyDescent="0.25">
      <c r="A715" s="5">
        <v>42783</v>
      </c>
      <c r="B715" s="7">
        <f>LN('Adj close prices'!B716/'Adj close prices'!B715)</f>
        <v>2.7297960902038293E-3</v>
      </c>
      <c r="C715" s="7">
        <f>LN('Adj close prices'!C716/'Adj close prices'!C715)</f>
        <v>1.1011301862241044E-3</v>
      </c>
      <c r="D715" s="7">
        <f>LN('Adj close prices'!D716/'Adj close prices'!D715)</f>
        <v>7.2336910608277539E-3</v>
      </c>
      <c r="E715" s="7">
        <f>LN('Adj close prices'!E716/'Adj close prices'!E715)</f>
        <v>-1.868788144017008E-4</v>
      </c>
      <c r="F715" s="7">
        <f>LN('Adj close prices'!F716/'Adj close prices'!F715)</f>
        <v>1.2121771770072468E-2</v>
      </c>
    </row>
    <row r="716" spans="1:6" x14ac:dyDescent="0.25">
      <c r="A716" s="5">
        <v>42787</v>
      </c>
      <c r="B716" s="7">
        <f>LN('Adj close prices'!B717/'Adj close prices'!B716)</f>
        <v>7.1946593668192902E-3</v>
      </c>
      <c r="C716" s="7">
        <f>LN('Adj close prices'!C717/'Adj close prices'!C716)</f>
        <v>1.336472792234044E-2</v>
      </c>
      <c r="D716" s="7">
        <f>LN('Adj close prices'!D717/'Adj close prices'!D716)</f>
        <v>2.9543625879250822E-2</v>
      </c>
      <c r="E716" s="7">
        <f>LN('Adj close prices'!E717/'Adj close prices'!E716)</f>
        <v>3.5184694418854454E-2</v>
      </c>
      <c r="F716" s="7">
        <f>LN('Adj close prices'!F717/'Adj close prices'!F716)</f>
        <v>1.8777161664622111E-2</v>
      </c>
    </row>
    <row r="717" spans="1:6" x14ac:dyDescent="0.25">
      <c r="A717" s="5">
        <v>42788</v>
      </c>
      <c r="B717" s="7">
        <f>LN('Adj close prices'!B718/'Adj close prices'!B717)</f>
        <v>2.9952188973156762E-3</v>
      </c>
      <c r="C717" s="7">
        <f>LN('Adj close prices'!C718/'Adj close prices'!C717)</f>
        <v>-9.6959794914506028E-4</v>
      </c>
      <c r="D717" s="7">
        <f>LN('Adj close prices'!D718/'Adj close prices'!D717)</f>
        <v>3.6324317880205184E-3</v>
      </c>
      <c r="E717" s="7">
        <f>LN('Adj close prices'!E718/'Adj close prices'!E717)</f>
        <v>-1.5337014367673594E-3</v>
      </c>
      <c r="F717" s="7">
        <f>LN('Adj close prices'!F718/'Adj close prices'!F717)</f>
        <v>-1.408629273162831E-2</v>
      </c>
    </row>
    <row r="718" spans="1:6" x14ac:dyDescent="0.25">
      <c r="A718" s="5">
        <v>42789</v>
      </c>
      <c r="B718" s="7">
        <f>LN('Adj close prices'!B719/'Adj close prices'!B718)</f>
        <v>-4.239265022190776E-3</v>
      </c>
      <c r="C718" s="7">
        <f>LN('Adj close prices'!C719/'Adj close prices'!C718)</f>
        <v>-4.0051113381034276E-3</v>
      </c>
      <c r="D718" s="7">
        <f>LN('Adj close prices'!D719/'Adj close prices'!D718)</f>
        <v>-5.5937614646836501E-3</v>
      </c>
      <c r="E718" s="7">
        <f>LN('Adj close prices'!E719/'Adj close prices'!E718)</f>
        <v>-9.7307254404288862E-2</v>
      </c>
      <c r="F718" s="7">
        <f>LN('Adj close prices'!F719/'Adj close prices'!F718)</f>
        <v>-6.6199748205714795E-2</v>
      </c>
    </row>
    <row r="719" spans="1:6" x14ac:dyDescent="0.25">
      <c r="A719" s="5">
        <v>42790</v>
      </c>
      <c r="B719" s="7">
        <f>LN('Adj close prices'!B720/'Adj close prices'!B719)</f>
        <v>9.5138928415381796E-4</v>
      </c>
      <c r="C719" s="7">
        <f>LN('Adj close prices'!C720/'Adj close prices'!C719)</f>
        <v>-8.1888957706004704E-3</v>
      </c>
      <c r="D719" s="7">
        <f>LN('Adj close prices'!D720/'Adj close prices'!D719)</f>
        <v>1.50315966876378E-2</v>
      </c>
      <c r="E719" s="7">
        <f>LN('Adj close prices'!E720/'Adj close prices'!E719)</f>
        <v>9.6065680952444991E-3</v>
      </c>
      <c r="F719" s="7">
        <f>LN('Adj close prices'!F720/'Adj close prices'!F719)</f>
        <v>3.9376842233635589E-3</v>
      </c>
    </row>
    <row r="720" spans="1:6" x14ac:dyDescent="0.25">
      <c r="A720" s="5">
        <v>42793</v>
      </c>
      <c r="B720" s="7">
        <f>LN('Adj close prices'!B721/'Adj close prices'!B720)</f>
        <v>1.973953528052057E-3</v>
      </c>
      <c r="C720" s="7">
        <f>LN('Adj close prices'!C721/'Adj close prices'!C720)</f>
        <v>4.0144101896242958E-3</v>
      </c>
      <c r="D720" s="7">
        <f>LN('Adj close prices'!D721/'Adj close prices'!D720)</f>
        <v>-9.0196096838059264E-3</v>
      </c>
      <c r="E720" s="7">
        <f>LN('Adj close prices'!E721/'Adj close prices'!E720)</f>
        <v>2.8660525611216278E-2</v>
      </c>
      <c r="F720" s="7">
        <f>LN('Adj close prices'!F721/'Adj close prices'!F720)</f>
        <v>-4.281002726648072E-2</v>
      </c>
    </row>
    <row r="721" spans="1:6" x14ac:dyDescent="0.25">
      <c r="A721" s="5">
        <v>42794</v>
      </c>
      <c r="B721" s="7">
        <f>LN('Adj close prices'!B722/'Adj close prices'!B721)</f>
        <v>4.3813463973691157E-4</v>
      </c>
      <c r="C721" s="7">
        <f>LN('Adj close prices'!C722/'Adj close prices'!C721)</f>
        <v>-4.2511047028811269E-3</v>
      </c>
      <c r="D721" s="7">
        <f>LN('Adj close prices'!D722/'Adj close prices'!D721)</f>
        <v>-1.1355152118734713E-2</v>
      </c>
      <c r="E721" s="7">
        <f>LN('Adj close prices'!E722/'Adj close prices'!E721)</f>
        <v>-2.8463588663198956E-2</v>
      </c>
      <c r="F721" s="7">
        <f>LN('Adj close prices'!F722/'Adj close prices'!F721)</f>
        <v>1.515487888873901E-2</v>
      </c>
    </row>
    <row r="722" spans="1:6" x14ac:dyDescent="0.25">
      <c r="A722" s="5">
        <v>42795</v>
      </c>
      <c r="B722" s="7">
        <f>LN('Adj close prices'!B723/'Adj close prices'!B722)</f>
        <v>2.0232947293595805E-2</v>
      </c>
      <c r="C722" s="7">
        <f>LN('Adj close prices'!C723/'Adj close prices'!C722)</f>
        <v>9.4693664375438535E-3</v>
      </c>
      <c r="D722" s="7">
        <f>LN('Adj close prices'!D723/'Adj close prices'!D722)</f>
        <v>-6.7900957583333782E-3</v>
      </c>
      <c r="E722" s="7">
        <f>LN('Adj close prices'!E723/'Adj close prices'!E722)</f>
        <v>1.2826196182780377E-2</v>
      </c>
      <c r="F722" s="7">
        <f>LN('Adj close prices'!F723/'Adj close prices'!F722)</f>
        <v>1.1993760498965509E-4</v>
      </c>
    </row>
    <row r="723" spans="1:6" x14ac:dyDescent="0.25">
      <c r="A723" s="5">
        <v>42796</v>
      </c>
      <c r="B723" s="7">
        <f>LN('Adj close prices'!B724/'Adj close prices'!B723)</f>
        <v>-5.9551564795518475E-3</v>
      </c>
      <c r="C723" s="7">
        <f>LN('Adj close prices'!C724/'Adj close prices'!C723)</f>
        <v>-4.9001562194922734E-3</v>
      </c>
      <c r="D723" s="7">
        <f>LN('Adj close prices'!D724/'Adj close prices'!D723)</f>
        <v>4.3904849762386854E-3</v>
      </c>
      <c r="E723" s="7">
        <f>LN('Adj close prices'!E724/'Adj close prices'!E723)</f>
        <v>-3.7568116267764476E-2</v>
      </c>
      <c r="F723" s="7">
        <f>LN('Adj close prices'!F724/'Adj close prices'!F723)</f>
        <v>1.8383021976267379E-3</v>
      </c>
    </row>
    <row r="724" spans="1:6" x14ac:dyDescent="0.25">
      <c r="A724" s="5">
        <v>42797</v>
      </c>
      <c r="B724" s="7">
        <f>LN('Adj close prices'!B725/'Adj close prices'!B724)</f>
        <v>5.8835791119049739E-3</v>
      </c>
      <c r="C724" s="7">
        <f>LN('Adj close prices'!C725/'Adj close prices'!C724)</f>
        <v>1.1419894492643379E-3</v>
      </c>
      <c r="D724" s="7">
        <f>LN('Adj close prices'!D725/'Adj close prices'!D724)</f>
        <v>-1.0370183188344264E-2</v>
      </c>
      <c r="E724" s="7">
        <f>LN('Adj close prices'!E725/'Adj close prices'!E724)</f>
        <v>-5.7742901530897081E-3</v>
      </c>
      <c r="F724" s="7">
        <f>LN('Adj close prices'!F725/'Adj close prices'!F724)</f>
        <v>4.3421637185856272E-3</v>
      </c>
    </row>
    <row r="725" spans="1:6" x14ac:dyDescent="0.25">
      <c r="A725" s="5">
        <v>42800</v>
      </c>
      <c r="B725" s="7">
        <f>LN('Adj close prices'!B726/'Adj close prices'!B725)</f>
        <v>-3.1526419365013451E-3</v>
      </c>
      <c r="C725" s="7">
        <f>LN('Adj close prices'!C726/'Adj close prices'!C725)</f>
        <v>-3.8549522966881897E-3</v>
      </c>
      <c r="D725" s="7">
        <f>LN('Adj close prices'!D726/'Adj close prices'!D725)</f>
        <v>-2.1439400849441238E-3</v>
      </c>
      <c r="E725" s="7">
        <f>LN('Adj close prices'!E726/'Adj close prices'!E725)</f>
        <v>-7.7513714366236938E-3</v>
      </c>
      <c r="F725" s="7">
        <f>LN('Adj close prices'!F726/'Adj close prices'!F725)</f>
        <v>-1.4320380572083809E-3</v>
      </c>
    </row>
    <row r="726" spans="1:6" x14ac:dyDescent="0.25">
      <c r="A726" s="5">
        <v>42801</v>
      </c>
      <c r="B726" s="7">
        <f>LN('Adj close prices'!B727/'Adj close prices'!B726)</f>
        <v>1.2909968848176813E-3</v>
      </c>
      <c r="C726" s="7">
        <f>LN('Adj close prices'!C727/'Adj close prices'!C726)</f>
        <v>-6.9721086939323045E-4</v>
      </c>
      <c r="D726" s="7">
        <f>LN('Adj close prices'!D727/'Adj close prices'!D726)</f>
        <v>-1.4316501390091514E-4</v>
      </c>
      <c r="E726" s="7">
        <f>LN('Adj close prices'!E727/'Adj close prices'!E726)</f>
        <v>1.08958580287533E-2</v>
      </c>
      <c r="F726" s="7">
        <f>LN('Adj close prices'!F727/'Adj close prices'!F726)</f>
        <v>-1.0484369747010041E-2</v>
      </c>
    </row>
    <row r="727" spans="1:6" x14ac:dyDescent="0.25">
      <c r="A727" s="5">
        <v>42802</v>
      </c>
      <c r="B727" s="7">
        <f>LN('Adj close prices'!B728/'Adj close prices'!B727)</f>
        <v>-3.7337812959492064E-3</v>
      </c>
      <c r="C727" s="7">
        <f>LN('Adj close prices'!C728/'Adj close prices'!C727)</f>
        <v>5.281482518451253E-3</v>
      </c>
      <c r="D727" s="7">
        <f>LN('Adj close prices'!D728/'Adj close prices'!D727)</f>
        <v>6.3234842050722204E-3</v>
      </c>
      <c r="E727" s="7">
        <f>LN('Adj close prices'!E728/'Adj close prices'!E727)</f>
        <v>-1.8247847713556962E-3</v>
      </c>
      <c r="F727" s="7">
        <f>LN('Adj close prices'!F728/'Adj close prices'!F727)</f>
        <v>-6.9430304934776045E-3</v>
      </c>
    </row>
    <row r="728" spans="1:6" x14ac:dyDescent="0.25">
      <c r="A728" s="5">
        <v>42803</v>
      </c>
      <c r="B728" s="7">
        <f>LN('Adj close prices'!B729/'Adj close prices'!B728)</f>
        <v>-2.3054183753556867E-3</v>
      </c>
      <c r="C728" s="7">
        <f>LN('Adj close prices'!C729/'Adj close prices'!C728)</f>
        <v>2.9351355179223319E-3</v>
      </c>
      <c r="D728" s="7">
        <f>LN('Adj close prices'!D729/'Adj close prices'!D728)</f>
        <v>8.59179060501367E-4</v>
      </c>
      <c r="E728" s="7">
        <f>LN('Adj close prices'!E729/'Adj close prices'!E728)</f>
        <v>-2.0273103741968288E-4</v>
      </c>
      <c r="F728" s="7">
        <f>LN('Adj close prices'!F729/'Adj close prices'!F728)</f>
        <v>-8.0118366616261684E-3</v>
      </c>
    </row>
    <row r="729" spans="1:6" x14ac:dyDescent="0.25">
      <c r="A729" s="5">
        <v>42804</v>
      </c>
      <c r="B729" s="7">
        <f>LN('Adj close prices'!B730/'Adj close prices'!B729)</f>
        <v>3.3122526048273296E-3</v>
      </c>
      <c r="C729" s="7">
        <f>LN('Adj close prices'!C730/'Adj close prices'!C729)</f>
        <v>-6.3328368774329927E-4</v>
      </c>
      <c r="D729" s="7">
        <f>LN('Adj close prices'!D730/'Adj close prices'!D729)</f>
        <v>3.4295965693227032E-3</v>
      </c>
      <c r="E729" s="7">
        <f>LN('Adj close prices'!E730/'Adj close prices'!E729)</f>
        <v>5.8686707182560244E-3</v>
      </c>
      <c r="F729" s="7">
        <f>LN('Adj close prices'!F730/'Adj close prices'!F729)</f>
        <v>-4.953119893132853E-3</v>
      </c>
    </row>
    <row r="730" spans="1:6" x14ac:dyDescent="0.25">
      <c r="A730" s="5">
        <v>42807</v>
      </c>
      <c r="B730" s="7">
        <f>LN('Adj close prices'!B731/'Adj close prices'!B730)</f>
        <v>4.3068453673550806E-4</v>
      </c>
      <c r="C730" s="7">
        <f>LN('Adj close prices'!C731/'Adj close prices'!C730)</f>
        <v>2.4955110634475824E-3</v>
      </c>
      <c r="D730" s="7">
        <f>LN('Adj close prices'!D731/'Adj close prices'!D730)</f>
        <v>-2.1421861223931324E-3</v>
      </c>
      <c r="E730" s="7">
        <f>LN('Adj close prices'!E731/'Adj close prices'!E730)</f>
        <v>2.7170067999344603E-2</v>
      </c>
      <c r="F730" s="7">
        <f>LN('Adj close prices'!F731/'Adj close prices'!F730)</f>
        <v>1.0125408130915593E-2</v>
      </c>
    </row>
    <row r="731" spans="1:6" x14ac:dyDescent="0.25">
      <c r="A731" s="5">
        <v>42808</v>
      </c>
      <c r="B731" s="7">
        <f>LN('Adj close prices'!B732/'Adj close prices'!B731)</f>
        <v>-1.5093796114572426E-3</v>
      </c>
      <c r="C731" s="7">
        <f>LN('Adj close prices'!C732/'Adj close prices'!C731)</f>
        <v>-2.4134460659527507E-3</v>
      </c>
      <c r="D731" s="7">
        <f>LN('Adj close prices'!D732/'Adj close prices'!D731)</f>
        <v>1.0947615969309696E-2</v>
      </c>
      <c r="E731" s="7">
        <f>LN('Adj close prices'!E732/'Adj close prices'!E731)</f>
        <v>-6.878196657352846E-4</v>
      </c>
      <c r="F731" s="7">
        <f>LN('Adj close prices'!F732/'Adj close prices'!F731)</f>
        <v>4.693730919926288E-2</v>
      </c>
    </row>
    <row r="732" spans="1:6" x14ac:dyDescent="0.25">
      <c r="A732" s="5">
        <v>42809</v>
      </c>
      <c r="B732" s="7">
        <f>LN('Adj close prices'!B733/'Adj close prices'!B732)</f>
        <v>1.0520565706359031E-2</v>
      </c>
      <c r="C732" s="7">
        <f>LN('Adj close prices'!C733/'Adj close prices'!C732)</f>
        <v>5.1597774269286254E-4</v>
      </c>
      <c r="D732" s="7">
        <f>LN('Adj close prices'!D733/'Adj close prices'!D732)</f>
        <v>-1.9814676328175208E-3</v>
      </c>
      <c r="E732" s="7">
        <f>LN('Adj close prices'!E733/'Adj close prices'!E732)</f>
        <v>7.5370771621224401E-3</v>
      </c>
      <c r="F732" s="7">
        <f>LN('Adj close prices'!F733/'Adj close prices'!F732)</f>
        <v>-8.8373644483438485E-3</v>
      </c>
    </row>
    <row r="733" spans="1:6" x14ac:dyDescent="0.25">
      <c r="A733" s="5">
        <v>42810</v>
      </c>
      <c r="B733" s="7">
        <f>LN('Adj close prices'!B734/'Adj close prices'!B733)</f>
        <v>1.6361741410728672E-3</v>
      </c>
      <c r="C733" s="7">
        <f>LN('Adj close prices'!C734/'Adj close prices'!C733)</f>
        <v>5.2747614605622379E-4</v>
      </c>
      <c r="D733" s="7">
        <f>LN('Adj close prices'!D734/'Adj close prices'!D733)</f>
        <v>-1.9854984701907041E-3</v>
      </c>
      <c r="E733" s="7">
        <f>LN('Adj close prices'!E734/'Adj close prices'!E733)</f>
        <v>1.221169515255421E-2</v>
      </c>
      <c r="F733" s="7">
        <f>LN('Adj close prices'!F734/'Adj close prices'!F733)</f>
        <v>2.4412989394382297E-2</v>
      </c>
    </row>
    <row r="734" spans="1:6" x14ac:dyDescent="0.25">
      <c r="A734" s="5">
        <v>42811</v>
      </c>
      <c r="B734" s="7">
        <f>LN('Adj close prices'!B735/'Adj close prices'!B734)</f>
        <v>-4.987892527155903E-3</v>
      </c>
      <c r="C734" s="7">
        <f>LN('Adj close prices'!C735/'Adj close prices'!C734)</f>
        <v>-1.30149570055622E-3</v>
      </c>
      <c r="D734" s="7">
        <f>LN('Adj close prices'!D735/'Adj close prices'!D734)</f>
        <v>-7.8385278700832846E-3</v>
      </c>
      <c r="E734" s="7">
        <f>LN('Adj close prices'!E735/'Adj close prices'!E734)</f>
        <v>2.1536892575577483E-2</v>
      </c>
      <c r="F734" s="7">
        <f>LN('Adj close prices'!F735/'Adj close prices'!F734)</f>
        <v>-2.1010609840500633E-3</v>
      </c>
    </row>
    <row r="735" spans="1:6" x14ac:dyDescent="0.25">
      <c r="A735" s="5">
        <v>42814</v>
      </c>
      <c r="B735" s="7">
        <f>LN('Adj close prices'!B736/'Adj close prices'!B735)</f>
        <v>1.0445927371737941E-2</v>
      </c>
      <c r="C735" s="7">
        <f>LN('Adj close prices'!C736/'Adj close prices'!C735)</f>
        <v>5.4525549297752274E-3</v>
      </c>
      <c r="D735" s="7">
        <f>LN('Adj close prices'!D736/'Adj close prices'!D735)</f>
        <v>1.2868579366977382E-3</v>
      </c>
      <c r="E735" s="7">
        <f>LN('Adj close prices'!E736/'Adj close prices'!E735)</f>
        <v>3.136854939786056E-2</v>
      </c>
      <c r="F735" s="7">
        <f>LN('Adj close prices'!F736/'Adj close prices'!F735)</f>
        <v>1.6048302404889337E-3</v>
      </c>
    </row>
    <row r="736" spans="1:6" x14ac:dyDescent="0.25">
      <c r="A736" s="5">
        <v>42815</v>
      </c>
      <c r="B736" s="7">
        <f>LN('Adj close prices'!B737/'Adj close prices'!B736)</f>
        <v>-1.1517824344414521E-2</v>
      </c>
      <c r="C736" s="7">
        <f>LN('Adj close prices'!C737/'Adj close prices'!C736)</f>
        <v>-1.6198711025617579E-2</v>
      </c>
      <c r="D736" s="7">
        <f>LN('Adj close prices'!D737/'Adj close prices'!D736)</f>
        <v>-1.1439491204517608E-3</v>
      </c>
      <c r="E736" s="7">
        <f>LN('Adj close prices'!E737/'Adj close prices'!E736)</f>
        <v>-3.2877890189179367E-2</v>
      </c>
      <c r="F736" s="7">
        <f>LN('Adj close prices'!F737/'Adj close prices'!F736)</f>
        <v>-4.3861811907153408E-2</v>
      </c>
    </row>
    <row r="737" spans="1:6" x14ac:dyDescent="0.25">
      <c r="A737" s="5">
        <v>42816</v>
      </c>
      <c r="B737" s="7">
        <f>LN('Adj close prices'!B738/'Adj close prices'!B737)</f>
        <v>1.1235258941345454E-2</v>
      </c>
      <c r="C737" s="7">
        <f>LN('Adj close prices'!C738/'Adj close prices'!C737)</f>
        <v>5.7472102187894883E-3</v>
      </c>
      <c r="D737" s="7">
        <f>LN('Adj close prices'!D738/'Adj close prices'!D737)</f>
        <v>4.9949564562987601E-3</v>
      </c>
      <c r="E737" s="7">
        <f>LN('Adj close prices'!E738/'Adj close prices'!E737)</f>
        <v>2.0189269933416649E-2</v>
      </c>
      <c r="F737" s="7">
        <f>LN('Adj close prices'!F738/'Adj close prices'!F737)</f>
        <v>1.7125613147604975E-2</v>
      </c>
    </row>
    <row r="738" spans="1:6" x14ac:dyDescent="0.25">
      <c r="A738" s="5">
        <v>42817</v>
      </c>
      <c r="B738" s="7">
        <f>LN('Adj close prices'!B739/'Adj close prices'!B738)</f>
        <v>-3.5419984010775329E-3</v>
      </c>
      <c r="C738" s="7">
        <f>LN('Adj close prices'!C739/'Adj close prices'!C738)</f>
        <v>-8.0217529902201258E-4</v>
      </c>
      <c r="D738" s="7">
        <f>LN('Adj close prices'!D739/'Adj close prices'!D738)</f>
        <v>-5.5673977156927281E-3</v>
      </c>
      <c r="E738" s="7">
        <f>LN('Adj close prices'!E739/'Adj close prices'!E738)</f>
        <v>-9.1096337730687243E-3</v>
      </c>
      <c r="F738" s="7">
        <f>LN('Adj close prices'!F739/'Adj close prices'!F738)</f>
        <v>-9.0248932153919775E-4</v>
      </c>
    </row>
    <row r="739" spans="1:6" x14ac:dyDescent="0.25">
      <c r="A739" s="5">
        <v>42818</v>
      </c>
      <c r="B739" s="7">
        <f>LN('Adj close prices'!B740/'Adj close prices'!B739)</f>
        <v>-1.9889360629583167E-3</v>
      </c>
      <c r="C739" s="7">
        <f>LN('Adj close prices'!C740/'Adj close prices'!C739)</f>
        <v>-2.0909759499065763E-3</v>
      </c>
      <c r="D739" s="7">
        <f>LN('Adj close prices'!D740/'Adj close prices'!D739)</f>
        <v>-3.5846378614624542E-3</v>
      </c>
      <c r="E739" s="7">
        <f>LN('Adj close prices'!E740/'Adj close prices'!E739)</f>
        <v>3.5421078843910991E-3</v>
      </c>
      <c r="F739" s="7">
        <f>LN('Adj close prices'!F740/'Adj close prices'!F739)</f>
        <v>3.2361920034799242E-2</v>
      </c>
    </row>
    <row r="740" spans="1:6" x14ac:dyDescent="0.25">
      <c r="A740" s="5">
        <v>42821</v>
      </c>
      <c r="B740" s="7">
        <f>LN('Adj close prices'!B741/'Adj close prices'!B740)</f>
        <v>1.7050748367722381E-3</v>
      </c>
      <c r="C740" s="7">
        <f>LN('Adj close prices'!C741/'Adj close prices'!C740)</f>
        <v>1.4299205526655135E-3</v>
      </c>
      <c r="D740" s="7">
        <f>LN('Adj close prices'!D741/'Adj close prices'!D740)</f>
        <v>7.1775066614238265E-4</v>
      </c>
      <c r="E740" s="7">
        <f>LN('Adj close prices'!E741/'Adj close prices'!E740)</f>
        <v>7.2317907694851701E-3</v>
      </c>
      <c r="F740" s="7">
        <f>LN('Adj close prices'!F741/'Adj close prices'!F740)</f>
        <v>2.6474246828237267E-2</v>
      </c>
    </row>
    <row r="741" spans="1:6" x14ac:dyDescent="0.25">
      <c r="A741" s="5">
        <v>42822</v>
      </c>
      <c r="B741" s="7">
        <f>LN('Adj close prices'!B742/'Adj close prices'!B741)</f>
        <v>2.0515000101496948E-2</v>
      </c>
      <c r="C741" s="7">
        <f>LN('Adj close prices'!C742/'Adj close prices'!C741)</f>
        <v>1.0782195467631707E-2</v>
      </c>
      <c r="D741" s="7">
        <f>LN('Adj close prices'!D742/'Adj close prices'!D741)</f>
        <v>9.4300176369826235E-3</v>
      </c>
      <c r="E741" s="7">
        <f>LN('Adj close prices'!E742/'Adj close prices'!E741)</f>
        <v>-5.1862957135673828E-3</v>
      </c>
      <c r="F741" s="7">
        <f>LN('Adj close prices'!F742/'Adj close prices'!F741)</f>
        <v>2.6404292811391127E-2</v>
      </c>
    </row>
    <row r="742" spans="1:6" x14ac:dyDescent="0.25">
      <c r="A742" s="5">
        <v>42823</v>
      </c>
      <c r="B742" s="7">
        <f>LN('Adj close prices'!B743/'Adj close prices'!B742)</f>
        <v>2.2228589201352205E-3</v>
      </c>
      <c r="C742" s="7">
        <f>LN('Adj close prices'!C743/'Adj close prices'!C742)</f>
        <v>2.1176088591162264E-2</v>
      </c>
      <c r="D742" s="7">
        <f>LN('Adj close prices'!D743/'Adj close prices'!D742)</f>
        <v>5.9546769783897606E-3</v>
      </c>
      <c r="E742" s="7">
        <f>LN('Adj close prices'!E743/'Adj close prices'!E742)</f>
        <v>-3.2557938145537433E-3</v>
      </c>
      <c r="F742" s="7">
        <f>LN('Adj close prices'!F743/'Adj close prices'!F742)</f>
        <v>-2.5234755134162317E-4</v>
      </c>
    </row>
    <row r="743" spans="1:6" x14ac:dyDescent="0.25">
      <c r="A743" s="5">
        <v>42824</v>
      </c>
      <c r="B743" s="7">
        <f>LN('Adj close prices'!B744/'Adj close prices'!B743)</f>
        <v>-1.3194869762373266E-3</v>
      </c>
      <c r="C743" s="7">
        <f>LN('Adj close prices'!C744/'Adj close prices'!C743)</f>
        <v>2.3077249419150552E-3</v>
      </c>
      <c r="D743" s="7">
        <f>LN('Adj close prices'!D744/'Adj close prices'!D743)</f>
        <v>1.1944416180573706E-2</v>
      </c>
      <c r="E743" s="7">
        <f>LN('Adj close prices'!E744/'Adj close prices'!E743)</f>
        <v>1.900945027613548E-2</v>
      </c>
      <c r="F743" s="7">
        <f>LN('Adj close prices'!F744/'Adj close prices'!F743)</f>
        <v>1.9448411871683701E-3</v>
      </c>
    </row>
    <row r="744" spans="1:6" x14ac:dyDescent="0.25">
      <c r="A744" s="5">
        <v>42825</v>
      </c>
      <c r="B744" s="7">
        <f>LN('Adj close prices'!B745/'Adj close prices'!B744)</f>
        <v>-1.8776821597706616E-3</v>
      </c>
      <c r="C744" s="7">
        <f>LN('Adj close prices'!C745/'Adj close prices'!C744)</f>
        <v>1.1572079449391258E-2</v>
      </c>
      <c r="D744" s="7">
        <f>LN('Adj close prices'!D745/'Adj close prices'!D744)</f>
        <v>6.8211843046611393E-3</v>
      </c>
      <c r="E744" s="7">
        <f>LN('Adj close prices'!E745/'Adj close prices'!E744)</f>
        <v>-4.3052519103223483E-3</v>
      </c>
      <c r="F744" s="7">
        <f>LN('Adj close prices'!F745/'Adj close prices'!F744)</f>
        <v>1.366348072826689E-3</v>
      </c>
    </row>
    <row r="745" spans="1:6" x14ac:dyDescent="0.25">
      <c r="A745" s="5">
        <v>42828</v>
      </c>
      <c r="B745" s="7">
        <f>LN('Adj close prices'!B746/'Adj close prices'!B745)</f>
        <v>2.786075414791245E-4</v>
      </c>
      <c r="C745" s="7">
        <f>LN('Adj close prices'!C746/'Adj close prices'!C745)</f>
        <v>5.5904085304760145E-3</v>
      </c>
      <c r="D745" s="7">
        <f>LN('Adj close prices'!D746/'Adj close prices'!D745)</f>
        <v>-3.4745168468581222E-3</v>
      </c>
      <c r="E745" s="7">
        <f>LN('Adj close prices'!E746/'Adj close prices'!E745)</f>
        <v>-5.0619036199150867E-3</v>
      </c>
      <c r="F745" s="7">
        <f>LN('Adj close prices'!F746/'Adj close prices'!F745)</f>
        <v>7.0137264948268704E-2</v>
      </c>
    </row>
    <row r="746" spans="1:6" x14ac:dyDescent="0.25">
      <c r="A746" s="5">
        <v>42829</v>
      </c>
      <c r="B746" s="7">
        <f>LN('Adj close prices'!B747/'Adj close prices'!B746)</f>
        <v>7.4185074622009324E-3</v>
      </c>
      <c r="C746" s="7">
        <f>LN('Adj close prices'!C747/'Adj close prices'!C746)</f>
        <v>1.7038325111172967E-2</v>
      </c>
      <c r="D746" s="7">
        <f>LN('Adj close prices'!D747/'Adj close prices'!D746)</f>
        <v>2.5028721825451736E-3</v>
      </c>
      <c r="E746" s="7">
        <f>LN('Adj close prices'!E747/'Adj close prices'!E746)</f>
        <v>-7.2703389570119833E-2</v>
      </c>
      <c r="F746" s="7">
        <f>LN('Adj close prices'!F747/'Adj close prices'!F746)</f>
        <v>1.720352239227237E-2</v>
      </c>
    </row>
    <row r="747" spans="1:6" x14ac:dyDescent="0.25">
      <c r="A747" s="5">
        <v>42830</v>
      </c>
      <c r="B747" s="7">
        <f>LN('Adj close prices'!B748/'Adj close prices'!B747)</f>
        <v>-5.1940735216937112E-3</v>
      </c>
      <c r="C747" s="7">
        <f>LN('Adj close prices'!C748/'Adj close prices'!C747)</f>
        <v>2.6981201428628739E-3</v>
      </c>
      <c r="D747" s="7">
        <f>LN('Adj close prices'!D748/'Adj close prices'!D747)</f>
        <v>-5.0118340721574351E-3</v>
      </c>
      <c r="E747" s="7">
        <f>LN('Adj close prices'!E748/'Adj close prices'!E747)</f>
        <v>-7.4702476679628909E-3</v>
      </c>
      <c r="F747" s="7">
        <f>LN('Adj close prices'!F748/'Adj close prices'!F747)</f>
        <v>-2.9065013769734763E-2</v>
      </c>
    </row>
    <row r="748" spans="1:6" x14ac:dyDescent="0.25">
      <c r="A748" s="5">
        <v>42831</v>
      </c>
      <c r="B748" s="7">
        <f>LN('Adj close prices'!B749/'Adj close prices'!B748)</f>
        <v>-2.5030414819864032E-3</v>
      </c>
      <c r="C748" s="7">
        <f>LN('Adj close prices'!C749/'Adj close prices'!C748)</f>
        <v>-1.2171253569123078E-2</v>
      </c>
      <c r="D748" s="7">
        <f>LN('Adj close prices'!D749/'Adj close prices'!D748)</f>
        <v>-3.0750398576294604E-3</v>
      </c>
      <c r="E748" s="7">
        <f>LN('Adj close prices'!E749/'Adj close prices'!E748)</f>
        <v>7.2714599905674233E-3</v>
      </c>
      <c r="F748" s="7">
        <f>LN('Adj close prices'!F749/'Adj close prices'!F748)</f>
        <v>1.2464334564042211E-2</v>
      </c>
    </row>
    <row r="749" spans="1:6" x14ac:dyDescent="0.25">
      <c r="A749" s="5">
        <v>42832</v>
      </c>
      <c r="B749" s="7">
        <f>LN('Adj close prices'!B750/'Adj close prices'!B749)</f>
        <v>-2.229775834773331E-3</v>
      </c>
      <c r="C749" s="7">
        <f>LN('Adj close prices'!C750/'Adj close prices'!C749)</f>
        <v>-3.7922372512007229E-3</v>
      </c>
      <c r="D749" s="7">
        <f>LN('Adj close prices'!D750/'Adj close prices'!D749)</f>
        <v>2.0370646525839947E-2</v>
      </c>
      <c r="E749" s="7">
        <f>LN('Adj close prices'!E750/'Adj close prices'!E749)</f>
        <v>-4.276572168888714E-3</v>
      </c>
      <c r="F749" s="7">
        <f>LN('Adj close prices'!F750/'Adj close prices'!F749)</f>
        <v>1.2773724906843045E-2</v>
      </c>
    </row>
    <row r="750" spans="1:6" x14ac:dyDescent="0.25">
      <c r="A750" s="5">
        <v>42835</v>
      </c>
      <c r="B750" s="7">
        <f>LN('Adj close prices'!B751/'Adj close prices'!B750)</f>
        <v>-1.1867724201951441E-3</v>
      </c>
      <c r="C750" s="7">
        <f>LN('Adj close prices'!C751/'Adj close prices'!C750)</f>
        <v>1.3496963901825258E-2</v>
      </c>
      <c r="D750" s="7">
        <f>LN('Adj close prices'!D751/'Adj close prices'!D750)</f>
        <v>2.1922688286213931E-3</v>
      </c>
      <c r="E750" s="7">
        <f>LN('Adj close prices'!E751/'Adj close prices'!E750)</f>
        <v>-2.5846983729771886E-2</v>
      </c>
      <c r="F750" s="7">
        <f>LN('Adj close prices'!F751/'Adj close prices'!F750)</f>
        <v>3.2038923602601348E-2</v>
      </c>
    </row>
    <row r="751" spans="1:6" x14ac:dyDescent="0.25">
      <c r="A751" s="5">
        <v>42836</v>
      </c>
      <c r="B751" s="7">
        <f>LN('Adj close prices'!B752/'Adj close prices'!B751)</f>
        <v>-1.0814939658047801E-2</v>
      </c>
      <c r="C751" s="7">
        <f>LN('Adj close prices'!C752/'Adj close prices'!C751)</f>
        <v>-5.1730191055147385E-3</v>
      </c>
      <c r="D751" s="7">
        <f>LN('Adj close prices'!D752/'Adj close prices'!D751)</f>
        <v>5.0515710226816174E-3</v>
      </c>
      <c r="E751" s="7">
        <f>LN('Adj close prices'!E752/'Adj close prices'!E751)</f>
        <v>3.5733735936186975E-3</v>
      </c>
      <c r="F751" s="7">
        <f>LN('Adj close prices'!F752/'Adj close prices'!F751)</f>
        <v>-1.1850066120097012E-2</v>
      </c>
    </row>
    <row r="752" spans="1:6" x14ac:dyDescent="0.25">
      <c r="A752" s="5">
        <v>42837</v>
      </c>
      <c r="B752" s="7">
        <f>LN('Adj close prices'!B753/'Adj close prices'!B752)</f>
        <v>1.1999109579752074E-3</v>
      </c>
      <c r="C752" s="7">
        <f>LN('Adj close prices'!C753/'Adj close prices'!C752)</f>
        <v>-6.816454741912165E-3</v>
      </c>
      <c r="D752" s="7">
        <f>LN('Adj close prices'!D753/'Adj close prices'!D752)</f>
        <v>1.3643771096324994E-4</v>
      </c>
      <c r="E752" s="7">
        <f>LN('Adj close prices'!E753/'Adj close prices'!E752)</f>
        <v>-8.2895479278326505E-3</v>
      </c>
      <c r="F752" s="7">
        <f>LN('Adj close prices'!F753/'Adj close prices'!F752)</f>
        <v>-3.9209084831975757E-2</v>
      </c>
    </row>
    <row r="753" spans="1:6" x14ac:dyDescent="0.25">
      <c r="A753" s="5">
        <v>42838</v>
      </c>
      <c r="B753" s="7">
        <f>LN('Adj close prices'!B754/'Adj close prices'!B753)</f>
        <v>-5.3031524837837511E-3</v>
      </c>
      <c r="C753" s="7">
        <f>LN('Adj close prices'!C754/'Adj close prices'!C753)</f>
        <v>-1.2982382056553301E-2</v>
      </c>
      <c r="D753" s="7">
        <f>LN('Adj close prices'!D754/'Adj close prices'!D753)</f>
        <v>-3.9570449447213236E-3</v>
      </c>
      <c r="E753" s="7">
        <f>LN('Adj close prices'!E754/'Adj close prices'!E753)</f>
        <v>-1.8880134504943802E-2</v>
      </c>
      <c r="F753" s="7">
        <f>LN('Adj close prices'!F754/'Adj close prices'!F753)</f>
        <v>2.3834412253642894E-2</v>
      </c>
    </row>
    <row r="754" spans="1:6" x14ac:dyDescent="0.25">
      <c r="A754" s="5">
        <v>42842</v>
      </c>
      <c r="B754" s="7">
        <f>LN('Adj close prices'!B755/'Adj close prices'!B754)</f>
        <v>5.5144482000243139E-3</v>
      </c>
      <c r="C754" s="7">
        <f>LN('Adj close prices'!C755/'Adj close prices'!C754)</f>
        <v>1.9388694631714616E-2</v>
      </c>
      <c r="D754" s="7">
        <f>LN('Adj close prices'!D755/'Adj close prices'!D754)</f>
        <v>4.637655093266654E-3</v>
      </c>
      <c r="E754" s="7">
        <f>LN('Adj close prices'!E755/'Adj close prices'!E754)</f>
        <v>3.8418765654098769E-2</v>
      </c>
      <c r="F754" s="7">
        <f>LN('Adj close prices'!F755/'Adj close prices'!F754)</f>
        <v>-8.4566273623407733E-3</v>
      </c>
    </row>
    <row r="755" spans="1:6" x14ac:dyDescent="0.25">
      <c r="A755" s="5">
        <v>42843</v>
      </c>
      <c r="B755" s="7">
        <f>LN('Adj close prices'!B756/'Adj close prices'!B755)</f>
        <v>-4.4516504140437096E-3</v>
      </c>
      <c r="C755" s="7">
        <f>LN('Adj close prices'!C756/'Adj close prices'!C755)</f>
        <v>1.9825344600272014E-3</v>
      </c>
      <c r="D755" s="7">
        <f>LN('Adj close prices'!D756/'Adj close prices'!D755)</f>
        <v>5.4278997174934222E-3</v>
      </c>
      <c r="E755" s="7">
        <f>LN('Adj close prices'!E756/'Adj close prices'!E755)</f>
        <v>6.0449614568977149E-4</v>
      </c>
      <c r="F755" s="7">
        <f>LN('Adj close prices'!F756/'Adj close prices'!F755)</f>
        <v>-3.9556134946298737E-3</v>
      </c>
    </row>
    <row r="756" spans="1:6" x14ac:dyDescent="0.25">
      <c r="A756" s="5">
        <v>42844</v>
      </c>
      <c r="B756" s="7">
        <f>LN('Adj close prices'!B757/'Adj close prices'!B756)</f>
        <v>-3.6898225447834897E-3</v>
      </c>
      <c r="C756" s="7">
        <f>LN('Adj close prices'!C757/'Adj close prices'!C756)</f>
        <v>-5.0804889160658223E-3</v>
      </c>
      <c r="D756" s="7">
        <f>LN('Adj close prices'!D757/'Adj close prices'!D756)</f>
        <v>2.4330862896892835E-3</v>
      </c>
      <c r="E756" s="7">
        <f>LN('Adj close prices'!E757/'Adj close prices'!E756)</f>
        <v>3.9201600011791451E-3</v>
      </c>
      <c r="F756" s="7">
        <f>LN('Adj close prices'!F757/'Adj close prices'!F756)</f>
        <v>1.7399815262746875E-2</v>
      </c>
    </row>
    <row r="757" spans="1:6" x14ac:dyDescent="0.25">
      <c r="A757" s="5">
        <v>42845</v>
      </c>
      <c r="B757" s="7">
        <f>LN('Adj close prices'!B758/'Adj close prices'!B757)</f>
        <v>1.2433368644162984E-2</v>
      </c>
      <c r="C757" s="7">
        <f>LN('Adj close prices'!C758/'Adj close prices'!C757)</f>
        <v>3.1756019713901689E-3</v>
      </c>
      <c r="D757" s="7">
        <f>LN('Adj close prices'!D758/'Adj close prices'!D757)</f>
        <v>9.8071668044973238E-3</v>
      </c>
      <c r="E757" s="7">
        <f>LN('Adj close prices'!E758/'Adj close prices'!E757)</f>
        <v>1.5726552569644447E-2</v>
      </c>
      <c r="F757" s="7">
        <f>LN('Adj close prices'!F758/'Adj close prices'!F757)</f>
        <v>-9.9008750847657204E-3</v>
      </c>
    </row>
    <row r="758" spans="1:6" x14ac:dyDescent="0.25">
      <c r="A758" s="5">
        <v>42846</v>
      </c>
      <c r="B758" s="7">
        <f>LN('Adj close prices'!B759/'Adj close prices'!B758)</f>
        <v>-1.1943959813283734E-3</v>
      </c>
      <c r="C758" s="7">
        <f>LN('Adj close prices'!C759/'Adj close prices'!C758)</f>
        <v>-3.9210087381304657E-3</v>
      </c>
      <c r="D758" s="7">
        <f>LN('Adj close prices'!D759/'Adj close prices'!D758)</f>
        <v>1.8702385495533603E-3</v>
      </c>
      <c r="E758" s="7">
        <f>LN('Adj close prices'!E759/'Adj close prices'!E758)</f>
        <v>4.1391178769935276E-3</v>
      </c>
      <c r="F758" s="7">
        <f>LN('Adj close prices'!F759/'Adj close prices'!F758)</f>
        <v>1.0162673098613625E-2</v>
      </c>
    </row>
    <row r="759" spans="1:6" x14ac:dyDescent="0.25">
      <c r="A759" s="5">
        <v>42849</v>
      </c>
      <c r="B759" s="7">
        <f>LN('Adj close prices'!B760/'Adj close prices'!B759)</f>
        <v>9.5838364588003502E-3</v>
      </c>
      <c r="C759" s="7">
        <f>LN('Adj close prices'!C760/'Adj close prices'!C759)</f>
        <v>9.8343154958177824E-3</v>
      </c>
      <c r="D759" s="7">
        <f>LN('Adj close prices'!D760/'Adj close prices'!D759)</f>
        <v>-2.1374862592874774E-3</v>
      </c>
      <c r="E759" s="7">
        <f>LN('Adj close prices'!E760/'Adj close prices'!E759)</f>
        <v>1.2412835916658789E-2</v>
      </c>
      <c r="F759" s="7">
        <f>LN('Adj close prices'!F760/'Adj close prices'!F759)</f>
        <v>7.9201723609132017E-3</v>
      </c>
    </row>
    <row r="760" spans="1:6" x14ac:dyDescent="0.25">
      <c r="A760" s="5">
        <v>42850</v>
      </c>
      <c r="B760" s="7">
        <f>LN('Adj close prices'!B761/'Adj close prices'!B760)</f>
        <v>6.1768389770274637E-3</v>
      </c>
      <c r="C760" s="7">
        <f>LN('Adj close prices'!C761/'Adj close prices'!C760)</f>
        <v>2.3144521130505444E-4</v>
      </c>
      <c r="D760" s="7">
        <f>LN('Adj close prices'!D761/'Adj close prices'!D760)</f>
        <v>3.6039447739451523E-3</v>
      </c>
      <c r="E760" s="7">
        <f>LN('Adj close prices'!E761/'Adj close prices'!E760)</f>
        <v>1.723780794268118E-2</v>
      </c>
      <c r="F760" s="7">
        <f>LN('Adj close prices'!F761/'Adj close prices'!F760)</f>
        <v>1.8526743133424412E-2</v>
      </c>
    </row>
    <row r="761" spans="1:6" x14ac:dyDescent="0.25">
      <c r="A761" s="5">
        <v>42851</v>
      </c>
      <c r="B761" s="7">
        <f>LN('Adj close prices'!B762/'Adj close prices'!B761)</f>
        <v>-5.8986400737566268E-3</v>
      </c>
      <c r="C761" s="7">
        <f>LN('Adj close prices'!C762/'Adj close prices'!C761)</f>
        <v>1.8382643629963964E-3</v>
      </c>
      <c r="D761" s="7">
        <f>LN('Adj close prices'!D762/'Adj close prices'!D761)</f>
        <v>5.0506115870726951E-3</v>
      </c>
      <c r="E761" s="7">
        <f>LN('Adj close prices'!E762/'Adj close prices'!E761)</f>
        <v>-6.8979675552946398E-3</v>
      </c>
      <c r="F761" s="7">
        <f>LN('Adj close prices'!F762/'Adj close prices'!F761)</f>
        <v>-1.1603470519312502E-2</v>
      </c>
    </row>
    <row r="762" spans="1:6" x14ac:dyDescent="0.25">
      <c r="A762" s="5">
        <v>42852</v>
      </c>
      <c r="B762" s="7">
        <f>LN('Adj close prices'!B763/'Adj close prices'!B762)</f>
        <v>7.6559431806808985E-4</v>
      </c>
      <c r="C762" s="7">
        <f>LN('Adj close prices'!C763/'Adj close prices'!C762)</f>
        <v>9.9471513464044637E-3</v>
      </c>
      <c r="D762" s="7">
        <f>LN('Adj close prices'!D763/'Adj close prices'!D762)</f>
        <v>1.3272994272722224E-4</v>
      </c>
      <c r="E762" s="7">
        <f>LN('Adj close prices'!E763/'Adj close prices'!E762)</f>
        <v>1.5453828032362334E-2</v>
      </c>
      <c r="F762" s="7">
        <f>LN('Adj close prices'!F763/'Adj close prices'!F762)</f>
        <v>-4.977353681602909E-3</v>
      </c>
    </row>
    <row r="763" spans="1:6" x14ac:dyDescent="0.25">
      <c r="A763" s="5">
        <v>42853</v>
      </c>
      <c r="B763" s="7">
        <f>LN('Adj close prices'!B764/'Adj close prices'!B763)</f>
        <v>-9.7437792881193742E-4</v>
      </c>
      <c r="C763" s="7">
        <f>LN('Adj close prices'!C764/'Adj close prices'!C763)</f>
        <v>7.1717000959597779E-3</v>
      </c>
      <c r="D763" s="7">
        <f>LN('Adj close prices'!D764/'Adj close prices'!D763)</f>
        <v>-3.4524077533588269E-3</v>
      </c>
      <c r="E763" s="7">
        <f>LN('Adj close prices'!E764/'Adj close prices'!E763)</f>
        <v>-1.2765811704609602E-2</v>
      </c>
      <c r="F763" s="7">
        <f>LN('Adj close prices'!F764/'Adj close prices'!F763)</f>
        <v>1.7472758774842261E-2</v>
      </c>
    </row>
    <row r="764" spans="1:6" x14ac:dyDescent="0.25">
      <c r="A764" s="5">
        <v>42856</v>
      </c>
      <c r="B764" s="7">
        <f>LN('Adj close prices'!B765/'Adj close prices'!B764)</f>
        <v>2.0191861905839333E-2</v>
      </c>
      <c r="C764" s="7">
        <f>LN('Adj close prices'!C765/'Adj close prices'!C764)</f>
        <v>2.4814141127160079E-2</v>
      </c>
      <c r="D764" s="7">
        <f>LN('Adj close prices'!D765/'Adj close prices'!D764)</f>
        <v>6.6486309929242131E-4</v>
      </c>
      <c r="E764" s="7">
        <f>LN('Adj close prices'!E765/'Adj close prices'!E764)</f>
        <v>2.2187350795017352E-2</v>
      </c>
      <c r="F764" s="7">
        <f>LN('Adj close prices'!F765/'Adj close prices'!F764)</f>
        <v>2.7509931416953015E-2</v>
      </c>
    </row>
    <row r="765" spans="1:6" x14ac:dyDescent="0.25">
      <c r="A765" s="5">
        <v>42857</v>
      </c>
      <c r="B765" s="7">
        <f>LN('Adj close prices'!B766/'Adj close prices'!B765)</f>
        <v>6.324732282785718E-3</v>
      </c>
      <c r="C765" s="7">
        <f>LN('Adj close prices'!C766/'Adj close prices'!C765)</f>
        <v>-1.361334564004981E-3</v>
      </c>
      <c r="D765" s="7">
        <f>LN('Adj close prices'!D766/'Adj close prices'!D765)</f>
        <v>3.847215119566455E-3</v>
      </c>
      <c r="E765" s="7">
        <f>LN('Adj close prices'!E766/'Adj close prices'!E765)</f>
        <v>-3.0080395939051745E-2</v>
      </c>
      <c r="F765" s="7">
        <f>LN('Adj close prices'!F766/'Adj close prices'!F765)</f>
        <v>-1.2279622363779547E-2</v>
      </c>
    </row>
    <row r="766" spans="1:6" x14ac:dyDescent="0.25">
      <c r="A766" s="5">
        <v>42858</v>
      </c>
      <c r="B766" s="7">
        <f>LN('Adj close prices'!B767/'Adj close prices'!B766)</f>
        <v>-3.0557722286775023E-3</v>
      </c>
      <c r="C766" s="7">
        <f>LN('Adj close prices'!C767/'Adj close prices'!C766)</f>
        <v>-6.2607556580728634E-3</v>
      </c>
      <c r="D766" s="7">
        <f>LN('Adj close prices'!D767/'Adj close prices'!D766)</f>
        <v>3.1727407386715747E-3</v>
      </c>
      <c r="E766" s="7">
        <f>LN('Adj close prices'!E767/'Adj close prices'!E766)</f>
        <v>7.413519081976707E-3</v>
      </c>
      <c r="F766" s="7">
        <f>LN('Adj close prices'!F767/'Adj close prices'!F766)</f>
        <v>-2.4988965183218702E-2</v>
      </c>
    </row>
    <row r="767" spans="1:6" x14ac:dyDescent="0.25">
      <c r="A767" s="5">
        <v>42859</v>
      </c>
      <c r="B767" s="7">
        <f>LN('Adj close prices'!B768/'Adj close prices'!B767)</f>
        <v>-3.6107238518717348E-3</v>
      </c>
      <c r="C767" s="7">
        <f>LN('Adj close prices'!C768/'Adj close prices'!C767)</f>
        <v>-3.7262415483335191E-3</v>
      </c>
      <c r="D767" s="7">
        <f>LN('Adj close prices'!D768/'Adj close prices'!D767)</f>
        <v>7.6269720291759942E-3</v>
      </c>
      <c r="E767" s="7">
        <f>LN('Adj close prices'!E768/'Adj close prices'!E767)</f>
        <v>-3.8442358699729931E-3</v>
      </c>
      <c r="F767" s="7">
        <f>LN('Adj close prices'!F768/'Adj close prices'!F767)</f>
        <v>-5.1323838666926386E-2</v>
      </c>
    </row>
    <row r="768" spans="1:6" x14ac:dyDescent="0.25">
      <c r="A768" s="5">
        <v>42860</v>
      </c>
      <c r="B768" s="7">
        <f>LN('Adj close prices'!B769/'Adj close prices'!B768)</f>
        <v>1.6448079630702817E-2</v>
      </c>
      <c r="C768" s="7">
        <f>LN('Adj close prices'!C769/'Adj close prices'!C768)</f>
        <v>-3.6117110940794128E-3</v>
      </c>
      <c r="D768" s="7">
        <f>LN('Adj close prices'!D769/'Adj close prices'!D768)</f>
        <v>2.0935849833355648E-3</v>
      </c>
      <c r="E768" s="7">
        <f>LN('Adj close prices'!E769/'Adj close prices'!E768)</f>
        <v>9.6402331418661127E-5</v>
      </c>
      <c r="F768" s="7">
        <f>LN('Adj close prices'!F769/'Adj close prices'!F768)</f>
        <v>4.2702121450439681E-2</v>
      </c>
    </row>
    <row r="769" spans="1:6" x14ac:dyDescent="0.25">
      <c r="A769" s="5">
        <v>42863</v>
      </c>
      <c r="B769" s="7">
        <f>LN('Adj close prices'!B770/'Adj close prices'!B769)</f>
        <v>2.6825327430420477E-2</v>
      </c>
      <c r="C769" s="7">
        <f>LN('Adj close prices'!C770/'Adj close prices'!C769)</f>
        <v>1.5813922447001333E-2</v>
      </c>
      <c r="D769" s="7">
        <f>LN('Adj close prices'!D770/'Adj close prices'!D769)</f>
        <v>-4.9797031013182969E-3</v>
      </c>
      <c r="E769" s="7">
        <f>LN('Adj close prices'!E770/'Adj close prices'!E769)</f>
        <v>-1.0550278838314928E-2</v>
      </c>
      <c r="F769" s="7">
        <f>LN('Adj close prices'!F770/'Adj close prices'!F769)</f>
        <v>-3.7690364393457342E-3</v>
      </c>
    </row>
    <row r="770" spans="1:6" x14ac:dyDescent="0.25">
      <c r="A770" s="5">
        <v>42864</v>
      </c>
      <c r="B770" s="7">
        <f>LN('Adj close prices'!B771/'Adj close prices'!B770)</f>
        <v>6.3845374994227558E-3</v>
      </c>
      <c r="C770" s="7">
        <f>LN('Adj close prices'!C771/'Adj close prices'!C770)</f>
        <v>3.9750402416795852E-3</v>
      </c>
      <c r="D770" s="7">
        <f>LN('Adj close prices'!D771/'Adj close prices'!D770)</f>
        <v>7.8515943996529426E-3</v>
      </c>
      <c r="E770" s="7">
        <f>LN('Adj close prices'!E771/'Adj close prices'!E770)</f>
        <v>1.6526059708097086E-3</v>
      </c>
      <c r="F770" s="7">
        <f>LN('Adj close prices'!F771/'Adj close prices'!F770)</f>
        <v>4.478431404355953E-2</v>
      </c>
    </row>
    <row r="771" spans="1:6" x14ac:dyDescent="0.25">
      <c r="A771" s="5">
        <v>42865</v>
      </c>
      <c r="B771" s="7">
        <f>LN('Adj close prices'!B772/'Adj close prices'!B771)</f>
        <v>-4.7518022088864137E-3</v>
      </c>
      <c r="C771" s="7">
        <f>LN('Adj close prices'!C772/'Adj close prices'!C771)</f>
        <v>-4.0699195634517401E-3</v>
      </c>
      <c r="D771" s="7">
        <f>LN('Adj close prices'!D772/'Adj close prices'!D771)</f>
        <v>6.4086585419819543E-3</v>
      </c>
      <c r="E771" s="7">
        <f>LN('Adj close prices'!E772/'Adj close prices'!E771)</f>
        <v>0.16403812172848239</v>
      </c>
      <c r="F771" s="7">
        <f>LN('Adj close prices'!F772/'Adj close prices'!F771)</f>
        <v>1.2251111888936997E-2</v>
      </c>
    </row>
    <row r="772" spans="1:6" x14ac:dyDescent="0.25">
      <c r="A772" s="5">
        <v>42866</v>
      </c>
      <c r="B772" s="7">
        <f>LN('Adj close prices'!B773/'Adj close prices'!B772)</f>
        <v>8.6108223771735864E-3</v>
      </c>
      <c r="C772" s="7">
        <f>LN('Adj close prices'!C773/'Adj close prices'!C772)</f>
        <v>-1.40246891178824E-3</v>
      </c>
      <c r="D772" s="7">
        <f>LN('Adj close prices'!D773/'Adj close prices'!D772)</f>
        <v>-7.459176467032062E-3</v>
      </c>
      <c r="E772" s="7">
        <f>LN('Adj close prices'!E773/'Adj close prices'!E772)</f>
        <v>4.2057807193004476E-2</v>
      </c>
      <c r="F772" s="7">
        <f>LN('Adj close prices'!F773/'Adj close prices'!F772)</f>
        <v>-6.5399878902855256E-3</v>
      </c>
    </row>
    <row r="773" spans="1:6" x14ac:dyDescent="0.25">
      <c r="A773" s="5">
        <v>42867</v>
      </c>
      <c r="B773" s="7">
        <f>LN('Adj close prices'!B774/'Adj close prices'!B773)</f>
        <v>1.3869445668312866E-2</v>
      </c>
      <c r="C773" s="7">
        <f>LN('Adj close prices'!C774/'Adj close prices'!C773)</f>
        <v>1.4384968303135407E-2</v>
      </c>
      <c r="D773" s="7">
        <f>LN('Adj close prices'!D774/'Adj close prices'!D773)</f>
        <v>-5.5319998339904784E-3</v>
      </c>
      <c r="E773" s="7">
        <f>LN('Adj close prices'!E774/'Adj close prices'!E773)</f>
        <v>1.0928430028587215E-2</v>
      </c>
      <c r="F773" s="7">
        <f>LN('Adj close prices'!F774/'Adj close prices'!F773)</f>
        <v>5.2784305543643285E-3</v>
      </c>
    </row>
    <row r="774" spans="1:6" x14ac:dyDescent="0.25">
      <c r="A774" s="5">
        <v>42870</v>
      </c>
      <c r="B774" s="7">
        <f>LN('Adj close prices'!B775/'Adj close prices'!B774)</f>
        <v>-2.5661719987723646E-3</v>
      </c>
      <c r="C774" s="7">
        <f>LN('Adj close prices'!C775/'Adj close prices'!C774)</f>
        <v>-3.5221260594589885E-3</v>
      </c>
      <c r="D774" s="7">
        <f>LN('Adj close prices'!D775/'Adj close prices'!D774)</f>
        <v>7.6313115990939437E-3</v>
      </c>
      <c r="E774" s="7">
        <f>LN('Adj close prices'!E775/'Adj close prices'!E774)</f>
        <v>4.8979740085917288E-2</v>
      </c>
      <c r="F774" s="7">
        <f>LN('Adj close prices'!F775/'Adj close prices'!F774)</f>
        <v>-2.7877986838283096E-2</v>
      </c>
    </row>
    <row r="775" spans="1:6" x14ac:dyDescent="0.25">
      <c r="A775" s="5">
        <v>42871</v>
      </c>
      <c r="B775" s="7">
        <f>LN('Adj close prices'!B776/'Adj close prices'!B775)</f>
        <v>-1.4780902389518197E-3</v>
      </c>
      <c r="C775" s="7">
        <f>LN('Adj close prices'!C776/'Adj close prices'!C775)</f>
        <v>8.4198746947313375E-3</v>
      </c>
      <c r="D775" s="7">
        <f>LN('Adj close prices'!D776/'Adj close prices'!D775)</f>
        <v>-1.558804829949237E-2</v>
      </c>
      <c r="E775" s="7">
        <f>LN('Adj close prices'!E776/'Adj close prices'!E775)</f>
        <v>1.8442774742626671E-2</v>
      </c>
      <c r="F775" s="7">
        <f>LN('Adj close prices'!F776/'Adj close prices'!F775)</f>
        <v>3.5710034663791624E-3</v>
      </c>
    </row>
    <row r="776" spans="1:6" x14ac:dyDescent="0.25">
      <c r="A776" s="5">
        <v>42872</v>
      </c>
      <c r="B776" s="7">
        <f>LN('Adj close prices'!B777/'Adj close prices'!B776)</f>
        <v>-3.4152450172624631E-2</v>
      </c>
      <c r="C776" s="7">
        <f>LN('Adj close prices'!C777/'Adj close prices'!C776)</f>
        <v>-2.2305410242716803E-2</v>
      </c>
      <c r="D776" s="7">
        <f>LN('Adj close prices'!D777/'Adj close prices'!D776)</f>
        <v>1.332210862717357E-4</v>
      </c>
      <c r="E776" s="7">
        <f>LN('Adj close prices'!E777/'Adj close prices'!E776)</f>
        <v>-6.875278562333563E-2</v>
      </c>
      <c r="F776" s="7">
        <f>LN('Adj close prices'!F777/'Adj close prices'!F776)</f>
        <v>-3.4988868292022489E-2</v>
      </c>
    </row>
    <row r="777" spans="1:6" x14ac:dyDescent="0.25">
      <c r="A777" s="5">
        <v>42873</v>
      </c>
      <c r="B777" s="7">
        <f>LN('Adj close prices'!B778/'Adj close prices'!B777)</f>
        <v>1.512614120187142E-2</v>
      </c>
      <c r="C777" s="7">
        <f>LN('Adj close prices'!C778/'Adj close prices'!C777)</f>
        <v>1.4428223648117437E-2</v>
      </c>
      <c r="D777" s="7">
        <f>LN('Adj close prices'!D778/'Adj close prices'!D777)</f>
        <v>3.1707185603005221E-2</v>
      </c>
      <c r="E777" s="7">
        <f>LN('Adj close prices'!E778/'Adj close prices'!E777)</f>
        <v>4.1035150987810291E-2</v>
      </c>
      <c r="F777" s="7">
        <f>LN('Adj close prices'!F778/'Adj close prices'!F777)</f>
        <v>2.2450383285311133E-2</v>
      </c>
    </row>
    <row r="778" spans="1:6" x14ac:dyDescent="0.25">
      <c r="A778" s="5">
        <v>42874</v>
      </c>
      <c r="B778" s="7">
        <f>LN('Adj close prices'!B779/'Adj close prices'!B778)</f>
        <v>3.4035113273745031E-3</v>
      </c>
      <c r="C778" s="7">
        <f>LN('Adj close prices'!C779/'Adj close prices'!C778)</f>
        <v>1.4074952784928544E-3</v>
      </c>
      <c r="D778" s="7">
        <f>LN('Adj close prices'!D779/'Adj close prices'!D778)</f>
        <v>1.5738219226453218E-2</v>
      </c>
      <c r="E778" s="7">
        <f>LN('Adj close prices'!E779/'Adj close prices'!E778)</f>
        <v>2.283199707379371E-2</v>
      </c>
      <c r="F778" s="7">
        <f>LN('Adj close prices'!F779/'Adj close prices'!F778)</f>
        <v>-7.1487424996858583E-3</v>
      </c>
    </row>
    <row r="779" spans="1:6" x14ac:dyDescent="0.25">
      <c r="A779" s="5">
        <v>42877</v>
      </c>
      <c r="B779" s="7">
        <f>LN('Adj close prices'!B780/'Adj close prices'!B779)</f>
        <v>6.0579191163320813E-3</v>
      </c>
      <c r="C779" s="7">
        <f>LN('Adj close prices'!C780/'Adj close prices'!C779)</f>
        <v>1.1219950571240278E-2</v>
      </c>
      <c r="D779" s="7">
        <f>LN('Adj close prices'!D780/'Adj close prices'!D779)</f>
        <v>-2.7968411789147407E-3</v>
      </c>
      <c r="E779" s="7">
        <f>LN('Adj close prices'!E780/'Adj close prices'!E779)</f>
        <v>2.1099520241156015E-2</v>
      </c>
      <c r="F779" s="7">
        <f>LN('Adj close prices'!F780/'Adj close prices'!F779)</f>
        <v>-1.5453977395818901E-3</v>
      </c>
    </row>
    <row r="780" spans="1:6" x14ac:dyDescent="0.25">
      <c r="A780" s="5">
        <v>42878</v>
      </c>
      <c r="B780" s="7">
        <f>LN('Adj close prices'!B781/'Adj close prices'!B780)</f>
        <v>-1.235082227736078E-3</v>
      </c>
      <c r="C780" s="7">
        <f>LN('Adj close prices'!C781/'Adj close prices'!C780)</f>
        <v>8.9586610019177224E-4</v>
      </c>
      <c r="D780" s="7">
        <f>LN('Adj close prices'!D781/'Adj close prices'!D780)</f>
        <v>-7.641461892812009E-4</v>
      </c>
      <c r="E780" s="7">
        <f>LN('Adj close prices'!E781/'Adj close prices'!E780)</f>
        <v>-1.3554884485294559E-2</v>
      </c>
      <c r="F780" s="7">
        <f>LN('Adj close prices'!F781/'Adj close prices'!F780)</f>
        <v>-2.1133639266675778E-2</v>
      </c>
    </row>
    <row r="781" spans="1:6" x14ac:dyDescent="0.25">
      <c r="A781" s="5">
        <v>42879</v>
      </c>
      <c r="B781" s="7">
        <f>LN('Adj close prices'!B782/'Adj close prices'!B781)</f>
        <v>-2.9953041015865637E-3</v>
      </c>
      <c r="C781" s="7">
        <f>LN('Adj close prices'!C782/'Adj close prices'!C781)</f>
        <v>9.0272501501635332E-3</v>
      </c>
      <c r="D781" s="7">
        <f>LN('Adj close prices'!D782/'Adj close prices'!D781)</f>
        <v>-4.341312794117696E-3</v>
      </c>
      <c r="E781" s="7">
        <f>LN('Adj close prices'!E782/'Adj close prices'!E781)</f>
        <v>1.1176398660196938E-2</v>
      </c>
      <c r="F781" s="7">
        <f>LN('Adj close prices'!F782/'Adj close prices'!F781)</f>
        <v>2.0714653506279653E-2</v>
      </c>
    </row>
    <row r="782" spans="1:6" x14ac:dyDescent="0.25">
      <c r="A782" s="5">
        <v>42880</v>
      </c>
      <c r="B782" s="7">
        <f>LN('Adj close prices'!B783/'Adj close prices'!B782)</f>
        <v>3.4506549359063807E-3</v>
      </c>
      <c r="C782" s="7">
        <f>LN('Adj close prices'!C783/'Adj close prices'!C782)</f>
        <v>1.3203557897125968E-2</v>
      </c>
      <c r="D782" s="7">
        <f>LN('Adj close prices'!D783/'Adj close prices'!D782)</f>
        <v>2.0453211920679918E-3</v>
      </c>
      <c r="E782" s="7">
        <f>LN('Adj close prices'!E783/'Adj close prices'!E782)</f>
        <v>-2.2397940042288302E-3</v>
      </c>
      <c r="F782" s="7">
        <f>LN('Adj close prices'!F783/'Adj close prices'!F782)</f>
        <v>2.1083596994700627E-2</v>
      </c>
    </row>
    <row r="783" spans="1:6" x14ac:dyDescent="0.25">
      <c r="A783" s="5">
        <v>42881</v>
      </c>
      <c r="B783" s="7">
        <f>LN('Adj close prices'!B784/'Adj close prices'!B783)</f>
        <v>-1.6915158876650068E-3</v>
      </c>
      <c r="C783" s="7">
        <f>LN('Adj close prices'!C784/'Adj close prices'!C783)</f>
        <v>2.4131202765480513E-3</v>
      </c>
      <c r="D783" s="7">
        <f>LN('Adj close prices'!D784/'Adj close prices'!D783)</f>
        <v>-2.3011018803386152E-3</v>
      </c>
      <c r="E783" s="7">
        <f>LN('Adj close prices'!E784/'Adj close prices'!E783)</f>
        <v>2.5563536558446141E-2</v>
      </c>
      <c r="F783" s="7">
        <f>LN('Adj close prices'!F784/'Adj close prices'!F783)</f>
        <v>2.5890552513556934E-2</v>
      </c>
    </row>
    <row r="784" spans="1:6" x14ac:dyDescent="0.25">
      <c r="A784" s="5">
        <v>42885</v>
      </c>
      <c r="B784" s="7">
        <f>LN('Adj close prices'!B785/'Adj close prices'!B784)</f>
        <v>3.9076833441744566E-4</v>
      </c>
      <c r="C784" s="7">
        <f>LN('Adj close prices'!C785/'Adj close prices'!C784)</f>
        <v>9.2343217033332336E-4</v>
      </c>
      <c r="D784" s="7">
        <f>LN('Adj close prices'!D785/'Adj close prices'!D784)</f>
        <v>2.5578068827056147E-4</v>
      </c>
      <c r="E784" s="7">
        <f>LN('Adj close prices'!E785/'Adj close prices'!E784)</f>
        <v>2.113742397544905E-2</v>
      </c>
      <c r="F784" s="7">
        <f>LN('Adj close prices'!F785/'Adj close prices'!F784)</f>
        <v>3.0173089803214877E-2</v>
      </c>
    </row>
    <row r="785" spans="1:6" x14ac:dyDescent="0.25">
      <c r="A785" s="5">
        <v>42886</v>
      </c>
      <c r="B785" s="7">
        <f>LN('Adj close prices'!B786/'Adj close prices'!B785)</f>
        <v>-5.9394658028953263E-3</v>
      </c>
      <c r="C785" s="7">
        <f>LN('Adj close prices'!C786/'Adj close prices'!C785)</f>
        <v>-2.089067350544478E-3</v>
      </c>
      <c r="D785" s="7">
        <f>LN('Adj close prices'!D786/'Adj close prices'!D785)</f>
        <v>5.7417586287420216E-3</v>
      </c>
      <c r="E785" s="7">
        <f>LN('Adj close prices'!E786/'Adj close prices'!E785)</f>
        <v>-3.5961646499217564E-3</v>
      </c>
      <c r="F785" s="7">
        <f>LN('Adj close prices'!F786/'Adj close prices'!F785)</f>
        <v>1.7482763636483413E-2</v>
      </c>
    </row>
    <row r="786" spans="1:6" x14ac:dyDescent="0.25">
      <c r="A786" s="5">
        <v>42887</v>
      </c>
      <c r="B786" s="7">
        <f>LN('Adj close prices'!B787/'Adj close prices'!B786)</f>
        <v>2.7455754150609826E-3</v>
      </c>
      <c r="C786" s="7">
        <f>LN('Adj close prices'!C787/'Adj close prices'!C786)</f>
        <v>1.3363410459646444E-3</v>
      </c>
      <c r="D786" s="7">
        <f>LN('Adj close prices'!D787/'Adj close prices'!D786)</f>
        <v>1.5277089678214232E-2</v>
      </c>
      <c r="E786" s="7">
        <f>LN('Adj close prices'!E787/'Adj close prices'!E786)</f>
        <v>6.9563375404584464E-5</v>
      </c>
      <c r="F786" s="7">
        <f>LN('Adj close prices'!F787/'Adj close prices'!F786)</f>
        <v>-1.8784677944260484E-3</v>
      </c>
    </row>
    <row r="787" spans="1:6" x14ac:dyDescent="0.25">
      <c r="A787" s="5">
        <v>42888</v>
      </c>
      <c r="B787" s="7">
        <f>LN('Adj close prices'!B788/'Adj close prices'!B787)</f>
        <v>1.471075461243092E-2</v>
      </c>
      <c r="C787" s="7">
        <f>LN('Adj close prices'!C788/'Adj close prices'!C787)</f>
        <v>1.0765618293881205E-2</v>
      </c>
      <c r="D787" s="7">
        <f>LN('Adj close prices'!D788/'Adj close prices'!D787)</f>
        <v>-2.3834799531298229E-3</v>
      </c>
      <c r="E787" s="7">
        <f>LN('Adj close prices'!E788/'Adj close prices'!E787)</f>
        <v>-5.0003943826834396E-3</v>
      </c>
      <c r="F787" s="7">
        <f>LN('Adj close prices'!F788/'Adj close prices'!F787)</f>
        <v>-1.5288879431840667E-3</v>
      </c>
    </row>
    <row r="788" spans="1:6" x14ac:dyDescent="0.25">
      <c r="A788" s="5">
        <v>42891</v>
      </c>
      <c r="B788" s="7">
        <f>LN('Adj close prices'!B789/'Adj close prices'!B788)</f>
        <v>-9.8265630962282718E-3</v>
      </c>
      <c r="C788" s="7">
        <f>LN('Adj close prices'!C789/'Adj close prices'!C788)</f>
        <v>4.5687890557021757E-3</v>
      </c>
      <c r="D788" s="7">
        <f>LN('Adj close prices'!D789/'Adj close prices'!D788)</f>
        <v>8.0059369926519866E-3</v>
      </c>
      <c r="E788" s="7">
        <f>LN('Adj close prices'!E789/'Adj close prices'!E788)</f>
        <v>2.996947218461167E-2</v>
      </c>
      <c r="F788" s="7">
        <f>LN('Adj close prices'!F789/'Adj close prices'!F788)</f>
        <v>2.174215694625244E-2</v>
      </c>
    </row>
    <row r="789" spans="1:6" x14ac:dyDescent="0.25">
      <c r="A789" s="5">
        <v>42892</v>
      </c>
      <c r="B789" s="7">
        <f>LN('Adj close prices'!B790/'Adj close prices'!B789)</f>
        <v>3.3728562293449883E-3</v>
      </c>
      <c r="C789" s="7">
        <f>LN('Adj close prices'!C790/'Adj close prices'!C789)</f>
        <v>-8.2806551099015944E-3</v>
      </c>
      <c r="D789" s="7">
        <f>LN('Adj close prices'!D790/'Adj close prices'!D789)</f>
        <v>-1.6709981310968468E-2</v>
      </c>
      <c r="E789" s="7">
        <f>LN('Adj close prices'!E790/'Adj close prices'!E789)</f>
        <v>-4.5367525721284538E-3</v>
      </c>
      <c r="F789" s="7">
        <f>LN('Adj close prices'!F790/'Adj close prices'!F789)</f>
        <v>1.5796463688121404E-2</v>
      </c>
    </row>
    <row r="790" spans="1:6" x14ac:dyDescent="0.25">
      <c r="A790" s="5">
        <v>42893</v>
      </c>
      <c r="B790" s="7">
        <f>LN('Adj close prices'!B791/'Adj close prices'!B790)</f>
        <v>5.9388820554113382E-3</v>
      </c>
      <c r="C790" s="7">
        <f>LN('Adj close prices'!C791/'Adj close prices'!C790)</f>
        <v>7.024126123305178E-3</v>
      </c>
      <c r="D790" s="7">
        <f>LN('Adj close prices'!D791/'Adj close prices'!D790)</f>
        <v>2.7836520343038286E-3</v>
      </c>
      <c r="E790" s="7">
        <f>LN('Adj close prices'!E791/'Adj close prices'!E790)</f>
        <v>1.2008415841590203E-2</v>
      </c>
      <c r="F790" s="7">
        <f>LN('Adj close prices'!F791/'Adj close prices'!F790)</f>
        <v>1.9088326939258243E-2</v>
      </c>
    </row>
    <row r="791" spans="1:6" x14ac:dyDescent="0.25">
      <c r="A791" s="5">
        <v>42894</v>
      </c>
      <c r="B791" s="7">
        <f>LN('Adj close prices'!B792/'Adj close prices'!B791)</f>
        <v>-2.4490507880938323E-3</v>
      </c>
      <c r="C791" s="7">
        <f>LN('Adj close prices'!C792/'Adj close prices'!C791)</f>
        <v>1.9794687695533363E-4</v>
      </c>
      <c r="D791" s="7">
        <f>LN('Adj close prices'!D792/'Adj close prices'!D791)</f>
        <v>-2.7836520343038546E-3</v>
      </c>
      <c r="E791" s="7">
        <f>LN('Adj close prices'!E792/'Adj close prices'!E791)</f>
        <v>7.00474982612415E-2</v>
      </c>
      <c r="F791" s="7">
        <f>LN('Adj close prices'!F792/'Adj close prices'!F791)</f>
        <v>2.8371709476552594E-2</v>
      </c>
    </row>
    <row r="792" spans="1:6" x14ac:dyDescent="0.25">
      <c r="A792" s="5">
        <v>42895</v>
      </c>
      <c r="B792" s="7">
        <f>LN('Adj close prices'!B793/'Adj close prices'!B792)</f>
        <v>-3.9548469266913508E-2</v>
      </c>
      <c r="C792" s="7">
        <f>LN('Adj close prices'!C793/'Adj close prices'!C792)</f>
        <v>-3.2146287174646258E-2</v>
      </c>
      <c r="D792" s="7">
        <f>LN('Adj close prices'!D793/'Adj close prices'!D792)</f>
        <v>6.1887500117209929E-3</v>
      </c>
      <c r="E792" s="7">
        <f>LN('Adj close prices'!E793/'Adj close prices'!E792)</f>
        <v>-6.6833328990418051E-2</v>
      </c>
      <c r="F792" s="7">
        <f>LN('Adj close prices'!F793/'Adj close prices'!F792)</f>
        <v>-3.4871334851743999E-2</v>
      </c>
    </row>
    <row r="793" spans="1:6" x14ac:dyDescent="0.25">
      <c r="A793" s="5">
        <v>42898</v>
      </c>
      <c r="B793" s="7">
        <f>LN('Adj close prices'!B794/'Adj close prices'!B793)</f>
        <v>-2.4186042151509855E-2</v>
      </c>
      <c r="C793" s="7">
        <f>LN('Adj close prices'!C794/'Adj close prices'!C793)</f>
        <v>-1.3791801654329038E-2</v>
      </c>
      <c r="D793" s="7">
        <f>LN('Adj close prices'!D794/'Adj close prices'!D793)</f>
        <v>-2.2687337812961686E-3</v>
      </c>
      <c r="E793" s="7">
        <f>LN('Adj close prices'!E794/'Adj close prices'!E793)</f>
        <v>2.469996236836104E-3</v>
      </c>
      <c r="F793" s="7">
        <f>LN('Adj close prices'!F794/'Adj close prices'!F793)</f>
        <v>4.7185184129559564E-3</v>
      </c>
    </row>
    <row r="794" spans="1:6" x14ac:dyDescent="0.25">
      <c r="A794" s="5">
        <v>42899</v>
      </c>
      <c r="B794" s="7">
        <f>LN('Adj close prices'!B795/'Adj close prices'!B794)</f>
        <v>8.0136866651538442E-3</v>
      </c>
      <c r="C794" s="7">
        <f>LN('Adj close prices'!C795/'Adj close prices'!C794)</f>
        <v>1.6323577749551375E-2</v>
      </c>
      <c r="D794" s="7">
        <f>LN('Adj close prices'!D795/'Adj close prices'!D794)</f>
        <v>3.527256973192317E-3</v>
      </c>
      <c r="E794" s="7">
        <f>LN('Adj close prices'!E795/'Adj close prices'!E794)</f>
        <v>9.4897989330110094E-3</v>
      </c>
      <c r="F794" s="7">
        <f>LN('Adj close prices'!F795/'Adj close prices'!F794)</f>
        <v>4.6105939169782763E-2</v>
      </c>
    </row>
    <row r="795" spans="1:6" x14ac:dyDescent="0.25">
      <c r="A795" s="5">
        <v>42900</v>
      </c>
      <c r="B795" s="7">
        <f>LN('Adj close prices'!B796/'Adj close prices'!B795)</f>
        <v>-9.8030223715302699E-3</v>
      </c>
      <c r="C795" s="7">
        <f>LN('Adj close prices'!C796/'Adj close prices'!C795)</f>
        <v>-4.4143209206525917E-3</v>
      </c>
      <c r="D795" s="7">
        <f>LN('Adj close prices'!D796/'Adj close prices'!D795)</f>
        <v>4.7673929952171783E-3</v>
      </c>
      <c r="E795" s="7">
        <f>LN('Adj close prices'!E796/'Adj close prices'!E795)</f>
        <v>2.1114701388981446E-3</v>
      </c>
      <c r="F795" s="7">
        <f>LN('Adj close prices'!F796/'Adj close prices'!F795)</f>
        <v>1.2450392701239269E-2</v>
      </c>
    </row>
    <row r="796" spans="1:6" x14ac:dyDescent="0.25">
      <c r="A796" s="5">
        <v>42901</v>
      </c>
      <c r="B796" s="7">
        <f>LN('Adj close prices'!B797/'Adj close prices'!B796)</f>
        <v>-6.0114305959360704E-3</v>
      </c>
      <c r="C796" s="7">
        <f>LN('Adj close prices'!C797/'Adj close prices'!C796)</f>
        <v>-1.2676441231791602E-2</v>
      </c>
      <c r="D796" s="7">
        <f>LN('Adj close prices'!D797/'Adj close prices'!D796)</f>
        <v>-1.2468219405834716E-2</v>
      </c>
      <c r="E796" s="7">
        <f>LN('Adj close prices'!E797/'Adj close prices'!E796)</f>
        <v>4.2751996960815712E-3</v>
      </c>
      <c r="F796" s="7">
        <f>LN('Adj close prices'!F797/'Adj close prices'!F796)</f>
        <v>-1.407427994017495E-2</v>
      </c>
    </row>
    <row r="797" spans="1:6" x14ac:dyDescent="0.25">
      <c r="A797" s="5">
        <v>42902</v>
      </c>
      <c r="B797" s="7">
        <f>LN('Adj close prices'!B798/'Adj close prices'!B797)</f>
        <v>-1.4098671042719174E-2</v>
      </c>
      <c r="C797" s="7">
        <f>LN('Adj close prices'!C798/'Adj close prices'!C797)</f>
        <v>2.4121545281599342E-2</v>
      </c>
      <c r="D797" s="7">
        <f>LN('Adj close prices'!D798/'Adj close prices'!D797)</f>
        <v>-4.7624775871703641E-2</v>
      </c>
      <c r="E797" s="7">
        <f>LN('Adj close prices'!E798/'Adj close prices'!E797)</f>
        <v>-4.9344268000313385E-3</v>
      </c>
      <c r="F797" s="7">
        <f>LN('Adj close prices'!F798/'Adj close prices'!F797)</f>
        <v>-1.0552646265776296E-2</v>
      </c>
    </row>
    <row r="798" spans="1:6" x14ac:dyDescent="0.25">
      <c r="A798" s="5">
        <v>42905</v>
      </c>
      <c r="B798" s="7">
        <f>LN('Adj close prices'!B799/'Adj close prices'!B798)</f>
        <v>2.8206291960090071E-2</v>
      </c>
      <c r="C798" s="7">
        <f>LN('Adj close prices'!C799/'Adj close prices'!C798)</f>
        <v>7.5243838466661876E-3</v>
      </c>
      <c r="D798" s="7">
        <f>LN('Adj close prices'!D799/'Adj close prices'!D798)</f>
        <v>3.4495609400377303E-3</v>
      </c>
      <c r="E798" s="7">
        <f>LN('Adj close prices'!E799/'Adj close prices'!E798)</f>
        <v>3.6904617894166915E-2</v>
      </c>
      <c r="F798" s="7">
        <f>LN('Adj close prices'!F799/'Adj close prices'!F798)</f>
        <v>-4.3173029239372543E-3</v>
      </c>
    </row>
    <row r="799" spans="1:6" x14ac:dyDescent="0.25">
      <c r="A799" s="5">
        <v>42906</v>
      </c>
      <c r="B799" s="7">
        <f>LN('Adj close prices'!B800/'Adj close prices'!B799)</f>
        <v>-9.129789015328571E-3</v>
      </c>
      <c r="C799" s="7">
        <f>LN('Adj close prices'!C800/'Adj close prices'!C799)</f>
        <v>-2.5958480387362998E-3</v>
      </c>
      <c r="D799" s="7">
        <f>LN('Adj close prices'!D800/'Adj close prices'!D799)</f>
        <v>5.2971264541359854E-4</v>
      </c>
      <c r="E799" s="7">
        <f>LN('Adj close prices'!E800/'Adj close prices'!E799)</f>
        <v>-1.4633043916364749E-3</v>
      </c>
      <c r="F799" s="7">
        <f>LN('Adj close prices'!F800/'Adj close prices'!F799)</f>
        <v>6.5764615417248E-3</v>
      </c>
    </row>
    <row r="800" spans="1:6" x14ac:dyDescent="0.25">
      <c r="A800" s="5">
        <v>42907</v>
      </c>
      <c r="B800" s="7">
        <f>LN('Adj close prices'!B801/'Adj close prices'!B800)</f>
        <v>5.9128071619555583E-3</v>
      </c>
      <c r="C800" s="7">
        <f>LN('Adj close prices'!C801/'Adj close prices'!C800)</f>
        <v>9.6650875222725422E-3</v>
      </c>
      <c r="D800" s="7">
        <f>LN('Adj close prices'!D801/'Adj close prices'!D800)</f>
        <v>9.2239701308167599E-3</v>
      </c>
      <c r="E800" s="7">
        <f>LN('Adj close prices'!E801/'Adj close prices'!E800)</f>
        <v>1.503716448990871E-2</v>
      </c>
      <c r="F800" s="7">
        <f>LN('Adj close prices'!F801/'Adj close prices'!F800)</f>
        <v>1.1113547039867283E-2</v>
      </c>
    </row>
    <row r="801" spans="1:6" x14ac:dyDescent="0.25">
      <c r="A801" s="5">
        <v>42908</v>
      </c>
      <c r="B801" s="7">
        <f>LN('Adj close prices'!B802/'Adj close prices'!B801)</f>
        <v>-1.6466345510771669E-3</v>
      </c>
      <c r="C801" s="7">
        <f>LN('Adj close prices'!C802/'Adj close prices'!C801)</f>
        <v>-9.2838148276476657E-4</v>
      </c>
      <c r="D801" s="7">
        <f>LN('Adj close prices'!D802/'Adj close prices'!D801)</f>
        <v>-9.4887240940578887E-3</v>
      </c>
      <c r="E801" s="7">
        <f>LN('Adj close prices'!E802/'Adj close prices'!E801)</f>
        <v>-6.921752956612617E-3</v>
      </c>
      <c r="F801" s="7">
        <f>LN('Adj close prices'!F802/'Adj close prices'!F801)</f>
        <v>1.6363865182260105E-2</v>
      </c>
    </row>
    <row r="802" spans="1:6" x14ac:dyDescent="0.25">
      <c r="A802" s="5">
        <v>42909</v>
      </c>
      <c r="B802" s="7">
        <f>LN('Adj close prices'!B803/'Adj close prices'!B802)</f>
        <v>4.4533876533695256E-3</v>
      </c>
      <c r="C802" s="7">
        <f>LN('Adj close prices'!C803/'Adj close prices'!C802)</f>
        <v>2.4338878315211072E-3</v>
      </c>
      <c r="D802" s="7">
        <f>LN('Adj close prices'!D803/'Adj close prices'!D802)</f>
        <v>-9.0448641881732631E-3</v>
      </c>
      <c r="E802" s="7">
        <f>LN('Adj close prices'!E803/'Adj close prices'!E802)</f>
        <v>-2.9086160015337575E-2</v>
      </c>
      <c r="F802" s="7">
        <f>LN('Adj close prices'!F803/'Adj close prices'!F802)</f>
        <v>2.1930405313669164E-3</v>
      </c>
    </row>
    <row r="803" spans="1:6" x14ac:dyDescent="0.25">
      <c r="A803" s="5">
        <v>42912</v>
      </c>
      <c r="B803" s="7">
        <f>LN('Adj close prices'!B804/'Adj close prices'!B803)</f>
        <v>-3.1494126089111436E-3</v>
      </c>
      <c r="C803" s="7">
        <f>LN('Adj close prices'!C804/'Adj close prices'!C803)</f>
        <v>-9.7711967203117957E-3</v>
      </c>
      <c r="D803" s="7">
        <f>LN('Adj close prices'!D804/'Adj close prices'!D803)</f>
        <v>8.7799055060008013E-3</v>
      </c>
      <c r="E803" s="7">
        <f>LN('Adj close prices'!E804/'Adj close prices'!E803)</f>
        <v>-1.0981254364642559E-2</v>
      </c>
      <c r="F803" s="7">
        <f>LN('Adj close prices'!F804/'Adj close prices'!F803)</f>
        <v>-1.5665182017901121E-2</v>
      </c>
    </row>
    <row r="804" spans="1:6" x14ac:dyDescent="0.25">
      <c r="A804" s="5">
        <v>42913</v>
      </c>
      <c r="B804" s="7">
        <f>LN('Adj close prices'!B805/'Adj close prices'!B804)</f>
        <v>-1.4436741523595111E-2</v>
      </c>
      <c r="C804" s="7">
        <f>LN('Adj close prices'!C805/'Adj close prices'!C804)</f>
        <v>-1.7455637809089184E-2</v>
      </c>
      <c r="D804" s="7">
        <f>LN('Adj close prices'!D805/'Adj close prices'!D804)</f>
        <v>6.7324738253605526E-3</v>
      </c>
      <c r="E804" s="7">
        <f>LN('Adj close prices'!E805/'Adj close prices'!E804)</f>
        <v>-3.7295199637006761E-2</v>
      </c>
      <c r="F804" s="7">
        <f>LN('Adj close prices'!F805/'Adj close prices'!F804)</f>
        <v>-4.0878247592535291E-2</v>
      </c>
    </row>
    <row r="805" spans="1:6" x14ac:dyDescent="0.25">
      <c r="A805" s="5">
        <v>42914</v>
      </c>
      <c r="B805" s="7">
        <f>LN('Adj close prices'!B806/'Adj close prices'!B805)</f>
        <v>1.4505072127803552E-2</v>
      </c>
      <c r="C805" s="7">
        <f>LN('Adj close prices'!C806/'Adj close prices'!C805)</f>
        <v>1.3776732681623936E-2</v>
      </c>
      <c r="D805" s="7">
        <f>LN('Adj close prices'!D806/'Adj close prices'!D805)</f>
        <v>6.5563128652861499E-3</v>
      </c>
      <c r="E805" s="7">
        <f>LN('Adj close prices'!E806/'Adj close prices'!E805)</f>
        <v>3.4662908902582598E-2</v>
      </c>
      <c r="F805" s="7">
        <f>LN('Adj close prices'!F806/'Adj close prices'!F805)</f>
        <v>2.4182869174234622E-2</v>
      </c>
    </row>
    <row r="806" spans="1:6" x14ac:dyDescent="0.25">
      <c r="A806" s="5">
        <v>42915</v>
      </c>
      <c r="B806" s="7">
        <f>LN('Adj close prices'!B807/'Adj close prices'!B806)</f>
        <v>-1.4852953234726718E-2</v>
      </c>
      <c r="C806" s="7">
        <f>LN('Adj close prices'!C807/'Adj close prices'!C806)</f>
        <v>-1.4647317700673752E-2</v>
      </c>
      <c r="D806" s="7">
        <f>LN('Adj close prices'!D807/'Adj close prices'!D806)</f>
        <v>-7.6095073032132485E-3</v>
      </c>
      <c r="E806" s="7">
        <f>LN('Adj close prices'!E807/'Adj close prices'!E806)</f>
        <v>-3.3981243631922654E-2</v>
      </c>
      <c r="F806" s="7">
        <f>LN('Adj close prices'!F807/'Adj close prices'!F806)</f>
        <v>-2.8663543779747714E-2</v>
      </c>
    </row>
    <row r="807" spans="1:6" x14ac:dyDescent="0.25">
      <c r="A807" s="5">
        <v>42916</v>
      </c>
      <c r="B807" s="7">
        <f>LN('Adj close prices'!B808/'Adj close prices'!B807)</f>
        <v>2.3636825555667239E-3</v>
      </c>
      <c r="C807" s="7">
        <f>LN('Adj close prices'!C808/'Adj close prices'!C807)</f>
        <v>-8.1587544239034391E-3</v>
      </c>
      <c r="D807" s="7">
        <f>LN('Adj close prices'!D808/'Adj close prices'!D807)</f>
        <v>-3.2976671515162802E-3</v>
      </c>
      <c r="E807" s="7">
        <f>LN('Adj close prices'!E808/'Adj close prices'!E807)</f>
        <v>-1.4558606732675942E-2</v>
      </c>
      <c r="F807" s="7">
        <f>LN('Adj close prices'!F808/'Adj close prices'!F807)</f>
        <v>2.3810716207449288E-3</v>
      </c>
    </row>
    <row r="808" spans="1:6" x14ac:dyDescent="0.25">
      <c r="A808" s="5">
        <v>42919</v>
      </c>
      <c r="B808" s="7">
        <f>LN('Adj close prices'!B809/'Adj close prices'!B808)</f>
        <v>-3.6170872881784622E-3</v>
      </c>
      <c r="C808" s="7">
        <f>LN('Adj close prices'!C809/'Adj close prices'!C808)</f>
        <v>-1.4924935775899095E-2</v>
      </c>
      <c r="D808" s="7">
        <f>LN('Adj close prices'!D809/'Adj close prices'!D808)</f>
        <v>-4.2373922673100842E-3</v>
      </c>
      <c r="E808" s="7">
        <f>LN('Adj close prices'!E809/'Adj close prices'!E808)</f>
        <v>-3.6849746704189605E-2</v>
      </c>
      <c r="F808" s="7">
        <f>LN('Adj close prices'!F809/'Adj close prices'!F808)</f>
        <v>-2.5175280380779694E-2</v>
      </c>
    </row>
    <row r="809" spans="1:6" x14ac:dyDescent="0.25">
      <c r="A809" s="5">
        <v>42921</v>
      </c>
      <c r="B809" s="7">
        <f>LN('Adj close prices'!B810/'Adj close prices'!B809)</f>
        <v>4.1031151810297581E-3</v>
      </c>
      <c r="C809" s="7">
        <f>LN('Adj close prices'!C810/'Adj close prices'!C809)</f>
        <v>1.8431137088653286E-2</v>
      </c>
      <c r="D809" s="7">
        <f>LN('Adj close prices'!D810/'Adj close prices'!D809)</f>
        <v>-5.3106806695739806E-4</v>
      </c>
      <c r="E809" s="7">
        <f>LN('Adj close prices'!E810/'Adj close prices'!E809)</f>
        <v>2.6349414222133657E-2</v>
      </c>
      <c r="F809" s="7">
        <f>LN('Adj close prices'!F810/'Adj close prices'!F809)</f>
        <v>-7.5155584927502905E-2</v>
      </c>
    </row>
    <row r="810" spans="1:6" x14ac:dyDescent="0.25">
      <c r="A810" s="5">
        <v>42922</v>
      </c>
      <c r="B810" s="7">
        <f>LN('Adj close prices'!B811/'Adj close prices'!B810)</f>
        <v>-9.4836562747033122E-3</v>
      </c>
      <c r="C810" s="7">
        <f>LN('Adj close prices'!C811/'Adj close prices'!C810)</f>
        <v>-6.4651613752060109E-3</v>
      </c>
      <c r="D810" s="7">
        <f>LN('Adj close prices'!D811/'Adj close prices'!D810)</f>
        <v>1.9896823753975165E-3</v>
      </c>
      <c r="E810" s="7">
        <f>LN('Adj close prices'!E811/'Adj close prices'!E810)</f>
        <v>3.0013522854011828E-3</v>
      </c>
      <c r="F810" s="7">
        <f>LN('Adj close prices'!F811/'Adj close prices'!F810)</f>
        <v>-5.7444382505355593E-2</v>
      </c>
    </row>
    <row r="811" spans="1:6" x14ac:dyDescent="0.25">
      <c r="A811" s="5">
        <v>42923</v>
      </c>
      <c r="B811" s="7">
        <f>LN('Adj close prices'!B812/'Adj close prices'!B811)</f>
        <v>1.0107648480658905E-2</v>
      </c>
      <c r="C811" s="7">
        <f>LN('Adj close prices'!C812/'Adj close prices'!C811)</f>
        <v>1.4013295830045616E-2</v>
      </c>
      <c r="D811" s="7">
        <f>LN('Adj close prices'!D812/'Adj close prices'!D811)</f>
        <v>-1.8568776732412412E-3</v>
      </c>
      <c r="E811" s="7">
        <f>LN('Adj close prices'!E812/'Adj close prices'!E811)</f>
        <v>2.2602915863944788E-2</v>
      </c>
      <c r="F811" s="7">
        <f>LN('Adj close prices'!F812/'Adj close prices'!F811)</f>
        <v>1.4114775304358345E-2</v>
      </c>
    </row>
    <row r="812" spans="1:6" x14ac:dyDescent="0.25">
      <c r="A812" s="5">
        <v>42926</v>
      </c>
      <c r="B812" s="7">
        <f>LN('Adj close prices'!B813/'Adj close prices'!B812)</f>
        <v>6.0852278155371928E-3</v>
      </c>
      <c r="C812" s="7">
        <f>LN('Adj close prices'!C813/'Adj close prices'!C812)</f>
        <v>1.7932609606098389E-2</v>
      </c>
      <c r="D812" s="7">
        <f>LN('Adj close prices'!D813/'Adj close prices'!D812)</f>
        <v>-2.8273419842176534E-2</v>
      </c>
      <c r="E812" s="7">
        <f>LN('Adj close prices'!E813/'Adj close prices'!E812)</f>
        <v>4.6204138175387717E-2</v>
      </c>
      <c r="F812" s="7">
        <f>LN('Adj close prices'!F813/'Adj close prices'!F812)</f>
        <v>8.9946737329049745E-3</v>
      </c>
    </row>
    <row r="813" spans="1:6" x14ac:dyDescent="0.25">
      <c r="A813" s="5">
        <v>42927</v>
      </c>
      <c r="B813" s="7">
        <f>LN('Adj close prices'!B814/'Adj close prices'!B813)</f>
        <v>3.2347987906452243E-3</v>
      </c>
      <c r="C813" s="7">
        <f>LN('Adj close prices'!C814/'Adj close prices'!C813)</f>
        <v>-2.3510710412400649E-3</v>
      </c>
      <c r="D813" s="7">
        <f>LN('Adj close prices'!D814/'Adj close prices'!D813)</f>
        <v>3.2720282663498967E-3</v>
      </c>
      <c r="E813" s="7">
        <f>LN('Adj close prices'!E814/'Adj close prices'!E813)</f>
        <v>1.4083899258094243E-2</v>
      </c>
      <c r="F813" s="7">
        <f>LN('Adj close prices'!F814/'Adj close prices'!F813)</f>
        <v>3.4732313916862184E-2</v>
      </c>
    </row>
    <row r="814" spans="1:6" x14ac:dyDescent="0.25">
      <c r="A814" s="5">
        <v>42928</v>
      </c>
      <c r="B814" s="7">
        <f>LN('Adj close prices'!B815/'Adj close prices'!B814)</f>
        <v>1.4417086492657899E-3</v>
      </c>
      <c r="C814" s="7">
        <f>LN('Adj close prices'!C815/'Adj close prices'!C814)</f>
        <v>1.2376177518919399E-2</v>
      </c>
      <c r="D814" s="7">
        <f>LN('Adj close prices'!D815/'Adj close prices'!D814)</f>
        <v>6.3769205837030411E-3</v>
      </c>
      <c r="E814" s="7">
        <f>LN('Adj close prices'!E815/'Adj close prices'!E814)</f>
        <v>4.1652904697402127E-2</v>
      </c>
      <c r="F814" s="7">
        <f>LN('Adj close prices'!F815/'Adj close prices'!F814)</f>
        <v>7.0043072926553353E-3</v>
      </c>
    </row>
    <row r="815" spans="1:6" x14ac:dyDescent="0.25">
      <c r="A815" s="5">
        <v>42929</v>
      </c>
      <c r="B815" s="7">
        <f>LN('Adj close prices'!B816/'Adj close prices'!B815)</f>
        <v>1.3832953801556309E-2</v>
      </c>
      <c r="C815" s="7">
        <f>LN('Adj close prices'!C816/'Adj close prices'!C815)</f>
        <v>-5.8590598599998784E-3</v>
      </c>
      <c r="D815" s="7">
        <f>LN('Adj close prices'!D816/'Adj close prices'!D815)</f>
        <v>1.4900384676271252E-2</v>
      </c>
      <c r="E815" s="7">
        <f>LN('Adj close prices'!E816/'Adj close prices'!E815)</f>
        <v>-1.1635850037619069E-2</v>
      </c>
      <c r="F815" s="7">
        <f>LN('Adj close prices'!F816/'Adj close prices'!F815)</f>
        <v>-1.8716166543132937E-2</v>
      </c>
    </row>
    <row r="816" spans="1:6" x14ac:dyDescent="0.25">
      <c r="A816" s="5">
        <v>42930</v>
      </c>
      <c r="B816" s="7">
        <f>LN('Adj close prices'!B817/'Adj close prices'!B816)</f>
        <v>8.5578554143226869E-3</v>
      </c>
      <c r="C816" s="7">
        <f>LN('Adj close prices'!C817/'Adj close prices'!C816)</f>
        <v>1.1785223157762719E-3</v>
      </c>
      <c r="D816" s="7">
        <f>LN('Adj close prices'!D817/'Adj close prices'!D816)</f>
        <v>1.7042794605234359E-2</v>
      </c>
      <c r="E816" s="7">
        <f>LN('Adj close prices'!E817/'Adj close prices'!E816)</f>
        <v>2.6538740483594555E-2</v>
      </c>
      <c r="F816" s="7">
        <f>LN('Adj close prices'!F817/'Adj close prices'!F816)</f>
        <v>1.3421722288586168E-2</v>
      </c>
    </row>
    <row r="817" spans="1:6" x14ac:dyDescent="0.25">
      <c r="A817" s="5">
        <v>42933</v>
      </c>
      <c r="B817" s="7">
        <f>LN('Adj close prices'!B818/'Adj close prices'!B817)</f>
        <v>3.4832976982430361E-3</v>
      </c>
      <c r="C817" s="7">
        <f>LN('Adj close prices'!C818/'Adj close prices'!C817)</f>
        <v>8.1815503042507072E-3</v>
      </c>
      <c r="D817" s="7">
        <f>LN('Adj close prices'!D818/'Adj close prices'!D817)</f>
        <v>3.9246292458983281E-4</v>
      </c>
      <c r="E817" s="7">
        <f>LN('Adj close prices'!E818/'Adj close prices'!E817)</f>
        <v>-4.2524943335061254E-3</v>
      </c>
      <c r="F817" s="7">
        <f>LN('Adj close prices'!F818/'Adj close prices'!F817)</f>
        <v>-2.5366248075116466E-2</v>
      </c>
    </row>
    <row r="818" spans="1:6" x14ac:dyDescent="0.25">
      <c r="A818" s="5">
        <v>42934</v>
      </c>
      <c r="B818" s="7">
        <f>LN('Adj close prices'!B819/'Adj close prices'!B818)</f>
        <v>3.4707799312957851E-3</v>
      </c>
      <c r="C818" s="7">
        <f>LN('Adj close prices'!C819/'Adj close prices'!C818)</f>
        <v>1.4165968982919181E-2</v>
      </c>
      <c r="D818" s="7">
        <f>LN('Adj close prices'!D819/'Adj close prices'!D818)</f>
        <v>-2.2280260837572461E-3</v>
      </c>
      <c r="E818" s="7">
        <f>LN('Adj close prices'!E819/'Adj close prices'!E818)</f>
        <v>1.0357117017250006E-2</v>
      </c>
      <c r="F818" s="7">
        <f>LN('Adj close prices'!F819/'Adj close prices'!F818)</f>
        <v>2.6768751266792724E-2</v>
      </c>
    </row>
    <row r="819" spans="1:6" x14ac:dyDescent="0.25">
      <c r="A819" s="5">
        <v>42935</v>
      </c>
      <c r="B819" s="7">
        <f>LN('Adj close prices'!B820/'Adj close prices'!B819)</f>
        <v>6.2435605884448618E-3</v>
      </c>
      <c r="C819" s="7">
        <f>LN('Adj close prices'!C820/'Adj close prices'!C819)</f>
        <v>2.3594184913313283E-3</v>
      </c>
      <c r="D819" s="7">
        <f>LN('Adj close prices'!D820/'Adj close prices'!D819)</f>
        <v>-4.3402123279437342E-3</v>
      </c>
      <c r="E819" s="7">
        <f>LN('Adj close prices'!E820/'Adj close prices'!E819)</f>
        <v>-5.1957936941254947E-3</v>
      </c>
      <c r="F819" s="7">
        <f>LN('Adj close prices'!F820/'Adj close prices'!F819)</f>
        <v>-9.1202465646529913E-3</v>
      </c>
    </row>
    <row r="820" spans="1:6" x14ac:dyDescent="0.25">
      <c r="A820" s="5">
        <v>42936</v>
      </c>
      <c r="B820" s="7">
        <f>LN('Adj close prices'!B821/'Adj close prices'!B820)</f>
        <v>-4.5131742965988314E-3</v>
      </c>
      <c r="C820" s="7">
        <f>LN('Adj close prices'!C821/'Adj close prices'!C820)</f>
        <v>1.7805868944588315E-3</v>
      </c>
      <c r="D820" s="7">
        <f>LN('Adj close prices'!D821/'Adj close prices'!D820)</f>
        <v>1.9751836173381946E-3</v>
      </c>
      <c r="E820" s="7">
        <f>LN('Adj close prices'!E821/'Adj close prices'!E820)</f>
        <v>1.4432266412597129E-2</v>
      </c>
      <c r="F820" s="7">
        <f>LN('Adj close prices'!F821/'Adj close prices'!F820)</f>
        <v>1.422535348348219E-2</v>
      </c>
    </row>
    <row r="821" spans="1:6" x14ac:dyDescent="0.25">
      <c r="A821" s="5">
        <v>42937</v>
      </c>
      <c r="B821" s="7">
        <f>LN('Adj close prices'!B822/'Adj close prices'!B821)</f>
        <v>-4.6561917202503377E-4</v>
      </c>
      <c r="C821" s="7">
        <f>LN('Adj close prices'!C822/'Adj close prices'!C821)</f>
        <v>-2.9498115121461346E-3</v>
      </c>
      <c r="D821" s="7">
        <f>LN('Adj close prices'!D822/'Adj close prices'!D821)</f>
        <v>1.70845921448436E-3</v>
      </c>
      <c r="E821" s="7">
        <f>LN('Adj close prices'!E822/'Adj close prices'!E821)</f>
        <v>3.5756340428251196E-3</v>
      </c>
      <c r="F821" s="7">
        <f>LN('Adj close prices'!F822/'Adj close prices'!F821)</f>
        <v>-4.6178536308460966E-3</v>
      </c>
    </row>
    <row r="822" spans="1:6" x14ac:dyDescent="0.25">
      <c r="A822" s="5">
        <v>42940</v>
      </c>
      <c r="B822" s="7">
        <f>LN('Adj close prices'!B823/'Adj close prices'!B822)</f>
        <v>1.2038856422104737E-2</v>
      </c>
      <c r="C822" s="7">
        <f>LN('Adj close prices'!C823/'Adj close prices'!C822)</f>
        <v>1.2864472178627247E-2</v>
      </c>
      <c r="D822" s="7">
        <f>LN('Adj close prices'!D823/'Adj close prices'!D822)</f>
        <v>9.6706514342760081E-3</v>
      </c>
      <c r="E822" s="7">
        <f>LN('Adj close prices'!E823/'Adj close prices'!E822)</f>
        <v>-1.166824280157981E-2</v>
      </c>
      <c r="F822" s="7">
        <f>LN('Adj close prices'!F823/'Adj close prices'!F822)</f>
        <v>4.2097702402740876E-2</v>
      </c>
    </row>
    <row r="823" spans="1:6" x14ac:dyDescent="0.25">
      <c r="A823" s="5">
        <v>42941</v>
      </c>
      <c r="B823" s="7">
        <f>LN('Adj close prices'!B824/'Adj close prices'!B823)</f>
        <v>4.2645216455194758E-3</v>
      </c>
      <c r="C823" s="7">
        <f>LN('Adj close prices'!C824/'Adj close prices'!C823)</f>
        <v>8.8515607678775943E-4</v>
      </c>
      <c r="D823" s="7">
        <f>LN('Adj close prices'!D824/'Adj close prices'!D823)</f>
        <v>2.0977719309662048E-2</v>
      </c>
      <c r="E823" s="7">
        <f>LN('Adj close prices'!E824/'Adj close prices'!E823)</f>
        <v>-4.8265880114429097E-3</v>
      </c>
      <c r="F823" s="7">
        <f>LN('Adj close prices'!F824/'Adj close prices'!F823)</f>
        <v>-8.5616544880989329E-3</v>
      </c>
    </row>
    <row r="824" spans="1:6" x14ac:dyDescent="0.25">
      <c r="A824" s="5">
        <v>42942</v>
      </c>
      <c r="B824" s="7">
        <f>LN('Adj close prices'!B825/'Adj close prices'!B824)</f>
        <v>4.7027579525684487E-3</v>
      </c>
      <c r="C824" s="7">
        <f>LN('Adj close prices'!C825/'Adj close prices'!C824)</f>
        <v>1.2357557251824955E-2</v>
      </c>
      <c r="D824" s="7">
        <f>LN('Adj close prices'!D825/'Adj close prices'!D824)</f>
        <v>4.8277903117653707E-3</v>
      </c>
      <c r="E824" s="7">
        <f>LN('Adj close prices'!E825/'Adj close prices'!E824)</f>
        <v>1.148531203642133E-2</v>
      </c>
      <c r="F824" s="7">
        <f>LN('Adj close prices'!F825/'Adj close prices'!F824)</f>
        <v>1.2437047333365847E-2</v>
      </c>
    </row>
    <row r="825" spans="1:6" x14ac:dyDescent="0.25">
      <c r="A825" s="5">
        <v>42943</v>
      </c>
      <c r="B825" s="7">
        <f>LN('Adj close prices'!B826/'Adj close prices'!B825)</f>
        <v>-1.9078207964625876E-2</v>
      </c>
      <c r="C825" s="7">
        <f>LN('Adj close prices'!C826/'Adj close prices'!C825)</f>
        <v>-6.4799160696830229E-3</v>
      </c>
      <c r="D825" s="7">
        <f>LN('Adj close prices'!D826/'Adj close prices'!D825)</f>
        <v>1.1091715872439015E-2</v>
      </c>
      <c r="E825" s="7">
        <f>LN('Adj close prices'!E826/'Adj close prices'!E825)</f>
        <v>-3.3559464948269523E-2</v>
      </c>
      <c r="F825" s="7">
        <f>LN('Adj close prices'!F826/'Adj close prices'!F825)</f>
        <v>-2.7688181597440027E-2</v>
      </c>
    </row>
    <row r="826" spans="1:6" x14ac:dyDescent="0.25">
      <c r="A826" s="5">
        <v>42944</v>
      </c>
      <c r="B826" s="7">
        <f>LN('Adj close prices'!B827/'Adj close prices'!B826)</f>
        <v>-7.065212339496336E-3</v>
      </c>
      <c r="C826" s="7">
        <f>LN('Adj close prices'!C827/'Adj close prices'!C826)</f>
        <v>-2.5131523915807249E-2</v>
      </c>
      <c r="D826" s="7">
        <f>LN('Adj close prices'!D827/'Adj close prices'!D826)</f>
        <v>3.7588324407042731E-4</v>
      </c>
      <c r="E826" s="7">
        <f>LN('Adj close prices'!E827/'Adj close prices'!E826)</f>
        <v>1.6251672256503345E-2</v>
      </c>
      <c r="F826" s="7">
        <f>LN('Adj close prices'!F827/'Adj close prices'!F826)</f>
        <v>1.8221444505729467E-3</v>
      </c>
    </row>
    <row r="827" spans="1:6" x14ac:dyDescent="0.25">
      <c r="A827" s="5">
        <v>42947</v>
      </c>
      <c r="B827" s="7">
        <f>LN('Adj close prices'!B828/'Adj close prices'!B827)</f>
        <v>-5.1640131589071195E-3</v>
      </c>
      <c r="C827" s="7">
        <f>LN('Adj close prices'!C828/'Adj close prices'!C827)</f>
        <v>-3.2137100700616393E-2</v>
      </c>
      <c r="D827" s="7">
        <f>LN('Adj close prices'!D828/'Adj close prices'!D827)</f>
        <v>2.2528030860872739E-3</v>
      </c>
      <c r="E827" s="7">
        <f>LN('Adj close prices'!E828/'Adj close prices'!E827)</f>
        <v>-1.1502308422648403E-2</v>
      </c>
      <c r="F827" s="7">
        <f>LN('Adj close prices'!F828/'Adj close prices'!F827)</f>
        <v>-3.523303105920661E-2</v>
      </c>
    </row>
    <row r="828" spans="1:6" x14ac:dyDescent="0.25">
      <c r="A828" s="5">
        <v>42948</v>
      </c>
      <c r="B828" s="7">
        <f>LN('Adj close prices'!B829/'Adj close prices'!B828)</f>
        <v>8.8361645453204126E-3</v>
      </c>
      <c r="C828" s="7">
        <f>LN('Adj close prices'!C829/'Adj close prices'!C828)</f>
        <v>8.478041708846324E-3</v>
      </c>
      <c r="D828" s="7">
        <f>LN('Adj close prices'!D829/'Adj close prices'!D828)</f>
        <v>6.3555957050937389E-3</v>
      </c>
      <c r="E828" s="7">
        <f>LN('Adj close prices'!E829/'Adj close prices'!E828)</f>
        <v>1.211034153287972E-2</v>
      </c>
      <c r="F828" s="7">
        <f>LN('Adj close prices'!F829/'Adj close prices'!F828)</f>
        <v>-1.2130031596710044E-2</v>
      </c>
    </row>
    <row r="829" spans="1:6" x14ac:dyDescent="0.25">
      <c r="A829" s="5">
        <v>42949</v>
      </c>
      <c r="B829" s="7">
        <f>LN('Adj close prices'!B830/'Adj close prices'!B829)</f>
        <v>4.61685715308034E-2</v>
      </c>
      <c r="C829" s="7">
        <f>LN('Adj close prices'!C830/'Adj close prices'!C829)</f>
        <v>-3.0127304352219693E-4</v>
      </c>
      <c r="D829" s="7">
        <f>LN('Adj close prices'!D830/'Adj close prices'!D829)</f>
        <v>3.7243782187315751E-4</v>
      </c>
      <c r="E829" s="7">
        <f>LN('Adj close prices'!E830/'Adj close prices'!E829)</f>
        <v>-6.0803311023134533E-4</v>
      </c>
      <c r="F829" s="7">
        <f>LN('Adj close prices'!F830/'Adj close prices'!F829)</f>
        <v>1.958354331560697E-2</v>
      </c>
    </row>
    <row r="830" spans="1:6" x14ac:dyDescent="0.25">
      <c r="A830" s="5">
        <v>42950</v>
      </c>
      <c r="B830" s="7">
        <f>LN('Adj close prices'!B831/'Adj close prices'!B830)</f>
        <v>-1.0040924939071477E-2</v>
      </c>
      <c r="C830" s="7">
        <f>LN('Adj close prices'!C831/'Adj close prices'!C830)</f>
        <v>-9.0477668378646132E-3</v>
      </c>
      <c r="D830" s="7">
        <f>LN('Adj close prices'!D831/'Adj close prices'!D830)</f>
        <v>4.2133626215509956E-3</v>
      </c>
      <c r="E830" s="7">
        <f>LN('Adj close prices'!E831/'Adj close prices'!E830)</f>
        <v>1.2633203958305989E-2</v>
      </c>
      <c r="F830" s="7">
        <f>LN('Adj close prices'!F831/'Adj close prices'!F830)</f>
        <v>6.3024240008752508E-2</v>
      </c>
    </row>
    <row r="831" spans="1:6" x14ac:dyDescent="0.25">
      <c r="A831" s="5">
        <v>42951</v>
      </c>
      <c r="B831" s="7">
        <f>LN('Adj close prices'!B832/'Adj close prices'!B831)</f>
        <v>5.2568274494197362E-3</v>
      </c>
      <c r="C831" s="7">
        <f>LN('Adj close prices'!C832/'Adj close prices'!C831)</f>
        <v>6.6854393975852779E-4</v>
      </c>
      <c r="D831" s="7">
        <f>LN('Adj close prices'!D832/'Adj close prices'!D831)</f>
        <v>-4.8343237459724953E-3</v>
      </c>
      <c r="E831" s="7">
        <f>LN('Adj close prices'!E832/'Adj close prices'!E831)</f>
        <v>4.3756169008780524E-3</v>
      </c>
      <c r="F831" s="7">
        <f>LN('Adj close prices'!F832/'Adj close prices'!F831)</f>
        <v>2.789955006142367E-2</v>
      </c>
    </row>
    <row r="832" spans="1:6" x14ac:dyDescent="0.25">
      <c r="A832" s="5">
        <v>42954</v>
      </c>
      <c r="B832" s="7">
        <f>LN('Adj close prices'!B833/'Adj close prices'!B832)</f>
        <v>1.5355417916677178E-2</v>
      </c>
      <c r="C832" s="7">
        <f>LN('Adj close prices'!C833/'Adj close prices'!C832)</f>
        <v>4.7376808596652472E-3</v>
      </c>
      <c r="D832" s="7">
        <f>LN('Adj close prices'!D833/'Adj close prices'!D832)</f>
        <v>9.8913188251717188E-3</v>
      </c>
      <c r="E832" s="7">
        <f>LN('Adj close prices'!E833/'Adj close prices'!E832)</f>
        <v>3.0276735785165758E-2</v>
      </c>
      <c r="F832" s="7">
        <f>LN('Adj close prices'!F833/'Adj close prices'!F832)</f>
        <v>-4.8871853255885054E-3</v>
      </c>
    </row>
    <row r="833" spans="1:6" x14ac:dyDescent="0.25">
      <c r="A833" s="5">
        <v>42955</v>
      </c>
      <c r="B833" s="7">
        <f>LN('Adj close prices'!B834/'Adj close prices'!B833)</f>
        <v>7.9654885245326271E-3</v>
      </c>
      <c r="C833" s="7">
        <f>LN('Adj close prices'!C834/'Adj close prices'!C833)</f>
        <v>-2.4518934038630391E-3</v>
      </c>
      <c r="D833" s="7">
        <f>LN('Adj close prices'!D834/'Adj close prices'!D833)</f>
        <v>3.806811111431079E-3</v>
      </c>
      <c r="E833" s="7">
        <f>LN('Adj close prices'!E834/'Adj close prices'!E833)</f>
        <v>-1.1965714371617879E-2</v>
      </c>
      <c r="F833" s="7">
        <f>LN('Adj close prices'!F834/'Adj close prices'!F833)</f>
        <v>2.7903405875531164E-2</v>
      </c>
    </row>
    <row r="834" spans="1:6" x14ac:dyDescent="0.25">
      <c r="A834" s="5">
        <v>42956</v>
      </c>
      <c r="B834" s="7">
        <f>LN('Adj close prices'!B835/'Adj close prices'!B834)</f>
        <v>6.1028351550966725E-3</v>
      </c>
      <c r="C834" s="7">
        <f>LN('Adj close prices'!C835/'Adj close prices'!C834)</f>
        <v>-7.9418832417839976E-3</v>
      </c>
      <c r="D834" s="7">
        <f>LN('Adj close prices'!D835/'Adj close prices'!D834)</f>
        <v>6.515145823847295E-3</v>
      </c>
      <c r="E834" s="7">
        <f>LN('Adj close prices'!E835/'Adj close prices'!E834)</f>
        <v>1.0572043100600392E-2</v>
      </c>
      <c r="F834" s="7">
        <f>LN('Adj close prices'!F835/'Adj close prices'!F834)</f>
        <v>-4.638142232793149E-3</v>
      </c>
    </row>
    <row r="835" spans="1:6" x14ac:dyDescent="0.25">
      <c r="A835" s="5">
        <v>42957</v>
      </c>
      <c r="B835" s="7">
        <f>LN('Adj close prices'!B836/'Adj close prices'!B835)</f>
        <v>-3.2369776552282313E-2</v>
      </c>
      <c r="C835" s="7">
        <f>LN('Adj close prices'!C836/'Adj close prices'!C835)</f>
        <v>-2.5881636576452705E-2</v>
      </c>
      <c r="D835" s="7">
        <f>LN('Adj close prices'!D836/'Adj close prices'!D835)</f>
        <v>-1.1708832160089569E-2</v>
      </c>
      <c r="E835" s="7">
        <f>LN('Adj close prices'!E836/'Adj close prices'!E835)</f>
        <v>-4.3765176059042753E-2</v>
      </c>
      <c r="F835" s="7">
        <f>LN('Adj close prices'!F836/'Adj close prices'!F835)</f>
        <v>-2.2617867849199055E-2</v>
      </c>
    </row>
    <row r="836" spans="1:6" x14ac:dyDescent="0.25">
      <c r="A836" s="5">
        <v>42958</v>
      </c>
      <c r="B836" s="7">
        <f>LN('Adj close prices'!B837/'Adj close prices'!B836)</f>
        <v>1.3810900735846465E-2</v>
      </c>
      <c r="C836" s="7">
        <f>LN('Adj close prices'!C837/'Adj close prices'!C836)</f>
        <v>1.1501983674674771E-2</v>
      </c>
      <c r="D836" s="7">
        <f>LN('Adj close prices'!D837/'Adj close prices'!D836)</f>
        <v>-3.2286217943185997E-3</v>
      </c>
      <c r="E836" s="7">
        <f>LN('Adj close prices'!E837/'Adj close prices'!E836)</f>
        <v>-5.4768952280912227E-2</v>
      </c>
      <c r="F836" s="7">
        <f>LN('Adj close prices'!F837/'Adj close prices'!F836)</f>
        <v>6.9258903100683803E-3</v>
      </c>
    </row>
    <row r="837" spans="1:6" x14ac:dyDescent="0.25">
      <c r="A837" s="5">
        <v>42961</v>
      </c>
      <c r="B837" s="7">
        <f>LN('Adj close prices'!B838/'Adj close prices'!B837)</f>
        <v>1.4937353818805789E-2</v>
      </c>
      <c r="C837" s="7">
        <f>LN('Adj close prices'!C838/'Adj close prices'!C837)</f>
        <v>1.5692484158339019E-2</v>
      </c>
      <c r="D837" s="7">
        <f>LN('Adj close prices'!D838/'Adj close prices'!D837)</f>
        <v>3.7242773702883085E-3</v>
      </c>
      <c r="E837" s="7">
        <f>LN('Adj close prices'!E838/'Adj close prices'!E837)</f>
        <v>7.6742396065235891E-2</v>
      </c>
      <c r="F837" s="7">
        <f>LN('Adj close prices'!F838/'Adj close prices'!F837)</f>
        <v>1.6434419146795092E-2</v>
      </c>
    </row>
    <row r="838" spans="1:6" x14ac:dyDescent="0.25">
      <c r="A838" s="5">
        <v>42962</v>
      </c>
      <c r="B838" s="7">
        <f>LN('Adj close prices'!B839/'Adj close prices'!B838)</f>
        <v>1.0888349763761568E-2</v>
      </c>
      <c r="C838" s="7">
        <f>LN('Adj close prices'!C839/'Adj close prices'!C838)</f>
        <v>-5.6967305217706576E-4</v>
      </c>
      <c r="D838" s="7">
        <f>LN('Adj close prices'!D839/'Adj close prices'!D838)</f>
        <v>8.6712955422035788E-4</v>
      </c>
      <c r="E838" s="7">
        <f>LN('Adj close prices'!E839/'Adj close prices'!E838)</f>
        <v>-8.4679539518198975E-3</v>
      </c>
      <c r="F838" s="7">
        <f>LN('Adj close prices'!F839/'Adj close prices'!F838)</f>
        <v>-4.0488261295661852E-3</v>
      </c>
    </row>
    <row r="839" spans="1:6" x14ac:dyDescent="0.25">
      <c r="A839" s="5">
        <v>42963</v>
      </c>
      <c r="B839" s="7">
        <f>LN('Adj close prices'!B840/'Adj close prices'!B839)</f>
        <v>-4.0305790297271837E-3</v>
      </c>
      <c r="C839" s="7">
        <f>LN('Adj close prices'!C840/'Adj close prices'!C839)</f>
        <v>-4.6509068939877543E-3</v>
      </c>
      <c r="D839" s="7">
        <f>LN('Adj close prices'!D840/'Adj close prices'!D839)</f>
        <v>2.5966368635232454E-3</v>
      </c>
      <c r="E839" s="7">
        <f>LN('Adj close prices'!E840/'Adj close prices'!E839)</f>
        <v>-1.101999590313339E-2</v>
      </c>
      <c r="F839" s="7">
        <f>LN('Adj close prices'!F840/'Adj close prices'!F839)</f>
        <v>1.5994846606734953E-3</v>
      </c>
    </row>
    <row r="840" spans="1:6" x14ac:dyDescent="0.25">
      <c r="A840" s="5">
        <v>42964</v>
      </c>
      <c r="B840" s="7">
        <f>LN('Adj close prices'!B841/'Adj close prices'!B840)</f>
        <v>-1.9385336003933131E-2</v>
      </c>
      <c r="C840" s="7">
        <f>LN('Adj close prices'!C841/'Adj close prices'!C840)</f>
        <v>-1.8166843917524961E-2</v>
      </c>
      <c r="D840" s="7">
        <f>LN('Adj close prices'!D841/'Adj close prices'!D840)</f>
        <v>-1.5932459234095215E-2</v>
      </c>
      <c r="E840" s="7">
        <f>LN('Adj close prices'!E841/'Adj close prices'!E840)</f>
        <v>-2.253451289798385E-2</v>
      </c>
      <c r="F840" s="7">
        <f>LN('Adj close prices'!F841/'Adj close prices'!F840)</f>
        <v>-3.0751049430501835E-2</v>
      </c>
    </row>
    <row r="841" spans="1:6" x14ac:dyDescent="0.25">
      <c r="A841" s="5">
        <v>42965</v>
      </c>
      <c r="B841" s="7">
        <f>LN('Adj close prices'!B842/'Adj close prices'!B841)</f>
        <v>-2.2828268981186432E-3</v>
      </c>
      <c r="C841" s="7">
        <f>LN('Adj close prices'!C842/'Adj close prices'!C841)</f>
        <v>-2.1885951707531436E-3</v>
      </c>
      <c r="D841" s="7">
        <f>LN('Adj close prices'!D842/'Adj close prices'!D841)</f>
        <v>-4.905543644071665E-3</v>
      </c>
      <c r="E841" s="7">
        <f>LN('Adj close prices'!E842/'Adj close prices'!E841)</f>
        <v>1.8595091265445114E-4</v>
      </c>
      <c r="F841" s="7">
        <f>LN('Adj close prices'!F842/'Adj close prices'!F841)</f>
        <v>-1.2754269743611175E-2</v>
      </c>
    </row>
    <row r="842" spans="1:6" x14ac:dyDescent="0.25">
      <c r="A842" s="5">
        <v>42968</v>
      </c>
      <c r="B842" s="7">
        <f>LN('Adj close prices'!B843/'Adj close prices'!B842)</f>
        <v>-1.8430101689111164E-3</v>
      </c>
      <c r="C842" s="7">
        <f>LN('Adj close prices'!C843/'Adj close prices'!C842)</f>
        <v>-5.4190825441205459E-3</v>
      </c>
      <c r="D842" s="7">
        <f>LN('Adj close prices'!D843/'Adj close prices'!D842)</f>
        <v>5.0306459920622269E-3</v>
      </c>
      <c r="E842" s="7">
        <f>LN('Adj close prices'!E843/'Adj close prices'!E842)</f>
        <v>-1.4658653132924889E-2</v>
      </c>
      <c r="F842" s="7">
        <f>LN('Adj close prices'!F843/'Adj close prices'!F842)</f>
        <v>-2.8017941971171367E-2</v>
      </c>
    </row>
    <row r="843" spans="1:6" x14ac:dyDescent="0.25">
      <c r="A843" s="5">
        <v>42969</v>
      </c>
      <c r="B843" s="7">
        <f>LN('Adj close prices'!B844/'Adj close prices'!B843)</f>
        <v>1.6215714049640749E-2</v>
      </c>
      <c r="C843" s="7">
        <f>LN('Adj close prices'!C844/'Adj close prices'!C843)</f>
        <v>1.4175917626944722E-2</v>
      </c>
      <c r="D843" s="7">
        <f>LN('Adj close prices'!D844/'Adj close prices'!D843)</f>
        <v>3.8815789083435619E-3</v>
      </c>
      <c r="E843" s="7">
        <f>LN('Adj close prices'!E844/'Adj close prices'!E843)</f>
        <v>2.2018578039806221E-2</v>
      </c>
      <c r="F843" s="7">
        <f>LN('Adj close prices'!F844/'Adj close prices'!F843)</f>
        <v>1.0276706074262154E-2</v>
      </c>
    </row>
    <row r="844" spans="1:6" x14ac:dyDescent="0.25">
      <c r="A844" s="5">
        <v>42970</v>
      </c>
      <c r="B844" s="7">
        <f>LN('Adj close prices'!B845/'Adj close prices'!B844)</f>
        <v>1.2505045288421629E-3</v>
      </c>
      <c r="C844" s="7">
        <f>LN('Adj close prices'!C845/'Adj close prices'!C844)</f>
        <v>-9.2472784496509218E-3</v>
      </c>
      <c r="D844" s="7">
        <f>LN('Adj close prices'!D845/'Adj close prices'!D844)</f>
        <v>-7.4991778470966846E-4</v>
      </c>
      <c r="E844" s="7">
        <f>LN('Adj close prices'!E845/'Adj close prices'!E844)</f>
        <v>1.9796851286998863E-2</v>
      </c>
      <c r="F844" s="7">
        <f>LN('Adj close prices'!F845/'Adj close prices'!F844)</f>
        <v>3.2907971934589747E-2</v>
      </c>
    </row>
    <row r="845" spans="1:6" x14ac:dyDescent="0.25">
      <c r="A845" s="5">
        <v>42971</v>
      </c>
      <c r="B845" s="7">
        <f>LN('Adj close prices'!B846/'Adj close prices'!B845)</f>
        <v>-4.4478749847221746E-3</v>
      </c>
      <c r="C845" s="7">
        <f>LN('Adj close prices'!C846/'Adj close prices'!C845)</f>
        <v>-5.8101865413286539E-3</v>
      </c>
      <c r="D845" s="7">
        <f>LN('Adj close prices'!D846/'Adj close prices'!D845)</f>
        <v>-2.0468182953016965E-2</v>
      </c>
      <c r="E845" s="7">
        <f>LN('Adj close prices'!E846/'Adj close prices'!E845)</f>
        <v>-3.685828784257811E-3</v>
      </c>
      <c r="F845" s="7">
        <f>LN('Adj close prices'!F846/'Adj close prices'!F845)</f>
        <v>4.5346464959075477E-4</v>
      </c>
    </row>
    <row r="846" spans="1:6" x14ac:dyDescent="0.25">
      <c r="A846" s="5">
        <v>42972</v>
      </c>
      <c r="B846" s="7">
        <f>LN('Adj close prices'!B847/'Adj close prices'!B846)</f>
        <v>3.6975472143975555E-3</v>
      </c>
      <c r="C846" s="7">
        <f>LN('Adj close prices'!C847/'Adj close prices'!C846)</f>
        <v>-7.5776112562530333E-3</v>
      </c>
      <c r="D846" s="7">
        <f>LN('Adj close prices'!D847/'Adj close prices'!D846)</f>
        <v>3.6950895751865142E-3</v>
      </c>
      <c r="E846" s="7">
        <f>LN('Adj close prices'!E847/'Adj close prices'!E846)</f>
        <v>-8.3891146335498823E-3</v>
      </c>
      <c r="F846" s="7">
        <f>LN('Adj close prices'!F847/'Adj close prices'!F846)</f>
        <v>-1.3923617904101657E-2</v>
      </c>
    </row>
    <row r="847" spans="1:6" x14ac:dyDescent="0.25">
      <c r="A847" s="5">
        <v>42975</v>
      </c>
      <c r="B847" s="7">
        <f>LN('Adj close prices'!B848/'Adj close prices'!B847)</f>
        <v>1.002090719499776E-2</v>
      </c>
      <c r="C847" s="7">
        <f>LN('Adj close prices'!C848/'Adj close prices'!C847)</f>
        <v>8.036674093115239E-4</v>
      </c>
      <c r="D847" s="7">
        <f>LN('Adj close prices'!D848/'Adj close prices'!D847)</f>
        <v>-7.6600734251914436E-3</v>
      </c>
      <c r="E847" s="7">
        <f>LN('Adj close prices'!E848/'Adj close prices'!E847)</f>
        <v>7.0564665543824071E-3</v>
      </c>
      <c r="F847" s="7">
        <f>LN('Adj close prices'!F848/'Adj close prices'!F847)</f>
        <v>-6.8904568813335926E-3</v>
      </c>
    </row>
    <row r="848" spans="1:6" x14ac:dyDescent="0.25">
      <c r="A848" s="5">
        <v>42976</v>
      </c>
      <c r="B848" s="7">
        <f>LN('Adj close prices'!B849/'Adj close prices'!B848)</f>
        <v>8.8785753596952646E-3</v>
      </c>
      <c r="C848" s="7">
        <f>LN('Adj close prices'!C849/'Adj close prices'!C848)</f>
        <v>8.4628522530751007E-3</v>
      </c>
      <c r="D848" s="7">
        <f>LN('Adj close prices'!D849/'Adj close prices'!D848)</f>
        <v>9.4387489228114803E-3</v>
      </c>
      <c r="E848" s="7">
        <f>LN('Adj close prices'!E849/'Adj close prices'!E848)</f>
        <v>-1.6378587255811419E-3</v>
      </c>
      <c r="F848" s="7">
        <f>LN('Adj close prices'!F849/'Adj close prices'!F848)</f>
        <v>4.9060153681035187E-3</v>
      </c>
    </row>
    <row r="849" spans="1:6" x14ac:dyDescent="0.25">
      <c r="A849" s="5">
        <v>42977</v>
      </c>
      <c r="B849" s="7">
        <f>LN('Adj close prices'!B850/'Adj close prices'!B849)</f>
        <v>2.6975262496404212E-3</v>
      </c>
      <c r="C849" s="7">
        <f>LN('Adj close prices'!C850/'Adj close prices'!C849)</f>
        <v>1.4081922913949493E-2</v>
      </c>
      <c r="D849" s="7">
        <f>LN('Adj close prices'!D850/'Adj close prices'!D849)</f>
        <v>-2.9241561474533397E-3</v>
      </c>
      <c r="E849" s="7">
        <f>LN('Adj close prices'!E850/'Adj close prices'!E849)</f>
        <v>5.9326553487000187E-3</v>
      </c>
      <c r="F849" s="7">
        <f>LN('Adj close prices'!F850/'Adj close prices'!F849)</f>
        <v>1.6616178563458511E-2</v>
      </c>
    </row>
    <row r="850" spans="1:6" x14ac:dyDescent="0.25">
      <c r="A850" s="5">
        <v>42978</v>
      </c>
      <c r="B850" s="7">
        <f>LN('Adj close prices'!B851/'Adj close prices'!B850)</f>
        <v>3.9708542513368673E-3</v>
      </c>
      <c r="C850" s="7">
        <f>LN('Adj close prices'!C851/'Adj close prices'!C850)</f>
        <v>1.3356144318188927E-2</v>
      </c>
      <c r="D850" s="7">
        <f>LN('Adj close prices'!D851/'Adj close prices'!D850)</f>
        <v>-6.0021491640487052E-3</v>
      </c>
      <c r="E850" s="7">
        <f>LN('Adj close prices'!E851/'Adj close prices'!E850)</f>
        <v>2.2440636716299821E-2</v>
      </c>
      <c r="F850" s="7">
        <f>LN('Adj close prices'!F851/'Adj close prices'!F850)</f>
        <v>7.6719362658850291E-3</v>
      </c>
    </row>
    <row r="851" spans="1:6" x14ac:dyDescent="0.25">
      <c r="A851" s="5">
        <v>42979</v>
      </c>
      <c r="B851" s="7">
        <f>LN('Adj close prices'!B852/'Adj close prices'!B851)</f>
        <v>3.0488791536767196E-4</v>
      </c>
      <c r="C851" s="7">
        <f>LN('Adj close prices'!C852/'Adj close prices'!C851)</f>
        <v>-2.3993886202786554E-3</v>
      </c>
      <c r="D851" s="7">
        <f>LN('Adj close prices'!D852/'Adj close prices'!D851)</f>
        <v>3.8353876402748076E-3</v>
      </c>
      <c r="E851" s="7">
        <f>LN('Adj close prices'!E852/'Adj close prices'!E851)</f>
        <v>6.0016098391739922E-3</v>
      </c>
      <c r="F851" s="7">
        <f>LN('Adj close prices'!F852/'Adj close prices'!F851)</f>
        <v>-1.4059049131412214E-3</v>
      </c>
    </row>
    <row r="852" spans="1:6" x14ac:dyDescent="0.25">
      <c r="A852" s="5">
        <v>42983</v>
      </c>
      <c r="B852" s="7">
        <f>LN('Adj close prices'!B853/'Adj close prices'!B852)</f>
        <v>-1.2080815891041806E-2</v>
      </c>
      <c r="C852" s="7">
        <f>LN('Adj close prices'!C853/'Adj close prices'!C852)</f>
        <v>-1.3357365250768654E-2</v>
      </c>
      <c r="D852" s="7">
        <f>LN('Adj close prices'!D853/'Adj close prices'!D852)</f>
        <v>1.8082308870743264E-2</v>
      </c>
      <c r="E852" s="7">
        <f>LN('Adj close prices'!E853/'Adj close prices'!E852)</f>
        <v>-2.7055221729518079E-2</v>
      </c>
      <c r="F852" s="7">
        <f>LN('Adj close prices'!F853/'Adj close prices'!F852)</f>
        <v>-1.6482862398614084E-2</v>
      </c>
    </row>
    <row r="853" spans="1:6" x14ac:dyDescent="0.25">
      <c r="A853" s="5">
        <v>42984</v>
      </c>
      <c r="B853" s="7">
        <f>LN('Adj close prices'!B854/'Adj close prices'!B853)</f>
        <v>-1.0496087811939889E-3</v>
      </c>
      <c r="C853" s="7">
        <f>LN('Adj close prices'!C854/'Adj close prices'!C853)</f>
        <v>2.6175787433821754E-3</v>
      </c>
      <c r="D853" s="7">
        <f>LN('Adj close prices'!D854/'Adj close prices'!D853)</f>
        <v>3.5026786367575737E-3</v>
      </c>
      <c r="E853" s="7">
        <f>LN('Adj close prices'!E854/'Adj close prices'!E853)</f>
        <v>-6.0329738697144223E-4</v>
      </c>
      <c r="F853" s="7">
        <f>LN('Adj close prices'!F854/'Adj close prices'!F853)</f>
        <v>-1.4579898887506083E-2</v>
      </c>
    </row>
    <row r="854" spans="1:6" x14ac:dyDescent="0.25">
      <c r="A854" s="5">
        <v>42985</v>
      </c>
      <c r="B854" s="7">
        <f>LN('Adj close prices'!B855/'Adj close prices'!B854)</f>
        <v>-4.0226355467285722E-3</v>
      </c>
      <c r="C854" s="7">
        <f>LN('Adj close prices'!C855/'Adj close prices'!C854)</f>
        <v>1.198615493119189E-2</v>
      </c>
      <c r="D854" s="7">
        <f>LN('Adj close prices'!D855/'Adj close prices'!D854)</f>
        <v>4.9924457672457124E-4</v>
      </c>
      <c r="E854" s="7">
        <f>LN('Adj close prices'!E855/'Adj close prices'!E854)</f>
        <v>4.6334589769440005E-3</v>
      </c>
      <c r="F854" s="7">
        <f>LN('Adj close prices'!F855/'Adj close prices'!F854)</f>
        <v>1.7493397029977775E-2</v>
      </c>
    </row>
    <row r="855" spans="1:6" x14ac:dyDescent="0.25">
      <c r="A855" s="5">
        <v>42986</v>
      </c>
      <c r="B855" s="7">
        <f>LN('Adj close prices'!B856/'Adj close prices'!B855)</f>
        <v>-1.6443634838435726E-2</v>
      </c>
      <c r="C855" s="7">
        <f>LN('Adj close prices'!C856/'Adj close prices'!C855)</f>
        <v>-1.3951320851888244E-2</v>
      </c>
      <c r="D855" s="7">
        <f>LN('Adj close prices'!D856/'Adj close prices'!D855)</f>
        <v>-1.5597810709193024E-2</v>
      </c>
      <c r="E855" s="7">
        <f>LN('Adj close prices'!E856/'Adj close prices'!E855)</f>
        <v>-1.7501097426345417E-2</v>
      </c>
      <c r="F855" s="7">
        <f>LN('Adj close prices'!F856/'Adj close prices'!F855)</f>
        <v>-2.0778603492657931E-2</v>
      </c>
    </row>
    <row r="856" spans="1:6" x14ac:dyDescent="0.25">
      <c r="A856" s="5">
        <v>42989</v>
      </c>
      <c r="B856" s="7">
        <f>LN('Adj close prices'!B857/'Adj close prices'!B856)</f>
        <v>1.7930608724184963E-2</v>
      </c>
      <c r="C856" s="7">
        <f>LN('Adj close prices'!C857/'Adj close prices'!C856)</f>
        <v>1.2408481179067657E-2</v>
      </c>
      <c r="D856" s="7">
        <f>LN('Adj close prices'!D857/'Adj close prices'!D856)</f>
        <v>2.5327730463897105E-3</v>
      </c>
      <c r="E856" s="7">
        <f>LN('Adj close prices'!E857/'Adj close prices'!E856)</f>
        <v>3.1924386306553559E-2</v>
      </c>
      <c r="F856" s="7">
        <f>LN('Adj close prices'!F857/'Adj close prices'!F856)</f>
        <v>5.7405922523506285E-2</v>
      </c>
    </row>
    <row r="857" spans="1:6" x14ac:dyDescent="0.25">
      <c r="A857" s="5">
        <v>42990</v>
      </c>
      <c r="B857" s="7">
        <f>LN('Adj close prices'!B858/'Adj close prices'!B857)</f>
        <v>-3.9703727831812037E-3</v>
      </c>
      <c r="C857" s="7">
        <f>LN('Adj close prices'!C858/'Adj close prices'!C857)</f>
        <v>4.7130571219629654E-3</v>
      </c>
      <c r="D857" s="7">
        <f>LN('Adj close prices'!D858/'Adj close prices'!D857)</f>
        <v>6.6791573725181741E-3</v>
      </c>
      <c r="E857" s="7">
        <f>LN('Adj close prices'!E858/'Adj close prices'!E857)</f>
        <v>3.6027396132750872E-3</v>
      </c>
      <c r="F857" s="7">
        <f>LN('Adj close prices'!F858/'Adj close prices'!F857)</f>
        <v>-2.5880197966959653E-3</v>
      </c>
    </row>
    <row r="858" spans="1:6" x14ac:dyDescent="0.25">
      <c r="A858" s="5">
        <v>42991</v>
      </c>
      <c r="B858" s="7">
        <f>LN('Adj close prices'!B859/'Adj close prices'!B858)</f>
        <v>-7.5505952095877814E-3</v>
      </c>
      <c r="C858" s="7">
        <f>LN('Adj close prices'!C859/'Adj close prices'!C858)</f>
        <v>1.717339288667186E-2</v>
      </c>
      <c r="D858" s="7">
        <f>LN('Adj close prices'!D859/'Adj close prices'!D858)</f>
        <v>3.1355886764304931E-3</v>
      </c>
      <c r="E858" s="7">
        <f>LN('Adj close prices'!E859/'Adj close prices'!E858)</f>
        <v>4.4708048989527491E-3</v>
      </c>
      <c r="F858" s="7">
        <f>LN('Adj close prices'!F859/'Adj close prices'!F858)</f>
        <v>9.547701049171943E-3</v>
      </c>
    </row>
    <row r="859" spans="1:6" x14ac:dyDescent="0.25">
      <c r="A859" s="5">
        <v>42992</v>
      </c>
      <c r="B859" s="7">
        <f>LN('Adj close prices'!B860/'Adj close prices'!B859)</f>
        <v>-8.618583541501865E-3</v>
      </c>
      <c r="C859" s="7">
        <f>LN('Adj close prices'!C860/'Adj close prices'!C859)</f>
        <v>-7.4204205314547314E-3</v>
      </c>
      <c r="D859" s="7">
        <f>LN('Adj close prices'!D860/'Adj close prices'!D859)</f>
        <v>-2.2563805300991305E-3</v>
      </c>
      <c r="E859" s="7">
        <f>LN('Adj close prices'!E860/'Adj close prices'!E859)</f>
        <v>-5.710213876072648E-3</v>
      </c>
      <c r="F859" s="7">
        <f>LN('Adj close prices'!F860/'Adj close prices'!F859)</f>
        <v>3.0679862905605929E-2</v>
      </c>
    </row>
    <row r="860" spans="1:6" x14ac:dyDescent="0.25">
      <c r="A860" s="5">
        <v>42993</v>
      </c>
      <c r="B860" s="7">
        <f>LN('Adj close prices'!B861/'Adj close prices'!B860)</f>
        <v>1.0058064819161043E-2</v>
      </c>
      <c r="C860" s="7">
        <f>LN('Adj close prices'!C861/'Adj close prices'!C860)</f>
        <v>-5.477527591195127E-3</v>
      </c>
      <c r="D860" s="7">
        <f>LN('Adj close prices'!D861/'Adj close prices'!D860)</f>
        <v>8.7468105089542978E-3</v>
      </c>
      <c r="E860" s="7">
        <f>LN('Adj close prices'!E861/'Adj close prices'!E860)</f>
        <v>6.1305525907478883E-2</v>
      </c>
      <c r="F860" s="7">
        <f>LN('Adj close prices'!F861/'Adj close prices'!F860)</f>
        <v>5.7297402585424241E-3</v>
      </c>
    </row>
    <row r="861" spans="1:6" x14ac:dyDescent="0.25">
      <c r="A861" s="5">
        <v>42996</v>
      </c>
      <c r="B861" s="7">
        <f>LN('Adj close prices'!B862/'Adj close prices'!B861)</f>
        <v>-7.5969749227968999E-3</v>
      </c>
      <c r="C861" s="7">
        <f>LN('Adj close prices'!C862/'Adj close prices'!C861)</f>
        <v>-1.2850914880948385E-2</v>
      </c>
      <c r="D861" s="7">
        <f>LN('Adj close prices'!D862/'Adj close prices'!D861)</f>
        <v>-4.7387046133896523E-3</v>
      </c>
      <c r="E861" s="7">
        <f>LN('Adj close prices'!E862/'Adj close prices'!E861)</f>
        <v>4.0477654510763773E-2</v>
      </c>
      <c r="F861" s="7">
        <f>LN('Adj close prices'!F862/'Adj close prices'!F861)</f>
        <v>1.3572245392608824E-2</v>
      </c>
    </row>
    <row r="862" spans="1:6" x14ac:dyDescent="0.25">
      <c r="A862" s="5">
        <v>42997</v>
      </c>
      <c r="B862" s="7">
        <f>LN('Adj close prices'!B863/'Adj close prices'!B862)</f>
        <v>3.7824874658215534E-4</v>
      </c>
      <c r="C862" s="7">
        <f>LN('Adj close prices'!C863/'Adj close prices'!C862)</f>
        <v>-4.4546047732395471E-3</v>
      </c>
      <c r="D862" s="7">
        <f>LN('Adj close prices'!D863/'Adj close prices'!D862)</f>
        <v>6.2486127854223951E-4</v>
      </c>
      <c r="E862" s="7">
        <f>LN('Adj close prices'!E863/'Adj close prices'!E862)</f>
        <v>-1.0668236551449654E-3</v>
      </c>
      <c r="F862" s="7">
        <f>LN('Adj close prices'!F863/'Adj close prices'!F862)</f>
        <v>-2.6050755807551059E-2</v>
      </c>
    </row>
    <row r="863" spans="1:6" x14ac:dyDescent="0.25">
      <c r="A863" s="5">
        <v>42998</v>
      </c>
      <c r="B863" s="7">
        <f>LN('Adj close prices'!B864/'Adj close prices'!B863)</f>
        <v>-1.6900196134075927E-2</v>
      </c>
      <c r="C863" s="7">
        <f>LN('Adj close prices'!C864/'Adj close prices'!C863)</f>
        <v>3.4481550528057598E-3</v>
      </c>
      <c r="D863" s="7">
        <f>LN('Adj close prices'!D864/'Adj close prices'!D863)</f>
        <v>5.6056231304531514E-3</v>
      </c>
      <c r="E863" s="7">
        <f>LN('Adj close prices'!E864/'Adj close prices'!E863)</f>
        <v>-8.0925298760985542E-3</v>
      </c>
      <c r="F863" s="7">
        <f>LN('Adj close prices'!F864/'Adj close prices'!F863)</f>
        <v>-3.1774769394410261E-3</v>
      </c>
    </row>
    <row r="864" spans="1:6" x14ac:dyDescent="0.25">
      <c r="A864" s="5">
        <v>42999</v>
      </c>
      <c r="B864" s="7">
        <f>LN('Adj close prices'!B865/'Adj close prices'!B864)</f>
        <v>-1.7321076645056957E-2</v>
      </c>
      <c r="C864" s="7">
        <f>LN('Adj close prices'!C865/'Adj close prices'!C864)</f>
        <v>-8.834586453600822E-3</v>
      </c>
      <c r="D864" s="7">
        <f>LN('Adj close prices'!D865/'Adj close prices'!D864)</f>
        <v>-6.1053883487964941E-3</v>
      </c>
      <c r="E864" s="7">
        <f>LN('Adj close prices'!E865/'Adj close prices'!E864)</f>
        <v>-2.7715846290588968E-2</v>
      </c>
      <c r="F864" s="7">
        <f>LN('Adj close prices'!F865/'Adj close prices'!F864)</f>
        <v>-2.0071244840284826E-2</v>
      </c>
    </row>
    <row r="865" spans="1:6" x14ac:dyDescent="0.25">
      <c r="A865" s="5">
        <v>43000</v>
      </c>
      <c r="B865" s="7">
        <f>LN('Adj close prices'!B866/'Adj close prices'!B865)</f>
        <v>-9.8268490320511607E-3</v>
      </c>
      <c r="C865" s="7">
        <f>LN('Adj close prices'!C866/'Adj close prices'!C865)</f>
        <v>-9.9492318022569581E-3</v>
      </c>
      <c r="D865" s="7">
        <f>LN('Adj close prices'!D866/'Adj close prices'!D865)</f>
        <v>-6.0175500739056056E-3</v>
      </c>
      <c r="E865" s="7">
        <f>LN('Adj close prices'!E866/'Adj close prices'!E865)</f>
        <v>-9.7843593972904257E-3</v>
      </c>
      <c r="F865" s="7">
        <f>LN('Adj close prices'!F866/'Adj close prices'!F865)</f>
        <v>-4.2901307793773463E-2</v>
      </c>
    </row>
    <row r="866" spans="1:6" x14ac:dyDescent="0.25">
      <c r="A866" s="5">
        <v>43003</v>
      </c>
      <c r="B866" s="7">
        <f>LN('Adj close prices'!B867/'Adj close prices'!B866)</f>
        <v>-8.8611831977271731E-3</v>
      </c>
      <c r="C866" s="7">
        <f>LN('Adj close prices'!C867/'Adj close prices'!C866)</f>
        <v>-1.6159664493325933E-2</v>
      </c>
      <c r="D866" s="7">
        <f>LN('Adj close prices'!D867/'Adj close prices'!D866)</f>
        <v>-4.7898130067971821E-3</v>
      </c>
      <c r="E866" s="7">
        <f>LN('Adj close prices'!E867/'Adj close prices'!E866)</f>
        <v>-4.572244693071411E-2</v>
      </c>
      <c r="F866" s="7">
        <f>LN('Adj close prices'!F867/'Adj close prices'!F866)</f>
        <v>-1.7527227723455625E-2</v>
      </c>
    </row>
    <row r="867" spans="1:6" x14ac:dyDescent="0.25">
      <c r="A867" s="5">
        <v>43004</v>
      </c>
      <c r="B867" s="7">
        <f>LN('Adj close prices'!B868/'Adj close prices'!B867)</f>
        <v>1.7057262421702329E-2</v>
      </c>
      <c r="C867" s="7">
        <f>LN('Adj close prices'!C868/'Adj close prices'!C867)</f>
        <v>-1.267000127264036E-3</v>
      </c>
      <c r="D867" s="7">
        <f>LN('Adj close prices'!D868/'Adj close prices'!D867)</f>
        <v>3.0276412765122686E-3</v>
      </c>
      <c r="E867" s="7">
        <f>LN('Adj close prices'!E868/'Adj close prices'!E867)</f>
        <v>5.5984256805431459E-3</v>
      </c>
      <c r="F867" s="7">
        <f>LN('Adj close prices'!F868/'Adj close prices'!F867)</f>
        <v>7.5339019355385355E-4</v>
      </c>
    </row>
    <row r="868" spans="1:6" x14ac:dyDescent="0.25">
      <c r="A868" s="5">
        <v>43005</v>
      </c>
      <c r="B868" s="7">
        <f>LN('Adj close prices'!B869/'Adj close prices'!B868)</f>
        <v>7.092191235028353E-3</v>
      </c>
      <c r="C868" s="7">
        <f>LN('Adj close prices'!C869/'Adj close prices'!C868)</f>
        <v>1.298793059524323E-2</v>
      </c>
      <c r="D868" s="7">
        <f>LN('Adj close prices'!D869/'Adj close prices'!D868)</f>
        <v>-1.2601309570310088E-3</v>
      </c>
      <c r="E868" s="7">
        <f>LN('Adj close prices'!E869/'Adj close prices'!E868)</f>
        <v>2.1686793815864816E-2</v>
      </c>
      <c r="F868" s="7">
        <f>LN('Adj close prices'!F869/'Adj close prices'!F868)</f>
        <v>-1.2474281115164885E-2</v>
      </c>
    </row>
    <row r="869" spans="1:6" x14ac:dyDescent="0.25">
      <c r="A869" s="5">
        <v>43006</v>
      </c>
      <c r="B869" s="7">
        <f>LN('Adj close prices'!B870/'Adj close prices'!B869)</f>
        <v>-6.1787434504298059E-3</v>
      </c>
      <c r="C869" s="7">
        <f>LN('Adj close prices'!C870/'Adj close prices'!C869)</f>
        <v>5.7989016286092484E-3</v>
      </c>
      <c r="D869" s="7">
        <f>LN('Adj close prices'!D870/'Adj close prices'!D869)</f>
        <v>-4.297530355657329E-3</v>
      </c>
      <c r="E869" s="7">
        <f>LN('Adj close prices'!E870/'Adj close prices'!E869)</f>
        <v>-2.846547651169447E-4</v>
      </c>
      <c r="F869" s="7">
        <f>LN('Adj close prices'!F870/'Adj close prices'!F869)</f>
        <v>-4.0260719421378148E-3</v>
      </c>
    </row>
    <row r="870" spans="1:6" x14ac:dyDescent="0.25">
      <c r="A870" s="5">
        <v>43007</v>
      </c>
      <c r="B870" s="7">
        <f>LN('Adj close prices'!B871/'Adj close prices'!B870)</f>
        <v>5.4650263568815785E-3</v>
      </c>
      <c r="C870" s="7">
        <f>LN('Adj close prices'!C871/'Adj close prices'!C870)</f>
        <v>5.1623318382531909E-3</v>
      </c>
      <c r="D870" s="7">
        <f>LN('Adj close prices'!D871/'Adj close prices'!D870)</f>
        <v>-1.0312352231421452E-2</v>
      </c>
      <c r="E870" s="7">
        <f>LN('Adj close prices'!E871/'Adj close prices'!E870)</f>
        <v>1.7436195311266736E-2</v>
      </c>
      <c r="F870" s="7">
        <f>LN('Adj close prices'!F871/'Adj close prices'!F870)</f>
        <v>4.4072791570199605E-3</v>
      </c>
    </row>
    <row r="871" spans="1:6" x14ac:dyDescent="0.25">
      <c r="A871" s="5">
        <v>43010</v>
      </c>
      <c r="B871" s="7">
        <f>LN('Adj close prices'!B872/'Adj close prices'!B871)</f>
        <v>-2.0132099622495866E-3</v>
      </c>
      <c r="C871" s="7">
        <f>LN('Adj close prices'!C872/'Adj close prices'!C871)</f>
        <v>-2.2494099688514031E-3</v>
      </c>
      <c r="D871" s="7">
        <f>LN('Adj close prices'!D872/'Adj close prices'!D871)</f>
        <v>3.9593268983550249E-3</v>
      </c>
      <c r="E871" s="7">
        <f>LN('Adj close prices'!E872/'Adj close prices'!E871)</f>
        <v>1.2856868881563216E-3</v>
      </c>
      <c r="F871" s="7">
        <f>LN('Adj close prices'!F872/'Adj close prices'!F871)</f>
        <v>1.2598480984614756E-3</v>
      </c>
    </row>
    <row r="872" spans="1:6" x14ac:dyDescent="0.25">
      <c r="A872" s="5">
        <v>43011</v>
      </c>
      <c r="B872" s="7">
        <f>LN('Adj close prices'!B873/'Adj close prices'!B872)</f>
        <v>4.3465941154285127E-3</v>
      </c>
      <c r="C872" s="7">
        <f>LN('Adj close prices'!C873/'Adj close prices'!C872)</f>
        <v>-2.1812782517108519E-3</v>
      </c>
      <c r="D872" s="7">
        <f>LN('Adj close prices'!D873/'Adj close prices'!D872)</f>
        <v>9.7672335348693712E-3</v>
      </c>
      <c r="E872" s="7">
        <f>LN('Adj close prices'!E873/'Adj close prices'!E872)</f>
        <v>2.0647186330933279E-3</v>
      </c>
      <c r="F872" s="7">
        <f>LN('Adj close prices'!F873/'Adj close prices'!F872)</f>
        <v>1.9169145839463452E-2</v>
      </c>
    </row>
    <row r="873" spans="1:6" x14ac:dyDescent="0.25">
      <c r="A873" s="5">
        <v>43012</v>
      </c>
      <c r="B873" s="7">
        <f>LN('Adj close prices'!B874/'Adj close prices'!B873)</f>
        <v>-6.4945786851670542E-3</v>
      </c>
      <c r="C873" s="7">
        <f>LN('Adj close prices'!C874/'Adj close prices'!C873)</f>
        <v>8.6864139709583385E-3</v>
      </c>
      <c r="D873" s="7">
        <f>LN('Adj close prices'!D874/'Adj close prices'!D873)</f>
        <v>-1.6423946055602642E-3</v>
      </c>
      <c r="E873" s="7">
        <f>LN('Adj close prices'!E874/'Adj close prices'!E873)</f>
        <v>8.3278340340622557E-3</v>
      </c>
      <c r="F873" s="7">
        <f>LN('Adj close prices'!F874/'Adj close prices'!F873)</f>
        <v>1.9541302898456396E-2</v>
      </c>
    </row>
    <row r="874" spans="1:6" x14ac:dyDescent="0.25">
      <c r="A874" s="5">
        <v>43013</v>
      </c>
      <c r="B874" s="7">
        <f>LN('Adj close prices'!B875/'Adj close prices'!B874)</f>
        <v>1.2367958709390331E-2</v>
      </c>
      <c r="C874" s="7">
        <f>LN('Adj close prices'!C875/'Adj close prices'!C874)</f>
        <v>1.5825249502575429E-2</v>
      </c>
      <c r="D874" s="7">
        <f>LN('Adj close prices'!D875/'Adj close prices'!D874)</f>
        <v>4.0379463028277296E-3</v>
      </c>
      <c r="E874" s="7">
        <f>LN('Adj close prices'!E875/'Adj close prices'!E874)</f>
        <v>-5.528022356140178E-4</v>
      </c>
      <c r="F874" s="7">
        <f>LN('Adj close prices'!F875/'Adj close prices'!F874)</f>
        <v>9.0096296108531989E-4</v>
      </c>
    </row>
    <row r="875" spans="1:6" x14ac:dyDescent="0.25">
      <c r="A875" s="5">
        <v>43014</v>
      </c>
      <c r="B875" s="7">
        <f>LN('Adj close prices'!B876/'Adj close prices'!B875)</f>
        <v>-5.7951742370641911E-4</v>
      </c>
      <c r="C875" s="7">
        <f>LN('Adj close prices'!C876/'Adj close prices'!C875)</f>
        <v>8.861068012721178E-3</v>
      </c>
      <c r="D875" s="7">
        <f>LN('Adj close prices'!D876/'Adj close prices'!D875)</f>
        <v>-5.1762923353407698E-3</v>
      </c>
      <c r="E875" s="7">
        <f>LN('Adj close prices'!E876/'Adj close prices'!E875)</f>
        <v>2.927549521130105E-3</v>
      </c>
      <c r="F875" s="7">
        <f>LN('Adj close prices'!F876/'Adj close prices'!F875)</f>
        <v>4.3526415979427899E-3</v>
      </c>
    </row>
    <row r="876" spans="1:6" x14ac:dyDescent="0.25">
      <c r="A876" s="5">
        <v>43017</v>
      </c>
      <c r="B876" s="7">
        <f>LN('Adj close prices'!B877/'Adj close prices'!B876)</f>
        <v>3.4712593373684999E-3</v>
      </c>
      <c r="C876" s="7">
        <f>LN('Adj close prices'!C877/'Adj close prices'!C876)</f>
        <v>1.423832773603336E-3</v>
      </c>
      <c r="D876" s="7">
        <f>LN('Adj close prices'!D877/'Adj close prices'!D876)</f>
        <v>1.9181587867090809E-2</v>
      </c>
      <c r="E876" s="7">
        <f>LN('Adj close prices'!E877/'Adj close prices'!E876)</f>
        <v>2.2308619959376896E-2</v>
      </c>
      <c r="F876" s="7">
        <f>LN('Adj close prices'!F877/'Adj close prices'!F876)</f>
        <v>-3.9844071489494433E-2</v>
      </c>
    </row>
    <row r="877" spans="1:6" x14ac:dyDescent="0.25">
      <c r="A877" s="5">
        <v>43018</v>
      </c>
      <c r="B877" s="7">
        <f>LN('Adj close prices'!B878/'Adj close prices'!B877)</f>
        <v>3.8481640040885528E-4</v>
      </c>
      <c r="C877" s="7">
        <f>LN('Adj close prices'!C878/'Adj close prices'!C877)</f>
        <v>-3.8317700512767961E-3</v>
      </c>
      <c r="D877" s="7">
        <f>LN('Adj close prices'!D878/'Adj close prices'!D877)</f>
        <v>4.373360218748578E-2</v>
      </c>
      <c r="E877" s="7">
        <f>LN('Adj close prices'!E878/'Adj close prices'!E877)</f>
        <v>1.891480987499394E-2</v>
      </c>
      <c r="F877" s="7">
        <f>LN('Adj close prices'!F878/'Adj close prices'!F877)</f>
        <v>3.6222820245589336E-2</v>
      </c>
    </row>
    <row r="878" spans="1:6" x14ac:dyDescent="0.25">
      <c r="A878" s="5">
        <v>43019</v>
      </c>
      <c r="B878" s="7">
        <f>LN('Adj close prices'!B879/'Adj close prices'!B878)</f>
        <v>4.1607603321863647E-3</v>
      </c>
      <c r="C878" s="7">
        <f>LN('Adj close prices'!C879/'Adj close prices'!C878)</f>
        <v>7.8700637481503508E-3</v>
      </c>
      <c r="D878" s="7">
        <f>LN('Adj close prices'!D879/'Adj close prices'!D878)</f>
        <v>1.8839644432799941E-2</v>
      </c>
      <c r="E878" s="7">
        <f>LN('Adj close prices'!E879/'Adj close prices'!E878)</f>
        <v>1.0582666744837542E-2</v>
      </c>
      <c r="F878" s="7">
        <f>LN('Adj close prices'!F879/'Adj close prices'!F878)</f>
        <v>-2.7879882371821224E-3</v>
      </c>
    </row>
    <row r="879" spans="1:6" x14ac:dyDescent="0.25">
      <c r="A879" s="5">
        <v>43020</v>
      </c>
      <c r="B879" s="7">
        <f>LN('Adj close prices'!B880/'Adj close prices'!B879)</f>
        <v>-3.519437912087961E-3</v>
      </c>
      <c r="C879" s="7">
        <f>LN('Adj close prices'!C880/'Adj close prices'!C879)</f>
        <v>5.942129622893374E-3</v>
      </c>
      <c r="D879" s="7">
        <f>LN('Adj close prices'!D880/'Adj close prices'!D879)</f>
        <v>4.3065638280038931E-3</v>
      </c>
      <c r="E879" s="7">
        <f>LN('Adj close prices'!E880/'Adj close prices'!E879)</f>
        <v>4.7124943537409076E-4</v>
      </c>
      <c r="F879" s="7">
        <f>LN('Adj close prices'!F880/'Adj close prices'!F879)</f>
        <v>3.0410988769643101E-3</v>
      </c>
    </row>
    <row r="880" spans="1:6" x14ac:dyDescent="0.25">
      <c r="A880" s="5">
        <v>43021</v>
      </c>
      <c r="B880" s="7">
        <f>LN('Adj close prices'!B881/'Adj close prices'!B880)</f>
        <v>6.3262649883222034E-3</v>
      </c>
      <c r="C880" s="7">
        <f>LN('Adj close prices'!C881/'Adj close prices'!C880)</f>
        <v>2.0060789113722339E-3</v>
      </c>
      <c r="D880" s="7">
        <f>LN('Adj close prices'!D881/'Adj close prices'!D880)</f>
        <v>6.0213789790930913E-3</v>
      </c>
      <c r="E880" s="7">
        <f>LN('Adj close prices'!E881/'Adj close prices'!E880)</f>
        <v>1.8464337106456487E-2</v>
      </c>
      <c r="F880" s="7">
        <f>LN('Adj close prices'!F881/'Adj close prices'!F880)</f>
        <v>-3.093427133187463E-4</v>
      </c>
    </row>
    <row r="881" spans="1:6" x14ac:dyDescent="0.25">
      <c r="A881" s="5">
        <v>43024</v>
      </c>
      <c r="B881" s="7">
        <f>LN('Adj close prices'!B882/'Adj close prices'!B881)</f>
        <v>1.8241384722049468E-2</v>
      </c>
      <c r="C881" s="7">
        <f>LN('Adj close prices'!C882/'Adj close prices'!C881)</f>
        <v>3.3843399080949756E-3</v>
      </c>
      <c r="D881" s="7">
        <f>LN('Adj close prices'!D882/'Adj close prices'!D881)</f>
        <v>-1.0211325166171202E-2</v>
      </c>
      <c r="E881" s="7">
        <f>LN('Adj close prices'!E882/'Adj close prices'!E881)</f>
        <v>1.701839622524421E-2</v>
      </c>
      <c r="F881" s="7">
        <f>LN('Adj close prices'!F882/'Adj close prices'!F881)</f>
        <v>-1.4076149276700096E-2</v>
      </c>
    </row>
    <row r="882" spans="1:6" x14ac:dyDescent="0.25">
      <c r="A882" s="5">
        <v>43025</v>
      </c>
      <c r="B882" s="7">
        <f>LN('Adj close prices'!B883/'Adj close prices'!B882)</f>
        <v>3.6835713963057396E-3</v>
      </c>
      <c r="C882" s="7">
        <f>LN('Adj close prices'!C883/'Adj close prices'!C882)</f>
        <v>2.7685867085666441E-3</v>
      </c>
      <c r="D882" s="7">
        <f>LN('Adj close prices'!D883/'Adj close prices'!D882)</f>
        <v>2.7953385343872138E-3</v>
      </c>
      <c r="E882" s="7">
        <f>LN('Adj close prices'!E883/'Adj close prices'!E882)</f>
        <v>-9.1000593749180096E-4</v>
      </c>
      <c r="F882" s="7">
        <f>LN('Adj close prices'!F883/'Adj close prices'!F882)</f>
        <v>1.4582292798907806E-2</v>
      </c>
    </row>
    <row r="883" spans="1:6" x14ac:dyDescent="0.25">
      <c r="A883" s="5">
        <v>43026</v>
      </c>
      <c r="B883" s="7">
        <f>LN('Adj close prices'!B884/'Adj close prices'!B883)</f>
        <v>-4.4344749833565089E-3</v>
      </c>
      <c r="C883" s="7">
        <f>LN('Adj close prices'!C884/'Adj close prices'!C883)</f>
        <v>-1.2093142468043636E-2</v>
      </c>
      <c r="D883" s="7">
        <f>LN('Adj close prices'!D884/'Adj close prices'!D883)</f>
        <v>2.7872340388687593E-3</v>
      </c>
      <c r="E883" s="7">
        <f>LN('Adj close prices'!E884/'Adj close prices'!E883)</f>
        <v>-8.5984936362782012E-4</v>
      </c>
      <c r="F883" s="7">
        <f>LN('Adj close prices'!F884/'Adj close prices'!F883)</f>
        <v>1.0903099190994841E-2</v>
      </c>
    </row>
    <row r="884" spans="1:6" x14ac:dyDescent="0.25">
      <c r="A884" s="5">
        <v>43027</v>
      </c>
      <c r="B884" s="7">
        <f>LN('Adj close prices'!B885/'Adj close prices'!B884)</f>
        <v>-2.3945119415481469E-2</v>
      </c>
      <c r="C884" s="7">
        <f>LN('Adj close prices'!C885/'Adj close prices'!C884)</f>
        <v>-1.047586473034957E-2</v>
      </c>
      <c r="D884" s="7">
        <f>LN('Adj close prices'!D885/'Adj close prices'!D884)</f>
        <v>2.0856800755997872E-3</v>
      </c>
      <c r="E884" s="7">
        <f>LN('Adj close prices'!E885/'Adj close prices'!E884)</f>
        <v>1.1130459307120597E-3</v>
      </c>
      <c r="F884" s="7">
        <f>LN('Adj close prices'!F885/'Adj close prices'!F884)</f>
        <v>-2.2040093074687316E-2</v>
      </c>
    </row>
    <row r="885" spans="1:6" x14ac:dyDescent="0.25">
      <c r="A885" s="5">
        <v>43028</v>
      </c>
      <c r="B885" s="7">
        <f>LN('Adj close prices'!B886/'Adj close prices'!B885)</f>
        <v>1.7298686317470599E-3</v>
      </c>
      <c r="C885" s="7">
        <f>LN('Adj close prices'!C886/'Adj close prices'!C885)</f>
        <v>-3.7573056153257225E-3</v>
      </c>
      <c r="D885" s="7">
        <f>LN('Adj close prices'!D886/'Adj close prices'!D885)</f>
        <v>1.1965237286187539E-2</v>
      </c>
      <c r="E885" s="7">
        <f>LN('Adj close prices'!E886/'Adj close prices'!E885)</f>
        <v>-4.5604928555579086E-3</v>
      </c>
      <c r="F885" s="7">
        <f>LN('Adj close prices'!F886/'Adj close prices'!F885)</f>
        <v>-1.9257056014233682E-2</v>
      </c>
    </row>
    <row r="886" spans="1:6" x14ac:dyDescent="0.25">
      <c r="A886" s="5">
        <v>43031</v>
      </c>
      <c r="B886" s="7">
        <f>LN('Adj close prices'!B887/'Adj close prices'!B886)</f>
        <v>-5.1203511507510124E-4</v>
      </c>
      <c r="C886" s="7">
        <f>LN('Adj close prices'!C887/'Adj close prices'!C886)</f>
        <v>-1.7043235188044497E-2</v>
      </c>
      <c r="D886" s="7">
        <f>LN('Adj close prices'!D887/'Adj close prices'!D886)</f>
        <v>1.3743065231848551E-2</v>
      </c>
      <c r="E886" s="7">
        <f>LN('Adj close prices'!E887/'Adj close prices'!E886)</f>
        <v>-1.4231015326480816E-3</v>
      </c>
      <c r="F886" s="7">
        <f>LN('Adj close prices'!F887/'Adj close prices'!F886)</f>
        <v>-2.369192535445289E-2</v>
      </c>
    </row>
    <row r="887" spans="1:6" x14ac:dyDescent="0.25">
      <c r="A887" s="5">
        <v>43032</v>
      </c>
      <c r="B887" s="7">
        <f>LN('Adj close prices'!B888/'Adj close prices'!B887)</f>
        <v>5.9373702128787606E-3</v>
      </c>
      <c r="C887" s="7">
        <f>LN('Adj close prices'!C888/'Adj close prices'!C887)</f>
        <v>9.8857568518519109E-3</v>
      </c>
      <c r="D887" s="7">
        <f>LN('Adj close prices'!D888/'Adj close prices'!D887)</f>
        <v>-7.5865720069219498E-3</v>
      </c>
      <c r="E887" s="7">
        <f>LN('Adj close prices'!E888/'Adj close prices'!E887)</f>
        <v>1.0422575400387773E-2</v>
      </c>
      <c r="F887" s="7">
        <f>LN('Adj close prices'!F888/'Adj close prices'!F887)</f>
        <v>9.4898877010449374E-4</v>
      </c>
    </row>
    <row r="888" spans="1:6" x14ac:dyDescent="0.25">
      <c r="A888" s="5">
        <v>43033</v>
      </c>
      <c r="B888" s="7">
        <f>LN('Adj close prices'!B889/'Adj close prices'!B888)</f>
        <v>-4.4017789718209799E-3</v>
      </c>
      <c r="C888" s="7">
        <f>LN('Adj close prices'!C889/'Adj close prices'!C888)</f>
        <v>-3.0685006823815393E-3</v>
      </c>
      <c r="D888" s="7">
        <f>LN('Adj close prices'!D889/'Adj close prices'!D888)</f>
        <v>5.6670019520549571E-3</v>
      </c>
      <c r="E888" s="7">
        <f>LN('Adj close prices'!E889/'Adj close prices'!E888)</f>
        <v>-2.5591311711148857E-2</v>
      </c>
      <c r="F888" s="7">
        <f>LN('Adj close prices'!F889/'Adj close prices'!F888)</f>
        <v>-3.4684739822527455E-2</v>
      </c>
    </row>
    <row r="889" spans="1:6" x14ac:dyDescent="0.25">
      <c r="A889" s="5">
        <v>43034</v>
      </c>
      <c r="B889" s="7">
        <f>LN('Adj close prices'!B890/'Adj close prices'!B889)</f>
        <v>6.3729772566734882E-3</v>
      </c>
      <c r="C889" s="7">
        <f>LN('Adj close prices'!C890/'Adj close prices'!C889)</f>
        <v>-4.9352814378373386E-4</v>
      </c>
      <c r="D889" s="7">
        <f>LN('Adj close prices'!D890/'Adj close prices'!D889)</f>
        <v>1.5810878026971717E-3</v>
      </c>
      <c r="E889" s="7">
        <f>LN('Adj close prices'!E890/'Adj close prices'!E889)</f>
        <v>1.0427674477142707E-2</v>
      </c>
      <c r="F889" s="7">
        <f>LN('Adj close prices'!F890/'Adj close prices'!F889)</f>
        <v>1.0122084493234317E-3</v>
      </c>
    </row>
    <row r="890" spans="1:6" x14ac:dyDescent="0.25">
      <c r="A890" s="5">
        <v>43035</v>
      </c>
      <c r="B890" s="7">
        <f>LN('Adj close prices'!B891/'Adj close prices'!B890)</f>
        <v>3.520303321044415E-2</v>
      </c>
      <c r="C890" s="7">
        <f>LN('Adj close prices'!C891/'Adj close prices'!C890)</f>
        <v>0.12413068826348027</v>
      </c>
      <c r="D890" s="7">
        <f>LN('Adj close prices'!D891/'Adj close prices'!D890)</f>
        <v>-5.090801403002259E-3</v>
      </c>
      <c r="E890" s="7">
        <f>LN('Adj close prices'!E891/'Adj close prices'!E890)</f>
        <v>3.1042577640212923E-2</v>
      </c>
      <c r="F890" s="7">
        <f>LN('Adj close prices'!F891/'Adj close prices'!F890)</f>
        <v>-1.6382692073931199E-2</v>
      </c>
    </row>
    <row r="891" spans="1:6" x14ac:dyDescent="0.25">
      <c r="A891" s="5">
        <v>43038</v>
      </c>
      <c r="B891" s="7">
        <f>LN('Adj close prices'!B892/'Adj close prices'!B891)</f>
        <v>2.2258865500696029E-2</v>
      </c>
      <c r="C891" s="7">
        <f>LN('Adj close prices'!C892/'Adj close prices'!C891)</f>
        <v>8.9520264262130389E-3</v>
      </c>
      <c r="D891" s="7">
        <f>LN('Adj close prices'!D892/'Adj close prices'!D891)</f>
        <v>-1.3933654938623061E-2</v>
      </c>
      <c r="E891" s="7">
        <f>LN('Adj close prices'!E892/'Adj close prices'!E891)</f>
        <v>9.7609959643642861E-3</v>
      </c>
      <c r="F891" s="7">
        <f>LN('Adj close prices'!F892/'Adj close prices'!F891)</f>
        <v>-2.4650609252914535E-3</v>
      </c>
    </row>
    <row r="892" spans="1:6" x14ac:dyDescent="0.25">
      <c r="A892" s="5">
        <v>43039</v>
      </c>
      <c r="B892" s="7">
        <f>LN('Adj close prices'!B893/'Adj close prices'!B892)</f>
        <v>1.3819230880260623E-2</v>
      </c>
      <c r="C892" s="7">
        <f>LN('Adj close prices'!C893/'Adj close prices'!C892)</f>
        <v>-5.0267915048774134E-3</v>
      </c>
      <c r="D892" s="7">
        <f>LN('Adj close prices'!D893/'Adj close prices'!D892)</f>
        <v>4.1318367882561772E-3</v>
      </c>
      <c r="E892" s="7">
        <f>LN('Adj close prices'!E893/'Adj close prices'!E892)</f>
        <v>1.4465122097005963E-2</v>
      </c>
      <c r="F892" s="7">
        <f>LN('Adj close prices'!F893/'Adj close prices'!F892)</f>
        <v>3.5147277853950921E-2</v>
      </c>
    </row>
    <row r="893" spans="1:6" x14ac:dyDescent="0.25">
      <c r="A893" s="5">
        <v>43040</v>
      </c>
      <c r="B893" s="7">
        <f>LN('Adj close prices'!B894/'Adj close prices'!B893)</f>
        <v>-1.2800270734790791E-2</v>
      </c>
      <c r="C893" s="7">
        <f>LN('Adj close prices'!C894/'Adj close prices'!C893)</f>
        <v>-1.4486820121728183E-3</v>
      </c>
      <c r="D893" s="7">
        <f>LN('Adj close prices'!D894/'Adj close prices'!D893)</f>
        <v>7.1899736983788605E-3</v>
      </c>
      <c r="E893" s="7">
        <f>LN('Adj close prices'!E894/'Adj close prices'!E893)</f>
        <v>1.8840720118010156E-3</v>
      </c>
      <c r="F893" s="7">
        <f>LN('Adj close prices'!F894/'Adj close prices'!F893)</f>
        <v>-3.2027960333092291E-2</v>
      </c>
    </row>
    <row r="894" spans="1:6" x14ac:dyDescent="0.25">
      <c r="A894" s="5">
        <v>43041</v>
      </c>
      <c r="B894" s="7">
        <f>LN('Adj close prices'!B895/'Adj close prices'!B894)</f>
        <v>7.2834380075077684E-3</v>
      </c>
      <c r="C894" s="7">
        <f>LN('Adj close prices'!C895/'Adj close prices'!C894)</f>
        <v>-8.6082521271507641E-3</v>
      </c>
      <c r="D894" s="7">
        <f>LN('Adj close prices'!D895/'Adj close prices'!D894)</f>
        <v>9.7317850344878151E-3</v>
      </c>
      <c r="E894" s="7">
        <f>LN('Adj close prices'!E895/'Adj close prices'!E894)</f>
        <v>-6.0996154159522198E-3</v>
      </c>
      <c r="F894" s="7">
        <f>LN('Adj close prices'!F895/'Adj close prices'!F894)</f>
        <v>-7.0377570351419172E-2</v>
      </c>
    </row>
    <row r="895" spans="1:6" x14ac:dyDescent="0.25">
      <c r="A895" s="5">
        <v>43042</v>
      </c>
      <c r="B895" s="7">
        <f>LN('Adj close prices'!B896/'Adj close prices'!B895)</f>
        <v>2.5778807912309111E-2</v>
      </c>
      <c r="C895" s="7">
        <f>LN('Adj close prices'!C896/'Adj close prices'!C895)</f>
        <v>1.5758692473579271E-2</v>
      </c>
      <c r="D895" s="7">
        <f>LN('Adj close prices'!D896/'Adj close prices'!D895)</f>
        <v>9.8610272104496261E-3</v>
      </c>
      <c r="E895" s="7">
        <f>LN('Adj close prices'!E896/'Adj close prices'!E895)</f>
        <v>1.3265079506286715E-2</v>
      </c>
      <c r="F895" s="7">
        <f>LN('Adj close prices'!F896/'Adj close prices'!F895)</f>
        <v>2.2566449015809672E-2</v>
      </c>
    </row>
    <row r="896" spans="1:6" x14ac:dyDescent="0.25">
      <c r="A896" s="5">
        <v>43045</v>
      </c>
      <c r="B896" s="7">
        <f>LN('Adj close prices'!B897/'Adj close prices'!B896)</f>
        <v>1.009415705585792E-2</v>
      </c>
      <c r="C896" s="7">
        <f>LN('Adj close prices'!C897/'Adj close prices'!C896)</f>
        <v>8.1173604368916085E-3</v>
      </c>
      <c r="D896" s="7">
        <f>LN('Adj close prices'!D897/'Adj close prices'!D896)</f>
        <v>-1.0987928035846386E-2</v>
      </c>
      <c r="E896" s="7">
        <f>LN('Adj close prices'!E897/'Adj close prices'!E896)</f>
        <v>4.4941068029348387E-3</v>
      </c>
      <c r="F896" s="7">
        <f>LN('Adj close prices'!F897/'Adj close prices'!F896)</f>
        <v>-1.0872723685231095E-2</v>
      </c>
    </row>
    <row r="897" spans="1:6" x14ac:dyDescent="0.25">
      <c r="A897" s="5">
        <v>43046</v>
      </c>
      <c r="B897" s="7">
        <f>LN('Adj close prices'!B898/'Adj close prices'!B897)</f>
        <v>3.2084330895799699E-3</v>
      </c>
      <c r="C897" s="7">
        <f>LN('Adj close prices'!C898/'Adj close prices'!C897)</f>
        <v>2.2372470304716065E-3</v>
      </c>
      <c r="D897" s="7">
        <f>LN('Adj close prices'!D898/'Adj close prices'!D897)</f>
        <v>2.8145150254698763E-3</v>
      </c>
      <c r="E897" s="7">
        <f>LN('Adj close prices'!E898/'Adj close prices'!E897)</f>
        <v>1.1383835942607374E-2</v>
      </c>
      <c r="F897" s="7">
        <f>LN('Adj close prices'!F898/'Adj close prices'!F897)</f>
        <v>1.0742067301385692E-2</v>
      </c>
    </row>
    <row r="898" spans="1:6" x14ac:dyDescent="0.25">
      <c r="A898" s="5">
        <v>43047</v>
      </c>
      <c r="B898" s="7">
        <f>LN('Adj close prices'!B899/'Adj close prices'!B898)</f>
        <v>8.1471563867390115E-3</v>
      </c>
      <c r="C898" s="7">
        <f>LN('Adj close prices'!C899/'Adj close prices'!C898)</f>
        <v>8.6080182490455258E-3</v>
      </c>
      <c r="D898" s="7">
        <f>LN('Adj close prices'!D899/'Adj close prices'!D898)</f>
        <v>1.4619962793820175E-2</v>
      </c>
      <c r="E898" s="7">
        <f>LN('Adj close prices'!E899/'Adj close prices'!E898)</f>
        <v>-1.362855814110127E-2</v>
      </c>
      <c r="F898" s="7">
        <f>LN('Adj close prices'!F899/'Adj close prices'!F898)</f>
        <v>-5.438729608444267E-3</v>
      </c>
    </row>
    <row r="899" spans="1:6" x14ac:dyDescent="0.25">
      <c r="A899" s="5">
        <v>43048</v>
      </c>
      <c r="B899" s="7">
        <f>LN('Adj close prices'!B900/'Adj close prices'!B899)</f>
        <v>-2.0449667640207057E-3</v>
      </c>
      <c r="C899" s="7">
        <f>LN('Adj close prices'!C900/'Adj close prices'!C899)</f>
        <v>-3.3156381882854117E-3</v>
      </c>
      <c r="D899" s="7">
        <f>LN('Adj close prices'!D900/'Adj close prices'!D899)</f>
        <v>4.4317335438693245E-4</v>
      </c>
      <c r="E899" s="7">
        <f>LN('Adj close prices'!E900/'Adj close prices'!E899)</f>
        <v>-1.8529601653889498E-2</v>
      </c>
      <c r="F899" s="7">
        <f>LN('Adj close prices'!F900/'Adj close prices'!F899)</f>
        <v>-4.6100052008104476E-3</v>
      </c>
    </row>
    <row r="900" spans="1:6" x14ac:dyDescent="0.25">
      <c r="A900" s="5">
        <v>43049</v>
      </c>
      <c r="B900" s="7">
        <f>LN('Adj close prices'!B901/'Adj close prices'!B900)</f>
        <v>-3.3150633520553502E-3</v>
      </c>
      <c r="C900" s="7">
        <f>LN('Adj close prices'!C901/'Adj close prices'!C900)</f>
        <v>-3.3533084715365292E-3</v>
      </c>
      <c r="D900" s="7">
        <f>LN('Adj close prices'!D901/'Adj close prices'!D900)</f>
        <v>6.8424683965554811E-3</v>
      </c>
      <c r="E900" s="7">
        <f>LN('Adj close prices'!E901/'Adj close prices'!E900)</f>
        <v>5.1356474215379963E-2</v>
      </c>
      <c r="F900" s="7">
        <f>LN('Adj close prices'!F901/'Adj close prices'!F900)</f>
        <v>0</v>
      </c>
    </row>
    <row r="901" spans="1:6" x14ac:dyDescent="0.25">
      <c r="A901" s="5">
        <v>43052</v>
      </c>
      <c r="B901" s="7">
        <f>LN('Adj close prices'!B902/'Adj close prices'!B901)</f>
        <v>-4.0156193291419461E-3</v>
      </c>
      <c r="C901" s="7">
        <f>LN('Adj close prices'!C902/'Adj close prices'!C901)</f>
        <v>3.3887156359080376E-3</v>
      </c>
      <c r="D901" s="7">
        <f>LN('Adj close prices'!D902/'Adj close prices'!D901)</f>
        <v>7.6977001121511783E-4</v>
      </c>
      <c r="E901" s="7">
        <f>LN('Adj close prices'!E902/'Adj close prices'!E901)</f>
        <v>-1.6372803446053276E-2</v>
      </c>
      <c r="F901" s="7">
        <f>LN('Adj close prices'!F902/'Adj close prices'!F901)</f>
        <v>4.014190521959983E-2</v>
      </c>
    </row>
    <row r="902" spans="1:6" x14ac:dyDescent="0.25">
      <c r="A902" s="5">
        <v>43053</v>
      </c>
      <c r="B902" s="7">
        <f>LN('Adj close prices'!B903/'Adj close prices'!B902)</f>
        <v>-1.5232788838612172E-2</v>
      </c>
      <c r="C902" s="7">
        <f>LN('Adj close prices'!C903/'Adj close prices'!C902)</f>
        <v>6.7696165146143485E-3</v>
      </c>
      <c r="D902" s="7">
        <f>LN('Adj close prices'!D903/'Adj close prices'!D902)</f>
        <v>1.098406995215101E-3</v>
      </c>
      <c r="E902" s="7">
        <f>LN('Adj close prices'!E903/'Adj close prices'!E902)</f>
        <v>7.2633862168578018E-3</v>
      </c>
      <c r="F902" s="7">
        <f>LN('Adj close prices'!F903/'Adj close prices'!F902)</f>
        <v>-2.1471758873709536E-2</v>
      </c>
    </row>
    <row r="903" spans="1:6" x14ac:dyDescent="0.25">
      <c r="A903" s="5">
        <v>43054</v>
      </c>
      <c r="B903" s="7">
        <f>LN('Adj close prices'!B904/'Adj close prices'!B903)</f>
        <v>-1.3277756265399662E-2</v>
      </c>
      <c r="C903" s="7">
        <f>LN('Adj close prices'!C904/'Adj close prices'!C903)</f>
        <v>-8.9683531570597767E-3</v>
      </c>
      <c r="D903" s="7">
        <f>LN('Adj close prices'!D904/'Adj close prices'!D903)</f>
        <v>-1.3929075487555263E-2</v>
      </c>
      <c r="E903" s="7">
        <f>LN('Adj close prices'!E904/'Adj close prices'!E903)</f>
        <v>-1.9804624956215575E-2</v>
      </c>
      <c r="F903" s="7">
        <f>LN('Adj close prices'!F904/'Adj close prices'!F903)</f>
        <v>8.3870816927395526E-3</v>
      </c>
    </row>
    <row r="904" spans="1:6" x14ac:dyDescent="0.25">
      <c r="A904" s="5">
        <v>43055</v>
      </c>
      <c r="B904" s="7">
        <f>LN('Adj close prices'!B905/'Adj close prices'!B904)</f>
        <v>1.1876064219805147E-2</v>
      </c>
      <c r="C904" s="7">
        <f>LN('Adj close prices'!C905/'Adj close prices'!C904)</f>
        <v>9.3640913230789522E-3</v>
      </c>
      <c r="D904" s="7">
        <f>LN('Adj close prices'!D905/'Adj close prices'!D904)</f>
        <v>0.10344400224813718</v>
      </c>
      <c r="E904" s="7">
        <f>LN('Adj close prices'!E905/'Adj close prices'!E904)</f>
        <v>7.7327688296944608E-3</v>
      </c>
      <c r="F904" s="7">
        <f>LN('Adj close prices'!F905/'Adj close prices'!F904)</f>
        <v>3.847391975601082E-3</v>
      </c>
    </row>
    <row r="905" spans="1:6" x14ac:dyDescent="0.25">
      <c r="A905" s="5">
        <v>43056</v>
      </c>
      <c r="B905" s="7">
        <f>LN('Adj close prices'!B906/'Adj close prices'!B905)</f>
        <v>-5.5677506651286767E-3</v>
      </c>
      <c r="C905" s="7">
        <f>LN('Adj close prices'!C906/'Adj close prices'!C905)</f>
        <v>-6.5367895495727375E-3</v>
      </c>
      <c r="D905" s="7">
        <f>LN('Adj close prices'!D906/'Adj close prices'!D905)</f>
        <v>-2.1818374031038819E-2</v>
      </c>
      <c r="E905" s="7">
        <f>LN('Adj close prices'!E906/'Adj close prices'!E905)</f>
        <v>-1.1820760380722637E-3</v>
      </c>
      <c r="F905" s="7">
        <f>LN('Adj close prices'!F906/'Adj close prices'!F905)</f>
        <v>8.1268877296215188E-3</v>
      </c>
    </row>
    <row r="906" spans="1:6" x14ac:dyDescent="0.25">
      <c r="A906" s="5">
        <v>43059</v>
      </c>
      <c r="B906" s="7">
        <f>LN('Adj close prices'!B907/'Adj close prices'!B906)</f>
        <v>-9.9963305969353309E-4</v>
      </c>
      <c r="C906" s="7">
        <f>LN('Adj close prices'!C907/'Adj close prices'!C906)</f>
        <v>-3.1646475468966608E-3</v>
      </c>
      <c r="D906" s="7">
        <f>LN('Adj close prices'!D907/'Adj close prices'!D906)</f>
        <v>1.0264115170452135E-4</v>
      </c>
      <c r="E906" s="7">
        <f>LN('Adj close prices'!E907/'Adj close prices'!E906)</f>
        <v>1.2786764715734871E-2</v>
      </c>
      <c r="F906" s="7">
        <f>LN('Adj close prices'!F907/'Adj close prices'!F906)</f>
        <v>-2.0231826542093791E-2</v>
      </c>
    </row>
    <row r="907" spans="1:6" x14ac:dyDescent="0.25">
      <c r="A907" s="5">
        <v>43060</v>
      </c>
      <c r="B907" s="7">
        <f>LN('Adj close prices'!B908/'Adj close prices'!B907)</f>
        <v>1.841979998278279E-2</v>
      </c>
      <c r="C907" s="7">
        <f>LN('Adj close prices'!C908/'Adj close prices'!C907)</f>
        <v>1.1634009187495542E-2</v>
      </c>
      <c r="D907" s="7">
        <f>LN('Adj close prices'!D908/'Adj close prices'!D907)</f>
        <v>-9.8970942220767081E-3</v>
      </c>
      <c r="E907" s="7">
        <f>LN('Adj close prices'!E908/'Adj close prices'!E907)</f>
        <v>9.1602249396268501E-3</v>
      </c>
      <c r="F907" s="7">
        <f>LN('Adj close prices'!F908/'Adj close prices'!F907)</f>
        <v>2.8954190643921299E-2</v>
      </c>
    </row>
    <row r="908" spans="1:6" x14ac:dyDescent="0.25">
      <c r="A908" s="5">
        <v>43061</v>
      </c>
      <c r="B908" s="7">
        <f>LN('Adj close prices'!B909/'Adj close prices'!B908)</f>
        <v>1.0456758793259495E-2</v>
      </c>
      <c r="C908" s="7">
        <f>LN('Adj close prices'!C909/'Adj close prices'!C908)</f>
        <v>1.4523375343962242E-2</v>
      </c>
      <c r="D908" s="7">
        <f>LN('Adj close prices'!D909/'Adj close prices'!D908)</f>
        <v>-1.1402110871616611E-3</v>
      </c>
      <c r="E908" s="7">
        <f>LN('Adj close prices'!E909/'Adj close prices'!E908)</f>
        <v>-4.5030261178332486E-3</v>
      </c>
      <c r="F908" s="7">
        <f>LN('Adj close prices'!F909/'Adj close prices'!F908)</f>
        <v>-1.6529239020526859E-2</v>
      </c>
    </row>
    <row r="909" spans="1:6" x14ac:dyDescent="0.25">
      <c r="A909" s="5">
        <v>43063</v>
      </c>
      <c r="B909" s="7">
        <f>LN('Adj close prices'!B910/'Adj close prices'!B909)</f>
        <v>5.6984287433271271E-5</v>
      </c>
      <c r="C909" s="7">
        <f>LN('Adj close prices'!C910/'Adj close prices'!C909)</f>
        <v>2.5482132033632723E-2</v>
      </c>
      <c r="D909" s="7">
        <f>LN('Adj close prices'!D910/'Adj close prices'!D909)</f>
        <v>2.1757885271532322E-3</v>
      </c>
      <c r="E909" s="7">
        <f>LN('Adj close prices'!E910/'Adj close prices'!E909)</f>
        <v>9.4007922583417142E-3</v>
      </c>
      <c r="F909" s="7">
        <f>LN('Adj close prices'!F910/'Adj close prices'!F909)</f>
        <v>9.3927458882215528E-3</v>
      </c>
    </row>
    <row r="910" spans="1:6" x14ac:dyDescent="0.25">
      <c r="A910" s="5">
        <v>43066</v>
      </c>
      <c r="B910" s="7">
        <f>LN('Adj close prices'!B911/'Adj close prices'!B910)</f>
        <v>-5.0421486850964316E-3</v>
      </c>
      <c r="C910" s="7">
        <f>LN('Adj close prices'!C911/'Adj close prices'!C910)</f>
        <v>8.2542212451717414E-3</v>
      </c>
      <c r="D910" s="7">
        <f>LN('Adj close prices'!D911/'Adj close prices'!D910)</f>
        <v>0</v>
      </c>
      <c r="E910" s="7">
        <f>LN('Adj close prices'!E911/'Adj close prices'!E910)</f>
        <v>-1.3083340261407417E-2</v>
      </c>
      <c r="F910" s="7">
        <f>LN('Adj close prices'!F911/'Adj close prices'!F910)</f>
        <v>3.9850770053836641E-3</v>
      </c>
    </row>
    <row r="911" spans="1:6" x14ac:dyDescent="0.25">
      <c r="A911" s="5">
        <v>43067</v>
      </c>
      <c r="B911" s="7">
        <f>LN('Adj close prices'!B912/'Adj close prices'!B911)</f>
        <v>-5.8759448161763853E-3</v>
      </c>
      <c r="C911" s="7">
        <f>LN('Adj close prices'!C912/'Adj close prices'!C911)</f>
        <v>-1.8665544899394474E-3</v>
      </c>
      <c r="D911" s="7">
        <f>LN('Adj close prices'!D912/'Adj close prices'!D911)</f>
        <v>1.5513407496894021E-3</v>
      </c>
      <c r="E911" s="7">
        <f>LN('Adj close prices'!E912/'Adj close prices'!E911)</f>
        <v>-1.6147131276823313E-2</v>
      </c>
      <c r="F911" s="7">
        <f>LN('Adj close prices'!F912/'Adj close prices'!F911)</f>
        <v>2.3330453680023553E-3</v>
      </c>
    </row>
    <row r="912" spans="1:6" x14ac:dyDescent="0.25">
      <c r="A912" s="5">
        <v>43068</v>
      </c>
      <c r="B912" s="7">
        <f>LN('Adj close prices'!B913/'Adj close prices'!B912)</f>
        <v>-2.0961178241493076E-2</v>
      </c>
      <c r="C912" s="7">
        <f>LN('Adj close prices'!C913/'Adj close prices'!C912)</f>
        <v>-2.745973387204614E-2</v>
      </c>
      <c r="D912" s="7">
        <f>LN('Adj close prices'!D913/'Adj close prices'!D912)</f>
        <v>8.1306156454761247E-3</v>
      </c>
      <c r="E912" s="7">
        <f>LN('Adj close prices'!E913/'Adj close prices'!E912)</f>
        <v>-7.0227717551284347E-2</v>
      </c>
      <c r="F912" s="7">
        <f>LN('Adj close prices'!F913/'Adj close prices'!F912)</f>
        <v>-3.2030158677533012E-2</v>
      </c>
    </row>
    <row r="913" spans="1:6" x14ac:dyDescent="0.25">
      <c r="A913" s="5">
        <v>43069</v>
      </c>
      <c r="B913" s="7">
        <f>LN('Adj close prices'!B914/'Adj close prices'!B913)</f>
        <v>1.3886892452375564E-2</v>
      </c>
      <c r="C913" s="7">
        <f>LN('Adj close prices'!C914/'Adj close prices'!C913)</f>
        <v>1.3242218695727831E-2</v>
      </c>
      <c r="D913" s="7">
        <f>LN('Adj close prices'!D914/'Adj close prices'!D913)</f>
        <v>-3.3884224676134361E-3</v>
      </c>
      <c r="E913" s="7">
        <f>LN('Adj close prices'!E914/'Adj close prices'!E913)</f>
        <v>2.160607286692352E-2</v>
      </c>
      <c r="F913" s="7">
        <f>LN('Adj close prices'!F914/'Adj close prices'!F913)</f>
        <v>4.2505945704573072E-3</v>
      </c>
    </row>
    <row r="914" spans="1:6" x14ac:dyDescent="0.25">
      <c r="A914" s="5">
        <v>43070</v>
      </c>
      <c r="B914" s="7">
        <f>LN('Adj close prices'!B915/'Adj close prices'!B914)</f>
        <v>-4.6660714477841803E-3</v>
      </c>
      <c r="C914" s="7">
        <f>LN('Adj close prices'!C915/'Adj close prices'!C914)</f>
        <v>-1.2312617395109131E-2</v>
      </c>
      <c r="D914" s="7">
        <f>LN('Adj close prices'!D915/'Adj close prices'!D914)</f>
        <v>1.2333095585287928E-3</v>
      </c>
      <c r="E914" s="7">
        <f>LN('Adj close prices'!E915/'Adj close prices'!E914)</f>
        <v>-1.5211588858509083E-2</v>
      </c>
      <c r="F914" s="7">
        <f>LN('Adj close prices'!F915/'Adj close prices'!F914)</f>
        <v>-7.5401085849051445E-3</v>
      </c>
    </row>
    <row r="915" spans="1:6" x14ac:dyDescent="0.25">
      <c r="A915" s="5">
        <v>43073</v>
      </c>
      <c r="B915" s="7">
        <f>LN('Adj close prices'!B916/'Adj close prices'!B915)</f>
        <v>-7.3345413294723643E-3</v>
      </c>
      <c r="C915" s="7">
        <f>LN('Adj close prices'!C916/'Adj close prices'!C915)</f>
        <v>-2.4736740548122412E-2</v>
      </c>
      <c r="D915" s="7">
        <f>LN('Adj close prices'!D916/'Adj close prices'!D915)</f>
        <v>-3.4985260476559873E-3</v>
      </c>
      <c r="E915" s="7">
        <f>LN('Adj close prices'!E916/'Adj close prices'!E915)</f>
        <v>-5.7360822133576794E-2</v>
      </c>
      <c r="F915" s="7">
        <f>LN('Adj close prices'!F916/'Adj close prices'!F915)</f>
        <v>-4.3483469121013626E-3</v>
      </c>
    </row>
    <row r="916" spans="1:6" x14ac:dyDescent="0.25">
      <c r="A916" s="5">
        <v>43074</v>
      </c>
      <c r="B916" s="7">
        <f>LN('Adj close prices'!B917/'Adj close prices'!B916)</f>
        <v>-9.4311952534916887E-4</v>
      </c>
      <c r="C916" s="7">
        <f>LN('Adj close prices'!C917/'Adj close prices'!C916)</f>
        <v>6.6974130608545143E-3</v>
      </c>
      <c r="D916" s="7">
        <f>LN('Adj close prices'!D917/'Adj close prices'!D916)</f>
        <v>8.4172636067750377E-3</v>
      </c>
      <c r="E916" s="7">
        <f>LN('Adj close prices'!E917/'Adj close prices'!E916)</f>
        <v>5.7695533316581872E-3</v>
      </c>
      <c r="F916" s="7">
        <f>LN('Adj close prices'!F917/'Adj close prices'!F916)</f>
        <v>-4.9268287387390346E-3</v>
      </c>
    </row>
    <row r="917" spans="1:6" x14ac:dyDescent="0.25">
      <c r="A917" s="5">
        <v>43075</v>
      </c>
      <c r="B917" s="7">
        <f>LN('Adj close prices'!B918/'Adj close prices'!B917)</f>
        <v>-3.7202489372169969E-3</v>
      </c>
      <c r="C917" s="7">
        <f>LN('Adj close prices'!C918/'Adj close prices'!C917)</f>
        <v>9.3988451656987649E-3</v>
      </c>
      <c r="D917" s="7">
        <f>LN('Adj close prices'!D918/'Adj close prices'!D917)</f>
        <v>-5.6379919234678562E-3</v>
      </c>
      <c r="E917" s="7">
        <f>LN('Adj close prices'!E918/'Adj close prices'!E917)</f>
        <v>8.0634342856413556E-3</v>
      </c>
      <c r="F917" s="7">
        <f>LN('Adj close prices'!F918/'Adj close prices'!F917)</f>
        <v>3.0993126627899499E-2</v>
      </c>
    </row>
    <row r="918" spans="1:6" x14ac:dyDescent="0.25">
      <c r="A918" s="5">
        <v>43076</v>
      </c>
      <c r="B918" s="7">
        <f>LN('Adj close prices'!B919/'Adj close prices'!B918)</f>
        <v>1.8324629138239382E-3</v>
      </c>
      <c r="C918" s="7">
        <f>LN('Adj close prices'!C919/'Adj close prices'!C918)</f>
        <v>6.435584183429109E-3</v>
      </c>
      <c r="D918" s="7">
        <f>LN('Adj close prices'!D919/'Adj close prices'!D918)</f>
        <v>1.0336064498503213E-4</v>
      </c>
      <c r="E918" s="7">
        <f>LN('Adj close prices'!E919/'Adj close prices'!E918)</f>
        <v>1.4321437874949177E-2</v>
      </c>
      <c r="F918" s="7">
        <f>LN('Adj close prices'!F919/'Adj close prices'!F918)</f>
        <v>-6.4693100444275014E-3</v>
      </c>
    </row>
    <row r="919" spans="1:6" x14ac:dyDescent="0.25">
      <c r="A919" s="5">
        <v>43077</v>
      </c>
      <c r="B919" s="7">
        <f>LN('Adj close prices'!B920/'Adj close prices'!B919)</f>
        <v>2.9520236351249425E-4</v>
      </c>
      <c r="C919" s="7">
        <f>LN('Adj close prices'!C920/'Adj close prices'!C919)</f>
        <v>1.9037042485193247E-3</v>
      </c>
      <c r="D919" s="7">
        <f>LN('Adj close prices'!D920/'Adj close prices'!D919)</f>
        <v>-2.3792042032551993E-3</v>
      </c>
      <c r="E919" s="7">
        <f>LN('Adj close prices'!E920/'Adj close prices'!E919)</f>
        <v>-2.6075701695431092E-3</v>
      </c>
      <c r="F919" s="7">
        <f>LN('Adj close prices'!F920/'Adj close prices'!F919)</f>
        <v>1.2421013478597557E-2</v>
      </c>
    </row>
    <row r="920" spans="1:6" x14ac:dyDescent="0.25">
      <c r="A920" s="5">
        <v>43080</v>
      </c>
      <c r="B920" s="7">
        <f>LN('Adj close prices'!B921/'Adj close prices'!B920)</f>
        <v>1.9296451622406476E-2</v>
      </c>
      <c r="C920" s="7">
        <f>LN('Adj close prices'!C921/'Adj close prices'!C920)</f>
        <v>5.9376044726057236E-3</v>
      </c>
      <c r="D920" s="7">
        <f>LN('Adj close prices'!D921/'Adj close prices'!D920)</f>
        <v>3.9278150125518071E-3</v>
      </c>
      <c r="E920" s="7">
        <f>LN('Adj close prices'!E921/'Adj close prices'!E920)</f>
        <v>1.6418913265408907E-2</v>
      </c>
      <c r="F920" s="7">
        <f>LN('Adj close prices'!F921/'Adj close prices'!F920)</f>
        <v>4.2798919546259091E-2</v>
      </c>
    </row>
    <row r="921" spans="1:6" x14ac:dyDescent="0.25">
      <c r="A921" s="5">
        <v>43081</v>
      </c>
      <c r="B921" s="7">
        <f>LN('Adj close prices'!B922/'Adj close prices'!B921)</f>
        <v>-5.6335599540546797E-3</v>
      </c>
      <c r="C921" s="7">
        <f>LN('Adj close prices'!C922/'Adj close prices'!C921)</f>
        <v>-3.290439958594106E-3</v>
      </c>
      <c r="D921" s="7">
        <f>LN('Adj close prices'!D922/'Adj close prices'!D921)</f>
        <v>-2.3755874776695577E-3</v>
      </c>
      <c r="E921" s="7">
        <f>LN('Adj close prices'!E922/'Adj close prices'!E921)</f>
        <v>-1.9819044748567428E-2</v>
      </c>
      <c r="F921" s="7">
        <f>LN('Adj close prices'!F922/'Adj close prices'!F921)</f>
        <v>3.6186203793037434E-2</v>
      </c>
    </row>
    <row r="922" spans="1:6" x14ac:dyDescent="0.25">
      <c r="A922" s="5">
        <v>43082</v>
      </c>
      <c r="B922" s="7">
        <f>LN('Adj close prices'!B923/'Adj close prices'!B922)</f>
        <v>3.3143371435629026E-3</v>
      </c>
      <c r="C922" s="7">
        <f>LN('Adj close prices'!C923/'Adj close prices'!C922)</f>
        <v>-8.1574441824422146E-4</v>
      </c>
      <c r="D922" s="7">
        <f>LN('Adj close prices'!D923/'Adj close prices'!D922)</f>
        <v>1.090203479102303E-2</v>
      </c>
      <c r="E922" s="7">
        <f>LN('Adj close prices'!E923/'Adj close prices'!E922)</f>
        <v>-2.4721664727250611E-2</v>
      </c>
      <c r="F922" s="7">
        <f>LN('Adj close prices'!F923/'Adj close prices'!F922)</f>
        <v>-5.8818365112329341E-3</v>
      </c>
    </row>
    <row r="923" spans="1:6" x14ac:dyDescent="0.25">
      <c r="A923" s="5">
        <v>43083</v>
      </c>
      <c r="B923" s="7">
        <f>LN('Adj close prices'!B924/'Adj close prices'!B923)</f>
        <v>-2.9013385396845978E-4</v>
      </c>
      <c r="C923" s="7">
        <f>LN('Adj close prices'!C924/'Adj close prices'!C923)</f>
        <v>8.6641348927202402E-3</v>
      </c>
      <c r="D923" s="7">
        <f>LN('Adj close prices'!D924/'Adj close prices'!D923)</f>
        <v>-6.4648737025555982E-3</v>
      </c>
      <c r="E923" s="7">
        <f>LN('Adj close prices'!E924/'Adj close prices'!E923)</f>
        <v>1.5567173873336636E-3</v>
      </c>
      <c r="F923" s="7">
        <f>LN('Adj close prices'!F924/'Adj close prices'!F923)</f>
        <v>-3.368200461727778E-3</v>
      </c>
    </row>
    <row r="924" spans="1:6" x14ac:dyDescent="0.25">
      <c r="A924" s="5">
        <v>43084</v>
      </c>
      <c r="B924" s="7">
        <f>LN('Adj close prices'!B925/'Adj close prices'!B924)</f>
        <v>1.010992184048405E-2</v>
      </c>
      <c r="C924" s="7">
        <f>LN('Adj close prices'!C925/'Adj close prices'!C924)</f>
        <v>4.1471971712530543E-3</v>
      </c>
      <c r="D924" s="7">
        <f>LN('Adj close prices'!D925/'Adj close prices'!D924)</f>
        <v>-2.0636622816997804E-4</v>
      </c>
      <c r="E924" s="7">
        <f>LN('Adj close prices'!E925/'Adj close prices'!E924)</f>
        <v>2.6930567644268034E-2</v>
      </c>
      <c r="F924" s="7">
        <f>LN('Adj close prices'!F925/'Adj close prices'!F924)</f>
        <v>1.6321200883482288E-2</v>
      </c>
    </row>
    <row r="925" spans="1:6" x14ac:dyDescent="0.25">
      <c r="A925" s="5">
        <v>43087</v>
      </c>
      <c r="B925" s="7">
        <f>LN('Adj close prices'!B926/'Adj close prices'!B925)</f>
        <v>1.3984705477849173E-2</v>
      </c>
      <c r="C925" s="7">
        <f>LN('Adj close prices'!C926/'Adj close prices'!C925)</f>
        <v>9.6551903784917008E-3</v>
      </c>
      <c r="D925" s="7">
        <f>LN('Adj close prices'!D926/'Adj close prices'!D925)</f>
        <v>8.1021367235327851E-3</v>
      </c>
      <c r="E925" s="7">
        <f>LN('Adj close prices'!E926/'Adj close prices'!E925)</f>
        <v>3.2560822439706108E-2</v>
      </c>
      <c r="F925" s="7">
        <f>LN('Adj close prices'!F926/'Adj close prices'!F925)</f>
        <v>-1.3425016966054993E-2</v>
      </c>
    </row>
    <row r="926" spans="1:6" x14ac:dyDescent="0.25">
      <c r="A926" s="5">
        <v>43088</v>
      </c>
      <c r="B926" s="7">
        <f>LN('Adj close prices'!B927/'Adj close prices'!B926)</f>
        <v>-1.0713519708627994E-2</v>
      </c>
      <c r="C926" s="7">
        <f>LN('Adj close prices'!C927/'Adj close prices'!C926)</f>
        <v>-2.6913841994318016E-3</v>
      </c>
      <c r="D926" s="7">
        <f>LN('Adj close prices'!D927/'Adj close prices'!D926)</f>
        <v>9.1513037637853609E-3</v>
      </c>
      <c r="E926" s="7">
        <f>LN('Adj close prices'!E927/'Adj close prices'!E926)</f>
        <v>-9.0862138882050348E-3</v>
      </c>
      <c r="F926" s="7">
        <f>LN('Adj close prices'!F927/'Adj close prices'!F926)</f>
        <v>-2.3196063496439448E-2</v>
      </c>
    </row>
    <row r="927" spans="1:6" x14ac:dyDescent="0.25">
      <c r="A927" s="5">
        <v>43089</v>
      </c>
      <c r="B927" s="7">
        <f>LN('Adj close prices'!B928/'Adj close prices'!B927)</f>
        <v>-1.0891095558219158E-3</v>
      </c>
      <c r="C927" s="7">
        <f>LN('Adj close prices'!C928/'Adj close prices'!C927)</f>
        <v>-8.253712817799028E-3</v>
      </c>
      <c r="D927" s="7">
        <f>LN('Adj close prices'!D928/'Adj close prices'!D927)</f>
        <v>-5.0599988952567071E-4</v>
      </c>
      <c r="E927" s="7">
        <f>LN('Adj close prices'!E928/'Adj close prices'!E927)</f>
        <v>3.5122825162706497E-3</v>
      </c>
      <c r="F927" s="7">
        <f>LN('Adj close prices'!F928/'Adj close prices'!F927)</f>
        <v>-6.4235617070217046E-3</v>
      </c>
    </row>
    <row r="928" spans="1:6" x14ac:dyDescent="0.25">
      <c r="A928" s="5">
        <v>43090</v>
      </c>
      <c r="B928" s="7">
        <f>LN('Adj close prices'!B929/'Adj close prices'!B928)</f>
        <v>3.7780393510029519E-3</v>
      </c>
      <c r="C928" s="7">
        <f>LN('Adj close prices'!C929/'Adj close prices'!C928)</f>
        <v>-2.4316151380520483E-3</v>
      </c>
      <c r="D928" s="7">
        <f>LN('Adj close prices'!D929/'Adj close prices'!D928)</f>
        <v>-7.0120768745497676E-3</v>
      </c>
      <c r="E928" s="7">
        <f>LN('Adj close prices'!E929/'Adj close prices'!E928)</f>
        <v>-4.6346206200628976E-3</v>
      </c>
      <c r="F928" s="7">
        <f>LN('Adj close prices'!F929/'Adj close prices'!F928)</f>
        <v>8.1134045860581667E-3</v>
      </c>
    </row>
    <row r="929" spans="1:6" x14ac:dyDescent="0.25">
      <c r="A929" s="5">
        <v>43091</v>
      </c>
      <c r="B929" s="7">
        <f>LN('Adj close prices'!B930/'Adj close prices'!B929)</f>
        <v>0</v>
      </c>
      <c r="C929" s="7">
        <f>LN('Adj close prices'!C930/'Adj close prices'!C929)</f>
        <v>-5.4628154129276914E-3</v>
      </c>
      <c r="D929" s="7">
        <f>LN('Adj close prices'!D930/'Adj close prices'!D929)</f>
        <v>1.5286164485795197E-3</v>
      </c>
      <c r="E929" s="7">
        <f>LN('Adj close prices'!E930/'Adj close prices'!E929)</f>
        <v>-3.1699180705881957E-3</v>
      </c>
      <c r="F929" s="7">
        <f>LN('Adj close prices'!F930/'Adj close prices'!F929)</f>
        <v>-1.966993996093689E-2</v>
      </c>
    </row>
    <row r="930" spans="1:6" x14ac:dyDescent="0.25">
      <c r="A930" s="5">
        <v>43095</v>
      </c>
      <c r="B930" s="7">
        <f>LN('Adj close prices'!B931/'Adj close prices'!B930)</f>
        <v>-2.5696977542464888E-2</v>
      </c>
      <c r="C930" s="7">
        <f>LN('Adj close prices'!C931/'Adj close prices'!C930)</f>
        <v>7.1638772642222829E-3</v>
      </c>
      <c r="D930" s="7">
        <f>LN('Adj close prices'!D931/'Adj close prices'!D930)</f>
        <v>9.6266068499981754E-3</v>
      </c>
      <c r="E930" s="7">
        <f>LN('Adj close prices'!E931/'Adj close prices'!E930)</f>
        <v>1.1051192143914604E-2</v>
      </c>
      <c r="F930" s="7">
        <f>LN('Adj close prices'!F931/'Adj close prices'!F930)</f>
        <v>-2.4624227013589205E-2</v>
      </c>
    </row>
    <row r="931" spans="1:6" x14ac:dyDescent="0.25">
      <c r="A931" s="5">
        <v>43096</v>
      </c>
      <c r="B931" s="7">
        <f>LN('Adj close prices'!B932/'Adj close prices'!B931)</f>
        <v>1.7578921270087336E-4</v>
      </c>
      <c r="C931" s="7">
        <f>LN('Adj close prices'!C932/'Adj close prices'!C931)</f>
        <v>4.6629277966425565E-3</v>
      </c>
      <c r="D931" s="7">
        <f>LN('Adj close prices'!D932/'Adj close prices'!D931)</f>
        <v>1.0080689058352037E-3</v>
      </c>
      <c r="E931" s="7">
        <f>LN('Adj close prices'!E932/'Adj close prices'!E931)</f>
        <v>-1.3681695718597894E-3</v>
      </c>
      <c r="F931" s="7">
        <f>LN('Adj close prices'!F932/'Adj close prices'!F931)</f>
        <v>-1.7967523329870734E-2</v>
      </c>
    </row>
    <row r="932" spans="1:6" x14ac:dyDescent="0.25">
      <c r="A932" s="5">
        <v>43097</v>
      </c>
      <c r="B932" s="7">
        <f>LN('Adj close prices'!B933/'Adj close prices'!B932)</f>
        <v>2.8095964475322909E-3</v>
      </c>
      <c r="C932" s="7">
        <f>LN('Adj close prices'!C933/'Adj close prices'!C932)</f>
        <v>3.2427700158953465E-3</v>
      </c>
      <c r="D932" s="7">
        <f>LN('Adj close prices'!D933/'Adj close prices'!D932)</f>
        <v>1.4092882171446804E-3</v>
      </c>
      <c r="E932" s="7">
        <f>LN('Adj close prices'!E933/'Adj close prices'!E932)</f>
        <v>1.1658272100447259E-3</v>
      </c>
      <c r="F932" s="7">
        <f>LN('Adj close prices'!F933/'Adj close prices'!F932)</f>
        <v>1.1866216074214491E-2</v>
      </c>
    </row>
    <row r="933" spans="1:6" x14ac:dyDescent="0.25">
      <c r="A933" s="5">
        <v>43098</v>
      </c>
      <c r="B933" s="7">
        <f>LN('Adj close prices'!B934/'Adj close prices'!B933)</f>
        <v>-1.0872391874104593E-2</v>
      </c>
      <c r="C933" s="7">
        <f>LN('Adj close prices'!C934/'Adj close prices'!C933)</f>
        <v>-1.41199764298076E-2</v>
      </c>
      <c r="D933" s="7">
        <f>LN('Adj close prices'!D934/'Adj close prices'!D933)</f>
        <v>-6.5605035470078892E-3</v>
      </c>
      <c r="E933" s="7">
        <f>LN('Adj close prices'!E934/'Adj close prices'!E933)</f>
        <v>-1.9954726994890034E-2</v>
      </c>
      <c r="F933" s="7">
        <f>LN('Adj close prices'!F934/'Adj close prices'!F933)</f>
        <v>-1.2797194204144637E-2</v>
      </c>
    </row>
    <row r="934" spans="1:6" x14ac:dyDescent="0.25">
      <c r="A934" s="5">
        <v>43102</v>
      </c>
      <c r="B934" s="7">
        <f>LN('Adj close prices'!B935/'Adj close prices'!B934)</f>
        <v>1.7745932313134944E-2</v>
      </c>
      <c r="C934" s="7">
        <f>LN('Adj close prices'!C935/'Adj close prices'!C934)</f>
        <v>1.6570390478923596E-2</v>
      </c>
      <c r="D934" s="7">
        <f>LN('Adj close prices'!D935/'Adj close prices'!D934)</f>
        <v>-1.6217035863687725E-3</v>
      </c>
      <c r="E934" s="7">
        <f>LN('Adj close prices'!E935/'Adj close prices'!E934)</f>
        <v>2.9784535748552794E-2</v>
      </c>
      <c r="F934" s="7">
        <f>LN('Adj close prices'!F935/'Adj close prices'!F934)</f>
        <v>2.9058288920705423E-2</v>
      </c>
    </row>
    <row r="935" spans="1:6" x14ac:dyDescent="0.25">
      <c r="A935" s="5">
        <v>43103</v>
      </c>
      <c r="B935" s="7">
        <f>LN('Adj close prices'!B936/'Adj close prices'!B935)</f>
        <v>-1.740950889640977E-4</v>
      </c>
      <c r="C935" s="7">
        <f>LN('Adj close prices'!C936/'Adj close prices'!C935)</f>
        <v>1.2694401337464275E-2</v>
      </c>
      <c r="D935" s="7">
        <f>LN('Adj close prices'!D936/'Adj close prices'!D935)</f>
        <v>8.68520216034303E-3</v>
      </c>
      <c r="E935" s="7">
        <f>LN('Adj close prices'!E936/'Adj close prices'!E935)</f>
        <v>6.3738835298839877E-2</v>
      </c>
      <c r="F935" s="7">
        <f>LN('Adj close prices'!F936/'Adj close prices'!F935)</f>
        <v>-1.0285831526474016E-2</v>
      </c>
    </row>
    <row r="936" spans="1:6" x14ac:dyDescent="0.25">
      <c r="A936" s="5">
        <v>43104</v>
      </c>
      <c r="B936" s="7">
        <f>LN('Adj close prices'!B937/'Adj close prices'!B936)</f>
        <v>4.6340794709501107E-3</v>
      </c>
      <c r="C936" s="7">
        <f>LN('Adj close prices'!C937/'Adj close prices'!C936)</f>
        <v>4.4660297735172674E-3</v>
      </c>
      <c r="D936" s="7">
        <f>LN('Adj close prices'!D937/'Adj close prices'!D936)</f>
        <v>9.044108184844533E-4</v>
      </c>
      <c r="E936" s="7">
        <f>LN('Adj close prices'!E937/'Adj close prices'!E936)</f>
        <v>5.2573350085278973E-3</v>
      </c>
      <c r="F936" s="7">
        <f>LN('Adj close prices'!F937/'Adj close prices'!F936)</f>
        <v>-8.3245293079510039E-3</v>
      </c>
    </row>
    <row r="937" spans="1:6" x14ac:dyDescent="0.25">
      <c r="A937" s="5">
        <v>43105</v>
      </c>
      <c r="B937" s="7">
        <f>LN('Adj close prices'!B938/'Adj close prices'!B937)</f>
        <v>1.1321095789992073E-2</v>
      </c>
      <c r="C937" s="7">
        <f>LN('Adj close prices'!C938/'Adj close prices'!C937)</f>
        <v>1.6033294905584552E-2</v>
      </c>
      <c r="D937" s="7">
        <f>LN('Adj close prices'!D938/'Adj close prices'!D937)</f>
        <v>5.9096693111491509E-3</v>
      </c>
      <c r="E937" s="7">
        <f>LN('Adj close prices'!E938/'Adj close prices'!E937)</f>
        <v>8.4383467840151612E-3</v>
      </c>
      <c r="F937" s="7">
        <f>LN('Adj close prices'!F938/'Adj close prices'!F937)</f>
        <v>6.2103811772501486E-3</v>
      </c>
    </row>
    <row r="938" spans="1:6" x14ac:dyDescent="0.25">
      <c r="A938" s="5">
        <v>43108</v>
      </c>
      <c r="B938" s="7">
        <f>LN('Adj close prices'!B939/'Adj close prices'!B938)</f>
        <v>-3.7210680797795915E-3</v>
      </c>
      <c r="C938" s="7">
        <f>LN('Adj close prices'!C939/'Adj close prices'!C938)</f>
        <v>1.4321624863883223E-2</v>
      </c>
      <c r="D938" s="7">
        <f>LN('Adj close prices'!D939/'Adj close prices'!D938)</f>
        <v>1.4672533102218719E-2</v>
      </c>
      <c r="E938" s="7">
        <f>LN('Adj close prices'!E939/'Adj close prices'!E938)</f>
        <v>3.0180723674364238E-2</v>
      </c>
      <c r="F938" s="7">
        <f>LN('Adj close prices'!F939/'Adj close prices'!F938)</f>
        <v>6.0754725434856945E-2</v>
      </c>
    </row>
    <row r="939" spans="1:6" x14ac:dyDescent="0.25">
      <c r="A939" s="5">
        <v>43109</v>
      </c>
      <c r="B939" s="7">
        <f>LN('Adj close prices'!B940/'Adj close prices'!B939)</f>
        <v>-1.1483873533616162E-4</v>
      </c>
      <c r="C939" s="7">
        <f>LN('Adj close prices'!C940/'Adj close prices'!C939)</f>
        <v>4.6648109543210945E-3</v>
      </c>
      <c r="D939" s="7">
        <f>LN('Adj close prices'!D940/'Adj close prices'!D939)</f>
        <v>-1.2078967961632627E-2</v>
      </c>
      <c r="E939" s="7">
        <f>LN('Adj close prices'!E940/'Adj close prices'!E939)</f>
        <v>-2.7026352570120514E-4</v>
      </c>
      <c r="F939" s="7">
        <f>LN('Adj close prices'!F940/'Adj close prices'!F939)</f>
        <v>-8.1182656266054875E-3</v>
      </c>
    </row>
    <row r="940" spans="1:6" x14ac:dyDescent="0.25">
      <c r="A940" s="5">
        <v>43110</v>
      </c>
      <c r="B940" s="7">
        <f>LN('Adj close prices'!B941/'Adj close prices'!B940)</f>
        <v>-2.2949833138565862E-4</v>
      </c>
      <c r="C940" s="7">
        <f>LN('Adj close prices'!C941/'Adj close prices'!C940)</f>
        <v>1.3003596037533744E-3</v>
      </c>
      <c r="D940" s="7">
        <f>LN('Adj close prices'!D941/'Adj close prices'!D940)</f>
        <v>-7.198092839671693E-3</v>
      </c>
      <c r="E940" s="7">
        <f>LN('Adj close prices'!E941/'Adj close prices'!E940)</f>
        <v>7.8094578367492425E-3</v>
      </c>
      <c r="F940" s="7">
        <f>LN('Adj close prices'!F941/'Adj close prices'!F940)</f>
        <v>3.3209203432728032E-3</v>
      </c>
    </row>
    <row r="941" spans="1:6" x14ac:dyDescent="0.25">
      <c r="A941" s="5">
        <v>43111</v>
      </c>
      <c r="B941" s="7">
        <f>LN('Adj close prices'!B942/'Adj close prices'!B941)</f>
        <v>5.6642320968861744E-3</v>
      </c>
      <c r="C941" s="7">
        <f>LN('Adj close prices'!C942/'Adj close prices'!C941)</f>
        <v>1.7661408793404852E-2</v>
      </c>
      <c r="D941" s="7">
        <f>LN('Adj close prices'!D942/'Adj close prices'!D941)</f>
        <v>3.5055876768377934E-3</v>
      </c>
      <c r="E941" s="7">
        <f>LN('Adj close prices'!E942/'Adj close prices'!E941)</f>
        <v>1.786662595262179E-3</v>
      </c>
      <c r="F941" s="7">
        <f>LN('Adj close prices'!F942/'Adj close prices'!F941)</f>
        <v>9.3646613163058997E-3</v>
      </c>
    </row>
    <row r="942" spans="1:6" x14ac:dyDescent="0.25">
      <c r="A942" s="5">
        <v>43112</v>
      </c>
      <c r="B942" s="7">
        <f>LN('Adj close prices'!B943/'Adj close prices'!B942)</f>
        <v>1.027337975849602E-2</v>
      </c>
      <c r="C942" s="7">
        <f>LN('Adj close prices'!C943/'Adj close prices'!C942)</f>
        <v>2.2093358049534276E-2</v>
      </c>
      <c r="D942" s="7">
        <f>LN('Adj close prices'!D943/'Adj close prices'!D942)</f>
        <v>8.4623989244280058E-3</v>
      </c>
      <c r="E942" s="7">
        <f>LN('Adj close prices'!E943/'Adj close prices'!E942)</f>
        <v>-4.9213049500518484E-3</v>
      </c>
      <c r="F942" s="7">
        <f>LN('Adj close prices'!F943/'Adj close prices'!F942)</f>
        <v>-5.132277455498397E-3</v>
      </c>
    </row>
    <row r="943" spans="1:6" x14ac:dyDescent="0.25">
      <c r="A943" s="5">
        <v>43116</v>
      </c>
      <c r="B943" s="7">
        <f>LN('Adj close prices'!B944/'Adj close prices'!B943)</f>
        <v>-5.0952627963527534E-3</v>
      </c>
      <c r="C943" s="7">
        <f>LN('Adj close prices'!C944/'Adj close prices'!C943)</f>
        <v>-2.6062236664102105E-4</v>
      </c>
      <c r="D943" s="7">
        <f>LN('Adj close prices'!D944/'Adj close prices'!D943)</f>
        <v>-1.7862237477846543E-3</v>
      </c>
      <c r="E943" s="7">
        <f>LN('Adj close prices'!E944/'Adj close prices'!E943)</f>
        <v>-1.2954359368250151E-2</v>
      </c>
      <c r="F943" s="7">
        <f>LN('Adj close prices'!F944/'Adj close prices'!F943)</f>
        <v>1.1356408966360827E-2</v>
      </c>
    </row>
    <row r="944" spans="1:6" x14ac:dyDescent="0.25">
      <c r="A944" s="5">
        <v>43117</v>
      </c>
      <c r="B944" s="7">
        <f>LN('Adj close prices'!B945/'Adj close prices'!B944)</f>
        <v>1.6381622256537377E-2</v>
      </c>
      <c r="C944" s="7">
        <f>LN('Adj close prices'!C945/'Adj close prices'!C944)</f>
        <v>-7.5849988655301093E-3</v>
      </c>
      <c r="D944" s="7">
        <f>LN('Adj close prices'!D945/'Adj close prices'!D944)</f>
        <v>1.9765746693880374E-2</v>
      </c>
      <c r="E944" s="7">
        <f>LN('Adj close prices'!E945/'Adj close prices'!E944)</f>
        <v>2.0727679745343987E-2</v>
      </c>
      <c r="F944" s="7">
        <f>LN('Adj close prices'!F945/'Adj close prices'!F944)</f>
        <v>2.0663594125811754E-2</v>
      </c>
    </row>
    <row r="945" spans="1:6" x14ac:dyDescent="0.25">
      <c r="A945" s="5">
        <v>43118</v>
      </c>
      <c r="B945" s="7">
        <f>LN('Adj close prices'!B946/'Adj close prices'!B945)</f>
        <v>8.9271187080000873E-4</v>
      </c>
      <c r="C945" s="7">
        <f>LN('Adj close prices'!C946/'Adj close prices'!C945)</f>
        <v>-1.2981395159202124E-3</v>
      </c>
      <c r="D945" s="7">
        <f>LN('Adj close prices'!D946/'Adj close prices'!D945)</f>
        <v>1.5459348708512538E-2</v>
      </c>
      <c r="E945" s="7">
        <f>LN('Adj close prices'!E946/'Adj close prices'!E945)</f>
        <v>-1.2469023588110835E-3</v>
      </c>
      <c r="F945" s="7">
        <f>LN('Adj close prices'!F946/'Adj close prices'!F945)</f>
        <v>-7.4884772329533731E-3</v>
      </c>
    </row>
    <row r="946" spans="1:6" x14ac:dyDescent="0.25">
      <c r="A946" s="5">
        <v>43119</v>
      </c>
      <c r="B946" s="7">
        <f>LN('Adj close prices'!B947/'Adj close prices'!B946)</f>
        <v>-4.4724994392370977E-3</v>
      </c>
      <c r="C946" s="7">
        <f>LN('Adj close prices'!C947/'Adj close prices'!C946)</f>
        <v>9.7370079098216343E-4</v>
      </c>
      <c r="D946" s="7">
        <f>LN('Adj close prices'!D947/'Adj close prices'!D946)</f>
        <v>2.7764417148847366E-3</v>
      </c>
      <c r="E946" s="7">
        <f>LN('Adj close prices'!E947/'Adj close prices'!E946)</f>
        <v>2.4949274404763123E-2</v>
      </c>
      <c r="F946" s="7">
        <f>LN('Adj close prices'!F947/'Adj close prices'!F946)</f>
        <v>1.5693061657562343E-2</v>
      </c>
    </row>
    <row r="947" spans="1:6" x14ac:dyDescent="0.25">
      <c r="A947" s="5">
        <v>43122</v>
      </c>
      <c r="B947" s="7">
        <f>LN('Adj close prices'!B948/'Adj close prices'!B947)</f>
        <v>-8.21507984146699E-3</v>
      </c>
      <c r="C947" s="7">
        <f>LN('Adj close prices'!C948/'Adj close prices'!C947)</f>
        <v>2.4968096354910485E-2</v>
      </c>
      <c r="D947" s="7">
        <f>LN('Adj close prices'!D948/'Adj close prices'!D947)</f>
        <v>8.1889306265055216E-3</v>
      </c>
      <c r="E947" s="7">
        <f>LN('Adj close prices'!E948/'Adj close prices'!E947)</f>
        <v>1.5437933565136005E-2</v>
      </c>
      <c r="F947" s="7">
        <f>LN('Adj close prices'!F948/'Adj close prices'!F947)</f>
        <v>4.3900268142402551E-3</v>
      </c>
    </row>
    <row r="948" spans="1:6" x14ac:dyDescent="0.25">
      <c r="A948" s="5">
        <v>43123</v>
      </c>
      <c r="B948" s="7">
        <f>LN('Adj close prices'!B949/'Adj close prices'!B948)</f>
        <v>2.2608064653015044E-4</v>
      </c>
      <c r="C948" s="7">
        <f>LN('Adj close prices'!C949/'Adj close prices'!C948)</f>
        <v>2.6196237462553666E-2</v>
      </c>
      <c r="D948" s="7">
        <f>LN('Adj close prices'!D949/'Adj close prices'!D948)</f>
        <v>4.2580495707199668E-3</v>
      </c>
      <c r="E948" s="7">
        <f>LN('Adj close prices'!E949/'Adj close prices'!E948)</f>
        <v>2.2091514978552919E-2</v>
      </c>
      <c r="F948" s="7">
        <f>LN('Adj close prices'!F949/'Adj close prices'!F948)</f>
        <v>3.4926280798296583E-3</v>
      </c>
    </row>
    <row r="949" spans="1:6" x14ac:dyDescent="0.25">
      <c r="A949" s="5">
        <v>43124</v>
      </c>
      <c r="B949" s="7">
        <f>LN('Adj close prices'!B950/'Adj close prices'!B949)</f>
        <v>-1.6056842245660469E-2</v>
      </c>
      <c r="C949" s="7">
        <f>LN('Adj close prices'!C950/'Adj close prices'!C949)</f>
        <v>-3.6983920312772703E-3</v>
      </c>
      <c r="D949" s="7">
        <f>LN('Adj close prices'!D950/'Adj close prices'!D949)</f>
        <v>-1.0388429942305071E-3</v>
      </c>
      <c r="E949" s="7">
        <f>LN('Adj close prices'!E950/'Adj close prices'!E949)</f>
        <v>-1.3102819325297888E-2</v>
      </c>
      <c r="F949" s="7">
        <f>LN('Adj close prices'!F950/'Adj close prices'!F949)</f>
        <v>-1.9752130540457147E-2</v>
      </c>
    </row>
    <row r="950" spans="1:6" x14ac:dyDescent="0.25">
      <c r="A950" s="5">
        <v>43125</v>
      </c>
      <c r="B950" s="7">
        <f>LN('Adj close prices'!B951/'Adj close prices'!B950)</f>
        <v>-1.8012094505982235E-2</v>
      </c>
      <c r="C950" s="7">
        <f>LN('Adj close prices'!C951/'Adj close prices'!C950)</f>
        <v>1.4944674735857869E-2</v>
      </c>
      <c r="D950" s="7">
        <f>LN('Adj close prices'!D951/'Adj close prices'!D950)</f>
        <v>7.6273864482852274E-3</v>
      </c>
      <c r="E950" s="7">
        <f>LN('Adj close prices'!E951/'Adj close prices'!E950)</f>
        <v>2.3295300078267677E-3</v>
      </c>
      <c r="F950" s="7">
        <f>LN('Adj close prices'!F951/'Adj close prices'!F950)</f>
        <v>-2.414061003967484E-2</v>
      </c>
    </row>
    <row r="951" spans="1:6" x14ac:dyDescent="0.25">
      <c r="A951" s="5">
        <v>43126</v>
      </c>
      <c r="B951" s="7">
        <f>LN('Adj close prices'!B952/'Adj close prices'!B951)</f>
        <v>2.3347291519455332E-3</v>
      </c>
      <c r="C951" s="7">
        <f>LN('Adj close prices'!C952/'Adj close prices'!C951)</f>
        <v>1.733859263078371E-2</v>
      </c>
      <c r="D951" s="7">
        <f>LN('Adj close prices'!D952/'Adj close prices'!D951)</f>
        <v>1.6652190344084827E-2</v>
      </c>
      <c r="E951" s="7">
        <f>LN('Adj close prices'!E952/'Adj close prices'!E951)</f>
        <v>2.9104860082599004E-2</v>
      </c>
      <c r="F951" s="7">
        <f>LN('Adj close prices'!F952/'Adj close prices'!F951)</f>
        <v>1.5312824007163413E-2</v>
      </c>
    </row>
    <row r="952" spans="1:6" x14ac:dyDescent="0.25">
      <c r="A952" s="5">
        <v>43129</v>
      </c>
      <c r="B952" s="7">
        <f>LN('Adj close prices'!B953/'Adj close prices'!B952)</f>
        <v>-2.0915668477596124E-2</v>
      </c>
      <c r="C952" s="7">
        <f>LN('Adj close prices'!C953/'Adj close prices'!C952)</f>
        <v>1.1086309428228065E-2</v>
      </c>
      <c r="D952" s="7">
        <f>LN('Adj close prices'!D953/'Adj close prices'!D952)</f>
        <v>1.0645338860096496E-2</v>
      </c>
      <c r="E952" s="7">
        <f>LN('Adj close prices'!E953/'Adj close prices'!E952)</f>
        <v>1.4362299518956408E-2</v>
      </c>
      <c r="F952" s="7">
        <f>LN('Adj close prices'!F953/'Adj close prices'!F952)</f>
        <v>1.9296346585948775E-2</v>
      </c>
    </row>
    <row r="953" spans="1:6" x14ac:dyDescent="0.25">
      <c r="A953" s="5">
        <v>43130</v>
      </c>
      <c r="B953" s="7">
        <f>LN('Adj close prices'!B954/'Adj close prices'!B953)</f>
        <v>-5.9117196878137523E-3</v>
      </c>
      <c r="C953" s="7">
        <f>LN('Adj close prices'!C954/'Adj close prices'!C953)</f>
        <v>1.4106288693814573E-2</v>
      </c>
      <c r="D953" s="7">
        <f>LN('Adj close prices'!D954/'Adj close prices'!D953)</f>
        <v>-1.6753130517556121E-2</v>
      </c>
      <c r="E953" s="7">
        <f>LN('Adj close prices'!E954/'Adj close prices'!E953)</f>
        <v>-1.6872441693557689E-2</v>
      </c>
      <c r="F953" s="7">
        <f>LN('Adj close prices'!F954/'Adj close prices'!F953)</f>
        <v>-1.0670971964927512E-2</v>
      </c>
    </row>
    <row r="954" spans="1:6" x14ac:dyDescent="0.25">
      <c r="A954" s="5">
        <v>43131</v>
      </c>
      <c r="B954" s="7">
        <f>LN('Adj close prices'!B955/'Adj close prices'!B954)</f>
        <v>2.7510452189054711E-3</v>
      </c>
      <c r="C954" s="7">
        <f>LN('Adj close prices'!C955/'Adj close prices'!C954)</f>
        <v>9.0491251098397743E-3</v>
      </c>
      <c r="D954" s="7">
        <f>LN('Adj close prices'!D955/'Adj close prices'!D954)</f>
        <v>-1.0544398686625359E-2</v>
      </c>
      <c r="E954" s="7">
        <f>LN('Adj close prices'!E955/'Adj close prices'!E954)</f>
        <v>1.2609726344432051E-2</v>
      </c>
      <c r="F954" s="7">
        <f>LN('Adj close prices'!F955/'Adj close prices'!F954)</f>
        <v>2.4253827318381951E-2</v>
      </c>
    </row>
    <row r="955" spans="1:6" x14ac:dyDescent="0.25">
      <c r="A955" s="5">
        <v>43132</v>
      </c>
      <c r="B955" s="7">
        <f>LN('Adj close prices'!B956/'Adj close prices'!B955)</f>
        <v>2.0883758362329817E-3</v>
      </c>
      <c r="C955" s="7">
        <f>LN('Adj close prices'!C956/'Adj close prices'!C955)</f>
        <v>-4.2873441668673677E-2</v>
      </c>
      <c r="D955" s="7">
        <f>LN('Adj close prices'!D956/'Adj close prices'!D955)</f>
        <v>-1.018287415294499E-2</v>
      </c>
      <c r="E955" s="7">
        <f>LN('Adj close prices'!E956/'Adj close prices'!E955)</f>
        <v>-2.1798255051247099E-2</v>
      </c>
      <c r="F955" s="7">
        <f>LN('Adj close prices'!F956/'Adj close prices'!F955)</f>
        <v>-1.4384266432734985E-2</v>
      </c>
    </row>
    <row r="956" spans="1:6" x14ac:dyDescent="0.25">
      <c r="A956" s="5">
        <v>43133</v>
      </c>
      <c r="B956" s="7">
        <f>LN('Adj close prices'!B957/'Adj close prices'!B956)</f>
        <v>-4.4359487063770846E-2</v>
      </c>
      <c r="C956" s="7">
        <f>LN('Adj close prices'!C957/'Adj close prices'!C956)</f>
        <v>2.8335703509952861E-2</v>
      </c>
      <c r="D956" s="7">
        <f>LN('Adj close prices'!D957/'Adj close prices'!D956)</f>
        <v>-9.9049272746241923E-3</v>
      </c>
      <c r="E956" s="7">
        <f>LN('Adj close prices'!E957/'Adj close prices'!E956)</f>
        <v>-2.9452111881206042E-2</v>
      </c>
      <c r="F956" s="7">
        <f>LN('Adj close prices'!F957/'Adj close prices'!F956)</f>
        <v>-1.5873276658081147E-2</v>
      </c>
    </row>
    <row r="957" spans="1:6" x14ac:dyDescent="0.25">
      <c r="A957" s="5">
        <v>43136</v>
      </c>
      <c r="B957" s="7">
        <f>LN('Adj close prices'!B958/'Adj close prices'!B957)</f>
        <v>-2.5301719551991456E-2</v>
      </c>
      <c r="C957" s="7">
        <f>LN('Adj close prices'!C958/'Adj close prices'!C957)</f>
        <v>-2.833570350995291E-2</v>
      </c>
      <c r="D957" s="7">
        <f>LN('Adj close prices'!D958/'Adj close prices'!D957)</f>
        <v>-4.2925963249408824E-2</v>
      </c>
      <c r="E957" s="7">
        <f>LN('Adj close prices'!E958/'Adj close prices'!E957)</f>
        <v>-8.8694587561885391E-2</v>
      </c>
      <c r="F957" s="7">
        <f>LN('Adj close prices'!F958/'Adj close prices'!F957)</f>
        <v>-3.1381842937644677E-2</v>
      </c>
    </row>
    <row r="958" spans="1:6" x14ac:dyDescent="0.25">
      <c r="A958" s="5">
        <v>43137</v>
      </c>
      <c r="B958" s="7">
        <f>LN('Adj close prices'!B959/'Adj close prices'!B958)</f>
        <v>4.0941833659123399E-2</v>
      </c>
      <c r="C958" s="7">
        <f>LN('Adj close prices'!C959/'Adj close prices'!C958)</f>
        <v>3.7309618667497345E-2</v>
      </c>
      <c r="D958" s="7">
        <f>LN('Adj close prices'!D959/'Adj close prices'!D958)</f>
        <v>8.060310600541647E-3</v>
      </c>
      <c r="E958" s="7">
        <f>LN('Adj close prices'!E959/'Adj close prices'!E958)</f>
        <v>5.4101867278143929E-2</v>
      </c>
      <c r="F958" s="7">
        <f>LN('Adj close prices'!F959/'Adj close prices'!F958)</f>
        <v>2.5183642439926767E-3</v>
      </c>
    </row>
    <row r="959" spans="1:6" x14ac:dyDescent="0.25">
      <c r="A959" s="5">
        <v>43138</v>
      </c>
      <c r="B959" s="7">
        <f>LN('Adj close prices'!B960/'Adj close prices'!B959)</f>
        <v>-2.1639270822051273E-2</v>
      </c>
      <c r="C959" s="7">
        <f>LN('Adj close prices'!C960/'Adj close prices'!C959)</f>
        <v>-1.8226717091265301E-2</v>
      </c>
      <c r="D959" s="7">
        <f>LN('Adj close prices'!D960/'Adj close prices'!D959)</f>
        <v>1.9141678526213887E-2</v>
      </c>
      <c r="E959" s="7">
        <f>LN('Adj close prices'!E960/'Adj close prices'!E959)</f>
        <v>1.4173371844382845E-2</v>
      </c>
      <c r="F959" s="7">
        <f>LN('Adj close prices'!F960/'Adj close prices'!F959)</f>
        <v>3.2493188562414177E-2</v>
      </c>
    </row>
    <row r="960" spans="1:6" x14ac:dyDescent="0.25">
      <c r="A960" s="5">
        <v>43139</v>
      </c>
      <c r="B960" s="7">
        <f>LN('Adj close prices'!B961/'Adj close prices'!B960)</f>
        <v>-2.7902443189139686E-2</v>
      </c>
      <c r="C960" s="7">
        <f>LN('Adj close prices'!C961/'Adj close prices'!C960)</f>
        <v>-4.791172484963984E-2</v>
      </c>
      <c r="D960" s="7">
        <f>LN('Adj close prices'!D961/'Adj close prices'!D960)</f>
        <v>-2.7901460394979167E-2</v>
      </c>
      <c r="E960" s="7">
        <f>LN('Adj close prices'!E961/'Adj close prices'!E960)</f>
        <v>-5.0557471483049322E-2</v>
      </c>
      <c r="F960" s="7">
        <f>LN('Adj close prices'!F961/'Adj close prices'!F960)</f>
        <v>-9.0241901773202349E-2</v>
      </c>
    </row>
    <row r="961" spans="1:6" x14ac:dyDescent="0.25">
      <c r="A961" s="5">
        <v>43140</v>
      </c>
      <c r="B961" s="7">
        <f>LN('Adj close prices'!B962/'Adj close prices'!B961)</f>
        <v>1.2157290083846138E-2</v>
      </c>
      <c r="C961" s="7">
        <f>LN('Adj close prices'!C962/'Adj close prices'!C961)</f>
        <v>-8.1038171417917269E-3</v>
      </c>
      <c r="D961" s="7">
        <f>LN('Adj close prices'!D962/'Adj close prices'!D961)</f>
        <v>-6.5199390577994776E-3</v>
      </c>
      <c r="E961" s="7">
        <f>LN('Adj close prices'!E962/'Adj close prices'!E961)</f>
        <v>6.4791164639002946E-2</v>
      </c>
      <c r="F961" s="7">
        <f>LN('Adj close prices'!F962/'Adj close prices'!F961)</f>
        <v>-1.5376231606282651E-2</v>
      </c>
    </row>
    <row r="962" spans="1:6" x14ac:dyDescent="0.25">
      <c r="A962" s="5">
        <v>43143</v>
      </c>
      <c r="B962" s="7">
        <f>LN('Adj close prices'!B963/'Adj close prices'!B962)</f>
        <v>3.9488763606234982E-2</v>
      </c>
      <c r="C962" s="7">
        <f>LN('Adj close prices'!C963/'Adj close prices'!C962)</f>
        <v>3.42167398665E-2</v>
      </c>
      <c r="D962" s="7">
        <f>LN('Adj close prices'!D963/'Adj close prices'!D962)</f>
        <v>1.8098287946548667E-3</v>
      </c>
      <c r="E962" s="7">
        <f>LN('Adj close prices'!E963/'Adj close prices'!E962)</f>
        <v>-1.7604941880266661E-2</v>
      </c>
      <c r="F962" s="7">
        <f>LN('Adj close prices'!F963/'Adj close prices'!F962)</f>
        <v>1.6961197666855509E-2</v>
      </c>
    </row>
    <row r="963" spans="1:6" x14ac:dyDescent="0.25">
      <c r="A963" s="5">
        <v>43144</v>
      </c>
      <c r="B963" s="7">
        <f>LN('Adj close prices'!B964/'Adj close prices'!B963)</f>
        <v>9.9675197380868739E-3</v>
      </c>
      <c r="C963" s="7">
        <f>LN('Adj close prices'!C964/'Adj close prices'!C963)</f>
        <v>2.0195363054851312E-2</v>
      </c>
      <c r="D963" s="7">
        <f>LN('Adj close prices'!D964/'Adj close prices'!D963)</f>
        <v>1.4262326472757884E-2</v>
      </c>
      <c r="E963" s="7">
        <f>LN('Adj close prices'!E964/'Adj close prices'!E963)</f>
        <v>1.997209832983066E-2</v>
      </c>
      <c r="F963" s="7">
        <f>LN('Adj close prices'!F964/'Adj close prices'!F963)</f>
        <v>2.4806085321698819E-2</v>
      </c>
    </row>
    <row r="964" spans="1:6" x14ac:dyDescent="0.25">
      <c r="A964" s="5">
        <v>43145</v>
      </c>
      <c r="B964" s="7">
        <f>LN('Adj close prices'!B965/'Adj close prices'!B964)</f>
        <v>1.8269694894940149E-2</v>
      </c>
      <c r="C964" s="7">
        <f>LN('Adj close prices'!C965/'Adj close prices'!C964)</f>
        <v>2.5504195087152924E-2</v>
      </c>
      <c r="D964" s="7">
        <f>LN('Adj close prices'!D965/'Adj close prices'!D964)</f>
        <v>7.104845932132179E-3</v>
      </c>
      <c r="E964" s="7">
        <f>LN('Adj close prices'!E965/'Adj close prices'!E964)</f>
        <v>3.7088764621493936E-2</v>
      </c>
      <c r="F964" s="7">
        <f>LN('Adj close prices'!F965/'Adj close prices'!F964)</f>
        <v>-4.1797668198954897E-3</v>
      </c>
    </row>
    <row r="965" spans="1:6" x14ac:dyDescent="0.25">
      <c r="A965" s="5">
        <v>43146</v>
      </c>
      <c r="B965" s="7">
        <f>LN('Adj close prices'!B966/'Adj close prices'!B965)</f>
        <v>3.3027089031695732E-2</v>
      </c>
      <c r="C965" s="7">
        <f>LN('Adj close prices'!C966/'Adj close prices'!C965)</f>
        <v>7.3537433830284642E-3</v>
      </c>
      <c r="D965" s="7">
        <f>LN('Adj close prices'!D966/'Adj close prices'!D965)</f>
        <v>1.4932450385975198E-2</v>
      </c>
      <c r="E965" s="7">
        <f>LN('Adj close prices'!E966/'Adj close prices'!E965)</f>
        <v>2.0824022328442771E-2</v>
      </c>
      <c r="F965" s="7">
        <f>LN('Adj close prices'!F966/'Adj close prices'!F965)</f>
        <v>3.5836781969339843E-2</v>
      </c>
    </row>
    <row r="966" spans="1:6" x14ac:dyDescent="0.25">
      <c r="A966" s="5">
        <v>43147</v>
      </c>
      <c r="B966" s="7">
        <f>LN('Adj close prices'!B967/'Adj close prices'!B966)</f>
        <v>-3.2427905722905528E-3</v>
      </c>
      <c r="C966" s="7">
        <f>LN('Adj close prices'!C967/'Adj close prices'!C966)</f>
        <v>-8.9814207065250489E-3</v>
      </c>
      <c r="D966" s="7">
        <f>LN('Adj close prices'!D967/'Adj close prices'!D966)</f>
        <v>1.4903119975397672E-2</v>
      </c>
      <c r="E966" s="7">
        <f>LN('Adj close prices'!E967/'Adj close prices'!E966)</f>
        <v>-1.0849708408238184E-2</v>
      </c>
      <c r="F966" s="7">
        <f>LN('Adj close prices'!F967/'Adj close prices'!F966)</f>
        <v>4.2415232076102724E-3</v>
      </c>
    </row>
    <row r="967" spans="1:6" x14ac:dyDescent="0.25">
      <c r="A967" s="5">
        <v>43151</v>
      </c>
      <c r="B967" s="7">
        <f>LN('Adj close prices'!B968/'Adj close prices'!B967)</f>
        <v>-3.3692406570205412E-3</v>
      </c>
      <c r="C967" s="7">
        <f>LN('Adj close prices'!C968/'Adj close prices'!C967)</f>
        <v>1.3479634843194664E-2</v>
      </c>
      <c r="D967" s="7">
        <f>LN('Adj close prices'!D968/'Adj close prices'!D967)</f>
        <v>-0.10739866475036274</v>
      </c>
      <c r="E967" s="7">
        <f>LN('Adj close prices'!E968/'Adj close prices'!E967)</f>
        <v>2.1261792106439945E-2</v>
      </c>
      <c r="F967" s="7">
        <f>LN('Adj close prices'!F968/'Adj close prices'!F967)</f>
        <v>-2.1483313248830912E-3</v>
      </c>
    </row>
    <row r="968" spans="1:6" x14ac:dyDescent="0.25">
      <c r="A968" s="5">
        <v>43152</v>
      </c>
      <c r="B968" s="7">
        <f>LN('Adj close prices'!B969/'Adj close prices'!B968)</f>
        <v>-4.5489619086373188E-3</v>
      </c>
      <c r="C968" s="7">
        <f>LN('Adj close prices'!C969/'Adj close prices'!C968)</f>
        <v>9.8738086860635128E-3</v>
      </c>
      <c r="D968" s="7">
        <f>LN('Adj close prices'!D969/'Adj close prices'!D968)</f>
        <v>-2.7906633981015554E-2</v>
      </c>
      <c r="E968" s="7">
        <f>LN('Adj close prices'!E969/'Adj close prices'!E968)</f>
        <v>-3.0863365510542504E-2</v>
      </c>
      <c r="F968" s="7">
        <f>LN('Adj close prices'!F969/'Adj close prices'!F968)</f>
        <v>-4.4008333634082348E-3</v>
      </c>
    </row>
    <row r="969" spans="1:6" x14ac:dyDescent="0.25">
      <c r="A969" s="5">
        <v>43153</v>
      </c>
      <c r="B969" s="7">
        <f>LN('Adj close prices'!B970/'Adj close prices'!B969)</f>
        <v>8.3242644822020713E-3</v>
      </c>
      <c r="C969" s="7">
        <f>LN('Adj close prices'!C970/'Adj close prices'!C969)</f>
        <v>1.6305044056134186E-3</v>
      </c>
      <c r="D969" s="7">
        <f>LN('Adj close prices'!D970/'Adj close prices'!D969)</f>
        <v>1.3565594163552293E-2</v>
      </c>
      <c r="E969" s="7">
        <f>LN('Adj close prices'!E970/'Adj close prices'!E969)</f>
        <v>3.2677925483899331E-3</v>
      </c>
      <c r="F969" s="7">
        <f>LN('Adj close prices'!F970/'Adj close prices'!F969)</f>
        <v>3.7887000234181241E-2</v>
      </c>
    </row>
    <row r="970" spans="1:6" x14ac:dyDescent="0.25">
      <c r="A970" s="5">
        <v>43154</v>
      </c>
      <c r="B970" s="7">
        <f>LN('Adj close prices'!B971/'Adj close prices'!B970)</f>
        <v>1.7241670789895448E-2</v>
      </c>
      <c r="C970" s="7">
        <f>LN('Adj close prices'!C971/'Adj close prices'!C970)</f>
        <v>9.8214327608840395E-3</v>
      </c>
      <c r="D970" s="7">
        <f>LN('Adj close prices'!D971/'Adj close prices'!D970)</f>
        <v>1.2928578350620426E-3</v>
      </c>
      <c r="E970" s="7">
        <f>LN('Adj close prices'!E971/'Adj close prices'!E970)</f>
        <v>1.5489643385234482E-2</v>
      </c>
      <c r="F970" s="7">
        <f>LN('Adj close prices'!F971/'Adj close prices'!F970)</f>
        <v>1.68432278141834E-2</v>
      </c>
    </row>
    <row r="971" spans="1:6" x14ac:dyDescent="0.25">
      <c r="A971" s="5">
        <v>43157</v>
      </c>
      <c r="B971" s="7">
        <f>LN('Adj close prices'!B972/'Adj close prices'!B971)</f>
        <v>1.9579362636212634E-2</v>
      </c>
      <c r="C971" s="7">
        <f>LN('Adj close prices'!C972/'Adj close prices'!C971)</f>
        <v>1.4527351844680703E-2</v>
      </c>
      <c r="D971" s="7">
        <f>LN('Adj close prices'!D972/'Adj close prices'!D971)</f>
        <v>2.4729046410452392E-3</v>
      </c>
      <c r="E971" s="7">
        <f>LN('Adj close prices'!E972/'Adj close prices'!E971)</f>
        <v>2.6395991206813237E-3</v>
      </c>
      <c r="F971" s="7">
        <f>LN('Adj close prices'!F972/'Adj close prices'!F971)</f>
        <v>1.5138350543659678E-2</v>
      </c>
    </row>
    <row r="972" spans="1:6" x14ac:dyDescent="0.25">
      <c r="A972" s="5">
        <v>43158</v>
      </c>
      <c r="B972" s="7">
        <f>LN('Adj close prices'!B973/'Adj close prices'!B972)</f>
        <v>-3.2461796207213099E-3</v>
      </c>
      <c r="C972" s="7">
        <f>LN('Adj close prices'!C973/'Adj close prices'!C972)</f>
        <v>-6.5724230239040012E-3</v>
      </c>
      <c r="D972" s="7">
        <f>LN('Adj close prices'!D973/'Adj close prices'!D972)</f>
        <v>-1.7331356639659679E-2</v>
      </c>
      <c r="E972" s="7">
        <f>LN('Adj close prices'!E973/'Adj close prices'!E972)</f>
        <v>-2.1111216035890833E-3</v>
      </c>
      <c r="F972" s="7">
        <f>LN('Adj close prices'!F973/'Adj close prices'!F972)</f>
        <v>-1.8153842851371647E-2</v>
      </c>
    </row>
    <row r="973" spans="1:6" x14ac:dyDescent="0.25">
      <c r="A973" s="5">
        <v>43159</v>
      </c>
      <c r="B973" s="7">
        <f>LN('Adj close prices'!B974/'Adj close prices'!B973)</f>
        <v>-1.5145774289420791E-3</v>
      </c>
      <c r="C973" s="7">
        <f>LN('Adj close prices'!C974/'Adj close prices'!C973)</f>
        <v>3.1078914910007908E-4</v>
      </c>
      <c r="D973" s="7">
        <f>LN('Adj close prices'!D974/'Adj close prices'!D973)</f>
        <v>-1.6636711511822642E-2</v>
      </c>
      <c r="E973" s="7">
        <f>LN('Adj close prices'!E974/'Adj close prices'!E973)</f>
        <v>-1.6637738577917595E-2</v>
      </c>
      <c r="F973" s="7">
        <f>LN('Adj close prices'!F974/'Adj close prices'!F973)</f>
        <v>-2.2852302493456413E-2</v>
      </c>
    </row>
    <row r="974" spans="1:6" x14ac:dyDescent="0.25">
      <c r="A974" s="5">
        <v>43160</v>
      </c>
      <c r="B974" s="7">
        <f>LN('Adj close prices'!B975/'Adj close prices'!B974)</f>
        <v>-1.7671712545269683E-2</v>
      </c>
      <c r="C974" s="7">
        <f>LN('Adj close prices'!C975/'Adj close prices'!C974)</f>
        <v>-1.2641932979045249E-2</v>
      </c>
      <c r="D974" s="7">
        <f>LN('Adj close prices'!D975/'Adj close prices'!D974)</f>
        <v>-1.0386221713852898E-2</v>
      </c>
      <c r="E974" s="7">
        <f>LN('Adj close prices'!E975/'Adj close prices'!E974)</f>
        <v>-4.1295524345540402E-2</v>
      </c>
      <c r="F974" s="7">
        <f>LN('Adj close prices'!F975/'Adj close prices'!F974)</f>
        <v>-3.5998500906988813E-2</v>
      </c>
    </row>
    <row r="975" spans="1:6" x14ac:dyDescent="0.25">
      <c r="A975" s="5">
        <v>43161</v>
      </c>
      <c r="B975" s="7">
        <f>LN('Adj close prices'!B976/'Adj close prices'!B975)</f>
        <v>6.8905286090498608E-3</v>
      </c>
      <c r="C975" s="7">
        <f>LN('Adj close prices'!C976/'Adj close prices'!C975)</f>
        <v>4.5428277951537832E-3</v>
      </c>
      <c r="D975" s="7">
        <f>LN('Adj close prices'!D976/'Adj close prices'!D975)</f>
        <v>-3.485946013575332E-3</v>
      </c>
      <c r="E975" s="7">
        <f>LN('Adj close prices'!E976/'Adj close prices'!E975)</f>
        <v>1.8475237358287933E-2</v>
      </c>
      <c r="F975" s="7">
        <f>LN('Adj close prices'!F976/'Adj close prices'!F975)</f>
        <v>1.2581789069350634E-2</v>
      </c>
    </row>
    <row r="976" spans="1:6" x14ac:dyDescent="0.25">
      <c r="A976" s="5">
        <v>43164</v>
      </c>
      <c r="B976" s="7">
        <f>LN('Adj close prices'!B977/'Adj close prices'!B976)</f>
        <v>3.4561210782604644E-3</v>
      </c>
      <c r="C976" s="7">
        <f>LN('Adj close prices'!C977/'Adj close prices'!C976)</f>
        <v>1.545074560221445E-2</v>
      </c>
      <c r="D976" s="7">
        <f>LN('Adj close prices'!D977/'Adj close prices'!D976)</f>
        <v>1.3538613361002542E-2</v>
      </c>
      <c r="E976" s="7">
        <f>LN('Adj close prices'!E977/'Adj close prices'!E976)</f>
        <v>-3.7698119672135142E-3</v>
      </c>
      <c r="F976" s="7">
        <f>LN('Adj close prices'!F977/'Adj close prices'!F976)</f>
        <v>-5.2956876539317303E-3</v>
      </c>
    </row>
    <row r="977" spans="1:6" x14ac:dyDescent="0.25">
      <c r="A977" s="5">
        <v>43165</v>
      </c>
      <c r="B977" s="7">
        <f>LN('Adj close prices'!B978/'Adj close prices'!B977)</f>
        <v>-8.488776032516491E-4</v>
      </c>
      <c r="C977" s="7">
        <f>LN('Adj close prices'!C978/'Adj close prices'!C977)</f>
        <v>9.1663589950931983E-3</v>
      </c>
      <c r="D977" s="7">
        <f>LN('Adj close prices'!D978/'Adj close prices'!D977)</f>
        <v>-1.0276857495297711E-2</v>
      </c>
      <c r="E977" s="7">
        <f>LN('Adj close prices'!E978/'Adj close prices'!E977)</f>
        <v>2.7251211037723443E-2</v>
      </c>
      <c r="F977" s="7">
        <f>LN('Adj close prices'!F978/'Adj close prices'!F977)</f>
        <v>-1.5569841112668405E-2</v>
      </c>
    </row>
    <row r="978" spans="1:6" x14ac:dyDescent="0.25">
      <c r="A978" s="5">
        <v>43166</v>
      </c>
      <c r="B978" s="7">
        <f>LN('Adj close prices'!B979/'Adj close prices'!B978)</f>
        <v>-9.3262845835888567E-3</v>
      </c>
      <c r="C978" s="7">
        <f>LN('Adj close prices'!C979/'Adj close prices'!C978)</f>
        <v>4.7750848582512719E-3</v>
      </c>
      <c r="D978" s="7">
        <f>LN('Adj close prices'!D979/'Adj close prices'!D978)</f>
        <v>-1.4932533783679142E-2</v>
      </c>
      <c r="E978" s="7">
        <f>LN('Adj close prices'!E979/'Adj close prices'!E978)</f>
        <v>-1.3224610497781356E-3</v>
      </c>
      <c r="F978" s="7">
        <f>LN('Adj close prices'!F979/'Adj close prices'!F978)</f>
        <v>1.2415072501687052E-2</v>
      </c>
    </row>
    <row r="979" spans="1:6" x14ac:dyDescent="0.25">
      <c r="A979" s="5">
        <v>43167</v>
      </c>
      <c r="B979" s="7">
        <f>LN('Adj close prices'!B980/'Adj close prices'!B979)</f>
        <v>1.0853378687378464E-2</v>
      </c>
      <c r="C979" s="7">
        <f>LN('Adj close prices'!C980/'Adj close prices'!C979)</f>
        <v>4.4303269324493019E-3</v>
      </c>
      <c r="D979" s="7">
        <f>LN('Adj close prices'!D980/'Adj close prices'!D979)</f>
        <v>7.9935241856811234E-3</v>
      </c>
      <c r="E979" s="7">
        <f>LN('Adj close prices'!E980/'Adj close prices'!E979)</f>
        <v>-2.7326972053124746E-3</v>
      </c>
      <c r="F979" s="7">
        <f>LN('Adj close prices'!F980/'Adj close prices'!F979)</f>
        <v>-9.6765039256927962E-3</v>
      </c>
    </row>
    <row r="980" spans="1:6" x14ac:dyDescent="0.25">
      <c r="A980" s="5">
        <v>43168</v>
      </c>
      <c r="B980" s="7">
        <f>LN('Adj close prices'!B981/'Adj close prices'!B980)</f>
        <v>1.703520044874943E-2</v>
      </c>
      <c r="C980" s="7">
        <f>LN('Adj close prices'!C981/'Adj close prices'!C980)</f>
        <v>1.7267881888658316E-2</v>
      </c>
      <c r="D980" s="7">
        <f>LN('Adj close prices'!D981/'Adj close prices'!D980)</f>
        <v>9.0581407655538002E-3</v>
      </c>
      <c r="E980" s="7">
        <f>LN('Adj close prices'!E981/'Adj close prices'!E980)</f>
        <v>1.7060739467671934E-2</v>
      </c>
      <c r="F980" s="7">
        <f>LN('Adj close prices'!F981/'Adj close prices'!F980)</f>
        <v>-5.8818033272059339E-3</v>
      </c>
    </row>
    <row r="981" spans="1:6" x14ac:dyDescent="0.25">
      <c r="A981" s="5">
        <v>43171</v>
      </c>
      <c r="B981" s="7">
        <f>LN('Adj close prices'!B982/'Adj close prices'!B981)</f>
        <v>9.6212388486503625E-3</v>
      </c>
      <c r="C981" s="7">
        <f>LN('Adj close prices'!C982/'Adj close prices'!C981)</f>
        <v>1.2274778490690285E-2</v>
      </c>
      <c r="D981" s="7">
        <f>LN('Adj close prices'!D982/'Adj close prices'!D981)</f>
        <v>-7.3534540543077603E-3</v>
      </c>
      <c r="E981" s="7">
        <f>LN('Adj close prices'!E982/'Adj close prices'!E981)</f>
        <v>1.7895914891960397E-2</v>
      </c>
      <c r="F981" s="7">
        <f>LN('Adj close prices'!F982/'Adj close prices'!F981)</f>
        <v>5.4541688147986996E-2</v>
      </c>
    </row>
    <row r="982" spans="1:6" x14ac:dyDescent="0.25">
      <c r="A982" s="5">
        <v>43172</v>
      </c>
      <c r="B982" s="7">
        <f>LN('Adj close prices'!B983/'Adj close prices'!B982)</f>
        <v>-9.6768572226178257E-3</v>
      </c>
      <c r="C982" s="7">
        <f>LN('Adj close prices'!C983/'Adj close prices'!C982)</f>
        <v>-6.4082289133518327E-3</v>
      </c>
      <c r="D982" s="7">
        <f>LN('Adj close prices'!D983/'Adj close prices'!D982)</f>
        <v>2.6083526456326641E-3</v>
      </c>
      <c r="E982" s="7">
        <f>LN('Adj close prices'!E983/'Adj close prices'!E982)</f>
        <v>-8.2415306310379029E-3</v>
      </c>
      <c r="F982" s="7">
        <f>LN('Adj close prices'!F983/'Adj close prices'!F982)</f>
        <v>-1.0678809639882238E-2</v>
      </c>
    </row>
    <row r="983" spans="1:6" x14ac:dyDescent="0.25">
      <c r="A983" s="5">
        <v>43173</v>
      </c>
      <c r="B983" s="7">
        <f>LN('Adj close prices'!B984/'Adj close prices'!B983)</f>
        <v>-8.5375875853914325E-3</v>
      </c>
      <c r="C983" s="7">
        <f>LN('Adj close prices'!C984/'Adj close prices'!C983)</f>
        <v>1.774118319625302E-3</v>
      </c>
      <c r="D983" s="7">
        <f>LN('Adj close prices'!D984/'Adj close prices'!D983)</f>
        <v>-7.1603663916207016E-3</v>
      </c>
      <c r="E983" s="7">
        <f>LN('Adj close prices'!E984/'Adj close prices'!E983)</f>
        <v>4.1495431384846009E-3</v>
      </c>
      <c r="F983" s="7">
        <f>LN('Adj close prices'!F984/'Adj close prices'!F983)</f>
        <v>-4.5514760218265463E-2</v>
      </c>
    </row>
    <row r="984" spans="1:6" x14ac:dyDescent="0.25">
      <c r="A984" s="5">
        <v>43174</v>
      </c>
      <c r="B984" s="7">
        <f>LN('Adj close prices'!B985/'Adj close prices'!B984)</f>
        <v>1.1758758142127073E-3</v>
      </c>
      <c r="C984" s="7">
        <f>LN('Adj close prices'!C985/'Adj close prices'!C984)</f>
        <v>-5.4707004957688524E-3</v>
      </c>
      <c r="D984" s="7">
        <f>LN('Adj close prices'!D985/'Adj close prices'!D984)</f>
        <v>-1.8267753815534766E-3</v>
      </c>
      <c r="E984" s="7">
        <f>LN('Adj close prices'!E985/'Adj close prices'!E984)</f>
        <v>2.4091388898323982E-3</v>
      </c>
      <c r="F984" s="7">
        <f>LN('Adj close prices'!F985/'Adj close prices'!F984)</f>
        <v>-3.1583670061275065E-3</v>
      </c>
    </row>
    <row r="985" spans="1:6" x14ac:dyDescent="0.25">
      <c r="A985" s="5">
        <v>43175</v>
      </c>
      <c r="B985" s="7">
        <f>LN('Adj close prices'!B986/'Adj close prices'!B985)</f>
        <v>-3.53263667539273E-3</v>
      </c>
      <c r="C985" s="7">
        <f>LN('Adj close prices'!C986/'Adj close prices'!C985)</f>
        <v>-6.7469756275886214E-3</v>
      </c>
      <c r="D985" s="7">
        <f>LN('Adj close prices'!D986/'Adj close prices'!D985)</f>
        <v>1.8791540753638647E-2</v>
      </c>
      <c r="E985" s="7">
        <f>LN('Adj close prices'!E986/'Adj close prices'!E985)</f>
        <v>4.5615950676005284E-3</v>
      </c>
      <c r="F985" s="7">
        <f>LN('Adj close prices'!F986/'Adj close prices'!F985)</f>
        <v>-1.3138839904793104E-2</v>
      </c>
    </row>
    <row r="986" spans="1:6" x14ac:dyDescent="0.25">
      <c r="A986" s="5">
        <v>43178</v>
      </c>
      <c r="B986" s="7">
        <f>LN('Adj close prices'!B987/'Adj close prices'!B986)</f>
        <v>-1.5397148310510622E-2</v>
      </c>
      <c r="C986" s="7">
        <f>LN('Adj close prices'!C987/'Adj close prices'!C986)</f>
        <v>-1.7166534955633556E-2</v>
      </c>
      <c r="D986" s="7">
        <f>LN('Adj close prices'!D987/'Adj close prices'!D986)</f>
        <v>-1.9477490370736626E-2</v>
      </c>
      <c r="E986" s="7">
        <f>LN('Adj close prices'!E987/'Adj close prices'!E986)</f>
        <v>-3.8582197681441111E-2</v>
      </c>
      <c r="F986" s="7">
        <f>LN('Adj close prices'!F987/'Adj close prices'!F986)</f>
        <v>-2.4540128097071557E-2</v>
      </c>
    </row>
    <row r="987" spans="1:6" x14ac:dyDescent="0.25">
      <c r="A987" s="5">
        <v>43179</v>
      </c>
      <c r="B987" s="7">
        <f>LN('Adj close prices'!B988/'Adj close prices'!B987)</f>
        <v>-3.4206678972743018E-4</v>
      </c>
      <c r="C987" s="7">
        <f>LN('Adj close prices'!C988/'Adj close prices'!C987)</f>
        <v>2.6558059215566924E-2</v>
      </c>
      <c r="D987" s="7">
        <f>LN('Adj close prices'!D988/'Adj close prices'!D987)</f>
        <v>5.7014414613824217E-3</v>
      </c>
      <c r="E987" s="7">
        <f>LN('Adj close prices'!E988/'Adj close prices'!E987)</f>
        <v>3.4982609508306915E-2</v>
      </c>
      <c r="F987" s="7">
        <f>LN('Adj close prices'!F988/'Adj close prices'!F987)</f>
        <v>-9.6457785779408105E-3</v>
      </c>
    </row>
    <row r="988" spans="1:6" x14ac:dyDescent="0.25">
      <c r="A988" s="5">
        <v>43180</v>
      </c>
      <c r="B988" s="7">
        <f>LN('Adj close prices'!B989/'Adj close prices'!B988)</f>
        <v>-2.2915283430162831E-2</v>
      </c>
      <c r="C988" s="7">
        <f>LN('Adj close prices'!C989/'Adj close prices'!C988)</f>
        <v>-2.9352400633918222E-3</v>
      </c>
      <c r="D988" s="7">
        <f>LN('Adj close prices'!D989/'Adj close prices'!D988)</f>
        <v>2.6115666263469232E-3</v>
      </c>
      <c r="E988" s="7">
        <f>LN('Adj close prices'!E989/'Adj close prices'!E988)</f>
        <v>-4.0951718452148711E-3</v>
      </c>
      <c r="F988" s="7">
        <f>LN('Adj close prices'!F989/'Adj close prices'!F988)</f>
        <v>1.9073073528391236E-2</v>
      </c>
    </row>
    <row r="989" spans="1:6" x14ac:dyDescent="0.25">
      <c r="A989" s="5">
        <v>43181</v>
      </c>
      <c r="B989" s="7">
        <f>LN('Adj close prices'!B990/'Adj close prices'!B989)</f>
        <v>-1.4230784258918659E-2</v>
      </c>
      <c r="C989" s="7">
        <f>LN('Adj close prices'!C990/'Adj close prices'!C989)</f>
        <v>-2.3629240175849307E-2</v>
      </c>
      <c r="D989" s="7">
        <f>LN('Adj close prices'!D990/'Adj close prices'!D989)</f>
        <v>-1.1864010583525091E-2</v>
      </c>
      <c r="E989" s="7">
        <f>LN('Adj close prices'!E990/'Adj close prices'!E989)</f>
        <v>-2.7366596474031744E-2</v>
      </c>
      <c r="F989" s="7">
        <f>LN('Adj close prices'!F990/'Adj close prices'!F989)</f>
        <v>-2.3753111119170851E-2</v>
      </c>
    </row>
    <row r="990" spans="1:6" x14ac:dyDescent="0.25">
      <c r="A990" s="5">
        <v>43182</v>
      </c>
      <c r="B990" s="7">
        <f>LN('Adj close prices'!B991/'Adj close prices'!B990)</f>
        <v>-2.3428628501045781E-2</v>
      </c>
      <c r="C990" s="7">
        <f>LN('Adj close prices'!C991/'Adj close prices'!C990)</f>
        <v>-3.2471436320965774E-2</v>
      </c>
      <c r="D990" s="7">
        <f>LN('Adj close prices'!D991/'Adj close prices'!D990)</f>
        <v>-1.9935940650052223E-2</v>
      </c>
      <c r="E990" s="7">
        <f>LN('Adj close prices'!E991/'Adj close prices'!E990)</f>
        <v>-3.7407977823224171E-2</v>
      </c>
      <c r="F990" s="7">
        <f>LN('Adj close prices'!F991/'Adj close prices'!F990)</f>
        <v>-2.4762171381745031E-2</v>
      </c>
    </row>
    <row r="991" spans="1:6" x14ac:dyDescent="0.25">
      <c r="A991" s="5">
        <v>43185</v>
      </c>
      <c r="B991" s="7">
        <f>LN('Adj close prices'!B992/'Adj close prices'!B991)</f>
        <v>4.6379497283074819E-2</v>
      </c>
      <c r="C991" s="7">
        <f>LN('Adj close prices'!C992/'Adj close prices'!C991)</f>
        <v>3.9527715916435315E-2</v>
      </c>
      <c r="D991" s="7">
        <f>LN('Adj close prices'!D992/'Adj close prices'!D991)</f>
        <v>2.4058537089515303E-2</v>
      </c>
      <c r="E991" s="7">
        <f>LN('Adj close prices'!E992/'Adj close prices'!E991)</f>
        <v>4.822366380379145E-2</v>
      </c>
      <c r="F991" s="7">
        <f>LN('Adj close prices'!F992/'Adj close prices'!F991)</f>
        <v>8.7169539495378125E-3</v>
      </c>
    </row>
    <row r="992" spans="1:6" x14ac:dyDescent="0.25">
      <c r="A992" s="5">
        <v>43186</v>
      </c>
      <c r="B992" s="7">
        <f>LN('Adj close prices'!B993/'Adj close prices'!B992)</f>
        <v>-2.5975669518983842E-2</v>
      </c>
      <c r="C992" s="7">
        <f>LN('Adj close prices'!C993/'Adj close prices'!C992)</f>
        <v>-3.8531916187657021E-2</v>
      </c>
      <c r="D992" s="7">
        <f>LN('Adj close prices'!D993/'Adj close prices'!D992)</f>
        <v>-1.6710447024521433E-2</v>
      </c>
      <c r="E992" s="7">
        <f>LN('Adj close prices'!E993/'Adj close prices'!E992)</f>
        <v>-8.0724478718644632E-2</v>
      </c>
      <c r="F992" s="7">
        <f>LN('Adj close prices'!F993/'Adj close prices'!F992)</f>
        <v>-8.5762912797245988E-2</v>
      </c>
    </row>
    <row r="993" spans="1:6" x14ac:dyDescent="0.25">
      <c r="A993" s="5">
        <v>43187</v>
      </c>
      <c r="B993" s="7">
        <f>LN('Adj close prices'!B994/'Adj close prices'!B993)</f>
        <v>-1.1110670370781034E-2</v>
      </c>
      <c r="C993" s="7">
        <f>LN('Adj close prices'!C994/'Adj close prices'!C993)</f>
        <v>-4.4829573785541525E-2</v>
      </c>
      <c r="D993" s="7">
        <f>LN('Adj close prices'!D994/'Adj close prices'!D993)</f>
        <v>1.979123162806648E-2</v>
      </c>
      <c r="E993" s="7">
        <f>LN('Adj close prices'!E994/'Adj close prices'!E993)</f>
        <v>-1.8663746579184442E-2</v>
      </c>
      <c r="F993" s="7">
        <f>LN('Adj close prices'!F994/'Adj close prices'!F993)</f>
        <v>-7.9750246504363312E-2</v>
      </c>
    </row>
    <row r="994" spans="1:6" x14ac:dyDescent="0.25">
      <c r="A994" s="5">
        <v>43188</v>
      </c>
      <c r="B994" s="7">
        <f>LN('Adj close prices'!B995/'Adj close prices'!B994)</f>
        <v>7.7784572072153923E-3</v>
      </c>
      <c r="C994" s="7">
        <f>LN('Adj close prices'!C995/'Adj close prices'!C994)</f>
        <v>1.1060402906907072E-2</v>
      </c>
      <c r="D994" s="7">
        <f>LN('Adj close prices'!D995/'Adj close prices'!D994)</f>
        <v>1.3579790209109297E-2</v>
      </c>
      <c r="E994" s="7">
        <f>LN('Adj close prices'!E995/'Adj close prices'!E994)</f>
        <v>4.522355732472555E-2</v>
      </c>
      <c r="F994" s="7">
        <f>LN('Adj close prices'!F995/'Adj close prices'!F994)</f>
        <v>3.1878478983786172E-2</v>
      </c>
    </row>
    <row r="995" spans="1:6" x14ac:dyDescent="0.25">
      <c r="A995" s="5">
        <v>43192</v>
      </c>
      <c r="B995" s="7">
        <f>LN('Adj close prices'!B996/'Adj close prices'!B995)</f>
        <v>-6.577832093796844E-3</v>
      </c>
      <c r="C995" s="7">
        <f>LN('Adj close prices'!C996/'Adj close prices'!C995)</f>
        <v>-5.3465063114802577E-2</v>
      </c>
      <c r="D995" s="7">
        <f>LN('Adj close prices'!D996/'Adj close prices'!D995)</f>
        <v>-3.9198410440912129E-2</v>
      </c>
      <c r="E995" s="7">
        <f>LN('Adj close prices'!E996/'Adj close prices'!E995)</f>
        <v>-4.6579796218237469E-2</v>
      </c>
      <c r="F995" s="7">
        <f>LN('Adj close prices'!F996/'Adj close prices'!F995)</f>
        <v>-5.265287049588082E-2</v>
      </c>
    </row>
    <row r="996" spans="1:6" x14ac:dyDescent="0.25">
      <c r="A996" s="5">
        <v>43193</v>
      </c>
      <c r="B996" s="7">
        <f>LN('Adj close prices'!B997/'Adj close prices'!B996)</f>
        <v>1.0206987910252648E-2</v>
      </c>
      <c r="C996" s="7">
        <f>LN('Adj close prices'!C997/'Adj close prices'!C996)</f>
        <v>1.4515210795176665E-2</v>
      </c>
      <c r="D996" s="7">
        <f>LN('Adj close prices'!D997/'Adj close prices'!D996)</f>
        <v>1.4505673442155398E-2</v>
      </c>
      <c r="E996" s="7">
        <f>LN('Adj close prices'!E997/'Adj close prices'!E996)</f>
        <v>1.9265882476232551E-2</v>
      </c>
      <c r="F996" s="7">
        <f>LN('Adj close prices'!F997/'Adj close prices'!F996)</f>
        <v>5.7899593822835618E-2</v>
      </c>
    </row>
    <row r="997" spans="1:6" x14ac:dyDescent="0.25">
      <c r="A997" s="5">
        <v>43194</v>
      </c>
      <c r="B997" s="7">
        <f>LN('Adj close prices'!B998/'Adj close prices'!B997)</f>
        <v>1.8941817784391347E-2</v>
      </c>
      <c r="C997" s="7">
        <f>LN('Adj close prices'!C998/'Adj close prices'!C997)</f>
        <v>1.3216425381387779E-2</v>
      </c>
      <c r="D997" s="7">
        <f>LN('Adj close prices'!D998/'Adj close prices'!D997)</f>
        <v>4.8270960901475937E-3</v>
      </c>
      <c r="E997" s="7">
        <f>LN('Adj close prices'!E998/'Adj close prices'!E997)</f>
        <v>3.9415636776915014E-3</v>
      </c>
      <c r="F997" s="7">
        <f>LN('Adj close prices'!F998/'Adj close prices'!F997)</f>
        <v>7.0041426354008146E-2</v>
      </c>
    </row>
    <row r="998" spans="1:6" x14ac:dyDescent="0.25">
      <c r="A998" s="5">
        <v>43195</v>
      </c>
      <c r="B998" s="7">
        <f>LN('Adj close prices'!B999/'Adj close prices'!B998)</f>
        <v>6.9104144721751203E-3</v>
      </c>
      <c r="C998" s="7">
        <f>LN('Adj close prices'!C999/'Adj close prices'!C998)</f>
        <v>2.8775832266920882E-2</v>
      </c>
      <c r="D998" s="7">
        <f>LN('Adj close prices'!D999/'Adj close prices'!D998)</f>
        <v>6.7416368191780566E-3</v>
      </c>
      <c r="E998" s="7">
        <f>LN('Adj close prices'!E999/'Adj close prices'!E998)</f>
        <v>-2.1715726457901329E-2</v>
      </c>
      <c r="F998" s="7">
        <f>LN('Adj close prices'!F999/'Adj close prices'!F998)</f>
        <v>6.3396467710345253E-2</v>
      </c>
    </row>
    <row r="999" spans="1:6" x14ac:dyDescent="0.25">
      <c r="A999" s="5">
        <v>43196</v>
      </c>
      <c r="B999" s="7">
        <f>LN('Adj close prices'!B1000/'Adj close prices'!B999)</f>
        <v>-2.5911378244878085E-2</v>
      </c>
      <c r="C999" s="7">
        <f>LN('Adj close prices'!C1000/'Adj close prices'!C999)</f>
        <v>-3.2568805064845642E-2</v>
      </c>
      <c r="D999" s="7">
        <f>LN('Adj close prices'!D1000/'Adj close prices'!D999)</f>
        <v>-1.2836630220211462E-2</v>
      </c>
      <c r="E999" s="7">
        <f>LN('Adj close prices'!E1000/'Adj close prices'!E999)</f>
        <v>-3.2737138773135652E-2</v>
      </c>
      <c r="F999" s="7">
        <f>LN('Adj close prices'!F1000/'Adj close prices'!F999)</f>
        <v>-2.1223186802336629E-2</v>
      </c>
    </row>
    <row r="1000" spans="1:6" x14ac:dyDescent="0.25">
      <c r="A1000" s="5">
        <v>43199</v>
      </c>
      <c r="B1000" s="7">
        <f>LN('Adj close prices'!B1001/'Adj close prices'!B1000)</f>
        <v>9.8689467871833792E-3</v>
      </c>
      <c r="C1000" s="7">
        <f>LN('Adj close prices'!C1001/'Adj close prices'!C1000)</f>
        <v>6.0475723986571424E-4</v>
      </c>
      <c r="D1000" s="7">
        <f>LN('Adj close prices'!D1001/'Adj close prices'!D1000)</f>
        <v>-4.7408471652854028E-3</v>
      </c>
      <c r="E1000" s="7">
        <f>LN('Adj close prices'!E1001/'Adj close prices'!E1000)</f>
        <v>5.399732958664573E-3</v>
      </c>
      <c r="F1000" s="7">
        <f>LN('Adj close prices'!F1001/'Adj close prices'!F1000)</f>
        <v>-3.2738559518679475E-2</v>
      </c>
    </row>
    <row r="1001" spans="1:6" x14ac:dyDescent="0.25">
      <c r="A1001" s="5">
        <v>43200</v>
      </c>
      <c r="B1001" s="7">
        <f>LN('Adj close prices'!B1002/'Adj close prices'!B1001)</f>
        <v>1.8643281065246754E-2</v>
      </c>
      <c r="C1001" s="7">
        <f>LN('Adj close prices'!C1002/'Adj close prices'!C1001)</f>
        <v>2.120891545989147E-2</v>
      </c>
      <c r="D1001" s="7">
        <f>LN('Adj close prices'!D1002/'Adj close prices'!D1001)</f>
        <v>1.9684360193235645E-3</v>
      </c>
      <c r="E1001" s="7">
        <f>LN('Adj close prices'!E1002/'Adj close prices'!E1001)</f>
        <v>5.64076223000066E-2</v>
      </c>
      <c r="F1001" s="7">
        <f>LN('Adj close prices'!F1002/'Adj close prices'!F1001)</f>
        <v>5.0619880176502194E-2</v>
      </c>
    </row>
    <row r="1002" spans="1:6" x14ac:dyDescent="0.25">
      <c r="A1002" s="5">
        <v>43201</v>
      </c>
      <c r="B1002" s="7">
        <f>LN('Adj close prices'!B1003/'Adj close prices'!B1002)</f>
        <v>-4.6864204646193935E-3</v>
      </c>
      <c r="C1002" s="7">
        <f>LN('Adj close prices'!C1003/'Adj close prices'!C1002)</f>
        <v>-6.4052300197003486E-3</v>
      </c>
      <c r="D1002" s="7">
        <f>LN('Adj close prices'!D1003/'Adj close prices'!D1002)</f>
        <v>-6.2662297555263168E-3</v>
      </c>
      <c r="E1002" s="7">
        <f>LN('Adj close prices'!E1003/'Adj close prices'!E1002)</f>
        <v>-7.3544900276343948E-3</v>
      </c>
      <c r="F1002" s="7">
        <f>LN('Adj close prices'!F1003/'Adj close prices'!F1002)</f>
        <v>-1.2450039247325786E-2</v>
      </c>
    </row>
    <row r="1003" spans="1:6" x14ac:dyDescent="0.25">
      <c r="A1003" s="5">
        <v>43202</v>
      </c>
      <c r="B1003" s="7">
        <f>LN('Adj close prices'!B1004/'Adj close prices'!B1003)</f>
        <v>9.8102398361950439E-3</v>
      </c>
      <c r="C1003" s="7">
        <f>LN('Adj close prices'!C1004/'Adj close prices'!C1003)</f>
        <v>1.4919189211241518E-2</v>
      </c>
      <c r="D1003" s="7">
        <f>LN('Adj close prices'!D1004/'Adj close prices'!D1003)</f>
        <v>-5.6026186552263421E-3</v>
      </c>
      <c r="E1003" s="7">
        <f>LN('Adj close prices'!E1004/'Adj close prices'!E1003)</f>
        <v>3.6285612319932083E-2</v>
      </c>
      <c r="F1003" s="7">
        <f>LN('Adj close prices'!F1004/'Adj close prices'!F1003)</f>
        <v>-2.3025857398357667E-2</v>
      </c>
    </row>
    <row r="1004" spans="1:6" x14ac:dyDescent="0.25">
      <c r="A1004" s="5">
        <v>43203</v>
      </c>
      <c r="B1004" s="7">
        <f>LN('Adj close prices'!B1005/'Adj close prices'!B1004)</f>
        <v>3.3821034840079388E-3</v>
      </c>
      <c r="C1004" s="7">
        <f>LN('Adj close prices'!C1005/'Adj close prices'!C1004)</f>
        <v>-1.2301882303011009E-2</v>
      </c>
      <c r="D1004" s="7">
        <f>LN('Adj close prices'!D1005/'Adj close prices'!D1004)</f>
        <v>6.8822528169565963E-3</v>
      </c>
      <c r="E1004" s="7">
        <f>LN('Adj close prices'!E1005/'Adj close prices'!E1004)</f>
        <v>-1.3302114358568227E-2</v>
      </c>
      <c r="F1004" s="7">
        <f>LN('Adj close prices'!F1005/'Adj close prices'!F1004)</f>
        <v>2.1063360734787762E-2</v>
      </c>
    </row>
    <row r="1005" spans="1:6" x14ac:dyDescent="0.25">
      <c r="A1005" s="5">
        <v>43206</v>
      </c>
      <c r="B1005" s="7">
        <f>LN('Adj close prices'!B1006/'Adj close prices'!B1005)</f>
        <v>6.2192586332391053E-3</v>
      </c>
      <c r="C1005" s="7">
        <f>LN('Adj close prices'!C1006/'Adj close prices'!C1005)</f>
        <v>7.457499126592884E-3</v>
      </c>
      <c r="D1005" s="7">
        <f>LN('Adj close prices'!D1006/'Adj close prices'!D1005)</f>
        <v>9.4876290373074081E-3</v>
      </c>
      <c r="E1005" s="7">
        <f>LN('Adj close prices'!E1006/'Adj close prices'!E1005)</f>
        <v>-4.3213185152313296E-5</v>
      </c>
      <c r="F1005" s="7">
        <f>LN('Adj close prices'!F1006/'Adj close prices'!F1005)</f>
        <v>-3.0870526507688904E-2</v>
      </c>
    </row>
    <row r="1006" spans="1:6" x14ac:dyDescent="0.25">
      <c r="A1006" s="5">
        <v>43207</v>
      </c>
      <c r="B1006" s="7">
        <f>LN('Adj close prices'!B1007/'Adj close prices'!B1006)</f>
        <v>1.3669734922476952E-2</v>
      </c>
      <c r="C1006" s="7">
        <f>LN('Adj close prices'!C1007/'Adj close prices'!C1006)</f>
        <v>4.2330964152404706E-2</v>
      </c>
      <c r="D1006" s="7">
        <f>LN('Adj close prices'!D1007/'Adj close prices'!D1006)</f>
        <v>1.2132464800934974E-2</v>
      </c>
      <c r="E1006" s="7">
        <f>LN('Adj close prices'!E1007/'Adj close prices'!E1006)</f>
        <v>2.5799380210163075E-2</v>
      </c>
      <c r="F1006" s="7">
        <f>LN('Adj close prices'!F1007/'Adj close prices'!F1006)</f>
        <v>-1.2161162247568377E-2</v>
      </c>
    </row>
    <row r="1007" spans="1:6" x14ac:dyDescent="0.25">
      <c r="A1007" s="5">
        <v>43208</v>
      </c>
      <c r="B1007" s="7">
        <f>LN('Adj close prices'!B1008/'Adj close prices'!B1007)</f>
        <v>-2.2463091485123211E-3</v>
      </c>
      <c r="C1007" s="7">
        <f>LN('Adj close prices'!C1008/'Adj close prices'!C1007)</f>
        <v>1.583978641358846E-2</v>
      </c>
      <c r="D1007" s="7">
        <f>LN('Adj close prices'!D1008/'Adj close prices'!D1007)</f>
        <v>-3.7613065580253025E-3</v>
      </c>
      <c r="E1007" s="7">
        <f>LN('Adj close prices'!E1008/'Adj close prices'!E1007)</f>
        <v>-4.9377640549355369E-3</v>
      </c>
      <c r="F1007" s="7">
        <f>LN('Adj close prices'!F1008/'Adj close prices'!F1007)</f>
        <v>1.9482958271678518E-2</v>
      </c>
    </row>
    <row r="1008" spans="1:6" x14ac:dyDescent="0.25">
      <c r="A1008" s="5">
        <v>43209</v>
      </c>
      <c r="B1008" s="7">
        <f>LN('Adj close prices'!B1009/'Adj close prices'!B1008)</f>
        <v>-2.8749456870339477E-2</v>
      </c>
      <c r="C1008" s="7">
        <f>LN('Adj close prices'!C1009/'Adj close prices'!C1008)</f>
        <v>1.884810213609129E-2</v>
      </c>
      <c r="D1008" s="7">
        <f>LN('Adj close prices'!D1009/'Adj close prices'!D1008)</f>
        <v>3.6474961625744869E-3</v>
      </c>
      <c r="E1008" s="7">
        <f>LN('Adj close prices'!E1009/'Adj close prices'!E1008)</f>
        <v>-3.1501622762461198E-2</v>
      </c>
      <c r="F1008" s="7">
        <f>LN('Adj close prices'!F1009/'Adj close prices'!F1008)</f>
        <v>2.2682636695053437E-2</v>
      </c>
    </row>
    <row r="1009" spans="1:6" x14ac:dyDescent="0.25">
      <c r="A1009" s="5">
        <v>43210</v>
      </c>
      <c r="B1009" s="7">
        <f>LN('Adj close prices'!B1010/'Adj close prices'!B1009)</f>
        <v>-4.1835275167704286E-2</v>
      </c>
      <c r="C1009" s="7">
        <f>LN('Adj close prices'!C1010/'Adj close prices'!C1009)</f>
        <v>-1.9077236151258056E-2</v>
      </c>
      <c r="D1009" s="7">
        <f>LN('Adj close prices'!D1010/'Adj close prices'!D1009)</f>
        <v>-1.0407901324199E-2</v>
      </c>
      <c r="E1009" s="7">
        <f>LN('Adj close prices'!E1010/'Adj close prices'!E1009)</f>
        <v>-1.4418123578257332E-3</v>
      </c>
      <c r="F1009" s="7">
        <f>LN('Adj close prices'!F1010/'Adj close prices'!F1009)</f>
        <v>-3.3340939411759016E-2</v>
      </c>
    </row>
    <row r="1010" spans="1:6" x14ac:dyDescent="0.25">
      <c r="A1010" s="5">
        <v>43213</v>
      </c>
      <c r="B1010" s="7">
        <f>LN('Adj close prices'!B1011/'Adj close prices'!B1010)</f>
        <v>-2.9008804957184591E-3</v>
      </c>
      <c r="C1010" s="7">
        <f>LN('Adj close prices'!C1011/'Adj close prices'!C1010)</f>
        <v>-6.3243912703914475E-3</v>
      </c>
      <c r="D1010" s="7">
        <f>LN('Adj close prices'!D1011/'Adj close prices'!D1010)</f>
        <v>-1.0168717298013484E-2</v>
      </c>
      <c r="E1010" s="7">
        <f>LN('Adj close prices'!E1011/'Adj close prices'!E1010)</f>
        <v>-2.1344625697170161E-2</v>
      </c>
      <c r="F1010" s="7">
        <f>LN('Adj close prices'!F1011/'Adj close prices'!F1010)</f>
        <v>-2.3954703136446653E-2</v>
      </c>
    </row>
    <row r="1011" spans="1:6" x14ac:dyDescent="0.25">
      <c r="A1011" s="5">
        <v>43214</v>
      </c>
      <c r="B1011" s="7">
        <f>LN('Adj close prices'!B1012/'Adj close prices'!B1011)</f>
        <v>-1.4016561128884617E-2</v>
      </c>
      <c r="C1011" s="7">
        <f>LN('Adj close prices'!C1012/'Adj close prices'!C1011)</f>
        <v>-3.8803330399700894E-2</v>
      </c>
      <c r="D1011" s="7">
        <f>LN('Adj close prices'!D1012/'Adj close prices'!D1011)</f>
        <v>4.9818579955134305E-3</v>
      </c>
      <c r="E1011" s="7">
        <f>LN('Adj close prices'!E1012/'Adj close prices'!E1011)</f>
        <v>-1.2042763379713193E-2</v>
      </c>
      <c r="F1011" s="7">
        <f>LN('Adj close prices'!F1012/'Adj close prices'!F1011)</f>
        <v>3.1755553638341822E-4</v>
      </c>
    </row>
    <row r="1012" spans="1:6" x14ac:dyDescent="0.25">
      <c r="A1012" s="5">
        <v>43215</v>
      </c>
      <c r="B1012" s="7">
        <f>LN('Adj close prices'!B1013/'Adj close prices'!B1012)</f>
        <v>4.347576691598621E-3</v>
      </c>
      <c r="C1012" s="7">
        <f>LN('Adj close prices'!C1013/'Adj close prices'!C1012)</f>
        <v>5.4762247210880573E-5</v>
      </c>
      <c r="D1012" s="7">
        <f>LN('Adj close prices'!D1013/'Adj close prices'!D1012)</f>
        <v>7.3691242968253971E-3</v>
      </c>
      <c r="E1012" s="7">
        <f>LN('Adj close prices'!E1013/'Adj close prices'!E1012)</f>
        <v>-2.0737972492101131E-2</v>
      </c>
      <c r="F1012" s="7">
        <f>LN('Adj close prices'!F1013/'Adj close prices'!F1012)</f>
        <v>-9.8201267757544296E-3</v>
      </c>
    </row>
    <row r="1013" spans="1:6" x14ac:dyDescent="0.25">
      <c r="A1013" s="5">
        <v>43216</v>
      </c>
      <c r="B1013" s="7">
        <f>LN('Adj close prices'!B1014/'Adj close prices'!B1013)</f>
        <v>3.4770179947887659E-3</v>
      </c>
      <c r="C1013" s="7">
        <f>LN('Adj close prices'!C1014/'Adj close prices'!C1013)</f>
        <v>3.8814514090903349E-2</v>
      </c>
      <c r="D1013" s="7">
        <f>LN('Adj close prices'!D1014/'Adj close prices'!D1013)</f>
        <v>8.7946345318488418E-3</v>
      </c>
      <c r="E1013" s="7">
        <f>LN('Adj close prices'!E1014/'Adj close prices'!E1013)</f>
        <v>3.8748344447559535E-2</v>
      </c>
      <c r="F1013" s="7">
        <f>LN('Adj close prices'!F1014/'Adj close prices'!F1013)</f>
        <v>1.6921098779035082E-2</v>
      </c>
    </row>
    <row r="1014" spans="1:6" x14ac:dyDescent="0.25">
      <c r="A1014" s="5">
        <v>43217</v>
      </c>
      <c r="B1014" s="7">
        <f>LN('Adj close prices'!B1015/'Adj close prices'!B1014)</f>
        <v>-1.1637213113864559E-2</v>
      </c>
      <c r="C1014" s="7">
        <f>LN('Adj close prices'!C1015/'Adj close prices'!C1014)</f>
        <v>3.5375612441849169E-2</v>
      </c>
      <c r="D1014" s="7">
        <f>LN('Adj close prices'!D1015/'Adj close prices'!D1014)</f>
        <v>-7.4189179469935865E-3</v>
      </c>
      <c r="E1014" s="7">
        <f>LN('Adj close prices'!E1015/'Adj close prices'!E1014)</f>
        <v>4.9161745250085468E-3</v>
      </c>
      <c r="F1014" s="7">
        <f>LN('Adj close prices'!F1015/'Adj close prices'!F1014)</f>
        <v>2.9679848062279378E-2</v>
      </c>
    </row>
    <row r="1015" spans="1:6" x14ac:dyDescent="0.25">
      <c r="A1015" s="5">
        <v>43220</v>
      </c>
      <c r="B1015" s="7">
        <f>LN('Adj close prices'!B1016/'Adj close prices'!B1015)</f>
        <v>1.7950226244309093E-2</v>
      </c>
      <c r="C1015" s="7">
        <f>LN('Adj close prices'!C1016/'Adj close prices'!C1015)</f>
        <v>-4.1353336510447855E-3</v>
      </c>
      <c r="D1015" s="7">
        <f>LN('Adj close prices'!D1016/'Adj close prices'!D1015)</f>
        <v>1.3314495689312063E-2</v>
      </c>
      <c r="E1015" s="7">
        <f>LN('Adj close prices'!E1016/'Adj close prices'!E1015)</f>
        <v>-6.3381757436115887E-3</v>
      </c>
      <c r="F1015" s="7">
        <f>LN('Adj close prices'!F1016/'Adj close prices'!F1015)</f>
        <v>-6.1231679063378848E-4</v>
      </c>
    </row>
    <row r="1016" spans="1:6" x14ac:dyDescent="0.25">
      <c r="A1016" s="5">
        <v>43221</v>
      </c>
      <c r="B1016" s="7">
        <f>LN('Adj close prices'!B1017/'Adj close prices'!B1016)</f>
        <v>2.2970612752045642E-2</v>
      </c>
      <c r="C1016" s="7">
        <f>LN('Adj close prices'!C1017/'Adj close prices'!C1016)</f>
        <v>1.0246545644257699E-2</v>
      </c>
      <c r="D1016" s="7">
        <f>LN('Adj close prices'!D1017/'Adj close prices'!D1016)</f>
        <v>-1.1940707184589608E-2</v>
      </c>
      <c r="E1016" s="7">
        <f>LN('Adj close prices'!E1017/'Adj close prices'!E1016)</f>
        <v>9.9108084622594357E-3</v>
      </c>
      <c r="F1016" s="7">
        <f>LN('Adj close prices'!F1017/'Adj close prices'!F1016)</f>
        <v>2.0276283724256657E-2</v>
      </c>
    </row>
    <row r="1017" spans="1:6" x14ac:dyDescent="0.25">
      <c r="A1017" s="5">
        <v>43222</v>
      </c>
      <c r="B1017" s="7">
        <f>LN('Adj close prices'!B1018/'Adj close prices'!B1017)</f>
        <v>4.3227283691623215E-2</v>
      </c>
      <c r="C1017" s="7">
        <f>LN('Adj close prices'!C1018/'Adj close prices'!C1017)</f>
        <v>-7.9824024557606631E-3</v>
      </c>
      <c r="D1017" s="7">
        <f>LN('Adj close prices'!D1018/'Adj close prices'!D1017)</f>
        <v>-1.2316744470179447E-2</v>
      </c>
      <c r="E1017" s="7">
        <f>LN('Adj close prices'!E1018/'Adj close prices'!E1017)</f>
        <v>-3.6607496694642037E-3</v>
      </c>
      <c r="F1017" s="7">
        <f>LN('Adj close prices'!F1018/'Adj close prices'!F1017)</f>
        <v>4.0927568030461733E-3</v>
      </c>
    </row>
    <row r="1018" spans="1:6" x14ac:dyDescent="0.25">
      <c r="A1018" s="5">
        <v>43223</v>
      </c>
      <c r="B1018" s="7">
        <f>LN('Adj close prices'!B1019/'Adj close prices'!B1018)</f>
        <v>1.8103671204200901E-3</v>
      </c>
      <c r="C1018" s="7">
        <f>LN('Adj close prices'!C1019/'Adj close prices'!C1018)</f>
        <v>1.5277427382182703E-3</v>
      </c>
      <c r="D1018" s="7">
        <f>LN('Adj close prices'!D1019/'Adj close prices'!D1018)</f>
        <v>-1.2748881454411965E-3</v>
      </c>
      <c r="E1018" s="7">
        <f>LN('Adj close prices'!E1019/'Adj close prices'!E1018)</f>
        <v>2.9089844844130609E-2</v>
      </c>
      <c r="F1018" s="7">
        <f>LN('Adj close prices'!F1019/'Adj close prices'!F1018)</f>
        <v>-5.7051072282940478E-2</v>
      </c>
    </row>
    <row r="1019" spans="1:6" x14ac:dyDescent="0.25">
      <c r="A1019" s="5">
        <v>43224</v>
      </c>
      <c r="B1019" s="7">
        <f>LN('Adj close prices'!B1020/'Adj close prices'!B1019)</f>
        <v>3.8483406707513663E-2</v>
      </c>
      <c r="C1019" s="7">
        <f>LN('Adj close prices'!C1020/'Adj close prices'!C1019)</f>
        <v>5.6264124150329818E-3</v>
      </c>
      <c r="D1019" s="7">
        <f>LN('Adj close prices'!D1020/'Adj close prices'!D1019)</f>
        <v>1.496346035117321E-2</v>
      </c>
      <c r="E1019" s="7">
        <f>LN('Adj close prices'!E1020/'Adj close prices'!E1019)</f>
        <v>2.5718812736010739E-2</v>
      </c>
      <c r="F1019" s="7">
        <f>LN('Adj close prices'!F1020/'Adj close prices'!F1019)</f>
        <v>3.3328420327663116E-2</v>
      </c>
    </row>
    <row r="1020" spans="1:6" x14ac:dyDescent="0.25">
      <c r="A1020" s="5">
        <v>43227</v>
      </c>
      <c r="B1020" s="7">
        <f>LN('Adj close prices'!B1021/'Adj close prices'!B1020)</f>
        <v>7.2086404470856078E-3</v>
      </c>
      <c r="C1020" s="7">
        <f>LN('Adj close prices'!C1021/'Adj close prices'!C1020)</f>
        <v>1.2065230589047123E-2</v>
      </c>
      <c r="D1020" s="7">
        <f>LN('Adj close prices'!D1021/'Adj close prices'!D1020)</f>
        <v>-2.3816121135808273E-2</v>
      </c>
      <c r="E1020" s="7">
        <f>LN('Adj close prices'!E1021/'Adj close prices'!E1020)</f>
        <v>3.9452360748007509E-2</v>
      </c>
      <c r="F1020" s="7">
        <f>LN('Adj close prices'!F1021/'Adj close prices'!F1020)</f>
        <v>2.9087613467989191E-2</v>
      </c>
    </row>
    <row r="1021" spans="1:6" x14ac:dyDescent="0.25">
      <c r="A1021" s="5">
        <v>43228</v>
      </c>
      <c r="B1021" s="7">
        <f>LN('Adj close prices'!B1022/'Adj close prices'!B1021)</f>
        <v>4.7956438156875952E-3</v>
      </c>
      <c r="C1021" s="7">
        <f>LN('Adj close prices'!C1022/'Adj close prices'!C1021)</f>
        <v>-4.8551556780770076E-3</v>
      </c>
      <c r="D1021" s="7">
        <f>LN('Adj close prices'!D1022/'Adj close prices'!D1021)</f>
        <v>3.1539959595270695E-3</v>
      </c>
      <c r="E1021" s="7">
        <f>LN('Adj close prices'!E1022/'Adj close prices'!E1021)</f>
        <v>6.8927552040968735E-3</v>
      </c>
      <c r="F1021" s="7">
        <f>LN('Adj close prices'!F1022/'Adj close prices'!F1021)</f>
        <v>-2.6458989540694825E-3</v>
      </c>
    </row>
    <row r="1022" spans="1:6" x14ac:dyDescent="0.25">
      <c r="A1022" s="5">
        <v>43229</v>
      </c>
      <c r="B1022" s="7">
        <f>LN('Adj close prices'!B1023/'Adj close prices'!B1022)</f>
        <v>7.0161723419587697E-3</v>
      </c>
      <c r="C1022" s="7">
        <f>LN('Adj close prices'!C1023/'Adj close prices'!C1022)</f>
        <v>9.7551758970152308E-3</v>
      </c>
      <c r="D1022" s="7">
        <f>LN('Adj close prices'!D1023/'Adj close prices'!D1022)</f>
        <v>-3.1756374539431705E-2</v>
      </c>
      <c r="E1022" s="7">
        <f>LN('Adj close prices'!E1023/'Adj close prices'!E1022)</f>
        <v>2.1258126782058677E-2</v>
      </c>
      <c r="F1022" s="7">
        <f>LN('Adj close prices'!F1023/'Adj close prices'!F1022)</f>
        <v>1.6031436669255016E-2</v>
      </c>
    </row>
    <row r="1023" spans="1:6" x14ac:dyDescent="0.25">
      <c r="A1023" s="5">
        <v>43230</v>
      </c>
      <c r="B1023" s="7">
        <f>LN('Adj close prices'!B1024/'Adj close prices'!B1023)</f>
        <v>1.4202499981176949E-2</v>
      </c>
      <c r="C1023" s="7">
        <f>LN('Adj close prices'!C1024/'Adj close prices'!C1023)</f>
        <v>6.7141632394308675E-4</v>
      </c>
      <c r="D1023" s="7">
        <f>LN('Adj close prices'!D1024/'Adj close prices'!D1023)</f>
        <v>1.8157828941117993E-3</v>
      </c>
      <c r="E1023" s="7">
        <f>LN('Adj close prices'!E1024/'Adj close prices'!E1023)</f>
        <v>1.6863672659676178E-2</v>
      </c>
      <c r="F1023" s="7">
        <f>LN('Adj close prices'!F1024/'Adj close prices'!F1023)</f>
        <v>-5.9816805093070398E-3</v>
      </c>
    </row>
    <row r="1024" spans="1:6" x14ac:dyDescent="0.25">
      <c r="A1024" s="5">
        <v>43231</v>
      </c>
      <c r="B1024" s="7">
        <f>LN('Adj close prices'!B1025/'Adj close prices'!B1024)</f>
        <v>-3.8103607073414992E-3</v>
      </c>
      <c r="C1024" s="7">
        <f>LN('Adj close prices'!C1025/'Adj close prices'!C1024)</f>
        <v>-3.8418846337314487E-3</v>
      </c>
      <c r="D1024" s="7">
        <f>LN('Adj close prices'!D1025/'Adj close prices'!D1024)</f>
        <v>8.3096733766679295E-3</v>
      </c>
      <c r="E1024" s="7">
        <f>LN('Adj close prices'!E1025/'Adj close prices'!E1024)</f>
        <v>-2.1762657088777344E-2</v>
      </c>
      <c r="F1024" s="7">
        <f>LN('Adj close prices'!F1025/'Adj close prices'!F1024)</f>
        <v>-1.3067767580062385E-2</v>
      </c>
    </row>
    <row r="1025" spans="1:6" x14ac:dyDescent="0.25">
      <c r="A1025" s="5">
        <v>43234</v>
      </c>
      <c r="B1025" s="7">
        <f>LN('Adj close prices'!B1026/'Adj close prices'!B1025)</f>
        <v>-2.3357896364599251E-3</v>
      </c>
      <c r="C1025" s="7">
        <f>LN('Adj close prices'!C1026/'Adj close prices'!C1025)</f>
        <v>-8.5502351904926277E-4</v>
      </c>
      <c r="D1025" s="7">
        <f>LN('Adj close prices'!D1026/'Adj close prices'!D1025)</f>
        <v>1.2040543025761647E-2</v>
      </c>
      <c r="E1025" s="7">
        <f>LN('Adj close prices'!E1026/'Adj close prices'!E1025)</f>
        <v>3.2556019848152787E-3</v>
      </c>
      <c r="F1025" s="7">
        <f>LN('Adj close prices'!F1026/'Adj close prices'!F1025)</f>
        <v>-3.0658574026270428E-2</v>
      </c>
    </row>
    <row r="1026" spans="1:6" x14ac:dyDescent="0.25">
      <c r="A1026" s="5">
        <v>43235</v>
      </c>
      <c r="B1026" s="7">
        <f>LN('Adj close prices'!B1027/'Adj close prices'!B1026)</f>
        <v>-9.1302213244821261E-3</v>
      </c>
      <c r="C1026" s="7">
        <f>LN('Adj close prices'!C1027/'Adj close prices'!C1026)</f>
        <v>-1.5999573134556425E-2</v>
      </c>
      <c r="D1026" s="7">
        <f>LN('Adj close prices'!D1027/'Adj close prices'!D1026)</f>
        <v>1.5394033281230469E-3</v>
      </c>
      <c r="E1026" s="7">
        <f>LN('Adj close prices'!E1027/'Adj close prices'!E1026)</f>
        <v>-3.9133257543200795E-2</v>
      </c>
      <c r="F1026" s="7">
        <f>LN('Adj close prices'!F1027/'Adj close prices'!F1026)</f>
        <v>-2.7043200398625622E-2</v>
      </c>
    </row>
    <row r="1027" spans="1:6" x14ac:dyDescent="0.25">
      <c r="A1027" s="5">
        <v>43236</v>
      </c>
      <c r="B1027" s="7">
        <f>LN('Adj close prices'!B1028/'Adj close prices'!B1027)</f>
        <v>9.2895135785939151E-3</v>
      </c>
      <c r="C1027" s="7">
        <f>LN('Adj close prices'!C1028/'Adj close prices'!C1027)</f>
        <v>7.0557036347326171E-3</v>
      </c>
      <c r="D1027" s="7">
        <f>LN('Adj close prices'!D1028/'Adj close prices'!D1027)</f>
        <v>1.8869501563465497E-2</v>
      </c>
      <c r="E1027" s="7">
        <f>LN('Adj close prices'!E1028/'Adj close prices'!E1027)</f>
        <v>1.8310909839170252E-3</v>
      </c>
      <c r="F1027" s="7">
        <f>LN('Adj close prices'!F1028/'Adj close prices'!F1027)</f>
        <v>8.0609205279555275E-3</v>
      </c>
    </row>
    <row r="1028" spans="1:6" x14ac:dyDescent="0.25">
      <c r="A1028" s="5">
        <v>43237</v>
      </c>
      <c r="B1028" s="7">
        <f>LN('Adj close prices'!B1029/'Adj close prices'!B1028)</f>
        <v>-6.3438110436497309E-3</v>
      </c>
      <c r="C1028" s="7">
        <f>LN('Adj close prices'!C1029/'Adj close prices'!C1028)</f>
        <v>-3.4837210997077585E-3</v>
      </c>
      <c r="D1028" s="7">
        <f>LN('Adj close prices'!D1029/'Adj close prices'!D1028)</f>
        <v>-1.922467675208412E-2</v>
      </c>
      <c r="E1028" s="7">
        <f>LN('Adj close prices'!E1029/'Adj close prices'!E1028)</f>
        <v>6.8865538786585063E-3</v>
      </c>
      <c r="F1028" s="7">
        <f>LN('Adj close prices'!F1029/'Adj close prices'!F1028)</f>
        <v>-6.7948667759383805E-3</v>
      </c>
    </row>
    <row r="1029" spans="1:6" x14ac:dyDescent="0.25">
      <c r="A1029" s="5">
        <v>43238</v>
      </c>
      <c r="B1029" s="7">
        <f>LN('Adj close prices'!B1030/'Adj close prices'!B1029)</f>
        <v>-3.6432148509396981E-3</v>
      </c>
      <c r="C1029" s="7">
        <f>LN('Adj close prices'!C1030/'Adj close prices'!C1029)</f>
        <v>-4.6829463547588849E-3</v>
      </c>
      <c r="D1029" s="7">
        <f>LN('Adj close prices'!D1030/'Adj close prices'!D1029)</f>
        <v>-1.0111359978438511E-2</v>
      </c>
      <c r="E1029" s="7">
        <f>LN('Adj close prices'!E1030/'Adj close prices'!E1029)</f>
        <v>-7.171009139803463E-3</v>
      </c>
      <c r="F1029" s="7">
        <f>LN('Adj close prices'!F1030/'Adj close prices'!F1029)</f>
        <v>-2.7506437023466286E-2</v>
      </c>
    </row>
    <row r="1030" spans="1:6" x14ac:dyDescent="0.25">
      <c r="A1030" s="5">
        <v>43241</v>
      </c>
      <c r="B1030" s="7">
        <f>LN('Adj close prices'!B1031/'Adj close prices'!B1030)</f>
        <v>7.0599784807006474E-3</v>
      </c>
      <c r="C1030" s="7">
        <f>LN('Adj close prices'!C1031/'Adj close prices'!C1030)</f>
        <v>7.0194570381551299E-3</v>
      </c>
      <c r="D1030" s="7">
        <f>LN('Adj close prices'!D1031/'Adj close prices'!D1030)</f>
        <v>1.034805306936991E-2</v>
      </c>
      <c r="E1030" s="7">
        <f>LN('Adj close prices'!E1031/'Adj close prices'!E1030)</f>
        <v>-6.9364195265563169E-3</v>
      </c>
      <c r="F1030" s="7">
        <f>LN('Adj close prices'!F1031/'Adj close prices'!F1030)</f>
        <v>2.7330664219747985E-2</v>
      </c>
    </row>
    <row r="1031" spans="1:6" x14ac:dyDescent="0.25">
      <c r="A1031" s="5">
        <v>43242</v>
      </c>
      <c r="B1031" s="7">
        <f>LN('Adj close prices'!B1032/'Adj close prices'!B1031)</f>
        <v>-2.50791218311289E-3</v>
      </c>
      <c r="C1031" s="7">
        <f>LN('Adj close prices'!C1032/'Adj close prices'!C1031)</f>
        <v>-2.564093232733751E-3</v>
      </c>
      <c r="D1031" s="7">
        <f>LN('Adj close prices'!D1032/'Adj close prices'!D1031)</f>
        <v>-1.3581407688907513E-2</v>
      </c>
      <c r="E1031" s="7">
        <f>LN('Adj close prices'!E1032/'Adj close prices'!E1031)</f>
        <v>-6.3251457369837352E-3</v>
      </c>
      <c r="F1031" s="7">
        <f>LN('Adj close prices'!F1032/'Adj close prices'!F1031)</f>
        <v>-3.3890642921951916E-2</v>
      </c>
    </row>
    <row r="1032" spans="1:6" x14ac:dyDescent="0.25">
      <c r="A1032" s="5">
        <v>43243</v>
      </c>
      <c r="B1032" s="7">
        <f>LN('Adj close prices'!B1033/'Adj close prices'!B1032)</f>
        <v>6.3909391280336427E-3</v>
      </c>
      <c r="C1032" s="7">
        <f>LN('Adj close prices'!C1033/'Adj close prices'!C1032)</f>
        <v>1.285494838210573E-2</v>
      </c>
      <c r="D1032" s="7">
        <f>LN('Adj close prices'!D1033/'Adj close prices'!D1032)</f>
        <v>-4.3274135888308083E-3</v>
      </c>
      <c r="E1032" s="7">
        <f>LN('Adj close prices'!E1033/'Adj close prices'!E1032)</f>
        <v>2.0364264262293257E-2</v>
      </c>
      <c r="F1032" s="7">
        <f>LN('Adj close prices'!F1033/'Adj close prices'!F1032)</f>
        <v>1.4655257434371554E-2</v>
      </c>
    </row>
    <row r="1033" spans="1:6" x14ac:dyDescent="0.25">
      <c r="A1033" s="5">
        <v>43244</v>
      </c>
      <c r="B1033" s="7">
        <f>LN('Adj close prices'!B1034/'Adj close prices'!B1033)</f>
        <v>-1.1152717851435148E-3</v>
      </c>
      <c r="C1033" s="7">
        <f>LN('Adj close prices'!C1034/'Adj close prices'!C1033)</f>
        <v>7.5509918765065322E-4</v>
      </c>
      <c r="D1033" s="7">
        <f>LN('Adj close prices'!D1034/'Adj close prices'!D1033)</f>
        <v>-1.9292735285822444E-3</v>
      </c>
      <c r="E1033" s="7">
        <f>LN('Adj close prices'!E1034/'Adj close prices'!E1033)</f>
        <v>6.057390151646704E-4</v>
      </c>
      <c r="F1033" s="7">
        <f>LN('Adj close prices'!F1034/'Adj close prices'!F1033)</f>
        <v>-4.3813363455564953E-3</v>
      </c>
    </row>
    <row r="1034" spans="1:6" x14ac:dyDescent="0.25">
      <c r="A1034" s="5">
        <v>43245</v>
      </c>
      <c r="B1034" s="7">
        <f>LN('Adj close prices'!B1035/'Adj close prices'!B1034)</f>
        <v>2.2827584826499345E-3</v>
      </c>
      <c r="C1034" s="7">
        <f>LN('Adj close prices'!C1035/'Adj close prices'!C1034)</f>
        <v>4.4067641339481144E-3</v>
      </c>
      <c r="D1034" s="7">
        <f>LN('Adj close prices'!D1035/'Adj close prices'!D1034)</f>
        <v>-4.7185502952874093E-3</v>
      </c>
      <c r="E1034" s="7">
        <f>LN('Adj close prices'!E1035/'Adj close prices'!E1034)</f>
        <v>6.3987938427298901E-3</v>
      </c>
      <c r="F1034" s="7">
        <f>LN('Adj close prices'!F1035/'Adj close prices'!F1034)</f>
        <v>3.5926211049536927E-3</v>
      </c>
    </row>
    <row r="1035" spans="1:6" x14ac:dyDescent="0.25">
      <c r="A1035" s="5">
        <v>43249</v>
      </c>
      <c r="B1035" s="7">
        <f>LN('Adj close prices'!B1036/'Adj close prices'!B1035)</f>
        <v>-3.6124414221335136E-3</v>
      </c>
      <c r="C1035" s="7">
        <f>LN('Adj close prices'!C1036/'Adj close prices'!C1035)</f>
        <v>1.6878707726780773E-3</v>
      </c>
      <c r="D1035" s="7">
        <f>LN('Adj close prices'!D1036/'Adj close prices'!D1035)</f>
        <v>-7.2779060582203476E-4</v>
      </c>
      <c r="E1035" s="7">
        <f>LN('Adj close prices'!E1036/'Adj close prices'!E1035)</f>
        <v>-2.7718012617920693E-3</v>
      </c>
      <c r="F1035" s="7">
        <f>LN('Adj close prices'!F1036/'Adj close prices'!F1035)</f>
        <v>1.7454842870851962E-2</v>
      </c>
    </row>
    <row r="1036" spans="1:6" x14ac:dyDescent="0.25">
      <c r="A1036" s="5">
        <v>43250</v>
      </c>
      <c r="B1036" s="7">
        <f>LN('Adj close prices'!B1037/'Adj close prices'!B1036)</f>
        <v>-2.1312488362356698E-3</v>
      </c>
      <c r="C1036" s="7">
        <f>LN('Adj close prices'!C1037/'Adj close prices'!C1036)</f>
        <v>7.4248957431830697E-3</v>
      </c>
      <c r="D1036" s="7">
        <f>LN('Adj close prices'!D1037/'Adj close prices'!D1036)</f>
        <v>2.0658942076934913E-2</v>
      </c>
      <c r="E1036" s="7">
        <f>LN('Adj close prices'!E1037/'Adj close prices'!E1036)</f>
        <v>1.7545064860106561E-2</v>
      </c>
      <c r="F1036" s="7">
        <f>LN('Adj close prices'!F1037/'Adj close prices'!F1036)</f>
        <v>2.76655924096177E-2</v>
      </c>
    </row>
    <row r="1037" spans="1:6" x14ac:dyDescent="0.25">
      <c r="A1037" s="5">
        <v>43251</v>
      </c>
      <c r="B1037" s="7">
        <f>LN('Adj close prices'!B1038/'Adj close prices'!B1037)</f>
        <v>-3.3654377454885582E-3</v>
      </c>
      <c r="C1037" s="7">
        <f>LN('Adj close prices'!C1038/'Adj close prices'!C1037)</f>
        <v>2.9067867497075814E-3</v>
      </c>
      <c r="D1037" s="7">
        <f>LN('Adj close prices'!D1038/'Adj close prices'!D1037)</f>
        <v>-1.8961507053162643E-2</v>
      </c>
      <c r="E1037" s="7">
        <f>LN('Adj close prices'!E1038/'Adj close prices'!E1037)</f>
        <v>-3.1673912205340232E-3</v>
      </c>
      <c r="F1037" s="7">
        <f>LN('Adj close prices'!F1038/'Adj close prices'!F1037)</f>
        <v>-2.4253075305521822E-2</v>
      </c>
    </row>
    <row r="1038" spans="1:6" x14ac:dyDescent="0.25">
      <c r="A1038" s="5">
        <v>43252</v>
      </c>
      <c r="B1038" s="7">
        <f>LN('Adj close prices'!B1039/'Adj close prices'!B1038)</f>
        <v>1.7873346277886153E-2</v>
      </c>
      <c r="C1038" s="7">
        <f>LN('Adj close prices'!C1039/'Adj close prices'!C1038)</f>
        <v>7.2879665458340168E-3</v>
      </c>
      <c r="D1038" s="7">
        <f>LN('Adj close prices'!D1039/'Adj close prices'!D1038)</f>
        <v>5.4373681650167222E-3</v>
      </c>
      <c r="E1038" s="7">
        <f>LN('Adj close prices'!E1039/'Adj close prices'!E1038)</f>
        <v>2.1303105607975312E-2</v>
      </c>
      <c r="F1038" s="7">
        <f>LN('Adj close prices'!F1039/'Adj close prices'!F1038)</f>
        <v>2.4595776757666003E-2</v>
      </c>
    </row>
    <row r="1039" spans="1:6" x14ac:dyDescent="0.25">
      <c r="A1039" s="5">
        <v>43255</v>
      </c>
      <c r="B1039" s="7">
        <f>LN('Adj close prices'!B1040/'Adj close prices'!B1039)</f>
        <v>8.3229826597177679E-3</v>
      </c>
      <c r="C1039" s="7">
        <f>LN('Adj close prices'!C1040/'Adj close prices'!C1039)</f>
        <v>1.4352362237651144E-2</v>
      </c>
      <c r="D1039" s="7">
        <f>LN('Adj close prices'!D1040/'Adj close prices'!D1039)</f>
        <v>2.8860019058256497E-2</v>
      </c>
      <c r="E1039" s="7">
        <f>LN('Adj close prices'!E1040/'Adj close prices'!E1039)</f>
        <v>2.7677933145433771E-2</v>
      </c>
      <c r="F1039" s="7">
        <f>LN('Adj close prices'!F1040/'Adj close prices'!F1039)</f>
        <v>1.6719211804238389E-2</v>
      </c>
    </row>
    <row r="1040" spans="1:6" x14ac:dyDescent="0.25">
      <c r="A1040" s="5">
        <v>43256</v>
      </c>
      <c r="B1040" s="7">
        <f>LN('Adj close prices'!B1041/'Adj close prices'!B1040)</f>
        <v>7.6854246863521753E-3</v>
      </c>
      <c r="C1040" s="7">
        <f>LN('Adj close prices'!C1041/'Adj close prices'!C1040)</f>
        <v>1.849162422580054E-2</v>
      </c>
      <c r="D1040" s="7">
        <f>LN('Adj close prices'!D1041/'Adj close prices'!D1040)</f>
        <v>-9.4096532009580389E-3</v>
      </c>
      <c r="E1040" s="7">
        <f>LN('Adj close prices'!E1041/'Adj close prices'!E1040)</f>
        <v>8.3048347871017949E-4</v>
      </c>
      <c r="F1040" s="7">
        <f>LN('Adj close prices'!F1041/'Adj close prices'!F1040)</f>
        <v>-1.9086431387823254E-2</v>
      </c>
    </row>
    <row r="1041" spans="1:6" x14ac:dyDescent="0.25">
      <c r="A1041" s="5">
        <v>43257</v>
      </c>
      <c r="B1041" s="7">
        <f>LN('Adj close prices'!B1042/'Adj close prices'!B1041)</f>
        <v>3.4599660219964226E-3</v>
      </c>
      <c r="C1041" s="7">
        <f>LN('Adj close prices'!C1042/'Adj close prices'!C1041)</f>
        <v>-3.5375137757994731E-4</v>
      </c>
      <c r="D1041" s="7">
        <f>LN('Adj close prices'!D1042/'Adj close prices'!D1041)</f>
        <v>-7.0928471962615274E-4</v>
      </c>
      <c r="E1041" s="7">
        <f>LN('Adj close prices'!E1042/'Adj close prices'!E1041)</f>
        <v>3.0153235411835614E-4</v>
      </c>
      <c r="F1041" s="7">
        <f>LN('Adj close prices'!F1042/'Adj close prices'!F1041)</f>
        <v>9.2987306884639853E-2</v>
      </c>
    </row>
    <row r="1042" spans="1:6" x14ac:dyDescent="0.25">
      <c r="A1042" s="5">
        <v>43258</v>
      </c>
      <c r="B1042" s="7">
        <f>LN('Adj close prices'!B1043/'Adj close prices'!B1042)</f>
        <v>-2.6842862649056488E-3</v>
      </c>
      <c r="C1042" s="7">
        <f>LN('Adj close prices'!C1043/'Adj close prices'!C1042)</f>
        <v>-3.8109026660178716E-3</v>
      </c>
      <c r="D1042" s="7">
        <f>LN('Adj close prices'!D1043/'Adj close prices'!D1042)</f>
        <v>4.6015587049180393E-3</v>
      </c>
      <c r="E1042" s="7">
        <f>LN('Adj close prices'!E1043/'Adj close prices'!E1042)</f>
        <v>-8.5219887581372226E-3</v>
      </c>
      <c r="F1042" s="7">
        <f>LN('Adj close prices'!F1043/'Adj close prices'!F1042)</f>
        <v>-1.0730275343001645E-2</v>
      </c>
    </row>
    <row r="1043" spans="1:6" x14ac:dyDescent="0.25">
      <c r="A1043" s="5">
        <v>43259</v>
      </c>
      <c r="B1043" s="7">
        <f>LN('Adj close prices'!B1044/'Adj close prices'!B1043)</f>
        <v>-9.1387703772792227E-3</v>
      </c>
      <c r="C1043" s="7">
        <f>LN('Adj close prices'!C1044/'Adj close prices'!C1043)</f>
        <v>-3.1482051528727239E-3</v>
      </c>
      <c r="D1043" s="7">
        <f>LN('Adj close prices'!D1044/'Adj close prices'!D1043)</f>
        <v>-6.969494164543206E-3</v>
      </c>
      <c r="E1043" s="7">
        <f>LN('Adj close prices'!E1044/'Adj close prices'!E1043)</f>
        <v>-2.360956271905051E-3</v>
      </c>
      <c r="F1043" s="7">
        <f>LN('Adj close prices'!F1044/'Adj close prices'!F1043)</f>
        <v>4.9547083609774575E-3</v>
      </c>
    </row>
    <row r="1044" spans="1:6" x14ac:dyDescent="0.25">
      <c r="A1044" s="5">
        <v>43262</v>
      </c>
      <c r="B1044" s="7">
        <f>LN('Adj close prices'!B1045/'Adj close prices'!B1044)</f>
        <v>-2.4549298492086966E-3</v>
      </c>
      <c r="C1044" s="7">
        <f>LN('Adj close prices'!C1045/'Adj close prices'!C1044)</f>
        <v>3.0417056629543928E-3</v>
      </c>
      <c r="D1044" s="7">
        <f>LN('Adj close prices'!D1045/'Adj close prices'!D1044)</f>
        <v>-7.1147148435265768E-4</v>
      </c>
      <c r="E1044" s="7">
        <f>LN('Adj close prices'!E1045/'Adj close prices'!E1044)</f>
        <v>-6.3495260629055691E-3</v>
      </c>
      <c r="F1044" s="7">
        <f>LN('Adj close prices'!F1045/'Adj close prices'!F1044)</f>
        <v>4.4454423328374161E-2</v>
      </c>
    </row>
    <row r="1045" spans="1:6" x14ac:dyDescent="0.25">
      <c r="A1045" s="5">
        <v>43263</v>
      </c>
      <c r="B1045" s="7">
        <f>LN('Adj close prices'!B1046/'Adj close prices'!B1045)</f>
        <v>5.4754883782961372E-3</v>
      </c>
      <c r="C1045" s="7">
        <f>LN('Adj close prices'!C1046/'Adj close prices'!C1045)</f>
        <v>5.6849913834838613E-3</v>
      </c>
      <c r="D1045" s="7">
        <f>LN('Adj close prices'!D1046/'Adj close prices'!D1045)</f>
        <v>-2.3754832249456843E-3</v>
      </c>
      <c r="E1045" s="7">
        <f>LN('Adj close prices'!E1046/'Adj close prices'!E1045)</f>
        <v>7.4925047387924227E-3</v>
      </c>
      <c r="F1045" s="7">
        <f>LN('Adj close prices'!F1046/'Adj close prices'!F1045)</f>
        <v>3.1623614266735406E-2</v>
      </c>
    </row>
    <row r="1046" spans="1:6" x14ac:dyDescent="0.25">
      <c r="A1046" s="5">
        <v>43264</v>
      </c>
      <c r="B1046" s="7">
        <f>LN('Adj close prices'!B1047/'Adj close prices'!B1046)</f>
        <v>-8.2508699888768581E-3</v>
      </c>
      <c r="C1046" s="7">
        <f>LN('Adj close prices'!C1047/'Adj close prices'!C1046)</f>
        <v>3.5902625193097852E-3</v>
      </c>
      <c r="D1046" s="7">
        <f>LN('Adj close prices'!D1047/'Adj close prices'!D1046)</f>
        <v>-1.1864113897761969E-4</v>
      </c>
      <c r="E1046" s="7">
        <f>LN('Adj close prices'!E1047/'Adj close prices'!E1046)</f>
        <v>-6.8559657253124465E-4</v>
      </c>
      <c r="F1046" s="7">
        <f>LN('Adj close prices'!F1047/'Adj close prices'!F1046)</f>
        <v>5.8467769765088509E-3</v>
      </c>
    </row>
    <row r="1047" spans="1:6" x14ac:dyDescent="0.25">
      <c r="A1047" s="5">
        <v>43265</v>
      </c>
      <c r="B1047" s="7">
        <f>LN('Adj close prices'!B1048/'Adj close prices'!B1047)</f>
        <v>5.2420442837536275E-4</v>
      </c>
      <c r="C1047" s="7">
        <f>LN('Adj close prices'!C1048/'Adj close prices'!C1047)</f>
        <v>1.1083025046899491E-2</v>
      </c>
      <c r="D1047" s="7">
        <f>LN('Adj close prices'!D1048/'Adj close prices'!D1047)</f>
        <v>-3.5741255491051269E-3</v>
      </c>
      <c r="E1047" s="7">
        <f>LN('Adj close prices'!E1048/'Adj close prices'!E1047)</f>
        <v>1.7041321810451295E-2</v>
      </c>
      <c r="F1047" s="7">
        <f>LN('Adj close prices'!F1048/'Adj close prices'!F1047)</f>
        <v>3.6844083019154449E-2</v>
      </c>
    </row>
    <row r="1048" spans="1:6" x14ac:dyDescent="0.25">
      <c r="A1048" s="5">
        <v>43266</v>
      </c>
      <c r="B1048" s="7">
        <f>LN('Adj close prices'!B1049/'Adj close prices'!B1048)</f>
        <v>-1.0325575648653754E-2</v>
      </c>
      <c r="C1048" s="7">
        <f>LN('Adj close prices'!C1049/'Adj close prices'!C1048)</f>
        <v>-4.5874556539586327E-3</v>
      </c>
      <c r="D1048" s="7">
        <f>LN('Adj close prices'!D1049/'Adj close prices'!D1048)</f>
        <v>-1.0745239534754492E-3</v>
      </c>
      <c r="E1048" s="7">
        <f>LN('Adj close prices'!E1049/'Adj close prices'!E1048)</f>
        <v>-6.2008474494961337E-3</v>
      </c>
      <c r="F1048" s="7">
        <f>LN('Adj close prices'!F1049/'Adj close prices'!F1048)</f>
        <v>1.2571765474262561E-3</v>
      </c>
    </row>
    <row r="1049" spans="1:6" x14ac:dyDescent="0.25">
      <c r="A1049" s="5">
        <v>43269</v>
      </c>
      <c r="B1049" s="7">
        <f>LN('Adj close prices'!B1050/'Adj close prices'!B1049)</f>
        <v>-5.2964662306393155E-4</v>
      </c>
      <c r="C1049" s="7">
        <f>LN('Adj close prices'!C1050/'Adj close prices'!C1049)</f>
        <v>4.5468250795037768E-3</v>
      </c>
      <c r="D1049" s="7">
        <f>LN('Adj close prices'!D1050/'Adj close prices'!D1049)</f>
        <v>-8.3984077455595326E-3</v>
      </c>
      <c r="E1049" s="7">
        <f>LN('Adj close prices'!E1050/'Adj close prices'!E1049)</f>
        <v>-6.4148627601676059E-4</v>
      </c>
      <c r="F1049" s="7">
        <f>LN('Adj close prices'!F1050/'Adj close prices'!F1049)</f>
        <v>3.4736002542434974E-2</v>
      </c>
    </row>
    <row r="1050" spans="1:6" x14ac:dyDescent="0.25">
      <c r="A1050" s="5">
        <v>43270</v>
      </c>
      <c r="B1050" s="7">
        <f>LN('Adj close prices'!B1051/'Adj close prices'!B1050)</f>
        <v>-1.6292079611399269E-2</v>
      </c>
      <c r="C1050" s="7">
        <f>LN('Adj close prices'!C1051/'Adj close prices'!C1050)</f>
        <v>6.3552376734889544E-3</v>
      </c>
      <c r="D1050" s="7">
        <f>LN('Adj close prices'!D1051/'Adj close prices'!D1050)</f>
        <v>7.3222531631145079E-3</v>
      </c>
      <c r="E1050" s="7">
        <f>LN('Adj close prices'!E1051/'Adj close prices'!E1050)</f>
        <v>-1.8733957273612115E-2</v>
      </c>
      <c r="F1050" s="7">
        <f>LN('Adj close prices'!F1051/'Adj close prices'!F1050)</f>
        <v>-5.0551337132335429E-2</v>
      </c>
    </row>
    <row r="1051" spans="1:6" x14ac:dyDescent="0.25">
      <c r="A1051" s="5">
        <v>43271</v>
      </c>
      <c r="B1051" s="7">
        <f>LN('Adj close prices'!B1052/'Adj close prices'!B1051)</f>
        <v>4.352554858632807E-3</v>
      </c>
      <c r="C1051" s="7">
        <f>LN('Adj close prices'!C1052/'Adj close prices'!C1051)</f>
        <v>8.7808971717126521E-3</v>
      </c>
      <c r="D1051" s="7">
        <f>LN('Adj close prices'!D1052/'Adj close prices'!D1051)</f>
        <v>0</v>
      </c>
      <c r="E1051" s="7">
        <f>LN('Adj close prices'!E1052/'Adj close prices'!E1051)</f>
        <v>8.1917482674538755E-3</v>
      </c>
      <c r="F1051" s="7">
        <f>LN('Adj close prices'!F1052/'Adj close prices'!F1051)</f>
        <v>2.7059404012179964E-2</v>
      </c>
    </row>
    <row r="1052" spans="1:6" x14ac:dyDescent="0.25">
      <c r="A1052" s="5">
        <v>43272</v>
      </c>
      <c r="B1052" s="7">
        <f>LN('Adj close prices'!B1053/'Adj close prices'!B1052)</f>
        <v>-5.5918968625060456E-3</v>
      </c>
      <c r="C1052" s="7">
        <f>LN('Adj close prices'!C1053/'Adj close prices'!C1052)</f>
        <v>-1.1412887147097634E-2</v>
      </c>
      <c r="D1052" s="7">
        <f>LN('Adj close prices'!D1053/'Adj close prices'!D1052)</f>
        <v>7.1507122864505846E-3</v>
      </c>
      <c r="E1052" s="7">
        <f>LN('Adj close prices'!E1053/'Adj close prices'!E1052)</f>
        <v>-2.0023145594398002E-2</v>
      </c>
      <c r="F1052" s="7">
        <f>LN('Adj close prices'!F1053/'Adj close prices'!F1052)</f>
        <v>-4.1458333102321297E-2</v>
      </c>
    </row>
    <row r="1053" spans="1:6" x14ac:dyDescent="0.25">
      <c r="A1053" s="5">
        <v>43273</v>
      </c>
      <c r="B1053" s="7">
        <f>LN('Adj close prices'!B1054/'Adj close prices'!B1053)</f>
        <v>-2.9156837100187006E-3</v>
      </c>
      <c r="C1053" s="7">
        <f>LN('Adj close prices'!C1054/'Adj close prices'!C1053)</f>
        <v>-8.4449046358539576E-3</v>
      </c>
      <c r="D1053" s="7">
        <f>LN('Adj close prices'!D1054/'Adj close prices'!D1053)</f>
        <v>7.2176544095214068E-3</v>
      </c>
      <c r="E1053" s="7">
        <f>LN('Adj close prices'!E1054/'Adj close prices'!E1053)</f>
        <v>-2.425004935326272E-2</v>
      </c>
      <c r="F1053" s="7">
        <f>LN('Adj close prices'!F1054/'Adj close prices'!F1053)</f>
        <v>-4.0760830886519911E-2</v>
      </c>
    </row>
    <row r="1054" spans="1:6" x14ac:dyDescent="0.25">
      <c r="A1054" s="5">
        <v>43276</v>
      </c>
      <c r="B1054" s="7">
        <f>LN('Adj close prices'!B1055/'Adj close prices'!B1054)</f>
        <v>-1.4983340121713444E-2</v>
      </c>
      <c r="C1054" s="7">
        <f>LN('Adj close prices'!C1055/'Adj close prices'!C1054)</f>
        <v>-3.1090279932130847E-2</v>
      </c>
      <c r="D1054" s="7">
        <f>LN('Adj close prices'!D1055/'Adj close prices'!D1054)</f>
        <v>1.9266097112069475E-2</v>
      </c>
      <c r="E1054" s="7">
        <f>LN('Adj close prices'!E1055/'Adj close prices'!E1054)</f>
        <v>-4.8288348435215137E-2</v>
      </c>
      <c r="F1054" s="7">
        <f>LN('Adj close prices'!F1055/'Adj close prices'!F1054)</f>
        <v>-1.8601499283920611E-3</v>
      </c>
    </row>
    <row r="1055" spans="1:6" x14ac:dyDescent="0.25">
      <c r="A1055" s="5">
        <v>43277</v>
      </c>
      <c r="B1055" s="7">
        <f>LN('Adj close prices'!B1056/'Adj close prices'!B1055)</f>
        <v>1.2329726822136691E-2</v>
      </c>
      <c r="C1055" s="7">
        <f>LN('Adj close prices'!C1056/'Adj close prices'!C1055)</f>
        <v>1.6659849359989733E-2</v>
      </c>
      <c r="D1055" s="7">
        <f>LN('Adj close prices'!D1056/'Adj close prices'!D1055)</f>
        <v>-5.6826758804996115E-3</v>
      </c>
      <c r="E1055" s="7">
        <f>LN('Adj close prices'!E1056/'Adj close prices'!E1055)</f>
        <v>1.1931136977164886E-2</v>
      </c>
      <c r="F1055" s="7">
        <f>LN('Adj close prices'!F1056/'Adj close prices'!F1055)</f>
        <v>2.6638203672502202E-2</v>
      </c>
    </row>
    <row r="1056" spans="1:6" x14ac:dyDescent="0.25">
      <c r="A1056" s="5">
        <v>43278</v>
      </c>
      <c r="B1056" s="7">
        <f>LN('Adj close prices'!B1057/'Adj close prices'!B1056)</f>
        <v>-1.4649666714135403E-3</v>
      </c>
      <c r="C1056" s="7">
        <f>LN('Adj close prices'!C1057/'Adj close prices'!C1056)</f>
        <v>-1.8248507999582227E-2</v>
      </c>
      <c r="D1056" s="7">
        <f>LN('Adj close prices'!D1057/'Adj close prices'!D1056)</f>
        <v>1.0528345186907703E-2</v>
      </c>
      <c r="E1056" s="7">
        <f>LN('Adj close prices'!E1057/'Adj close prices'!E1056)</f>
        <v>-2.6251767062875433E-2</v>
      </c>
      <c r="F1056" s="7">
        <f>LN('Adj close prices'!F1057/'Adj close prices'!F1056)</f>
        <v>7.2834117645462666E-3</v>
      </c>
    </row>
    <row r="1057" spans="1:6" x14ac:dyDescent="0.25">
      <c r="A1057" s="5">
        <v>43279</v>
      </c>
      <c r="B1057" s="7">
        <f>LN('Adj close prices'!B1058/'Adj close prices'!B1057)</f>
        <v>7.2498714041078372E-3</v>
      </c>
      <c r="C1057" s="7">
        <f>LN('Adj close prices'!C1058/'Adj close prices'!C1057)</f>
        <v>2.4356104234885878E-2</v>
      </c>
      <c r="D1057" s="7">
        <f>LN('Adj close prices'!D1058/'Adj close prices'!D1057)</f>
        <v>-1.1925032928263265E-2</v>
      </c>
      <c r="E1057" s="7">
        <f>LN('Adj close prices'!E1058/'Adj close prices'!E1057)</f>
        <v>2.1571103515963662E-2</v>
      </c>
      <c r="F1057" s="7">
        <f>LN('Adj close prices'!F1058/'Adj close prices'!F1057)</f>
        <v>1.563904380186287E-2</v>
      </c>
    </row>
    <row r="1058" spans="1:6" x14ac:dyDescent="0.25">
      <c r="A1058" s="5">
        <v>43280</v>
      </c>
      <c r="B1058" s="7">
        <f>LN('Adj close prices'!B1059/'Adj close prices'!B1058)</f>
        <v>-2.1047113705185893E-3</v>
      </c>
      <c r="C1058" s="7">
        <f>LN('Adj close prices'!C1059/'Adj close prices'!C1058)</f>
        <v>-9.7027865017527937E-4</v>
      </c>
      <c r="D1058" s="7">
        <f>LN('Adj close prices'!D1059/'Adj close prices'!D1058)</f>
        <v>-2.4489459873477484E-3</v>
      </c>
      <c r="E1058" s="7">
        <f>LN('Adj close prices'!E1059/'Adj close prices'!E1058)</f>
        <v>-1.6577693965131899E-2</v>
      </c>
      <c r="F1058" s="7">
        <f>LN('Adj close prices'!F1059/'Adj close prices'!F1058)</f>
        <v>-2.0148499403418584E-2</v>
      </c>
    </row>
    <row r="1059" spans="1:6" x14ac:dyDescent="0.25">
      <c r="A1059" s="5">
        <v>43283</v>
      </c>
      <c r="B1059" s="7">
        <f>LN('Adj close prices'!B1060/'Adj close prices'!B1059)</f>
        <v>1.1120690525154167E-2</v>
      </c>
      <c r="C1059" s="7">
        <f>LN('Adj close prices'!C1060/'Adj close prices'!C1059)</f>
        <v>8.1909186717467729E-3</v>
      </c>
      <c r="D1059" s="7">
        <f>LN('Adj close prices'!D1060/'Adj close prices'!D1059)</f>
        <v>-1.9452274676117872E-2</v>
      </c>
      <c r="E1059" s="7">
        <f>LN('Adj close prices'!E1060/'Adj close prices'!E1059)</f>
        <v>2.2290795202798828E-2</v>
      </c>
      <c r="F1059" s="7">
        <f>LN('Adj close prices'!F1060/'Adj close prices'!F1059)</f>
        <v>-2.3245228911866773E-2</v>
      </c>
    </row>
    <row r="1060" spans="1:6" x14ac:dyDescent="0.25">
      <c r="A1060" s="5">
        <v>43284</v>
      </c>
      <c r="B1060" s="7">
        <f>LN('Adj close prices'!B1061/'Adj close prices'!B1060)</f>
        <v>-1.756980159585567E-2</v>
      </c>
      <c r="C1060" s="7">
        <f>LN('Adj close prices'!C1061/'Adj close prices'!C1060)</f>
        <v>-1.1632532635072005E-2</v>
      </c>
      <c r="D1060" s="7">
        <f>LN('Adj close prices'!D1061/'Adj close prices'!D1060)</f>
        <v>5.2243753900170463E-3</v>
      </c>
      <c r="E1060" s="7">
        <f>LN('Adj close prices'!E1061/'Adj close prices'!E1060)</f>
        <v>-2.2544204666013389E-2</v>
      </c>
      <c r="F1060" s="7">
        <f>LN('Adj close prices'!F1061/'Adj close prices'!F1060)</f>
        <v>-7.4996722146095013E-2</v>
      </c>
    </row>
    <row r="1061" spans="1:6" x14ac:dyDescent="0.25">
      <c r="A1061" s="5">
        <v>43286</v>
      </c>
      <c r="B1061" s="7">
        <f>LN('Adj close prices'!B1062/'Adj close prices'!B1061)</f>
        <v>8.0143873064626291E-3</v>
      </c>
      <c r="C1061" s="7">
        <f>LN('Adj close prices'!C1062/'Adj close prices'!C1061)</f>
        <v>3.4005023983808601E-3</v>
      </c>
      <c r="D1061" s="7">
        <f>LN('Adj close prices'!D1062/'Adj close prices'!D1061)</f>
        <v>1.5382578288505636E-3</v>
      </c>
      <c r="E1061" s="7">
        <f>LN('Adj close prices'!E1062/'Adj close prices'!E1061)</f>
        <v>2.4564917297184713E-2</v>
      </c>
      <c r="F1061" s="7">
        <f>LN('Adj close prices'!F1062/'Adj close prices'!F1061)</f>
        <v>-5.4837884150251062E-3</v>
      </c>
    </row>
    <row r="1062" spans="1:6" x14ac:dyDescent="0.25">
      <c r="A1062" s="5">
        <v>43287</v>
      </c>
      <c r="B1062" s="7">
        <f>LN('Adj close prices'!B1063/'Adj close prices'!B1062)</f>
        <v>1.3767081549787731E-2</v>
      </c>
      <c r="C1062" s="7">
        <f>LN('Adj close prices'!C1063/'Adj close prices'!C1062)</f>
        <v>6.3922851147623864E-3</v>
      </c>
      <c r="D1062" s="7">
        <f>LN('Adj close prices'!D1063/'Adj close prices'!D1062)</f>
        <v>-7.0962596769273136E-4</v>
      </c>
      <c r="E1062" s="7">
        <f>LN('Adj close prices'!E1063/'Adj close prices'!E1062)</f>
        <v>1.877372942097983E-2</v>
      </c>
      <c r="F1062" s="7">
        <f>LN('Adj close prices'!F1063/'Adj close prices'!F1062)</f>
        <v>-8.4137471429722584E-4</v>
      </c>
    </row>
    <row r="1063" spans="1:6" x14ac:dyDescent="0.25">
      <c r="A1063" s="5">
        <v>43290</v>
      </c>
      <c r="B1063" s="7">
        <f>LN('Adj close prices'!B1064/'Adj close prices'!B1063)</f>
        <v>1.3789649184889992E-2</v>
      </c>
      <c r="C1063" s="7">
        <f>LN('Adj close prices'!C1064/'Adj close prices'!C1063)</f>
        <v>1.6459943065627775E-2</v>
      </c>
      <c r="D1063" s="7">
        <f>LN('Adj close prices'!D1064/'Adj close prices'!D1063)</f>
        <v>1.6663146481142761E-2</v>
      </c>
      <c r="E1063" s="7">
        <f>LN('Adj close prices'!E1064/'Adj close prices'!E1063)</f>
        <v>7.7329469602780863E-3</v>
      </c>
      <c r="F1063" s="7">
        <f>LN('Adj close prices'!F1064/'Adj close prices'!F1063)</f>
        <v>3.0636289420646064E-2</v>
      </c>
    </row>
    <row r="1064" spans="1:6" x14ac:dyDescent="0.25">
      <c r="A1064" s="5">
        <v>43291</v>
      </c>
      <c r="B1064" s="7">
        <f>LN('Adj close prices'!B1065/'Adj close prices'!B1064)</f>
        <v>-1.2076112715744733E-3</v>
      </c>
      <c r="C1064" s="7">
        <f>LN('Adj close prices'!C1065/'Adj close prices'!C1064)</f>
        <v>2.326270630407988E-3</v>
      </c>
      <c r="D1064" s="7">
        <f>LN('Adj close prices'!D1065/'Adj close prices'!D1064)</f>
        <v>1.478583822947219E-2</v>
      </c>
      <c r="E1064" s="7">
        <f>LN('Adj close prices'!E1065/'Adj close prices'!E1064)</f>
        <v>1.5920763039890588E-2</v>
      </c>
      <c r="F1064" s="7">
        <f>LN('Adj close prices'!F1065/'Adj close prices'!F1064)</f>
        <v>1.2356237537818202E-2</v>
      </c>
    </row>
    <row r="1065" spans="1:6" x14ac:dyDescent="0.25">
      <c r="A1065" s="5">
        <v>43292</v>
      </c>
      <c r="B1065" s="7">
        <f>LN('Adj close prices'!B1066/'Adj close prices'!B1065)</f>
        <v>-1.3061084016129071E-2</v>
      </c>
      <c r="C1065" s="7">
        <f>LN('Adj close prices'!C1066/'Adj close prices'!C1065)</f>
        <v>6.820896121767164E-3</v>
      </c>
      <c r="D1065" s="7">
        <f>LN('Adj close prices'!D1066/'Adj close prices'!D1065)</f>
        <v>-7.8277845771739778E-3</v>
      </c>
      <c r="E1065" s="7">
        <f>LN('Adj close prices'!E1066/'Adj close prices'!E1065)</f>
        <v>-2.2845182100522003E-2</v>
      </c>
      <c r="F1065" s="7">
        <f>LN('Adj close prices'!F1066/'Adj close prices'!F1065)</f>
        <v>-1.0944359064026197E-2</v>
      </c>
    </row>
    <row r="1066" spans="1:6" x14ac:dyDescent="0.25">
      <c r="A1066" s="5">
        <v>43293</v>
      </c>
      <c r="B1066" s="7">
        <f>LN('Adj close prices'!B1067/'Adj close prices'!B1066)</f>
        <v>1.6627112620113946E-2</v>
      </c>
      <c r="C1066" s="7">
        <f>LN('Adj close prices'!C1067/'Adj close prices'!C1066)</f>
        <v>2.3438276103676599E-2</v>
      </c>
      <c r="D1066" s="7">
        <f>LN('Adj close prices'!D1067/'Adj close prices'!D1066)</f>
        <v>-1.155768168566887E-4</v>
      </c>
      <c r="E1066" s="7">
        <f>LN('Adj close prices'!E1067/'Adj close prices'!E1066)</f>
        <v>1.4836850976317123E-2</v>
      </c>
      <c r="F1066" s="7">
        <f>LN('Adj close prices'!F1067/'Adj close prices'!F1066)</f>
        <v>-7.0791744033863345E-3</v>
      </c>
    </row>
    <row r="1067" spans="1:6" x14ac:dyDescent="0.25">
      <c r="A1067" s="5">
        <v>43294</v>
      </c>
      <c r="B1067" s="7">
        <f>LN('Adj close prices'!B1068/'Adj close prices'!B1067)</f>
        <v>1.5691645222441477E-3</v>
      </c>
      <c r="C1067" s="7">
        <f>LN('Adj close prices'!C1068/'Adj close prices'!C1067)</f>
        <v>9.0923126799382515E-3</v>
      </c>
      <c r="D1067" s="7">
        <f>LN('Adj close prices'!D1068/'Adj close prices'!D1067)</f>
        <v>1.3546529645881416E-2</v>
      </c>
      <c r="E1067" s="7">
        <f>LN('Adj close prices'!E1068/'Adj close prices'!E1067)</f>
        <v>-7.6313601972441067E-3</v>
      </c>
      <c r="F1067" s="7">
        <f>LN('Adj close prices'!F1068/'Adj close prices'!F1067)</f>
        <v>6.7969205027718646E-3</v>
      </c>
    </row>
    <row r="1068" spans="1:6" x14ac:dyDescent="0.25">
      <c r="A1068" s="5">
        <v>43297</v>
      </c>
      <c r="B1068" s="7">
        <f>LN('Adj close prices'!B1069/'Adj close prices'!B1068)</f>
        <v>-2.1974367780910036E-3</v>
      </c>
      <c r="C1068" s="7">
        <f>LN('Adj close prices'!C1069/'Adj close prices'!C1068)</f>
        <v>5.2042083197394815E-3</v>
      </c>
      <c r="D1068" s="7">
        <f>LN('Adj close prices'!D1069/'Adj close prices'!D1068)</f>
        <v>-6.8455492568111301E-4</v>
      </c>
      <c r="E1068" s="7">
        <f>LN('Adj close prices'!E1069/'Adj close prices'!E1068)</f>
        <v>-4.5025719739415675E-3</v>
      </c>
      <c r="F1068" s="7">
        <f>LN('Adj close prices'!F1069/'Adj close prices'!F1068)</f>
        <v>-2.7888687561407988E-2</v>
      </c>
    </row>
    <row r="1069" spans="1:6" x14ac:dyDescent="0.25">
      <c r="A1069" s="5">
        <v>43298</v>
      </c>
      <c r="B1069" s="7">
        <f>LN('Adj close prices'!B1070/'Adj close prices'!B1069)</f>
        <v>2.8245059817629367E-3</v>
      </c>
      <c r="C1069" s="7">
        <f>LN('Adj close prices'!C1070/'Adj close prices'!C1069)</f>
        <v>1.169554197743233E-2</v>
      </c>
      <c r="D1069" s="7">
        <f>LN('Adj close prices'!D1070/'Adj close prices'!D1069)</f>
        <v>6.2560899190780561E-3</v>
      </c>
      <c r="E1069" s="7">
        <f>LN('Adj close prices'!E1070/'Adj close prices'!E1069)</f>
        <v>2.187833258413566E-2</v>
      </c>
      <c r="F1069" s="7">
        <f>LN('Adj close prices'!F1070/'Adj close prices'!F1069)</f>
        <v>3.9797363927189376E-2</v>
      </c>
    </row>
    <row r="1070" spans="1:6" x14ac:dyDescent="0.25">
      <c r="A1070" s="5">
        <v>43299</v>
      </c>
      <c r="B1070" s="7">
        <f>LN('Adj close prices'!B1071/'Adj close prices'!B1070)</f>
        <v>-5.499643804069203E-3</v>
      </c>
      <c r="C1070" s="7">
        <f>LN('Adj close prices'!C1071/'Adj close prices'!C1070)</f>
        <v>-5.4788233148218249E-4</v>
      </c>
      <c r="D1070" s="7">
        <f>LN('Adj close prices'!D1071/'Adj close prices'!D1070)</f>
        <v>-1.3616261091855542E-3</v>
      </c>
      <c r="E1070" s="7">
        <f>LN('Adj close prices'!E1071/'Adj close prices'!E1070)</f>
        <v>-7.8751219891446938E-3</v>
      </c>
      <c r="F1070" s="7">
        <f>LN('Adj close prices'!F1071/'Adj close prices'!F1070)</f>
        <v>3.5883200906596043E-3</v>
      </c>
    </row>
    <row r="1071" spans="1:6" x14ac:dyDescent="0.25">
      <c r="A1071" s="5">
        <v>43300</v>
      </c>
      <c r="B1071" s="7">
        <f>LN('Adj close prices'!B1072/'Adj close prices'!B1071)</f>
        <v>7.7430113105871803E-3</v>
      </c>
      <c r="C1071" s="7">
        <f>LN('Adj close prices'!C1072/'Adj close prices'!C1071)</f>
        <v>-1.6384940222351711E-2</v>
      </c>
      <c r="D1071" s="7">
        <f>LN('Adj close prices'!D1072/'Adj close prices'!D1071)</f>
        <v>-3.9819159999961475E-3</v>
      </c>
      <c r="E1071" s="7">
        <f>LN('Adj close prices'!E1072/'Adj close prices'!E1071)</f>
        <v>1.3100685151150248E-3</v>
      </c>
      <c r="F1071" s="7">
        <f>LN('Adj close prices'!F1072/'Adj close prices'!F1071)</f>
        <v>-1.1240942398455196E-2</v>
      </c>
    </row>
    <row r="1072" spans="1:6" x14ac:dyDescent="0.25">
      <c r="A1072" s="5">
        <v>43301</v>
      </c>
      <c r="B1072" s="7">
        <f>LN('Adj close prices'!B1073/'Adj close prices'!B1072)</f>
        <v>-2.2958698247423585E-3</v>
      </c>
      <c r="C1072" s="7">
        <f>LN('Adj close prices'!C1073/'Adj close prices'!C1072)</f>
        <v>4.0256214209454828E-4</v>
      </c>
      <c r="D1072" s="7">
        <f>LN('Adj close prices'!D1073/'Adj close prices'!D1072)</f>
        <v>3.8682100298762338E-3</v>
      </c>
      <c r="E1072" s="7">
        <f>LN('Adj close prices'!E1073/'Adj close prices'!E1072)</f>
        <v>-4.5334854263952605E-3</v>
      </c>
      <c r="F1072" s="7">
        <f>LN('Adj close prices'!F1073/'Adj close prices'!F1072)</f>
        <v>-2.0985008243061126E-2</v>
      </c>
    </row>
    <row r="1073" spans="1:6" x14ac:dyDescent="0.25">
      <c r="A1073" s="5">
        <v>43304</v>
      </c>
      <c r="B1073" s="7">
        <f>LN('Adj close prices'!B1074/'Adj close prices'!B1073)</f>
        <v>8.8791028843826145E-4</v>
      </c>
      <c r="C1073" s="7">
        <f>LN('Adj close prices'!C1074/'Adj close prices'!C1073)</f>
        <v>-6.4717985982885098E-3</v>
      </c>
      <c r="D1073" s="7">
        <f>LN('Adj close prices'!D1074/'Adj close prices'!D1073)</f>
        <v>-4.8948329837830915E-3</v>
      </c>
      <c r="E1073" s="7">
        <f>LN('Adj close prices'!E1074/'Adj close prices'!E1073)</f>
        <v>-5.9164293169072521E-3</v>
      </c>
      <c r="F1073" s="7">
        <f>LN('Adj close prices'!F1074/'Adj close prices'!F1073)</f>
        <v>-3.3661857709958519E-2</v>
      </c>
    </row>
    <row r="1074" spans="1:6" x14ac:dyDescent="0.25">
      <c r="A1074" s="5">
        <v>43305</v>
      </c>
      <c r="B1074" s="7">
        <f>LN('Adj close prices'!B1075/'Adj close prices'!B1074)</f>
        <v>7.2281350926470438E-3</v>
      </c>
      <c r="C1074" s="7">
        <f>LN('Adj close prices'!C1075/'Adj close prices'!C1074)</f>
        <v>1.5003421190133114E-2</v>
      </c>
      <c r="D1074" s="7">
        <f>LN('Adj close prices'!D1075/'Adj close prices'!D1074)</f>
        <v>3.7587916225241638E-3</v>
      </c>
      <c r="E1074" s="7">
        <f>LN('Adj close prices'!E1075/'Adj close prices'!E1074)</f>
        <v>-2.8107942831839604E-3</v>
      </c>
      <c r="F1074" s="7">
        <f>LN('Adj close prices'!F1075/'Adj close prices'!F1074)</f>
        <v>-1.9213717284739695E-2</v>
      </c>
    </row>
    <row r="1075" spans="1:6" x14ac:dyDescent="0.25">
      <c r="A1075" s="5">
        <v>43306</v>
      </c>
      <c r="B1075" s="7">
        <f>LN('Adj close prices'!B1076/'Adj close prices'!B1075)</f>
        <v>9.3856101190573395E-3</v>
      </c>
      <c r="C1075" s="7">
        <f>LN('Adj close prices'!C1076/'Adj close prices'!C1075)</f>
        <v>1.8614865798310117E-2</v>
      </c>
      <c r="D1075" s="7">
        <f>LN('Adj close prices'!D1076/'Adj close prices'!D1075)</f>
        <v>-6.8234266597653537E-4</v>
      </c>
      <c r="E1075" s="7">
        <f>LN('Adj close prices'!E1076/'Adj close prices'!E1075)</f>
        <v>1.2625888250201384E-2</v>
      </c>
      <c r="F1075" s="7">
        <f>LN('Adj close prices'!F1076/'Adj close prices'!F1075)</f>
        <v>3.7320546371270268E-2</v>
      </c>
    </row>
    <row r="1076" spans="1:6" x14ac:dyDescent="0.25">
      <c r="A1076" s="5">
        <v>43307</v>
      </c>
      <c r="B1076" s="7">
        <f>LN('Adj close prices'!B1077/'Adj close prices'!B1076)</f>
        <v>-3.1359601740550721E-3</v>
      </c>
      <c r="C1076" s="7">
        <f>LN('Adj close prices'!C1077/'Adj close prices'!C1076)</f>
        <v>-3.0294139883152407E-2</v>
      </c>
      <c r="D1076" s="7">
        <f>LN('Adj close prices'!D1077/'Adj close prices'!D1076)</f>
        <v>3.7470797988926573E-3</v>
      </c>
      <c r="E1076" s="7">
        <f>LN('Adj close prices'!E1077/'Adj close prices'!E1076)</f>
        <v>1.1722602502703204E-2</v>
      </c>
      <c r="F1076" s="7">
        <f>LN('Adj close prices'!F1077/'Adj close prices'!F1076)</f>
        <v>-6.7924505972230586E-3</v>
      </c>
    </row>
    <row r="1077" spans="1:6" x14ac:dyDescent="0.25">
      <c r="A1077" s="5">
        <v>43308</v>
      </c>
      <c r="B1077" s="7">
        <f>LN('Adj close prices'!B1078/'Adj close prices'!B1077)</f>
        <v>-1.6771179040901699E-2</v>
      </c>
      <c r="C1077" s="7">
        <f>LN('Adj close prices'!C1078/'Adj close prices'!C1077)</f>
        <v>5.1141238851156647E-3</v>
      </c>
      <c r="D1077" s="7">
        <f>LN('Adj close prices'!D1078/'Adj close prices'!D1077)</f>
        <v>-1.1339262256515924E-3</v>
      </c>
      <c r="E1077" s="7">
        <f>LN('Adj close prices'!E1078/'Adj close prices'!E1077)</f>
        <v>-1.1127386139854693E-2</v>
      </c>
      <c r="F1077" s="7">
        <f>LN('Adj close prices'!F1078/'Adj close prices'!F1077)</f>
        <v>-3.1368999938557234E-2</v>
      </c>
    </row>
    <row r="1078" spans="1:6" x14ac:dyDescent="0.25">
      <c r="A1078" s="5">
        <v>43311</v>
      </c>
      <c r="B1078" s="7">
        <f>LN('Adj close prices'!B1079/'Adj close prices'!B1078)</f>
        <v>-5.6182892459818307E-3</v>
      </c>
      <c r="C1078" s="7">
        <f>LN('Adj close prices'!C1079/'Adj close prices'!C1078)</f>
        <v>-2.1160353201734084E-2</v>
      </c>
      <c r="D1078" s="7">
        <f>LN('Adj close prices'!D1079/'Adj close prices'!D1078)</f>
        <v>8.4740892886361174E-3</v>
      </c>
      <c r="E1078" s="7">
        <f>LN('Adj close prices'!E1079/'Adj close prices'!E1078)</f>
        <v>-3.1807666482683114E-2</v>
      </c>
      <c r="F1078" s="7">
        <f>LN('Adj close prices'!F1079/'Adj close prices'!F1078)</f>
        <v>-2.3871040471996383E-2</v>
      </c>
    </row>
    <row r="1079" spans="1:6" x14ac:dyDescent="0.25">
      <c r="A1079" s="5">
        <v>43312</v>
      </c>
      <c r="B1079" s="7">
        <f>LN('Adj close prices'!B1080/'Adj close prices'!B1079)</f>
        <v>1.9985058314083339E-3</v>
      </c>
      <c r="C1079" s="7">
        <f>LN('Adj close prices'!C1080/'Adj close prices'!C1079)</f>
        <v>-1.0009054217092167E-3</v>
      </c>
      <c r="D1079" s="7">
        <f>LN('Adj close prices'!D1080/'Adj close prices'!D1079)</f>
        <v>3.9303459730625342E-3</v>
      </c>
      <c r="E1079" s="7">
        <f>LN('Adj close prices'!E1080/'Adj close prices'!E1079)</f>
        <v>2.9857972525302117E-3</v>
      </c>
      <c r="F1079" s="7">
        <f>LN('Adj close prices'!F1080/'Adj close prices'!F1079)</f>
        <v>2.7096149174143956E-2</v>
      </c>
    </row>
    <row r="1080" spans="1:6" x14ac:dyDescent="0.25">
      <c r="A1080" s="5">
        <v>43313</v>
      </c>
      <c r="B1080" s="7">
        <f>LN('Adj close prices'!B1081/'Adj close prices'!B1080)</f>
        <v>5.7240380193380465E-2</v>
      </c>
      <c r="C1080" s="7">
        <f>LN('Adj close prices'!C1081/'Adj close prices'!C1080)</f>
        <v>1.1039033828793086E-2</v>
      </c>
      <c r="D1080" s="7">
        <f>LN('Adj close prices'!D1081/'Adj close prices'!D1080)</f>
        <v>-1.1157022146369667E-2</v>
      </c>
      <c r="E1080" s="7">
        <f>LN('Adj close prices'!E1081/'Adj close prices'!E1080)</f>
        <v>6.5536218480230883E-3</v>
      </c>
      <c r="F1080" s="7">
        <f>LN('Adj close prices'!F1081/'Adj close prices'!F1080)</f>
        <v>9.0154374278534274E-3</v>
      </c>
    </row>
    <row r="1081" spans="1:6" x14ac:dyDescent="0.25">
      <c r="A1081" s="5">
        <v>43314</v>
      </c>
      <c r="B1081" s="7">
        <f>LN('Adj close prices'!B1082/'Adj close prices'!B1081)</f>
        <v>2.8811748484778878E-2</v>
      </c>
      <c r="C1081" s="7">
        <f>LN('Adj close prices'!C1082/'Adj close prices'!C1081)</f>
        <v>2.0466098129730114E-2</v>
      </c>
      <c r="D1081" s="7">
        <f>LN('Adj close prices'!D1082/'Adj close prices'!D1081)</f>
        <v>5.875553293277826E-3</v>
      </c>
      <c r="E1081" s="7">
        <f>LN('Adj close prices'!E1082/'Adj close prices'!E1081)</f>
        <v>1.6697570201029185E-2</v>
      </c>
      <c r="F1081" s="7">
        <f>LN('Adj close prices'!F1082/'Adj close prices'!F1081)</f>
        <v>0.15003949959806911</v>
      </c>
    </row>
    <row r="1082" spans="1:6" x14ac:dyDescent="0.25">
      <c r="A1082" s="5">
        <v>43315</v>
      </c>
      <c r="B1082" s="7">
        <f>LN('Adj close prices'!B1083/'Adj close prices'!B1082)</f>
        <v>2.889015452954538E-3</v>
      </c>
      <c r="C1082" s="7">
        <f>LN('Adj close prices'!C1083/'Adj close prices'!C1082)</f>
        <v>-6.0367527346001752E-3</v>
      </c>
      <c r="D1082" s="7">
        <f>LN('Adj close prices'!D1083/'Adj close prices'!D1082)</f>
        <v>9.4192300692574234E-3</v>
      </c>
      <c r="E1082" s="7">
        <f>LN('Adj close prices'!E1083/'Adj close prices'!E1082)</f>
        <v>5.8880611873241675E-3</v>
      </c>
      <c r="F1082" s="7">
        <f>LN('Adj close prices'!F1083/'Adj close prices'!F1082)</f>
        <v>-3.9272527579634637E-3</v>
      </c>
    </row>
    <row r="1083" spans="1:6" x14ac:dyDescent="0.25">
      <c r="A1083" s="5">
        <v>43318</v>
      </c>
      <c r="B1083" s="7">
        <f>LN('Adj close prices'!B1084/'Adj close prices'!B1083)</f>
        <v>5.1791549271497008E-3</v>
      </c>
      <c r="C1083" s="7">
        <f>LN('Adj close prices'!C1084/'Adj close prices'!C1083)</f>
        <v>1.332612163145932E-2</v>
      </c>
      <c r="D1083" s="7">
        <f>LN('Adj close prices'!D1084/'Adj close prices'!D1083)</f>
        <v>7.810778503243574E-4</v>
      </c>
      <c r="E1083" s="7">
        <f>LN('Adj close prices'!E1084/'Adj close prices'!E1083)</f>
        <v>7.626476505375606E-3</v>
      </c>
      <c r="F1083" s="7">
        <f>LN('Adj close prices'!F1084/'Adj close prices'!F1083)</f>
        <v>-1.7909282688654309E-2</v>
      </c>
    </row>
    <row r="1084" spans="1:6" x14ac:dyDescent="0.25">
      <c r="A1084" s="5">
        <v>43319</v>
      </c>
      <c r="B1084" s="7">
        <f>LN('Adj close prices'!B1085/'Adj close prices'!B1084)</f>
        <v>-9.4193758591467405E-3</v>
      </c>
      <c r="C1084" s="7">
        <f>LN('Adj close prices'!C1085/'Adj close prices'!C1084)</f>
        <v>7.9402934863257568E-3</v>
      </c>
      <c r="D1084" s="7">
        <f>LN('Adj close prices'!D1085/'Adj close prices'!D1084)</f>
        <v>1.1145366240752701E-3</v>
      </c>
      <c r="E1084" s="7">
        <f>LN('Adj close prices'!E1085/'Adj close prices'!E1084)</f>
        <v>1.1429250694796264E-2</v>
      </c>
      <c r="F1084" s="7">
        <f>LN('Adj close prices'!F1085/'Adj close prices'!F1084)</f>
        <v>0.10425752011735799</v>
      </c>
    </row>
    <row r="1085" spans="1:6" x14ac:dyDescent="0.25">
      <c r="A1085" s="5">
        <v>43320</v>
      </c>
      <c r="B1085" s="7">
        <f>LN('Adj close prices'!B1086/'Adj close prices'!B1085)</f>
        <v>6.7575999556329126E-4</v>
      </c>
      <c r="C1085" s="7">
        <f>LN('Adj close prices'!C1086/'Adj close prices'!C1085)</f>
        <v>1.2824875905902686E-2</v>
      </c>
      <c r="D1085" s="7">
        <f>LN('Adj close prices'!D1086/'Adj close prices'!D1085)</f>
        <v>3.1142424953391895E-3</v>
      </c>
      <c r="E1085" s="7">
        <f>LN('Adj close prices'!E1086/'Adj close prices'!E1085)</f>
        <v>5.7046900402144248E-3</v>
      </c>
      <c r="F1085" s="7">
        <f>LN('Adj close prices'!F1086/'Adj close prices'!F1085)</f>
        <v>-2.4617557118448957E-2</v>
      </c>
    </row>
    <row r="1086" spans="1:6" x14ac:dyDescent="0.25">
      <c r="A1086" s="5">
        <v>43321</v>
      </c>
      <c r="B1086" s="7">
        <f>LN('Adj close prices'!B1087/'Adj close prices'!B1086)</f>
        <v>7.8343361334133246E-3</v>
      </c>
      <c r="C1086" s="7">
        <f>LN('Adj close prices'!C1087/'Adj close prices'!C1086)</f>
        <v>6.340847267238557E-3</v>
      </c>
      <c r="D1086" s="7">
        <f>LN('Adj close prices'!D1087/'Adj close prices'!D1086)</f>
        <v>-5.8250958648778965E-3</v>
      </c>
      <c r="E1086" s="7">
        <f>LN('Adj close prices'!E1087/'Adj close prices'!E1086)</f>
        <v>-7.6136552106038603E-3</v>
      </c>
      <c r="F1086" s="7">
        <f>LN('Adj close prices'!F1087/'Adj close prices'!F1086)</f>
        <v>-4.9512664143042041E-2</v>
      </c>
    </row>
    <row r="1087" spans="1:6" x14ac:dyDescent="0.25">
      <c r="A1087" s="5">
        <v>43322</v>
      </c>
      <c r="B1087" s="7">
        <f>LN('Adj close prices'!B1088/'Adj close prices'!B1087)</f>
        <v>-2.9830364228117306E-3</v>
      </c>
      <c r="C1087" s="7">
        <f>LN('Adj close prices'!C1088/'Adj close prices'!C1087)</f>
        <v>-6.4574072953237499E-3</v>
      </c>
      <c r="D1087" s="7">
        <f>LN('Adj close prices'!D1088/'Adj close prices'!D1087)</f>
        <v>1.3058906950064867E-2</v>
      </c>
      <c r="E1087" s="7">
        <f>LN('Adj close prices'!E1088/'Adj close prices'!E1087)</f>
        <v>-6.5329624068641186E-3</v>
      </c>
      <c r="F1087" s="7">
        <f>LN('Adj close prices'!F1088/'Adj close prices'!F1087)</f>
        <v>8.5882804218246483E-3</v>
      </c>
    </row>
    <row r="1088" spans="1:6" x14ac:dyDescent="0.25">
      <c r="A1088" s="5">
        <v>43325</v>
      </c>
      <c r="B1088" s="7">
        <f>LN('Adj close prices'!B1089/'Adj close prices'!B1088)</f>
        <v>6.4359946201200174E-3</v>
      </c>
      <c r="C1088" s="7">
        <f>LN('Adj close prices'!C1089/'Adj close prices'!C1088)</f>
        <v>5.2346028318237354E-3</v>
      </c>
      <c r="D1088" s="7">
        <f>LN('Adj close prices'!D1089/'Adj close prices'!D1088)</f>
        <v>-6.0059337612940267E-3</v>
      </c>
      <c r="E1088" s="7">
        <f>LN('Adj close prices'!E1089/'Adj close prices'!E1088)</f>
        <v>5.2065834165211161E-3</v>
      </c>
      <c r="F1088" s="7">
        <f>LN('Adj close prices'!F1089/'Adj close prices'!F1088)</f>
        <v>2.5847042922187312E-3</v>
      </c>
    </row>
    <row r="1089" spans="1:6" x14ac:dyDescent="0.25">
      <c r="A1089" s="5">
        <v>43326</v>
      </c>
      <c r="B1089" s="7">
        <f>LN('Adj close prices'!B1090/'Adj close prices'!B1089)</f>
        <v>4.204296499205804E-3</v>
      </c>
      <c r="C1089" s="7">
        <f>LN('Adj close prices'!C1090/'Adj close prices'!C1089)</f>
        <v>1.2290994511845971E-2</v>
      </c>
      <c r="D1089" s="7">
        <f>LN('Adj close prices'!D1090/'Adj close prices'!D1089)</f>
        <v>1.3408287644568773E-2</v>
      </c>
      <c r="E1089" s="7">
        <f>LN('Adj close prices'!E1090/'Adj close prices'!E1089)</f>
        <v>2.0520335424082745E-2</v>
      </c>
      <c r="F1089" s="7">
        <f>LN('Adj close prices'!F1090/'Adj close prices'!F1089)</f>
        <v>-2.4914304962221565E-2</v>
      </c>
    </row>
    <row r="1090" spans="1:6" x14ac:dyDescent="0.25">
      <c r="A1090" s="5">
        <v>43327</v>
      </c>
      <c r="B1090" s="7">
        <f>LN('Adj close prices'!B1091/'Adj close prices'!B1090)</f>
        <v>2.333475965046931E-3</v>
      </c>
      <c r="C1090" s="7">
        <f>LN('Adj close prices'!C1091/'Adj close prices'!C1090)</f>
        <v>-1.9478465109020796E-2</v>
      </c>
      <c r="D1090" s="7">
        <f>LN('Adj close prices'!D1091/'Adj close prices'!D1090)</f>
        <v>-6.9588542853848013E-3</v>
      </c>
      <c r="E1090" s="7">
        <f>LN('Adj close prices'!E1091/'Adj close prices'!E1090)</f>
        <v>-9.0296632227843086E-3</v>
      </c>
      <c r="F1090" s="7">
        <f>LN('Adj close prices'!F1091/'Adj close prices'!F1090)</f>
        <v>-2.6082329033614345E-2</v>
      </c>
    </row>
    <row r="1091" spans="1:6" x14ac:dyDescent="0.25">
      <c r="A1091" s="5">
        <v>43328</v>
      </c>
      <c r="B1091" s="7">
        <f>LN('Adj close prices'!B1092/'Adj close prices'!B1091)</f>
        <v>1.4543806295729081E-2</v>
      </c>
      <c r="C1091" s="7">
        <f>LN('Adj close prices'!C1092/'Adj close prices'!C1091)</f>
        <v>2.0694277934358634E-3</v>
      </c>
      <c r="D1091" s="7">
        <f>LN('Adj close prices'!D1092/'Adj close prices'!D1091)</f>
        <v>8.9225889984271375E-2</v>
      </c>
      <c r="E1091" s="7">
        <f>LN('Adj close prices'!E1092/'Adj close prices'!E1091)</f>
        <v>-6.3500784970478069E-3</v>
      </c>
      <c r="F1091" s="7">
        <f>LN('Adj close prices'!F1092/'Adj close prices'!F1091)</f>
        <v>-9.612276580182301E-3</v>
      </c>
    </row>
    <row r="1092" spans="1:6" x14ac:dyDescent="0.25">
      <c r="A1092" s="5">
        <v>43329</v>
      </c>
      <c r="B1092" s="7">
        <f>LN('Adj close prices'!B1093/'Adj close prices'!B1092)</f>
        <v>1.9773052902731684E-2</v>
      </c>
      <c r="C1092" s="7">
        <f>LN('Adj close prices'!C1093/'Adj close prices'!C1092)</f>
        <v>-2.2818883537136904E-3</v>
      </c>
      <c r="D1092" s="7">
        <f>LN('Adj close prices'!D1093/'Adj close prices'!D1092)</f>
        <v>-8.0413230742577904E-3</v>
      </c>
      <c r="E1092" s="7">
        <f>LN('Adj close prices'!E1093/'Adj close prices'!E1092)</f>
        <v>-5.0263543876144033E-2</v>
      </c>
      <c r="F1092" s="7">
        <f>LN('Adj close prices'!F1093/'Adj close prices'!F1092)</f>
        <v>-9.3523104125283932E-2</v>
      </c>
    </row>
    <row r="1093" spans="1:6" x14ac:dyDescent="0.25">
      <c r="A1093" s="5">
        <v>43332</v>
      </c>
      <c r="B1093" s="7">
        <f>LN('Adj close prices'!B1094/'Adj close prices'!B1093)</f>
        <v>-9.7912059290084195E-3</v>
      </c>
      <c r="C1093" s="7">
        <f>LN('Adj close prices'!C1094/'Adj close prices'!C1093)</f>
        <v>-2.9316554755541542E-3</v>
      </c>
      <c r="D1093" s="7">
        <f>LN('Adj close prices'!D1094/'Adj close prices'!D1093)</f>
        <v>-1.9087493691071773E-2</v>
      </c>
      <c r="E1093" s="7">
        <f>LN('Adj close prices'!E1094/'Adj close prices'!E1093)</f>
        <v>1.2259974871059091E-2</v>
      </c>
      <c r="F1093" s="7">
        <f>LN('Adj close prices'!F1094/'Adj close prices'!F1093)</f>
        <v>9.5776048289285352E-3</v>
      </c>
    </row>
    <row r="1094" spans="1:6" x14ac:dyDescent="0.25">
      <c r="A1094" s="5">
        <v>43333</v>
      </c>
      <c r="B1094" s="7">
        <f>LN('Adj close prices'!B1095/'Adj close prices'!B1094)</f>
        <v>-1.9513419007733609E-3</v>
      </c>
      <c r="C1094" s="7">
        <f>LN('Adj close prices'!C1095/'Adj close prices'!C1094)</f>
        <v>3.5689761187184116E-3</v>
      </c>
      <c r="D1094" s="7">
        <f>LN('Adj close prices'!D1095/'Adj close prices'!D1094)</f>
        <v>8.3306252604906225E-4</v>
      </c>
      <c r="E1094" s="7">
        <f>LN('Adj close prices'!E1095/'Adj close prices'!E1094)</f>
        <v>2.1870365986336227E-2</v>
      </c>
      <c r="F1094" s="7">
        <f>LN('Adj close prices'!F1095/'Adj close prices'!F1094)</f>
        <v>4.2713491899248279E-2</v>
      </c>
    </row>
    <row r="1095" spans="1:6" x14ac:dyDescent="0.25">
      <c r="A1095" s="5">
        <v>43334</v>
      </c>
      <c r="B1095" s="7">
        <f>LN('Adj close prices'!B1096/'Adj close prices'!B1095)</f>
        <v>4.6440821681315825E-5</v>
      </c>
      <c r="C1095" s="7">
        <f>LN('Adj close prices'!C1096/'Adj close prices'!C1095)</f>
        <v>1.1340293367619167E-2</v>
      </c>
      <c r="D1095" s="7">
        <f>LN('Adj close prices'!D1096/'Adj close prices'!D1095)</f>
        <v>-4.2763617454968711E-3</v>
      </c>
      <c r="E1095" s="7">
        <f>LN('Adj close prices'!E1096/'Adj close prices'!E1095)</f>
        <v>3.6816036779651305E-2</v>
      </c>
      <c r="F1095" s="7">
        <f>LN('Adj close prices'!F1096/'Adj close prices'!F1095)</f>
        <v>-8.0796848116057205E-4</v>
      </c>
    </row>
    <row r="1096" spans="1:6" x14ac:dyDescent="0.25">
      <c r="A1096" s="5">
        <v>43335</v>
      </c>
      <c r="B1096" s="7">
        <f>LN('Adj close prices'!B1097/'Adj close prices'!B1096)</f>
        <v>2.0440426643520424E-3</v>
      </c>
      <c r="C1096" s="7">
        <f>LN('Adj close prices'!C1097/'Adj close prices'!C1096)</f>
        <v>-1.0505384652289903E-3</v>
      </c>
      <c r="D1096" s="7">
        <f>LN('Adj close prices'!D1097/'Adj close prices'!D1096)</f>
        <v>-5.1349986178834085E-3</v>
      </c>
      <c r="E1096" s="7">
        <f>LN('Adj close prices'!E1097/'Adj close prices'!E1096)</f>
        <v>1.5179373866758404E-2</v>
      </c>
      <c r="F1096" s="7">
        <f>LN('Adj close prices'!F1097/'Adj close prices'!F1096)</f>
        <v>-4.7994762494609749E-3</v>
      </c>
    </row>
    <row r="1097" spans="1:6" x14ac:dyDescent="0.25">
      <c r="A1097" s="5">
        <v>43336</v>
      </c>
      <c r="B1097" s="7">
        <f>LN('Adj close prices'!B1098/'Adj close prices'!B1097)</f>
        <v>3.1045602002069319E-3</v>
      </c>
      <c r="C1097" s="7">
        <f>LN('Adj close prices'!C1098/'Adj close prices'!C1097)</f>
        <v>1.307715736467372E-3</v>
      </c>
      <c r="D1097" s="7">
        <f>LN('Adj close prices'!D1098/'Adj close prices'!D1097)</f>
        <v>-2.4194035478917915E-3</v>
      </c>
      <c r="E1097" s="7">
        <f>LN('Adj close prices'!E1098/'Adj close prices'!E1097)</f>
        <v>1.9961570858606142E-2</v>
      </c>
      <c r="F1097" s="7">
        <f>LN('Adj close prices'!F1098/'Adj close prices'!F1097)</f>
        <v>8.4614763463307166E-3</v>
      </c>
    </row>
    <row r="1098" spans="1:6" x14ac:dyDescent="0.25">
      <c r="A1098" s="5">
        <v>43339</v>
      </c>
      <c r="B1098" s="7">
        <f>LN('Adj close prices'!B1099/'Adj close prices'!B1098)</f>
        <v>8.2007407456275664E-3</v>
      </c>
      <c r="C1098" s="7">
        <f>LN('Adj close prices'!C1099/'Adj close prices'!C1098)</f>
        <v>1.1630515903255511E-2</v>
      </c>
      <c r="D1098" s="7">
        <f>LN('Adj close prices'!D1099/'Adj close prices'!D1098)</f>
        <v>-4.327469472036034E-3</v>
      </c>
      <c r="E1098" s="7">
        <f>LN('Adj close prices'!E1099/'Adj close prices'!E1098)</f>
        <v>1.3427798806549467E-2</v>
      </c>
      <c r="F1098" s="7">
        <f>LN('Adj close prices'!F1099/'Adj close prices'!F1098)</f>
        <v>-1.1057814864678219E-2</v>
      </c>
    </row>
    <row r="1099" spans="1:6" x14ac:dyDescent="0.25">
      <c r="A1099" s="5">
        <v>43340</v>
      </c>
      <c r="B1099" s="7">
        <f>LN('Adj close prices'!B1100/'Adj close prices'!B1099)</f>
        <v>8.0432400827322153E-3</v>
      </c>
      <c r="C1099" s="7">
        <f>LN('Adj close prices'!C1100/'Adj close prices'!C1099)</f>
        <v>2.6628276046407064E-3</v>
      </c>
      <c r="D1099" s="7">
        <f>LN('Adj close prices'!D1100/'Adj close prices'!D1099)</f>
        <v>1.6054095718561638E-2</v>
      </c>
      <c r="E1099" s="7">
        <f>LN('Adj close prices'!E1100/'Adj close prices'!E1099)</f>
        <v>-5.5243882402454762E-3</v>
      </c>
      <c r="F1099" s="7">
        <f>LN('Adj close prices'!F1100/'Adj close prices'!F1099)</f>
        <v>-2.3482723267895425E-2</v>
      </c>
    </row>
    <row r="1100" spans="1:6" x14ac:dyDescent="0.25">
      <c r="A1100" s="5">
        <v>43341</v>
      </c>
      <c r="B1100" s="7">
        <f>LN('Adj close prices'!B1101/'Adj close prices'!B1100)</f>
        <v>1.4819123300797137E-2</v>
      </c>
      <c r="C1100" s="7">
        <f>LN('Adj close prices'!C1101/'Adj close prices'!C1100)</f>
        <v>3.3216652975074805E-2</v>
      </c>
      <c r="D1100" s="7">
        <f>LN('Adj close prices'!D1101/'Adj close prices'!D1100)</f>
        <v>-4.4861807607804874E-3</v>
      </c>
      <c r="E1100" s="7">
        <f>LN('Adj close prices'!E1101/'Adj close prices'!E1100)</f>
        <v>1.5414940921154339E-2</v>
      </c>
      <c r="F1100" s="7">
        <f>LN('Adj close prices'!F1101/'Adj close prices'!F1100)</f>
        <v>-2.2209822234395115E-2</v>
      </c>
    </row>
    <row r="1101" spans="1:6" x14ac:dyDescent="0.25">
      <c r="A1101" s="5">
        <v>43342</v>
      </c>
      <c r="B1101" s="7">
        <f>LN('Adj close prices'!B1102/'Adj close prices'!B1101)</f>
        <v>9.1514210867095838E-3</v>
      </c>
      <c r="C1101" s="7">
        <f>LN('Adj close prices'!C1102/'Adj close prices'!C1101)</f>
        <v>2.1397840210652663E-3</v>
      </c>
      <c r="D1101" s="7">
        <f>LN('Adj close prices'!D1102/'Adj close prices'!D1101)</f>
        <v>4.7983901047974429E-3</v>
      </c>
      <c r="E1101" s="7">
        <f>LN('Adj close prices'!E1102/'Adj close prices'!E1101)</f>
        <v>-2.4445073034585771E-3</v>
      </c>
      <c r="F1101" s="7">
        <f>LN('Adj close prices'!F1102/'Adj close prices'!F1101)</f>
        <v>-6.1168799178960495E-3</v>
      </c>
    </row>
    <row r="1102" spans="1:6" x14ac:dyDescent="0.25">
      <c r="A1102" s="5">
        <v>43343</v>
      </c>
      <c r="B1102" s="7">
        <f>LN('Adj close prices'!B1103/'Adj close prices'!B1102)</f>
        <v>1.1487897854622462E-2</v>
      </c>
      <c r="C1102" s="7">
        <f>LN('Adj close prices'!C1103/'Adj close prices'!C1102)</f>
        <v>5.1455497836035936E-3</v>
      </c>
      <c r="D1102" s="7">
        <f>LN('Adj close prices'!D1103/'Adj close prices'!D1102)</f>
        <v>-2.5005112412613364E-3</v>
      </c>
      <c r="E1102" s="7">
        <f>LN('Adj close prices'!E1103/'Adj close prices'!E1102)</f>
        <v>1.0277588491501682E-2</v>
      </c>
      <c r="F1102" s="7">
        <f>LN('Adj close prices'!F1103/'Adj close prices'!F1102)</f>
        <v>-4.9271608470815523E-3</v>
      </c>
    </row>
    <row r="1103" spans="1:6" x14ac:dyDescent="0.25">
      <c r="A1103" s="5">
        <v>43347</v>
      </c>
      <c r="B1103" s="7">
        <f>LN('Adj close prices'!B1104/'Adj close prices'!B1103)</f>
        <v>3.2019195623112897E-3</v>
      </c>
      <c r="C1103" s="7">
        <f>LN('Adj close prices'!C1104/'Adj close prices'!C1103)</f>
        <v>1.3227549719439485E-2</v>
      </c>
      <c r="D1103" s="7">
        <f>LN('Adj close prices'!D1104/'Adj close prices'!D1103)</f>
        <v>-5.2296391666962596E-3</v>
      </c>
      <c r="E1103" s="7">
        <f>LN('Adj close prices'!E1104/'Adj close prices'!E1103)</f>
        <v>1.0702330653050826E-2</v>
      </c>
      <c r="F1103" s="7">
        <f>LN('Adj close prices'!F1104/'Adj close prices'!F1103)</f>
        <v>-4.3046928642544641E-2</v>
      </c>
    </row>
    <row r="1104" spans="1:6" x14ac:dyDescent="0.25">
      <c r="A1104" s="5">
        <v>43348</v>
      </c>
      <c r="B1104" s="7">
        <f>LN('Adj close prices'!B1105/'Adj close prices'!B1104)</f>
        <v>-6.5462870100704675E-3</v>
      </c>
      <c r="C1104" s="7">
        <f>LN('Adj close prices'!C1105/'Adj close prices'!C1104)</f>
        <v>-2.215581190910566E-2</v>
      </c>
      <c r="D1104" s="7">
        <f>LN('Adj close prices'!D1105/'Adj close prices'!D1104)</f>
        <v>1.3126575577948905E-2</v>
      </c>
      <c r="E1104" s="7">
        <f>LN('Adj close prices'!E1105/'Adj close prices'!E1104)</f>
        <v>-1.8786409094173558E-2</v>
      </c>
      <c r="F1104" s="7">
        <f>LN('Adj close prices'!F1105/'Adj close prices'!F1104)</f>
        <v>-2.8824619441477167E-2</v>
      </c>
    </row>
    <row r="1105" spans="1:6" x14ac:dyDescent="0.25">
      <c r="A1105" s="5">
        <v>43349</v>
      </c>
      <c r="B1105" s="7">
        <f>LN('Adj close prices'!B1106/'Adj close prices'!B1105)</f>
        <v>-1.6757093595148268E-2</v>
      </c>
      <c r="C1105" s="7">
        <f>LN('Adj close prices'!C1106/'Adj close prices'!C1105)</f>
        <v>-1.8471964870594066E-2</v>
      </c>
      <c r="D1105" s="7">
        <f>LN('Adj close prices'!D1106/'Adj close prices'!D1105)</f>
        <v>-1.7608486630118535E-3</v>
      </c>
      <c r="E1105" s="7">
        <f>LN('Adj close prices'!E1106/'Adj close prices'!E1105)</f>
        <v>-2.0685592587754757E-2</v>
      </c>
      <c r="F1105" s="7">
        <f>LN('Adj close prices'!F1106/'Adj close prices'!F1105)</f>
        <v>7.4774345202725898E-4</v>
      </c>
    </row>
    <row r="1106" spans="1:6" x14ac:dyDescent="0.25">
      <c r="A1106" s="5">
        <v>43350</v>
      </c>
      <c r="B1106" s="7">
        <f>LN('Adj close prices'!B1107/'Adj close prices'!B1106)</f>
        <v>-8.1008248752136112E-3</v>
      </c>
      <c r="C1106" s="7">
        <f>LN('Adj close prices'!C1107/'Adj close prices'!C1106)</f>
        <v>-3.1914777551891832E-3</v>
      </c>
      <c r="D1106" s="7">
        <f>LN('Adj close prices'!D1107/'Adj close prices'!D1106)</f>
        <v>-6.4491475160619264E-3</v>
      </c>
      <c r="E1106" s="7">
        <f>LN('Adj close prices'!E1107/'Adj close prices'!E1106)</f>
        <v>-3.158478163614249E-3</v>
      </c>
      <c r="F1106" s="7">
        <f>LN('Adj close prices'!F1107/'Adj close prices'!F1106)</f>
        <v>-6.511051598214182E-2</v>
      </c>
    </row>
    <row r="1107" spans="1:6" x14ac:dyDescent="0.25">
      <c r="A1107" s="5">
        <v>43353</v>
      </c>
      <c r="B1107" s="7">
        <f>LN('Adj close prices'!B1108/'Adj close prices'!B1107)</f>
        <v>-1.3511461054737306E-2</v>
      </c>
      <c r="C1107" s="7">
        <f>LN('Adj close prices'!C1108/'Adj close prices'!C1107)</f>
        <v>-6.7128144588683826E-3</v>
      </c>
      <c r="D1107" s="7">
        <f>LN('Adj close prices'!D1108/'Adj close prices'!D1107)</f>
        <v>1.1103748958823384E-2</v>
      </c>
      <c r="E1107" s="7">
        <f>LN('Adj close prices'!E1108/'Adj close prices'!E1107)</f>
        <v>1.0501558947035385E-2</v>
      </c>
      <c r="F1107" s="7">
        <f>LN('Adj close prices'!F1108/'Adj close prices'!F1107)</f>
        <v>8.1175810006864385E-2</v>
      </c>
    </row>
    <row r="1108" spans="1:6" x14ac:dyDescent="0.25">
      <c r="A1108" s="5">
        <v>43354</v>
      </c>
      <c r="B1108" s="7">
        <f>LN('Adj close prices'!B1109/'Adj close prices'!B1108)</f>
        <v>2.4968458349034797E-2</v>
      </c>
      <c r="C1108" s="7">
        <f>LN('Adj close prices'!C1109/'Adj close prices'!C1108)</f>
        <v>2.4523897735759605E-2</v>
      </c>
      <c r="D1108" s="7">
        <f>LN('Adj close prices'!D1109/'Adj close prices'!D1108)</f>
        <v>-2.6866736898076586E-3</v>
      </c>
      <c r="E1108" s="7">
        <f>LN('Adj close prices'!E1109/'Adj close prices'!E1108)</f>
        <v>-7.0493814834519958E-3</v>
      </c>
      <c r="F1108" s="7">
        <f>LN('Adj close prices'!F1109/'Adj close prices'!F1108)</f>
        <v>-2.1454428977282222E-2</v>
      </c>
    </row>
    <row r="1109" spans="1:6" x14ac:dyDescent="0.25">
      <c r="A1109" s="5">
        <v>43355</v>
      </c>
      <c r="B1109" s="7">
        <f>LN('Adj close prices'!B1110/'Adj close prices'!B1109)</f>
        <v>-1.2496867198299759E-2</v>
      </c>
      <c r="C1109" s="7">
        <f>LN('Adj close prices'!C1110/'Adj close prices'!C1109)</f>
        <v>1.4332074558494545E-3</v>
      </c>
      <c r="D1109" s="7">
        <f>LN('Adj close prices'!D1110/'Adj close prices'!D1109)</f>
        <v>-6.9573787056813521E-3</v>
      </c>
      <c r="E1109" s="7">
        <f>LN('Adj close prices'!E1110/'Adj close prices'!E1109)</f>
        <v>-1.700623108157745E-2</v>
      </c>
      <c r="F1109" s="7">
        <f>LN('Adj close prices'!F1110/'Adj close prices'!F1109)</f>
        <v>3.8953660629755436E-2</v>
      </c>
    </row>
    <row r="1110" spans="1:6" x14ac:dyDescent="0.25">
      <c r="A1110" s="5">
        <v>43356</v>
      </c>
      <c r="B1110" s="7">
        <f>LN('Adj close prices'!B1111/'Adj close prices'!B1110)</f>
        <v>2.3868123804284103E-2</v>
      </c>
      <c r="C1110" s="7">
        <f>LN('Adj close prices'!C1111/'Adj close prices'!C1110)</f>
        <v>-6.5328767043263346E-5</v>
      </c>
      <c r="D1110" s="7">
        <f>LN('Adj close prices'!D1111/'Adj close prices'!D1110)</f>
        <v>-8.8961813258724952E-3</v>
      </c>
      <c r="E1110" s="7">
        <f>LN('Adj close prices'!E1111/'Adj close prices'!E1110)</f>
        <v>1.163962478869998E-2</v>
      </c>
      <c r="F1110" s="7">
        <f>LN('Adj close prices'!F1111/'Adj close prices'!F1110)</f>
        <v>-3.7241422994886359E-3</v>
      </c>
    </row>
    <row r="1111" spans="1:6" x14ac:dyDescent="0.25">
      <c r="A1111" s="5">
        <v>43357</v>
      </c>
      <c r="B1111" s="7">
        <f>LN('Adj close prices'!B1112/'Adj close prices'!B1111)</f>
        <v>-1.1415778163769583E-2</v>
      </c>
      <c r="C1111" s="7">
        <f>LN('Adj close prices'!C1112/'Adj close prices'!C1111)</f>
        <v>-9.9393353209421293E-3</v>
      </c>
      <c r="D1111" s="7">
        <f>LN('Adj close prices'!D1112/'Adj close prices'!D1111)</f>
        <v>-5.5873162636032843E-3</v>
      </c>
      <c r="E1111" s="7">
        <f>LN('Adj close prices'!E1112/'Adj close prices'!E1111)</f>
        <v>1.8584925156728101E-2</v>
      </c>
      <c r="F1111" s="7">
        <f>LN('Adj close prices'!F1112/'Adj close prices'!F1111)</f>
        <v>1.9635991790402957E-2</v>
      </c>
    </row>
    <row r="1112" spans="1:6" x14ac:dyDescent="0.25">
      <c r="A1112" s="5">
        <v>43360</v>
      </c>
      <c r="B1112" s="7">
        <f>LN('Adj close prices'!B1113/'Adj close prices'!B1112)</f>
        <v>-2.6987333950658565E-2</v>
      </c>
      <c r="C1112" s="7">
        <f>LN('Adj close prices'!C1113/'Adj close prices'!C1112)</f>
        <v>-3.2058709921536678E-2</v>
      </c>
      <c r="D1112" s="7">
        <f>LN('Adj close prices'!D1113/'Adj close prices'!D1112)</f>
        <v>2.4283225542660876E-3</v>
      </c>
      <c r="E1112" s="7">
        <f>LN('Adj close prices'!E1113/'Adj close prices'!E1112)</f>
        <v>-9.0850645519337525E-3</v>
      </c>
      <c r="F1112" s="7">
        <f>LN('Adj close prices'!F1113/'Adj close prices'!F1112)</f>
        <v>-1.2202564052293744E-3</v>
      </c>
    </row>
    <row r="1113" spans="1:6" x14ac:dyDescent="0.25">
      <c r="A1113" s="5">
        <v>43361</v>
      </c>
      <c r="B1113" s="7">
        <f>LN('Adj close prices'!B1114/'Adj close prices'!B1113)</f>
        <v>1.6510390086235068E-3</v>
      </c>
      <c r="C1113" s="7">
        <f>LN('Adj close prices'!C1114/'Adj close prices'!C1113)</f>
        <v>1.7157778438378308E-2</v>
      </c>
      <c r="D1113" s="7">
        <f>LN('Adj close prices'!D1114/'Adj close prices'!D1113)</f>
        <v>6.4127142735276432E-3</v>
      </c>
      <c r="E1113" s="7">
        <f>LN('Adj close prices'!E1114/'Adj close prices'!E1113)</f>
        <v>-1.0679955282052017E-2</v>
      </c>
      <c r="F1113" s="7">
        <f>LN('Adj close prices'!F1114/'Adj close prices'!F1113)</f>
        <v>-3.4083981687092535E-2</v>
      </c>
    </row>
    <row r="1114" spans="1:6" x14ac:dyDescent="0.25">
      <c r="A1114" s="5">
        <v>43362</v>
      </c>
      <c r="B1114" s="7">
        <f>LN('Adj close prices'!B1115/'Adj close prices'!B1114)</f>
        <v>5.9546308162164679E-4</v>
      </c>
      <c r="C1114" s="7">
        <f>LN('Adj close prices'!C1115/'Adj close prices'!C1114)</f>
        <v>-7.565695408936781E-3</v>
      </c>
      <c r="D1114" s="7">
        <f>LN('Adj close prices'!D1115/'Adj close prices'!D1114)</f>
        <v>-1.9928705419186093E-3</v>
      </c>
      <c r="E1114" s="7">
        <f>LN('Adj close prices'!E1115/'Adj close prices'!E1114)</f>
        <v>3.5360995230508245E-3</v>
      </c>
      <c r="F1114" s="7">
        <f>LN('Adj close prices'!F1115/'Adj close prices'!F1114)</f>
        <v>4.8161673036942278E-2</v>
      </c>
    </row>
    <row r="1115" spans="1:6" x14ac:dyDescent="0.25">
      <c r="A1115" s="5">
        <v>43363</v>
      </c>
      <c r="B1115" s="7">
        <f>LN('Adj close prices'!B1116/'Adj close prices'!B1115)</f>
        <v>7.5730352025412673E-3</v>
      </c>
      <c r="C1115" s="7">
        <f>LN('Adj close prices'!C1116/'Adj close prices'!C1115)</f>
        <v>9.2386262174081746E-3</v>
      </c>
      <c r="D1115" s="7">
        <f>LN('Adj close prices'!D1116/'Adj close prices'!D1115)</f>
        <v>5.3405009808053664E-3</v>
      </c>
      <c r="E1115" s="7">
        <f>LN('Adj close prices'!E1116/'Adj close prices'!E1115)</f>
        <v>-2.1179801188208728E-2</v>
      </c>
      <c r="F1115" s="7">
        <f>LN('Adj close prices'!F1116/'Adj close prices'!F1115)</f>
        <v>-2.3103048308980769E-3</v>
      </c>
    </row>
    <row r="1116" spans="1:6" x14ac:dyDescent="0.25">
      <c r="A1116" s="5">
        <v>43364</v>
      </c>
      <c r="B1116" s="7">
        <f>LN('Adj close prices'!B1117/'Adj close prices'!B1116)</f>
        <v>-1.0829642875396051E-2</v>
      </c>
      <c r="C1116" s="7">
        <f>LN('Adj close prices'!C1117/'Adj close prices'!C1116)</f>
        <v>-1.5179087647400433E-2</v>
      </c>
      <c r="D1116" s="7">
        <f>LN('Adj close prices'!D1117/'Adj close prices'!D1116)</f>
        <v>1.5654884506803746E-3</v>
      </c>
      <c r="E1116" s="7">
        <f>LN('Adj close prices'!E1117/'Adj close prices'!E1116)</f>
        <v>-1.0685277264011656E-2</v>
      </c>
      <c r="F1116" s="7">
        <f>LN('Adj close prices'!F1117/'Adj close prices'!F1116)</f>
        <v>2.577792946312777E-3</v>
      </c>
    </row>
    <row r="1117" spans="1:6" x14ac:dyDescent="0.25">
      <c r="A1117" s="5">
        <v>43367</v>
      </c>
      <c r="B1117" s="7">
        <f>LN('Adj close prices'!B1118/'Adj close prices'!B1117)</f>
        <v>1.4277796439107366E-2</v>
      </c>
      <c r="C1117" s="7">
        <f>LN('Adj close prices'!C1118/'Adj close prices'!C1117)</f>
        <v>1.0053656770454595E-2</v>
      </c>
      <c r="D1117" s="7">
        <f>LN('Adj close prices'!D1118/'Adj close prices'!D1117)</f>
        <v>-1.0271679866720604E-2</v>
      </c>
      <c r="E1117" s="7">
        <f>LN('Adj close prices'!E1118/'Adj close prices'!E1117)</f>
        <v>8.5043973108086882E-3</v>
      </c>
      <c r="F1117" s="7">
        <f>LN('Adj close prices'!F1118/'Adj close prices'!F1117)</f>
        <v>1.9371895404985723E-3</v>
      </c>
    </row>
    <row r="1118" spans="1:6" x14ac:dyDescent="0.25">
      <c r="A1118" s="5">
        <v>43368</v>
      </c>
      <c r="B1118" s="7">
        <f>LN('Adj close prices'!B1119/'Adj close prices'!B1118)</f>
        <v>6.3209210961793008E-3</v>
      </c>
      <c r="C1118" s="7">
        <f>LN('Adj close prices'!C1119/'Adj close prices'!C1118)</f>
        <v>2.0563991322604811E-2</v>
      </c>
      <c r="D1118" s="7">
        <f>LN('Adj close prices'!D1119/'Adj close prices'!D1118)</f>
        <v>1.8945556256905608E-3</v>
      </c>
      <c r="E1118" s="7">
        <f>LN('Adj close prices'!E1119/'Adj close prices'!E1118)</f>
        <v>1.0147897804305032E-2</v>
      </c>
      <c r="F1118" s="7">
        <f>LN('Adj close prices'!F1119/'Adj close prices'!F1118)</f>
        <v>4.3618362787800095E-3</v>
      </c>
    </row>
    <row r="1119" spans="1:6" x14ac:dyDescent="0.25">
      <c r="A1119" s="5">
        <v>43369</v>
      </c>
      <c r="B1119" s="7">
        <f>LN('Adj close prices'!B1120/'Adj close prices'!B1119)</f>
        <v>-7.9982592737570142E-3</v>
      </c>
      <c r="C1119" s="7">
        <f>LN('Adj close prices'!C1120/'Adj close prices'!C1119)</f>
        <v>1.5191168231003355E-4</v>
      </c>
      <c r="D1119" s="7">
        <f>LN('Adj close prices'!D1120/'Adj close prices'!D1119)</f>
        <v>-5.3770314763308766E-3</v>
      </c>
      <c r="E1119" s="7">
        <f>LN('Adj close prices'!E1120/'Adj close prices'!E1119)</f>
        <v>-5.5666303225735108E-3</v>
      </c>
      <c r="F1119" s="7">
        <f>LN('Adj close prices'!F1120/'Adj close prices'!F1119)</f>
        <v>2.8139466238271543E-2</v>
      </c>
    </row>
    <row r="1120" spans="1:6" x14ac:dyDescent="0.25">
      <c r="A1120" s="5">
        <v>43370</v>
      </c>
      <c r="B1120" s="7">
        <f>LN('Adj close prices'!B1121/'Adj close prices'!B1120)</f>
        <v>2.0343621752332237E-2</v>
      </c>
      <c r="C1120" s="7">
        <f>LN('Adj close prices'!C1121/'Adj close prices'!C1120)</f>
        <v>1.9123784957865701E-2</v>
      </c>
      <c r="D1120" s="7">
        <f>LN('Adj close prices'!D1121/'Adj close prices'!D1120)</f>
        <v>-4.8751759730889252E-3</v>
      </c>
      <c r="E1120" s="7">
        <f>LN('Adj close prices'!E1121/'Adj close prices'!E1120)</f>
        <v>1.7961887273927029E-3</v>
      </c>
      <c r="F1120" s="7">
        <f>LN('Adj close prices'!F1121/'Adj close prices'!F1120)</f>
        <v>-6.6763983210802952E-3</v>
      </c>
    </row>
    <row r="1121" spans="1:6" x14ac:dyDescent="0.25">
      <c r="A1121" s="5">
        <v>43371</v>
      </c>
      <c r="B1121" s="7">
        <f>LN('Adj close prices'!B1122/'Adj close prices'!B1121)</f>
        <v>3.5056126649913922E-3</v>
      </c>
      <c r="C1121" s="7">
        <f>LN('Adj close prices'!C1122/'Adj close prices'!C1121)</f>
        <v>-4.9701544058371235E-3</v>
      </c>
      <c r="D1121" s="7">
        <f>LN('Adj close prices'!D1122/'Adj close prices'!D1121)</f>
        <v>-2.3400206836637297E-3</v>
      </c>
      <c r="E1121" s="7">
        <f>LN('Adj close prices'!E1122/'Adj close prices'!E1121)</f>
        <v>4.9680286791590991E-2</v>
      </c>
      <c r="F1121" s="7">
        <f>LN('Adj close prices'!F1122/'Adj close prices'!F1121)</f>
        <v>-0.14967860381378609</v>
      </c>
    </row>
    <row r="1122" spans="1:6" x14ac:dyDescent="0.25">
      <c r="A1122" s="5">
        <v>43374</v>
      </c>
      <c r="B1122" s="7">
        <f>LN('Adj close prices'!B1123/'Adj close prices'!B1122)</f>
        <v>6.7106617744165402E-3</v>
      </c>
      <c r="C1122" s="7">
        <f>LN('Adj close prices'!C1123/'Adj close prices'!C1122)</f>
        <v>6.7875111048806478E-4</v>
      </c>
      <c r="D1122" s="7">
        <f>LN('Adj close prices'!D1123/'Adj close prices'!D1122)</f>
        <v>5.204471792119093E-3</v>
      </c>
      <c r="E1122" s="7">
        <f>LN('Adj close prices'!E1123/'Adj close prices'!E1122)</f>
        <v>2.9245794370431923E-2</v>
      </c>
      <c r="F1122" s="7">
        <f>LN('Adj close prices'!F1123/'Adj close prices'!F1122)</f>
        <v>0.1599662945972713</v>
      </c>
    </row>
    <row r="1123" spans="1:6" x14ac:dyDescent="0.25">
      <c r="A1123" s="5">
        <v>43375</v>
      </c>
      <c r="B1123" s="7">
        <f>LN('Adj close prices'!B1124/'Adj close prices'!B1123)</f>
        <v>8.8492179529658186E-3</v>
      </c>
      <c r="C1123" s="7">
        <f>LN('Adj close prices'!C1124/'Adj close prices'!C1123)</f>
        <v>-1.6626551683758997E-2</v>
      </c>
      <c r="D1123" s="7">
        <f>LN('Adj close prices'!D1124/'Adj close prices'!D1123)</f>
        <v>7.9135064017654029E-3</v>
      </c>
      <c r="E1123" s="7">
        <f>LN('Adj close prices'!E1124/'Adj close prices'!E1123)</f>
        <v>-1.000266840180784E-2</v>
      </c>
      <c r="F1123" s="7">
        <f>LN('Adj close prices'!F1124/'Adj close prices'!F1123)</f>
        <v>-3.1651042751516305E-2</v>
      </c>
    </row>
    <row r="1124" spans="1:6" x14ac:dyDescent="0.25">
      <c r="A1124" s="5">
        <v>43376</v>
      </c>
      <c r="B1124" s="7">
        <f>LN('Adj close prices'!B1125/'Adj close prices'!B1124)</f>
        <v>1.2095230301892541E-2</v>
      </c>
      <c r="C1124" s="7">
        <f>LN('Adj close prices'!C1125/'Adj close prices'!C1124)</f>
        <v>-9.4545196020688754E-3</v>
      </c>
      <c r="D1124" s="7">
        <f>LN('Adj close prices'!D1125/'Adj close prices'!D1124)</f>
        <v>-1.1415618009918234E-2</v>
      </c>
      <c r="E1124" s="7">
        <f>LN('Adj close prices'!E1125/'Adj close prices'!E1124)</f>
        <v>8.7229983034974696E-4</v>
      </c>
      <c r="F1124" s="7">
        <f>LN('Adj close prices'!F1125/'Adj close prices'!F1124)</f>
        <v>-2.0879563318307735E-2</v>
      </c>
    </row>
    <row r="1125" spans="1:6" x14ac:dyDescent="0.25">
      <c r="A1125" s="5">
        <v>43377</v>
      </c>
      <c r="B1125" s="7">
        <f>LN('Adj close prices'!B1126/'Adj close prices'!B1125)</f>
        <v>-1.77371766846821E-2</v>
      </c>
      <c r="C1125" s="7">
        <f>LN('Adj close prices'!C1126/'Adj close prices'!C1125)</f>
        <v>-2.2444214982457206E-2</v>
      </c>
      <c r="D1125" s="7">
        <f>LN('Adj close prices'!D1126/'Adj close prices'!D1125)</f>
        <v>1.4872657599458046E-3</v>
      </c>
      <c r="E1125" s="7">
        <f>LN('Adj close prices'!E1126/'Adj close prices'!E1125)</f>
        <v>-2.6290433443244575E-2</v>
      </c>
      <c r="F1125" s="7">
        <f>LN('Adj close prices'!F1126/'Adj close prices'!F1125)</f>
        <v>-4.4993070992249869E-2</v>
      </c>
    </row>
    <row r="1126" spans="1:6" x14ac:dyDescent="0.25">
      <c r="A1126" s="5">
        <v>43378</v>
      </c>
      <c r="B1126" s="7">
        <f>LN('Adj close prices'!B1127/'Adj close prices'!B1126)</f>
        <v>-1.6362104489710354E-2</v>
      </c>
      <c r="C1126" s="7">
        <f>LN('Adj close prices'!C1127/'Adj close prices'!C1126)</f>
        <v>-1.0407935926398134E-2</v>
      </c>
      <c r="D1126" s="7">
        <f>LN('Adj close prices'!D1127/'Adj close prices'!D1126)</f>
        <v>-9.5991392153373604E-3</v>
      </c>
      <c r="E1126" s="7">
        <f>LN('Adj close prices'!E1127/'Adj close prices'!E1126)</f>
        <v>-3.4347447369778419E-2</v>
      </c>
      <c r="F1126" s="7">
        <f>LN('Adj close prices'!F1127/'Adj close prices'!F1126)</f>
        <v>-7.3150496477617385E-2</v>
      </c>
    </row>
    <row r="1127" spans="1:6" x14ac:dyDescent="0.25">
      <c r="A1127" s="5">
        <v>43381</v>
      </c>
      <c r="B1127" s="7">
        <f>LN('Adj close prices'!B1128/'Adj close prices'!B1127)</f>
        <v>-2.3212105907511773E-3</v>
      </c>
      <c r="C1127" s="7">
        <f>LN('Adj close prices'!C1128/'Adj close prices'!C1127)</f>
        <v>-1.3441582071687037E-2</v>
      </c>
      <c r="D1127" s="7">
        <f>LN('Adj close prices'!D1128/'Adj close prices'!D1127)</f>
        <v>1.4681077465600319E-2</v>
      </c>
      <c r="E1127" s="7">
        <f>LN('Adj close prices'!E1128/'Adj close prices'!E1127)</f>
        <v>-1.5272276116866696E-2</v>
      </c>
      <c r="F1127" s="7">
        <f>LN('Adj close prices'!F1128/'Adj close prices'!F1127)</f>
        <v>-4.4455213964178023E-2</v>
      </c>
    </row>
    <row r="1128" spans="1:6" x14ac:dyDescent="0.25">
      <c r="A1128" s="5">
        <v>43382</v>
      </c>
      <c r="B1128" s="7">
        <f>LN('Adj close prices'!B1129/'Adj close prices'!B1128)</f>
        <v>1.3758571324133266E-2</v>
      </c>
      <c r="C1128" s="7">
        <f>LN('Adj close prices'!C1129/'Adj close prices'!C1128)</f>
        <v>3.159505030076868E-3</v>
      </c>
      <c r="D1128" s="7">
        <f>LN('Adj close prices'!D1129/'Adj close prices'!D1128)</f>
        <v>2.492685844237388E-2</v>
      </c>
      <c r="E1128" s="7">
        <f>LN('Adj close prices'!E1129/'Adj close prices'!E1128)</f>
        <v>-8.6541004037818837E-4</v>
      </c>
      <c r="F1128" s="7">
        <f>LN('Adj close prices'!F1129/'Adj close prices'!F1128)</f>
        <v>4.7694873808017027E-2</v>
      </c>
    </row>
    <row r="1129" spans="1:6" x14ac:dyDescent="0.25">
      <c r="A1129" s="5">
        <v>43383</v>
      </c>
      <c r="B1129" s="7">
        <f>LN('Adj close prices'!B1130/'Adj close prices'!B1129)</f>
        <v>-4.7433508779920044E-2</v>
      </c>
      <c r="C1129" s="7">
        <f>LN('Adj close prices'!C1130/'Adj close prices'!C1129)</f>
        <v>-6.3498265795864928E-2</v>
      </c>
      <c r="D1129" s="7">
        <f>LN('Adj close prices'!D1130/'Adj close prices'!D1129)</f>
        <v>-1.3690244760930531E-2</v>
      </c>
      <c r="E1129" s="7">
        <f>LN('Adj close prices'!E1130/'Adj close prices'!E1129)</f>
        <v>-7.7695017490244433E-2</v>
      </c>
      <c r="F1129" s="7">
        <f>LN('Adj close prices'!F1130/'Adj close prices'!F1129)</f>
        <v>-2.2784197900515064E-2</v>
      </c>
    </row>
    <row r="1130" spans="1:6" x14ac:dyDescent="0.25">
      <c r="A1130" s="5">
        <v>43384</v>
      </c>
      <c r="B1130" s="7">
        <f>LN('Adj close prices'!B1131/'Adj close prices'!B1130)</f>
        <v>-8.8668015057971807E-3</v>
      </c>
      <c r="C1130" s="7">
        <f>LN('Adj close prices'!C1131/'Adj close prices'!C1130)</f>
        <v>-2.0659110909265969E-2</v>
      </c>
      <c r="D1130" s="7">
        <f>LN('Adj close prices'!D1131/'Adj close prices'!D1130)</f>
        <v>-1.9401505004126914E-2</v>
      </c>
      <c r="E1130" s="7">
        <f>LN('Adj close prices'!E1131/'Adj close prices'!E1130)</f>
        <v>-4.3932016936446744E-2</v>
      </c>
      <c r="F1130" s="7">
        <f>LN('Adj close prices'!F1131/'Adj close prices'!F1130)</f>
        <v>-1.8267798334468795E-2</v>
      </c>
    </row>
    <row r="1131" spans="1:6" x14ac:dyDescent="0.25">
      <c r="A1131" s="5">
        <v>43385</v>
      </c>
      <c r="B1131" s="7">
        <f>LN('Adj close prices'!B1132/'Adj close prices'!B1131)</f>
        <v>3.5095822915336319E-2</v>
      </c>
      <c r="C1131" s="7">
        <f>LN('Adj close prices'!C1132/'Adj close prices'!C1131)</f>
        <v>3.9486585329054177E-2</v>
      </c>
      <c r="D1131" s="7">
        <f>LN('Adj close prices'!D1132/'Adj close prices'!D1131)</f>
        <v>9.4315675992228346E-3</v>
      </c>
      <c r="E1131" s="7">
        <f>LN('Adj close prices'!E1132/'Adj close prices'!E1131)</f>
        <v>4.7385809000519336E-2</v>
      </c>
      <c r="F1131" s="7">
        <f>LN('Adj close prices'!F1132/'Adj close prices'!F1131)</f>
        <v>2.5637047476627626E-2</v>
      </c>
    </row>
    <row r="1132" spans="1:6" x14ac:dyDescent="0.25">
      <c r="A1132" s="5">
        <v>43388</v>
      </c>
      <c r="B1132" s="7">
        <f>LN('Adj close prices'!B1133/'Adj close prices'!B1132)</f>
        <v>-2.1617640111774927E-2</v>
      </c>
      <c r="C1132" s="7">
        <f>LN('Adj close prices'!C1133/'Adj close prices'!C1132)</f>
        <v>-1.5585289641903135E-2</v>
      </c>
      <c r="D1132" s="7">
        <f>LN('Adj close prices'!D1133/'Adj close prices'!D1132)</f>
        <v>-1.0496950744826011E-2</v>
      </c>
      <c r="E1132" s="7">
        <f>LN('Adj close prices'!E1133/'Adj close prices'!E1132)</f>
        <v>-4.6322988801567627E-2</v>
      </c>
      <c r="F1132" s="7">
        <f>LN('Adj close prices'!F1133/'Adj close prices'!F1132)</f>
        <v>3.1251254346581978E-3</v>
      </c>
    </row>
    <row r="1133" spans="1:6" x14ac:dyDescent="0.25">
      <c r="A1133" s="5">
        <v>43389</v>
      </c>
      <c r="B1133" s="7">
        <f>LN('Adj close prices'!B1134/'Adj close prices'!B1133)</f>
        <v>2.1797779961560643E-2</v>
      </c>
      <c r="C1133" s="7">
        <f>LN('Adj close prices'!C1134/'Adj close prices'!C1133)</f>
        <v>3.296108630451728E-2</v>
      </c>
      <c r="D1133" s="7">
        <f>LN('Adj close prices'!D1134/'Adj close prices'!D1133)</f>
        <v>2.0989049967784321E-2</v>
      </c>
      <c r="E1133" s="7">
        <f>LN('Adj close prices'!E1134/'Adj close prices'!E1133)</f>
        <v>4.3438910826637679E-2</v>
      </c>
      <c r="F1133" s="7">
        <f>LN('Adj close prices'!F1134/'Adj close prices'!F1133)</f>
        <v>6.3432783923106653E-2</v>
      </c>
    </row>
    <row r="1134" spans="1:6" x14ac:dyDescent="0.25">
      <c r="A1134" s="5">
        <v>43390</v>
      </c>
      <c r="B1134" s="7">
        <f>LN('Adj close prices'!B1135/'Adj close prices'!B1134)</f>
        <v>-4.3308046340036245E-3</v>
      </c>
      <c r="C1134" s="7">
        <f>LN('Adj close prices'!C1135/'Adj close prices'!C1134)</f>
        <v>6.4463635006093319E-3</v>
      </c>
      <c r="D1134" s="7">
        <f>LN('Adj close prices'!D1135/'Adj close prices'!D1134)</f>
        <v>7.7975682197639609E-3</v>
      </c>
      <c r="E1134" s="7">
        <f>LN('Adj close prices'!E1135/'Adj close prices'!E1134)</f>
        <v>-1.1331963874576221E-2</v>
      </c>
      <c r="F1134" s="7">
        <f>LN('Adj close prices'!F1135/'Adj close prices'!F1134)</f>
        <v>-1.7543258128583018E-2</v>
      </c>
    </row>
    <row r="1135" spans="1:6" x14ac:dyDescent="0.25">
      <c r="A1135" s="5">
        <v>43391</v>
      </c>
      <c r="B1135" s="7">
        <f>LN('Adj close prices'!B1136/'Adj close prices'!B1135)</f>
        <v>-2.365111278962858E-2</v>
      </c>
      <c r="C1135" s="7">
        <f>LN('Adj close prices'!C1136/'Adj close prices'!C1135)</f>
        <v>-3.3874619896208408E-2</v>
      </c>
      <c r="D1135" s="7">
        <f>LN('Adj close prices'!D1136/'Adj close prices'!D1135)</f>
        <v>-4.0471041987996063E-3</v>
      </c>
      <c r="E1135" s="7">
        <f>LN('Adj close prices'!E1136/'Adj close prices'!E1135)</f>
        <v>-1.4629659344108174E-2</v>
      </c>
      <c r="F1135" s="7">
        <f>LN('Adj close prices'!F1136/'Adj close prices'!F1135)</f>
        <v>-2.9384853148587908E-2</v>
      </c>
    </row>
    <row r="1136" spans="1:6" x14ac:dyDescent="0.25">
      <c r="A1136" s="5">
        <v>43392</v>
      </c>
      <c r="B1136" s="7">
        <f>LN('Adj close prices'!B1137/'Adj close prices'!B1136)</f>
        <v>1.5115280228369443E-2</v>
      </c>
      <c r="C1136" s="7">
        <f>LN('Adj close prices'!C1137/'Adj close prices'!C1136)</f>
        <v>-3.7853131761524622E-3</v>
      </c>
      <c r="D1136" s="7">
        <f>LN('Adj close prices'!D1137/'Adj close prices'!D1136)</f>
        <v>1.013857309164444E-2</v>
      </c>
      <c r="E1136" s="7">
        <f>LN('Adj close prices'!E1137/'Adj close prices'!E1136)</f>
        <v>-4.4214516499342806E-2</v>
      </c>
      <c r="F1136" s="7">
        <f>LN('Adj close prices'!F1137/'Adj close prices'!F1136)</f>
        <v>-1.4926581840245182E-2</v>
      </c>
    </row>
    <row r="1137" spans="1:6" x14ac:dyDescent="0.25">
      <c r="A1137" s="5">
        <v>43395</v>
      </c>
      <c r="B1137" s="7">
        <f>LN('Adj close prices'!B1138/'Adj close prices'!B1137)</f>
        <v>6.0914196567696801E-3</v>
      </c>
      <c r="C1137" s="7">
        <f>LN('Adj close prices'!C1138/'Adj close prices'!C1137)</f>
        <v>1.4223472962749673E-2</v>
      </c>
      <c r="D1137" s="7">
        <f>LN('Adj close prices'!D1138/'Adj close prices'!D1137)</f>
        <v>-1.0271979268451159E-4</v>
      </c>
      <c r="E1137" s="7">
        <f>LN('Adj close prices'!E1138/'Adj close prices'!E1137)</f>
        <v>8.9055165930800092E-3</v>
      </c>
      <c r="F1137" s="7">
        <f>LN('Adj close prices'!F1138/'Adj close prices'!F1137)</f>
        <v>3.6472831577331068E-3</v>
      </c>
    </row>
    <row r="1138" spans="1:6" x14ac:dyDescent="0.25">
      <c r="A1138" s="5">
        <v>43396</v>
      </c>
      <c r="B1138" s="7">
        <f>LN('Adj close prices'!B1139/'Adj close prices'!B1138)</f>
        <v>9.3826652974409609E-3</v>
      </c>
      <c r="C1138" s="7">
        <f>LN('Adj close prices'!C1139/'Adj close prices'!C1138)</f>
        <v>-1.1579646362325917E-2</v>
      </c>
      <c r="D1138" s="7">
        <f>LN('Adj close prices'!D1139/'Adj close prices'!D1138)</f>
        <v>6.771166408943749E-3</v>
      </c>
      <c r="E1138" s="7">
        <f>LN('Adj close prices'!E1139/'Adj close prices'!E1138)</f>
        <v>-4.4935385583516535E-2</v>
      </c>
      <c r="F1138" s="7">
        <f>LN('Adj close prices'!F1139/'Adj close prices'!F1138)</f>
        <v>0.11972699022327858</v>
      </c>
    </row>
    <row r="1139" spans="1:6" x14ac:dyDescent="0.25">
      <c r="A1139" s="5">
        <v>43397</v>
      </c>
      <c r="B1139" s="7">
        <f>LN('Adj close prices'!B1140/'Adj close prices'!B1139)</f>
        <v>-3.4903647111970318E-2</v>
      </c>
      <c r="C1139" s="7">
        <f>LN('Adj close prices'!C1140/'Adj close prices'!C1139)</f>
        <v>-6.0900275376724239E-2</v>
      </c>
      <c r="D1139" s="7">
        <f>LN('Adj close prices'!D1140/'Adj close prices'!D1139)</f>
        <v>-2.4569254724509972E-3</v>
      </c>
      <c r="E1139" s="7">
        <f>LN('Adj close prices'!E1140/'Adj close prices'!E1139)</f>
        <v>-0.10307105090718015</v>
      </c>
      <c r="F1139" s="7">
        <f>LN('Adj close prices'!F1140/'Adj close prices'!F1139)</f>
        <v>-1.9360706863260697E-2</v>
      </c>
    </row>
    <row r="1140" spans="1:6" x14ac:dyDescent="0.25">
      <c r="A1140" s="5">
        <v>43398</v>
      </c>
      <c r="B1140" s="7">
        <f>LN('Adj close prices'!B1141/'Adj close prices'!B1140)</f>
        <v>2.1661508601016254E-2</v>
      </c>
      <c r="C1140" s="7">
        <f>LN('Adj close prices'!C1141/'Adj close prices'!C1140)</f>
        <v>6.8487185016254407E-2</v>
      </c>
      <c r="D1140" s="7">
        <f>LN('Adj close prices'!D1141/'Adj close prices'!D1140)</f>
        <v>1.6468892269114081E-2</v>
      </c>
      <c r="E1140" s="7">
        <f>LN('Adj close prices'!E1141/'Adj close prices'!E1140)</f>
        <v>4.1405349689541002E-2</v>
      </c>
      <c r="F1140" s="7">
        <f>LN('Adj close prices'!F1141/'Adj close prices'!F1140)</f>
        <v>8.7432990856357681E-2</v>
      </c>
    </row>
    <row r="1141" spans="1:6" x14ac:dyDescent="0.25">
      <c r="A1141" s="5">
        <v>43399</v>
      </c>
      <c r="B1141" s="7">
        <f>LN('Adj close prices'!B1142/'Adj close prices'!B1141)</f>
        <v>-1.6051886139769104E-2</v>
      </c>
      <c r="C1141" s="7">
        <f>LN('Adj close prices'!C1142/'Adj close prices'!C1141)</f>
        <v>-8.1423473709884842E-2</v>
      </c>
      <c r="D1141" s="7">
        <f>LN('Adj close prices'!D1142/'Adj close prices'!D1141)</f>
        <v>-2.4228971889626214E-3</v>
      </c>
      <c r="E1141" s="7">
        <f>LN('Adj close prices'!E1142/'Adj close prices'!E1141)</f>
        <v>-4.703806784422089E-2</v>
      </c>
      <c r="F1141" s="7">
        <f>LN('Adj close prices'!F1142/'Adj close prices'!F1141)</f>
        <v>4.968805813009352E-2</v>
      </c>
    </row>
    <row r="1142" spans="1:6" x14ac:dyDescent="0.25">
      <c r="A1142" s="5">
        <v>43402</v>
      </c>
      <c r="B1142" s="7">
        <f>LN('Adj close prices'!B1143/'Adj close prices'!B1142)</f>
        <v>-1.8948596798136475E-2</v>
      </c>
      <c r="C1142" s="7">
        <f>LN('Adj close prices'!C1143/'Adj close prices'!C1142)</f>
        <v>-6.5353347665614736E-2</v>
      </c>
      <c r="D1142" s="7">
        <f>LN('Adj close prices'!D1143/'Adj close prices'!D1142)</f>
        <v>8.6544926608249396E-3</v>
      </c>
      <c r="E1142" s="7">
        <f>LN('Adj close prices'!E1143/'Adj close prices'!E1142)</f>
        <v>-6.6028920465318372E-2</v>
      </c>
      <c r="F1142" s="7">
        <f>LN('Adj close prices'!F1143/'Adj close prices'!F1142)</f>
        <v>1.1866530623527043E-2</v>
      </c>
    </row>
    <row r="1143" spans="1:6" x14ac:dyDescent="0.25">
      <c r="A1143" s="5">
        <v>43403</v>
      </c>
      <c r="B1143" s="7">
        <f>LN('Adj close prices'!B1144/'Adj close prices'!B1143)</f>
        <v>4.9821619497456724E-3</v>
      </c>
      <c r="C1143" s="7">
        <f>LN('Adj close prices'!C1144/'Adj close prices'!C1143)</f>
        <v>-5.5126192965866058E-3</v>
      </c>
      <c r="D1143" s="7">
        <f>LN('Adj close prices'!D1144/'Adj close prices'!D1143)</f>
        <v>2.5913805238512045E-2</v>
      </c>
      <c r="E1143" s="7">
        <f>LN('Adj close prices'!E1144/'Adj close prices'!E1143)</f>
        <v>8.9504274159261848E-2</v>
      </c>
      <c r="F1143" s="7">
        <f>LN('Adj close prices'!F1144/'Adj close prices'!F1143)</f>
        <v>-1.4893091673425831E-2</v>
      </c>
    </row>
    <row r="1144" spans="1:6" x14ac:dyDescent="0.25">
      <c r="A1144" s="5">
        <v>43404</v>
      </c>
      <c r="B1144" s="7">
        <f>LN('Adj close prices'!B1145/'Adj close prices'!B1144)</f>
        <v>2.5732570427782448E-2</v>
      </c>
      <c r="C1144" s="7">
        <f>LN('Adj close prices'!C1145/'Adj close prices'!C1144)</f>
        <v>4.3216807789507039E-2</v>
      </c>
      <c r="D1144" s="7">
        <f>LN('Adj close prices'!D1145/'Adj close prices'!D1144)</f>
        <v>-2.1115440881703661E-2</v>
      </c>
      <c r="E1144" s="7">
        <f>LN('Adj close prices'!E1145/'Adj close prices'!E1144)</f>
        <v>3.7846423619448483E-2</v>
      </c>
      <c r="F1144" s="7">
        <f>LN('Adj close prices'!F1145/'Adj close prices'!F1144)</f>
        <v>2.2242470627849571E-2</v>
      </c>
    </row>
    <row r="1145" spans="1:6" x14ac:dyDescent="0.25">
      <c r="A1145" s="5">
        <v>43405</v>
      </c>
      <c r="B1145" s="7">
        <f>LN('Adj close prices'!B1146/'Adj close prices'!B1145)</f>
        <v>1.5235551456916378E-2</v>
      </c>
      <c r="C1145" s="7">
        <f>LN('Adj close prices'!C1146/'Adj close prices'!C1145)</f>
        <v>4.1384287473547755E-2</v>
      </c>
      <c r="D1145" s="7">
        <f>LN('Adj close prices'!D1146/'Adj close prices'!D1145)</f>
        <v>2.9869883517115643E-3</v>
      </c>
      <c r="E1145" s="7">
        <f>LN('Adj close prices'!E1146/'Adj close prices'!E1145)</f>
        <v>3.3947407795238776E-2</v>
      </c>
      <c r="F1145" s="7">
        <f>LN('Adj close prices'!F1146/'Adj close prices'!F1145)</f>
        <v>2.0423200606673086E-2</v>
      </c>
    </row>
    <row r="1146" spans="1:6" x14ac:dyDescent="0.25">
      <c r="A1146" s="5">
        <v>43406</v>
      </c>
      <c r="B1146" s="7">
        <f>LN('Adj close prices'!B1147/'Adj close prices'!B1146)</f>
        <v>-6.8633126825840038E-2</v>
      </c>
      <c r="C1146" s="7">
        <f>LN('Adj close prices'!C1147/'Adj close prices'!C1146)</f>
        <v>0</v>
      </c>
      <c r="D1146" s="7">
        <f>LN('Adj close prices'!D1147/'Adj close prices'!D1146)</f>
        <v>7.5275141576542411E-3</v>
      </c>
      <c r="E1146" s="7">
        <f>LN('Adj close prices'!E1147/'Adj close prices'!E1146)</f>
        <v>-1.4733798287541452E-2</v>
      </c>
      <c r="F1146" s="7">
        <f>LN('Adj close prices'!F1147/'Adj close prices'!F1146)</f>
        <v>6.1677648506004139E-3</v>
      </c>
    </row>
    <row r="1147" spans="1:6" x14ac:dyDescent="0.25">
      <c r="A1147" s="5">
        <v>43409</v>
      </c>
      <c r="B1147" s="7">
        <f>LN('Adj close prices'!B1148/'Adj close prices'!B1147)</f>
        <v>-2.8798847427658709E-2</v>
      </c>
      <c r="C1147" s="7">
        <f>LN('Adj close prices'!C1148/'Adj close prices'!C1147)</f>
        <v>-2.2913957449346763E-2</v>
      </c>
      <c r="D1147" s="7">
        <f>LN('Adj close prices'!D1148/'Adj close prices'!D1147)</f>
        <v>1.5373621055409931E-2</v>
      </c>
      <c r="E1147" s="7">
        <f>LN('Adj close prices'!E1148/'Adj close prices'!E1147)</f>
        <v>-1.4765135093506071E-2</v>
      </c>
      <c r="F1147" s="7">
        <f>LN('Adj close prices'!F1148/'Adj close prices'!F1147)</f>
        <v>-1.4568234271533824E-2</v>
      </c>
    </row>
    <row r="1148" spans="1:6" x14ac:dyDescent="0.25">
      <c r="A1148" s="5">
        <v>43410</v>
      </c>
      <c r="B1148" s="7">
        <f>LN('Adj close prices'!B1149/'Adj close prices'!B1148)</f>
        <v>1.0756061923793013E-2</v>
      </c>
      <c r="C1148" s="7">
        <f>LN('Adj close prices'!C1149/'Adj close prices'!C1148)</f>
        <v>9.1788291484932952E-3</v>
      </c>
      <c r="D1148" s="7">
        <f>LN('Adj close prices'!D1149/'Adj close prices'!D1148)</f>
        <v>4.0731918328117123E-3</v>
      </c>
      <c r="E1148" s="7">
        <f>LN('Adj close prices'!E1149/'Adj close prices'!E1148)</f>
        <v>-3.3583276487515155E-3</v>
      </c>
      <c r="F1148" s="7">
        <f>LN('Adj close prices'!F1149/'Adj close prices'!F1148)</f>
        <v>-9.9641013574930967E-4</v>
      </c>
    </row>
    <row r="1149" spans="1:6" x14ac:dyDescent="0.25">
      <c r="A1149" s="5">
        <v>43411</v>
      </c>
      <c r="B1149" s="7">
        <f>LN('Adj close prices'!B1150/'Adj close prices'!B1149)</f>
        <v>2.987735023429761E-2</v>
      </c>
      <c r="C1149" s="7">
        <f>LN('Adj close prices'!C1150/'Adj close prices'!C1149)</f>
        <v>6.6339770668891684E-2</v>
      </c>
      <c r="D1149" s="7">
        <f>LN('Adj close prices'!D1150/'Adj close prices'!D1149)</f>
        <v>9.5354514657322621E-3</v>
      </c>
      <c r="E1149" s="7">
        <f>LN('Adj close prices'!E1150/'Adj close prices'!E1149)</f>
        <v>1.285207377228636E-2</v>
      </c>
      <c r="F1149" s="7">
        <f>LN('Adj close prices'!F1150/'Adj close prices'!F1149)</f>
        <v>2.0603758364145359E-2</v>
      </c>
    </row>
    <row r="1150" spans="1:6" x14ac:dyDescent="0.25">
      <c r="A1150" s="5">
        <v>43412</v>
      </c>
      <c r="B1150" s="7">
        <f>LN('Adj close prices'!B1151/'Adj close prices'!B1150)</f>
        <v>-3.4950265848540489E-3</v>
      </c>
      <c r="C1150" s="7">
        <f>LN('Adj close prices'!C1151/'Adj close prices'!C1150)</f>
        <v>-3.3043528668546179E-4</v>
      </c>
      <c r="D1150" s="7">
        <f>LN('Adj close prices'!D1151/'Adj close prices'!D1150)</f>
        <v>5.3535392212584647E-3</v>
      </c>
      <c r="E1150" s="7">
        <f>LN('Adj close prices'!E1151/'Adj close prices'!E1150)</f>
        <v>-3.7166794298880319E-2</v>
      </c>
      <c r="F1150" s="7">
        <f>LN('Adj close prices'!F1151/'Adj close prices'!F1150)</f>
        <v>9.262988706661918E-3</v>
      </c>
    </row>
    <row r="1151" spans="1:6" x14ac:dyDescent="0.25">
      <c r="A1151" s="5">
        <v>43413</v>
      </c>
      <c r="B1151" s="7">
        <f>LN('Adj close prices'!B1152/'Adj close prices'!B1151)</f>
        <v>-1.9469777358416394E-2</v>
      </c>
      <c r="C1151" s="7">
        <f>LN('Adj close prices'!C1152/'Adj close prices'!C1151)</f>
        <v>-2.4504171107209372E-2</v>
      </c>
      <c r="D1151" s="7">
        <f>LN('Adj close prices'!D1152/'Adj close prices'!D1151)</f>
        <v>6.4629193227856109E-3</v>
      </c>
      <c r="E1151" s="7">
        <f>LN('Adj close prices'!E1152/'Adj close prices'!E1151)</f>
        <v>-1.5546904135687509E-3</v>
      </c>
      <c r="F1151" s="7">
        <f>LN('Adj close prices'!F1152/'Adj close prices'!F1151)</f>
        <v>-2.5359676169891933E-3</v>
      </c>
    </row>
    <row r="1152" spans="1:6" x14ac:dyDescent="0.25">
      <c r="A1152" s="5">
        <v>43416</v>
      </c>
      <c r="B1152" s="7">
        <f>LN('Adj close prices'!B1153/'Adj close prices'!B1152)</f>
        <v>-5.168737998128408E-2</v>
      </c>
      <c r="C1152" s="7">
        <f>LN('Adj close prices'!C1153/'Adj close prices'!C1152)</f>
        <v>-4.5139740108121003E-2</v>
      </c>
      <c r="D1152" s="7">
        <f>LN('Adj close prices'!D1153/'Adj close prices'!D1152)</f>
        <v>-1.6139494925411269E-2</v>
      </c>
      <c r="E1152" s="7">
        <f>LN('Adj close prices'!E1153/'Adj close prices'!E1152)</f>
        <v>-8.167301378978227E-2</v>
      </c>
      <c r="F1152" s="7">
        <f>LN('Adj close prices'!F1153/'Adj close prices'!F1152)</f>
        <v>-5.642525553407024E-2</v>
      </c>
    </row>
    <row r="1153" spans="1:6" x14ac:dyDescent="0.25">
      <c r="A1153" s="5">
        <v>43417</v>
      </c>
      <c r="B1153" s="7">
        <f>LN('Adj close prices'!B1154/'Adj close prices'!B1153)</f>
        <v>-1.0041274728671189E-2</v>
      </c>
      <c r="C1153" s="7">
        <f>LN('Adj close prices'!C1154/'Adj close prices'!C1153)</f>
        <v>-3.4760776767089924E-3</v>
      </c>
      <c r="D1153" s="7">
        <f>LN('Adj close prices'!D1154/'Adj close prices'!D1153)</f>
        <v>-8.9941457447892115E-3</v>
      </c>
      <c r="E1153" s="7">
        <f>LN('Adj close prices'!E1154/'Adj close prices'!E1153)</f>
        <v>5.0261367835238532E-2</v>
      </c>
      <c r="F1153" s="7">
        <f>LN('Adj close prices'!F1154/'Adj close prices'!F1153)</f>
        <v>2.223944999925807E-2</v>
      </c>
    </row>
    <row r="1154" spans="1:6" x14ac:dyDescent="0.25">
      <c r="A1154" s="5">
        <v>43418</v>
      </c>
      <c r="B1154" s="7">
        <f>LN('Adj close prices'!B1155/'Adj close prices'!B1154)</f>
        <v>-2.8654514050648453E-2</v>
      </c>
      <c r="C1154" s="7">
        <f>LN('Adj close prices'!C1155/'Adj close prices'!C1154)</f>
        <v>-1.991288552198784E-2</v>
      </c>
      <c r="D1154" s="7">
        <f>LN('Adj close prices'!D1155/'Adj close prices'!D1154)</f>
        <v>-1.3791894576125185E-2</v>
      </c>
      <c r="E1154" s="7">
        <f>LN('Adj close prices'!E1155/'Adj close prices'!E1154)</f>
        <v>-1.0693673016316064E-2</v>
      </c>
      <c r="F1154" s="7">
        <f>LN('Adj close prices'!F1155/'Adj close prices'!F1154)</f>
        <v>1.5438225090264927E-2</v>
      </c>
    </row>
    <row r="1155" spans="1:6" x14ac:dyDescent="0.25">
      <c r="A1155" s="5">
        <v>43419</v>
      </c>
      <c r="B1155" s="7">
        <f>LN('Adj close prices'!B1156/'Adj close prices'!B1155)</f>
        <v>2.4379416171576965E-2</v>
      </c>
      <c r="C1155" s="7">
        <f>LN('Adj close prices'!C1156/'Adj close prices'!C1155)</f>
        <v>1.2695722730230063E-2</v>
      </c>
      <c r="D1155" s="7">
        <f>LN('Adj close prices'!D1156/'Adj close prices'!D1155)</f>
        <v>-1.9794688851688107E-2</v>
      </c>
      <c r="E1155" s="7">
        <f>LN('Adj close prices'!E1156/'Adj close prices'!E1155)</f>
        <v>2.6028691407777048E-2</v>
      </c>
      <c r="F1155" s="7">
        <f>LN('Adj close prices'!F1156/'Adj close prices'!F1155)</f>
        <v>1.2824478416174746E-2</v>
      </c>
    </row>
    <row r="1156" spans="1:6" x14ac:dyDescent="0.25">
      <c r="A1156" s="5">
        <v>43420</v>
      </c>
      <c r="B1156" s="7">
        <f>LN('Adj close prices'!B1157/'Adj close prices'!B1156)</f>
        <v>1.1014848402177174E-2</v>
      </c>
      <c r="C1156" s="7">
        <f>LN('Adj close prices'!C1157/'Adj close prices'!C1156)</f>
        <v>-1.6204011535317017E-2</v>
      </c>
      <c r="D1156" s="7">
        <f>LN('Adj close prices'!D1157/'Adj close prices'!D1156)</f>
        <v>-1.8760298966133727E-2</v>
      </c>
      <c r="E1156" s="7">
        <f>LN('Adj close prices'!E1157/'Adj close prices'!E1156)</f>
        <v>-0.20771133176077075</v>
      </c>
      <c r="F1156" s="7">
        <f>LN('Adj close prices'!F1157/'Adj close prices'!F1156)</f>
        <v>1.6706172603377215E-2</v>
      </c>
    </row>
    <row r="1157" spans="1:6" x14ac:dyDescent="0.25">
      <c r="A1157" s="5">
        <v>43423</v>
      </c>
      <c r="B1157" s="7">
        <f>LN('Adj close prices'!B1158/'Adj close prices'!B1157)</f>
        <v>-4.0438772884517193E-2</v>
      </c>
      <c r="C1157" s="7">
        <f>LN('Adj close prices'!C1158/'Adj close prices'!C1157)</f>
        <v>-5.2251314177839951E-2</v>
      </c>
      <c r="D1157" s="7">
        <f>LN('Adj close prices'!D1158/'Adj close prices'!D1157)</f>
        <v>-9.3589428222279492E-3</v>
      </c>
      <c r="E1157" s="7">
        <f>LN('Adj close prices'!E1158/'Adj close prices'!E1157)</f>
        <v>-0.12782251817203027</v>
      </c>
      <c r="F1157" s="7">
        <f>LN('Adj close prices'!F1158/'Adj close prices'!F1157)</f>
        <v>-2.3736200020258065E-3</v>
      </c>
    </row>
    <row r="1158" spans="1:6" x14ac:dyDescent="0.25">
      <c r="A1158" s="5">
        <v>43424</v>
      </c>
      <c r="B1158" s="7">
        <f>LN('Adj close prices'!B1159/'Adj close prices'!B1158)</f>
        <v>-4.8957117260114855E-2</v>
      </c>
      <c r="C1158" s="7">
        <f>LN('Adj close prices'!C1159/'Adj close prices'!C1158)</f>
        <v>-1.1191192813822392E-2</v>
      </c>
      <c r="D1158" s="7">
        <f>LN('Adj close prices'!D1159/'Adj close prices'!D1158)</f>
        <v>-2.7444706261103055E-2</v>
      </c>
      <c r="E1158" s="7">
        <f>LN('Adj close prices'!E1159/'Adj close prices'!E1158)</f>
        <v>2.9820563001969318E-2</v>
      </c>
      <c r="F1158" s="7">
        <f>LN('Adj close prices'!F1159/'Adj close prices'!F1158)</f>
        <v>-1.7062742639023677E-2</v>
      </c>
    </row>
    <row r="1159" spans="1:6" x14ac:dyDescent="0.25">
      <c r="A1159" s="5">
        <v>43425</v>
      </c>
      <c r="B1159" s="7">
        <f>LN('Adj close prices'!B1160/'Adj close prices'!B1159)</f>
        <v>-1.1307484553716022E-3</v>
      </c>
      <c r="C1159" s="7">
        <f>LN('Adj close prices'!C1160/'Adj close prices'!C1159)</f>
        <v>1.4122836092975823E-2</v>
      </c>
      <c r="D1159" s="7">
        <f>LN('Adj close prices'!D1160/'Adj close prices'!D1159)</f>
        <v>1.0611023466225841E-4</v>
      </c>
      <c r="E1159" s="7">
        <f>LN('Adj close prices'!E1160/'Adj close prices'!E1159)</f>
        <v>-2.9751512249276101E-2</v>
      </c>
      <c r="F1159" s="7">
        <f>LN('Adj close prices'!F1160/'Adj close prices'!F1159)</f>
        <v>-2.7128019887814762E-2</v>
      </c>
    </row>
    <row r="1160" spans="1:6" x14ac:dyDescent="0.25">
      <c r="A1160" s="5">
        <v>43427</v>
      </c>
      <c r="B1160" s="7">
        <f>LN('Adj close prices'!B1161/'Adj close prices'!B1160)</f>
        <v>-2.5726759918111488E-2</v>
      </c>
      <c r="C1160" s="7">
        <f>LN('Adj close prices'!C1161/'Adj close prices'!C1160)</f>
        <v>-9.7192687005475641E-3</v>
      </c>
      <c r="D1160" s="7">
        <f>LN('Adj close prices'!D1161/'Adj close prices'!D1160)</f>
        <v>9.8273145906612666E-3</v>
      </c>
      <c r="E1160" s="7">
        <f>LN('Adj close prices'!E1161/'Adj close prices'!E1160)</f>
        <v>2.0025157367321023E-3</v>
      </c>
      <c r="F1160" s="7">
        <f>LN('Adj close prices'!F1161/'Adj close prices'!F1160)</f>
        <v>-3.7232094764495169E-2</v>
      </c>
    </row>
    <row r="1161" spans="1:6" x14ac:dyDescent="0.25">
      <c r="A1161" s="5">
        <v>43430</v>
      </c>
      <c r="B1161" s="7">
        <f>LN('Adj close prices'!B1162/'Adj close prices'!B1161)</f>
        <v>1.3432857664309641E-2</v>
      </c>
      <c r="C1161" s="7">
        <f>LN('Adj close prices'!C1162/'Adj close prices'!C1161)</f>
        <v>5.1428780467494932E-2</v>
      </c>
      <c r="D1161" s="7">
        <f>LN('Adj close prices'!D1162/'Adj close prices'!D1161)</f>
        <v>5.257500608008475E-4</v>
      </c>
      <c r="E1161" s="7">
        <f>LN('Adj close prices'!E1162/'Adj close prices'!E1161)</f>
        <v>5.4030502355728101E-2</v>
      </c>
      <c r="F1161" s="7">
        <f>LN('Adj close prices'!F1162/'Adj close prices'!F1161)</f>
        <v>6.0063059901136369E-2</v>
      </c>
    </row>
    <row r="1162" spans="1:6" x14ac:dyDescent="0.25">
      <c r="A1162" s="5">
        <v>43431</v>
      </c>
      <c r="B1162" s="7">
        <f>LN('Adj close prices'!B1163/'Adj close prices'!B1162)</f>
        <v>-2.1783860129925997E-3</v>
      </c>
      <c r="C1162" s="7">
        <f>LN('Adj close prices'!C1163/'Adj close prices'!C1162)</f>
        <v>5.6925145352804731E-5</v>
      </c>
      <c r="D1162" s="7">
        <f>LN('Adj close prices'!D1163/'Adj close prices'!D1162)</f>
        <v>-1.1568006588323124E-3</v>
      </c>
      <c r="E1162" s="7">
        <f>LN('Adj close prices'!E1163/'Adj close prices'!E1162)</f>
        <v>4.4334403999779712E-3</v>
      </c>
      <c r="F1162" s="7">
        <f>LN('Adj close prices'!F1163/'Adj close prices'!F1162)</f>
        <v>-6.0298042879597868E-3</v>
      </c>
    </row>
    <row r="1163" spans="1:6" x14ac:dyDescent="0.25">
      <c r="A1163" s="5">
        <v>43432</v>
      </c>
      <c r="B1163" s="7">
        <f>LN('Adj close prices'!B1164/'Adj close prices'!B1163)</f>
        <v>3.7731865217879634E-2</v>
      </c>
      <c r="C1163" s="7">
        <f>LN('Adj close prices'!C1164/'Adj close prices'!C1163)</f>
        <v>5.9130409344548093E-2</v>
      </c>
      <c r="D1163" s="7">
        <f>LN('Adj close prices'!D1164/'Adj close prices'!D1163)</f>
        <v>2.5144107511192029E-2</v>
      </c>
      <c r="E1163" s="7">
        <f>LN('Adj close prices'!E1164/'Adj close prices'!E1163)</f>
        <v>4.0413173417214544E-2</v>
      </c>
      <c r="F1163" s="7">
        <f>LN('Adj close prices'!F1164/'Adj close prices'!F1163)</f>
        <v>1.1419846937102093E-2</v>
      </c>
    </row>
    <row r="1164" spans="1:6" x14ac:dyDescent="0.25">
      <c r="A1164" s="5">
        <v>43433</v>
      </c>
      <c r="B1164" s="7">
        <f>LN('Adj close prices'!B1165/'Adj close prices'!B1164)</f>
        <v>-7.711712485638093E-3</v>
      </c>
      <c r="C1164" s="7">
        <f>LN('Adj close prices'!C1165/'Adj close prices'!C1164)</f>
        <v>-2.4945408479393563E-3</v>
      </c>
      <c r="D1164" s="7">
        <f>LN('Adj close prices'!D1165/'Adj close prices'!D1164)</f>
        <v>-1.7457939944229399E-3</v>
      </c>
      <c r="E1164" s="7">
        <f>LN('Adj close prices'!E1165/'Adj close prices'!E1164)</f>
        <v>-1.6075200294412704E-2</v>
      </c>
      <c r="F1164" s="7">
        <f>LN('Adj close prices'!F1165/'Adj close prices'!F1164)</f>
        <v>-1.9447974073677318E-2</v>
      </c>
    </row>
    <row r="1165" spans="1:6" x14ac:dyDescent="0.25">
      <c r="A1165" s="5">
        <v>43434</v>
      </c>
      <c r="B1165" s="7">
        <f>LN('Adj close prices'!B1166/'Adj close prices'!B1165)</f>
        <v>-5.4170050522728526E-3</v>
      </c>
      <c r="C1165" s="7">
        <f>LN('Adj close prices'!C1166/'Adj close prices'!C1165)</f>
        <v>9.8700703127315229E-3</v>
      </c>
      <c r="D1165" s="7">
        <f>LN('Adj close prices'!D1166/'Adj close prices'!D1165)</f>
        <v>3.6933815027463766E-3</v>
      </c>
      <c r="E1165" s="7">
        <f>LN('Adj close prices'!E1166/'Adj close prices'!E1165)</f>
        <v>3.784879272529771E-2</v>
      </c>
      <c r="F1165" s="7">
        <f>LN('Adj close prices'!F1166/'Adj close prices'!F1165)</f>
        <v>2.6922770601285482E-2</v>
      </c>
    </row>
    <row r="1166" spans="1:6" x14ac:dyDescent="0.25">
      <c r="A1166" s="5">
        <v>43437</v>
      </c>
      <c r="B1166" s="7">
        <f>LN('Adj close prices'!B1167/'Adj close prices'!B1166)</f>
        <v>3.4345768665285742E-2</v>
      </c>
      <c r="C1166" s="7">
        <f>LN('Adj close prices'!C1167/'Adj close prices'!C1166)</f>
        <v>4.7482842923137078E-2</v>
      </c>
      <c r="D1166" s="7">
        <f>LN('Adj close prices'!D1167/'Adj close prices'!D1166)</f>
        <v>1.1201850571636513E-2</v>
      </c>
      <c r="E1166" s="7">
        <f>LN('Adj close prices'!E1167/'Adj close prices'!E1166)</f>
        <v>3.9648935042162298E-2</v>
      </c>
      <c r="F1166" s="7">
        <f>LN('Adj close prices'!F1167/'Adj close prices'!F1166)</f>
        <v>2.2597037820336126E-2</v>
      </c>
    </row>
    <row r="1167" spans="1:6" x14ac:dyDescent="0.25">
      <c r="A1167" s="5">
        <v>43438</v>
      </c>
      <c r="B1167" s="7">
        <f>LN('Adj close prices'!B1168/'Adj close prices'!B1167)</f>
        <v>-4.4985694571526881E-2</v>
      </c>
      <c r="C1167" s="7">
        <f>LN('Adj close prices'!C1168/'Adj close prices'!C1167)</f>
        <v>-6.0446887316371732E-2</v>
      </c>
      <c r="D1167" s="7">
        <f>LN('Adj close prices'!D1168/'Adj close prices'!D1167)</f>
        <v>-3.022438343253124E-2</v>
      </c>
      <c r="E1167" s="7">
        <f>LN('Adj close prices'!E1168/'Adj close prices'!E1167)</f>
        <v>-7.9087509727312919E-2</v>
      </c>
      <c r="F1167" s="7">
        <f>LN('Adj close prices'!F1168/'Adj close prices'!F1167)</f>
        <v>3.3696408433007393E-3</v>
      </c>
    </row>
    <row r="1168" spans="1:6" x14ac:dyDescent="0.25">
      <c r="A1168" s="5">
        <v>43440</v>
      </c>
      <c r="B1168" s="7">
        <f>LN('Adj close prices'!B1169/'Adj close prices'!B1168)</f>
        <v>-1.1212057408213226E-2</v>
      </c>
      <c r="C1168" s="7">
        <f>LN('Adj close prices'!C1169/'Adj close prices'!C1168)</f>
        <v>1.8286642871109374E-2</v>
      </c>
      <c r="D1168" s="7">
        <f>LN('Adj close prices'!D1169/'Adj close prices'!D1168)</f>
        <v>-5.4718555455948387E-3</v>
      </c>
      <c r="E1168" s="7">
        <f>LN('Adj close prices'!E1169/'Adj close prices'!E1168)</f>
        <v>7.4826773391988835E-3</v>
      </c>
      <c r="F1168" s="7">
        <f>LN('Adj close prices'!F1169/'Adj close prices'!F1168)</f>
        <v>9.2977591607067856E-3</v>
      </c>
    </row>
    <row r="1169" spans="1:6" x14ac:dyDescent="0.25">
      <c r="A1169" s="5">
        <v>43441</v>
      </c>
      <c r="B1169" s="7">
        <f>LN('Adj close prices'!B1170/'Adj close prices'!B1169)</f>
        <v>-3.6308479345605077E-2</v>
      </c>
      <c r="C1169" s="7">
        <f>LN('Adj close prices'!C1170/'Adj close prices'!C1169)</f>
        <v>-4.2105609069930494E-2</v>
      </c>
      <c r="D1169" s="7">
        <f>LN('Adj close prices'!D1170/'Adj close prices'!D1169)</f>
        <v>-1.6812654984654101E-2</v>
      </c>
      <c r="E1169" s="7">
        <f>LN('Adj close prices'!E1170/'Adj close prices'!E1169)</f>
        <v>-6.9855200887448426E-2</v>
      </c>
      <c r="F1169" s="7">
        <f>LN('Adj close prices'!F1170/'Adj close prices'!F1169)</f>
        <v>-1.4118869984986716E-2</v>
      </c>
    </row>
    <row r="1170" spans="1:6" x14ac:dyDescent="0.25">
      <c r="A1170" s="5">
        <v>43444</v>
      </c>
      <c r="B1170" s="7">
        <f>LN('Adj close prices'!B1171/'Adj close prices'!B1170)</f>
        <v>6.566468870154404E-3</v>
      </c>
      <c r="C1170" s="7">
        <f>LN('Adj close prices'!C1171/'Adj close prices'!C1170)</f>
        <v>7.2779759347961605E-3</v>
      </c>
      <c r="D1170" s="7">
        <f>LN('Adj close prices'!D1171/'Adj close prices'!D1170)</f>
        <v>8.0159734669976637E-3</v>
      </c>
      <c r="E1170" s="7">
        <f>LN('Adj close prices'!E1171/'Adj close prices'!E1170)</f>
        <v>2.8385528883199961E-2</v>
      </c>
      <c r="F1170" s="7">
        <f>LN('Adj close prices'!F1171/'Adj close prices'!F1170)</f>
        <v>1.9858933416807358E-2</v>
      </c>
    </row>
    <row r="1171" spans="1:6" x14ac:dyDescent="0.25">
      <c r="A1171" s="5">
        <v>43445</v>
      </c>
      <c r="B1171" s="7">
        <f>LN('Adj close prices'!B1172/'Adj close prices'!B1171)</f>
        <v>-5.7358190385915844E-3</v>
      </c>
      <c r="C1171" s="7">
        <f>LN('Adj close prices'!C1172/'Adj close prices'!C1171)</f>
        <v>1.3458700534058699E-3</v>
      </c>
      <c r="D1171" s="7">
        <f>LN('Adj close prices'!D1172/'Adj close prices'!D1171)</f>
        <v>-9.5853238532508326E-4</v>
      </c>
      <c r="E1171" s="7">
        <f>LN('Adj close prices'!E1172/'Adj close prices'!E1171)</f>
        <v>-2.4463654746235367E-2</v>
      </c>
      <c r="F1171" s="7">
        <f>LN('Adj close prices'!F1172/'Adj close prices'!F1171)</f>
        <v>4.3994826218068618E-3</v>
      </c>
    </row>
    <row r="1172" spans="1:6" x14ac:dyDescent="0.25">
      <c r="A1172" s="5">
        <v>43446</v>
      </c>
      <c r="B1172" s="7">
        <f>LN('Adj close prices'!B1173/'Adj close prices'!B1172)</f>
        <v>2.783264329836646E-3</v>
      </c>
      <c r="C1172" s="7">
        <f>LN('Adj close prices'!C1173/'Adj close prices'!C1172)</f>
        <v>1.2277946764246945E-2</v>
      </c>
      <c r="D1172" s="7">
        <f>LN('Adj close prices'!D1173/'Adj close prices'!D1172)</f>
        <v>-7.9161828611457978E-3</v>
      </c>
      <c r="E1172" s="7">
        <f>LN('Adj close prices'!E1173/'Adj close prices'!E1172)</f>
        <v>4.7794063247469957E-3</v>
      </c>
      <c r="F1172" s="7">
        <f>LN('Adj close prices'!F1173/'Adj close prices'!F1172)</f>
        <v>-4.362795937787063E-4</v>
      </c>
    </row>
    <row r="1173" spans="1:6" x14ac:dyDescent="0.25">
      <c r="A1173" s="5">
        <v>43447</v>
      </c>
      <c r="B1173" s="7">
        <f>LN('Adj close prices'!B1174/'Adj close prices'!B1173)</f>
        <v>1.0880792365350942E-2</v>
      </c>
      <c r="C1173" s="7">
        <f>LN('Adj close prices'!C1174/'Adj close prices'!C1173)</f>
        <v>-3.1066757291551761E-3</v>
      </c>
      <c r="D1173" s="7">
        <f>LN('Adj close prices'!D1174/'Adj close prices'!D1173)</f>
        <v>-1.6121927471464154E-3</v>
      </c>
      <c r="E1173" s="7">
        <f>LN('Adj close prices'!E1174/'Adj close prices'!E1173)</f>
        <v>-6.7121761621882555E-5</v>
      </c>
      <c r="F1173" s="7">
        <f>LN('Adj close prices'!F1174/'Adj close prices'!F1173)</f>
        <v>2.7416613479778269E-2</v>
      </c>
    </row>
    <row r="1174" spans="1:6" x14ac:dyDescent="0.25">
      <c r="A1174" s="5">
        <v>43448</v>
      </c>
      <c r="B1174" s="7">
        <f>LN('Adj close prices'!B1175/'Adj close prices'!B1174)</f>
        <v>-3.2520560323288879E-2</v>
      </c>
      <c r="C1174" s="7">
        <f>LN('Adj close prices'!C1175/'Adj close prices'!C1174)</f>
        <v>-4.0906694719789867E-2</v>
      </c>
      <c r="D1174" s="7">
        <f>LN('Adj close prices'!D1175/'Adj close prices'!D1174)</f>
        <v>-1.2012548516856148E-2</v>
      </c>
      <c r="E1174" s="7">
        <f>LN('Adj close prices'!E1175/'Adj close prices'!E1174)</f>
        <v>-1.652358329397275E-2</v>
      </c>
      <c r="F1174" s="7">
        <f>LN('Adj close prices'!F1175/'Adj close prices'!F1174)</f>
        <v>-2.984730653024735E-2</v>
      </c>
    </row>
    <row r="1175" spans="1:6" x14ac:dyDescent="0.25">
      <c r="A1175" s="5">
        <v>43451</v>
      </c>
      <c r="B1175" s="7">
        <f>LN('Adj close prices'!B1176/'Adj close prices'!B1175)</f>
        <v>-9.3496487879075711E-3</v>
      </c>
      <c r="C1175" s="7">
        <f>LN('Adj close prices'!C1176/'Adj close prices'!C1175)</f>
        <v>-4.5625649241411451E-2</v>
      </c>
      <c r="D1175" s="7">
        <f>LN('Adj close prices'!D1176/'Adj close prices'!D1175)</f>
        <v>-1.1827944612453756E-2</v>
      </c>
      <c r="E1175" s="7">
        <f>LN('Adj close prices'!E1176/'Adj close prices'!E1175)</f>
        <v>-1.9791940913891779E-2</v>
      </c>
      <c r="F1175" s="7">
        <f>LN('Adj close prices'!F1176/'Adj close prices'!F1175)</f>
        <v>-4.8431991608162729E-2</v>
      </c>
    </row>
    <row r="1176" spans="1:6" x14ac:dyDescent="0.25">
      <c r="A1176" s="5">
        <v>43452</v>
      </c>
      <c r="B1176" s="7">
        <f>LN('Adj close prices'!B1177/'Adj close prices'!B1176)</f>
        <v>1.2908701054039077E-2</v>
      </c>
      <c r="C1176" s="7">
        <f>LN('Adj close prices'!C1177/'Adj close prices'!C1176)</f>
        <v>1.9900409170714877E-2</v>
      </c>
      <c r="D1176" s="7">
        <f>LN('Adj close prices'!D1177/'Adj close prices'!D1176)</f>
        <v>3.4094072228071171E-3</v>
      </c>
      <c r="E1176" s="7">
        <f>LN('Adj close prices'!E1177/'Adj close prices'!E1176)</f>
        <v>2.3132350722520106E-2</v>
      </c>
      <c r="F1176" s="7">
        <f>LN('Adj close prices'!F1177/'Adj close prices'!F1176)</f>
        <v>-3.3236774172690428E-2</v>
      </c>
    </row>
    <row r="1177" spans="1:6" x14ac:dyDescent="0.25">
      <c r="A1177" s="5">
        <v>43453</v>
      </c>
      <c r="B1177" s="7">
        <f>LN('Adj close prices'!B1178/'Adj close prices'!B1177)</f>
        <v>-3.1688583883750711E-2</v>
      </c>
      <c r="C1177" s="7">
        <f>LN('Adj close prices'!C1178/'Adj close prices'!C1177)</f>
        <v>-3.7029585037359716E-2</v>
      </c>
      <c r="D1177" s="7">
        <f>LN('Adj close prices'!D1178/'Adj close prices'!D1177)</f>
        <v>-5.8360426866452446E-3</v>
      </c>
      <c r="E1177" s="7">
        <f>LN('Adj close prices'!E1178/'Adj close prices'!E1177)</f>
        <v>-5.9082094039721346E-2</v>
      </c>
      <c r="F1177" s="7">
        <f>LN('Adj close prices'!F1178/'Adj close prices'!F1177)</f>
        <v>-1.2119521658813845E-2</v>
      </c>
    </row>
    <row r="1178" spans="1:6" x14ac:dyDescent="0.25">
      <c r="A1178" s="5">
        <v>43454</v>
      </c>
      <c r="B1178" s="7">
        <f>LN('Adj close prices'!B1179/'Adj close prices'!B1178)</f>
        <v>-2.5558339277129669E-2</v>
      </c>
      <c r="C1178" s="7">
        <f>LN('Adj close prices'!C1179/'Adj close prices'!C1178)</f>
        <v>-2.3174977785687636E-2</v>
      </c>
      <c r="D1178" s="7">
        <f>LN('Adj close prices'!D1179/'Adj close prices'!D1178)</f>
        <v>-3.6780994766898889E-2</v>
      </c>
      <c r="E1178" s="7">
        <f>LN('Adj close prices'!E1179/'Adj close prices'!E1178)</f>
        <v>-2.4926996787500977E-2</v>
      </c>
      <c r="F1178" s="7">
        <f>LN('Adj close prices'!F1179/'Adj close prices'!F1178)</f>
        <v>-5.4274150708447669E-2</v>
      </c>
    </row>
    <row r="1179" spans="1:6" x14ac:dyDescent="0.25">
      <c r="A1179" s="5">
        <v>43455</v>
      </c>
      <c r="B1179" s="7">
        <f>LN('Adj close prices'!B1180/'Adj close prices'!B1179)</f>
        <v>-3.9672441281193259E-2</v>
      </c>
      <c r="C1179" s="7">
        <f>LN('Adj close prices'!C1180/'Adj close prices'!C1179)</f>
        <v>-5.8770777870189139E-2</v>
      </c>
      <c r="D1179" s="7">
        <f>LN('Adj close prices'!D1180/'Adj close prices'!D1179)</f>
        <v>-1.7199743864040368E-3</v>
      </c>
      <c r="E1179" s="7">
        <f>LN('Adj close prices'!E1180/'Adj close prices'!E1179)</f>
        <v>-4.179439169230497E-2</v>
      </c>
      <c r="F1179" s="7">
        <f>LN('Adj close prices'!F1180/'Adj close prices'!F1179)</f>
        <v>1.3823789154319499E-2</v>
      </c>
    </row>
    <row r="1180" spans="1:6" x14ac:dyDescent="0.25">
      <c r="A1180" s="5">
        <v>43458</v>
      </c>
      <c r="B1180" s="7">
        <f>LN('Adj close prices'!B1181/'Adj close prices'!B1180)</f>
        <v>-2.6214617851059697E-2</v>
      </c>
      <c r="C1180" s="7">
        <f>LN('Adj close prices'!C1181/'Adj close prices'!C1180)</f>
        <v>-2.4613484715826188E-2</v>
      </c>
      <c r="D1180" s="7">
        <f>LN('Adj close prices'!D1181/'Adj close prices'!D1180)</f>
        <v>-1.514916240546732E-2</v>
      </c>
      <c r="E1180" s="7">
        <f>LN('Adj close prices'!E1181/'Adj close prices'!E1180)</f>
        <v>-1.9404350434199528E-2</v>
      </c>
      <c r="F1180" s="7">
        <f>LN('Adj close prices'!F1181/'Adj close prices'!F1180)</f>
        <v>-7.9305500230341677E-2</v>
      </c>
    </row>
    <row r="1181" spans="1:6" x14ac:dyDescent="0.25">
      <c r="A1181" s="5">
        <v>43460</v>
      </c>
      <c r="B1181" s="7">
        <f>LN('Adj close prices'!B1182/'Adj close prices'!B1181)</f>
        <v>6.8052612909377905E-2</v>
      </c>
      <c r="C1181" s="7">
        <f>LN('Adj close prices'!C1182/'Adj close prices'!C1181)</f>
        <v>9.0253981158414556E-2</v>
      </c>
      <c r="D1181" s="7">
        <f>LN('Adj close prices'!D1182/'Adj close prices'!D1181)</f>
        <v>5.2102824242663354E-2</v>
      </c>
      <c r="E1181" s="7">
        <f>LN('Adj close prices'!E1182/'Adj close prices'!E1181)</f>
        <v>4.628398331878332E-2</v>
      </c>
      <c r="F1181" s="7">
        <f>LN('Adj close prices'!F1182/'Adj close prices'!F1181)</f>
        <v>9.8876821504739629E-2</v>
      </c>
    </row>
    <row r="1182" spans="1:6" x14ac:dyDescent="0.25">
      <c r="A1182" s="5">
        <v>43461</v>
      </c>
      <c r="B1182" s="7">
        <f>LN('Adj close prices'!B1183/'Adj close prices'!B1182)</f>
        <v>-6.5109949677554452E-3</v>
      </c>
      <c r="C1182" s="7">
        <f>LN('Adj close prices'!C1183/'Adj close prices'!C1182)</f>
        <v>-6.3153244897356606E-3</v>
      </c>
      <c r="D1182" s="7">
        <f>LN('Adj close prices'!D1183/'Adj close prices'!D1182)</f>
        <v>1.2967123346351778E-2</v>
      </c>
      <c r="E1182" s="7">
        <f>LN('Adj close prices'!E1183/'Adj close prices'!E1182)</f>
        <v>-1.4606634128770389E-2</v>
      </c>
      <c r="F1182" s="7">
        <f>LN('Adj close prices'!F1183/'Adj close prices'!F1182)</f>
        <v>-3.1019849975224358E-2</v>
      </c>
    </row>
    <row r="1183" spans="1:6" x14ac:dyDescent="0.25">
      <c r="A1183" s="5">
        <v>43462</v>
      </c>
      <c r="B1183" s="7">
        <f>LN('Adj close prices'!B1184/'Adj close prices'!B1183)</f>
        <v>5.1222996555434373E-4</v>
      </c>
      <c r="C1183" s="7">
        <f>LN('Adj close prices'!C1184/'Adj close prices'!C1183)</f>
        <v>1.1144261106612402E-2</v>
      </c>
      <c r="D1183" s="7">
        <f>LN('Adj close prices'!D1184/'Adj close prices'!D1183)</f>
        <v>5.8783699493728794E-3</v>
      </c>
      <c r="E1183" s="7">
        <f>LN('Adj close prices'!E1184/'Adj close prices'!E1183)</f>
        <v>1.8730575428301373E-2</v>
      </c>
      <c r="F1183" s="7">
        <f>LN('Adj close prices'!F1184/'Adj close prices'!F1183)</f>
        <v>5.4598145148733006E-2</v>
      </c>
    </row>
    <row r="1184" spans="1:6" x14ac:dyDescent="0.25">
      <c r="A1184" s="5">
        <v>43465</v>
      </c>
      <c r="B1184" s="7">
        <f>LN('Adj close prices'!B1185/'Adj close prices'!B1184)</f>
        <v>9.6188043941847264E-3</v>
      </c>
      <c r="C1184" s="7">
        <f>LN('Adj close prices'!C1185/'Adj close prices'!C1184)</f>
        <v>1.6074251955363897E-2</v>
      </c>
      <c r="D1184" s="7">
        <f>LN('Adj close prices'!D1185/'Adj close prices'!D1184)</f>
        <v>1.1010493080237273E-2</v>
      </c>
      <c r="E1184" s="7">
        <f>LN('Adj close prices'!E1185/'Adj close prices'!E1184)</f>
        <v>-1.1230256839354564E-3</v>
      </c>
      <c r="F1184" s="7">
        <f>LN('Adj close prices'!F1185/'Adj close prices'!F1184)</f>
        <v>-3.2099718267999456E-3</v>
      </c>
    </row>
    <row r="1185" spans="1:6" x14ac:dyDescent="0.25">
      <c r="A1185" s="5">
        <v>43467</v>
      </c>
      <c r="B1185" s="7">
        <f>LN('Adj close prices'!B1186/'Adj close prices'!B1185)</f>
        <v>1.1403501913762231E-3</v>
      </c>
      <c r="C1185" s="7">
        <f>LN('Adj close prices'!C1186/'Adj close prices'!C1185)</f>
        <v>2.4439663020435116E-2</v>
      </c>
      <c r="D1185" s="7">
        <f>LN('Adj close prices'!D1186/'Adj close prices'!D1185)</f>
        <v>2.037741480060592E-3</v>
      </c>
      <c r="E1185" s="7">
        <f>LN('Adj close prices'!E1186/'Adj close prices'!E1185)</f>
        <v>2.0169524035630486E-2</v>
      </c>
      <c r="F1185" s="7">
        <f>LN('Adj close prices'!F1186/'Adj close prices'!F1185)</f>
        <v>-7.0582343425426852E-2</v>
      </c>
    </row>
    <row r="1186" spans="1:6" x14ac:dyDescent="0.25">
      <c r="A1186" s="5">
        <v>43468</v>
      </c>
      <c r="B1186" s="7">
        <f>LN('Adj close prices'!B1187/'Adj close prices'!B1186)</f>
        <v>-0.10492427299473679</v>
      </c>
      <c r="C1186" s="7">
        <f>LN('Adj close prices'!C1187/'Adj close prices'!C1186)</f>
        <v>-2.5565525386824325E-2</v>
      </c>
      <c r="D1186" s="7">
        <f>LN('Adj close prices'!D1187/'Adj close prices'!D1186)</f>
        <v>-5.1556503263180545E-3</v>
      </c>
      <c r="E1186" s="7">
        <f>LN('Adj close prices'!E1187/'Adj close prices'!E1186)</f>
        <v>-6.2318948206521604E-2</v>
      </c>
      <c r="F1186" s="7">
        <f>LN('Adj close prices'!F1187/'Adj close prices'!F1186)</f>
        <v>-3.1977580241866081E-2</v>
      </c>
    </row>
    <row r="1187" spans="1:6" x14ac:dyDescent="0.25">
      <c r="A1187" s="5">
        <v>43469</v>
      </c>
      <c r="B1187" s="7">
        <f>LN('Adj close prices'!B1188/'Adj close prices'!B1187)</f>
        <v>4.1803245298706423E-2</v>
      </c>
      <c r="C1187" s="7">
        <f>LN('Adj close prices'!C1188/'Adj close prices'!C1187)</f>
        <v>4.8851116013171575E-2</v>
      </c>
      <c r="D1187" s="7">
        <f>LN('Adj close prices'!D1188/'Adj close prices'!D1187)</f>
        <v>6.2265116291835938E-3</v>
      </c>
      <c r="E1187" s="7">
        <f>LN('Adj close prices'!E1188/'Adj close prices'!E1187)</f>
        <v>6.2098644441874143E-2</v>
      </c>
      <c r="F1187" s="7">
        <f>LN('Adj close prices'!F1188/'Adj close prices'!F1187)</f>
        <v>5.6094293574344763E-2</v>
      </c>
    </row>
    <row r="1188" spans="1:6" x14ac:dyDescent="0.25">
      <c r="A1188" s="5">
        <v>43472</v>
      </c>
      <c r="B1188" s="7">
        <f>LN('Adj close prices'!B1189/'Adj close prices'!B1188)</f>
        <v>-2.2283713295303265E-3</v>
      </c>
      <c r="C1188" s="7">
        <f>LN('Adj close prices'!C1189/'Adj close prices'!C1188)</f>
        <v>3.3776507307751995E-2</v>
      </c>
      <c r="D1188" s="7">
        <f>LN('Adj close prices'!D1189/'Adj close prices'!D1188)</f>
        <v>1.1703505315002229E-2</v>
      </c>
      <c r="E1188" s="7">
        <f>LN('Adj close prices'!E1189/'Adj close prices'!E1188)</f>
        <v>5.1586845875990474E-2</v>
      </c>
      <c r="F1188" s="7">
        <f>LN('Adj close prices'!F1189/'Adj close prices'!F1188)</f>
        <v>5.2935087832015351E-2</v>
      </c>
    </row>
    <row r="1189" spans="1:6" x14ac:dyDescent="0.25">
      <c r="A1189" s="5">
        <v>43473</v>
      </c>
      <c r="B1189" s="7">
        <f>LN('Adj close prices'!B1190/'Adj close prices'!B1189)</f>
        <v>1.8883528796610441E-2</v>
      </c>
      <c r="C1189" s="7">
        <f>LN('Adj close prices'!C1190/'Adj close prices'!C1189)</f>
        <v>1.6475879659140987E-2</v>
      </c>
      <c r="D1189" s="7">
        <f>LN('Adj close prices'!D1190/'Adj close prices'!D1189)</f>
        <v>6.9568746283763354E-3</v>
      </c>
      <c r="E1189" s="7">
        <f>LN('Adj close prices'!E1190/'Adj close prices'!E1189)</f>
        <v>-2.5210074197044467E-2</v>
      </c>
      <c r="F1189" s="7">
        <f>LN('Adj close prices'!F1190/'Adj close prices'!F1189)</f>
        <v>1.163640817498655E-3</v>
      </c>
    </row>
    <row r="1190" spans="1:6" x14ac:dyDescent="0.25">
      <c r="A1190" s="5">
        <v>43474</v>
      </c>
      <c r="B1190" s="7">
        <f>LN('Adj close prices'!B1191/'Adj close prices'!B1190)</f>
        <v>1.6839560956120891E-2</v>
      </c>
      <c r="C1190" s="7">
        <f>LN('Adj close prices'!C1191/'Adj close prices'!C1190)</f>
        <v>1.7128954420932876E-3</v>
      </c>
      <c r="D1190" s="7">
        <f>LN('Adj close prices'!D1191/'Adj close prices'!D1190)</f>
        <v>-3.261616619153313E-3</v>
      </c>
      <c r="E1190" s="7">
        <f>LN('Adj close prices'!E1191/'Adj close prices'!E1190)</f>
        <v>1.9475648403816957E-2</v>
      </c>
      <c r="F1190" s="7">
        <f>LN('Adj close prices'!F1191/'Adj close prices'!F1190)</f>
        <v>9.4379077226967659E-3</v>
      </c>
    </row>
    <row r="1191" spans="1:6" x14ac:dyDescent="0.25">
      <c r="A1191" s="5">
        <v>43475</v>
      </c>
      <c r="B1191" s="7">
        <f>LN('Adj close prices'!B1192/'Adj close prices'!B1191)</f>
        <v>3.1908786300087473E-3</v>
      </c>
      <c r="C1191" s="7">
        <f>LN('Adj close prices'!C1192/'Adj close prices'!C1191)</f>
        <v>-1.9302946232043071E-3</v>
      </c>
      <c r="D1191" s="7">
        <f>LN('Adj close prices'!D1192/'Adj close prices'!D1191)</f>
        <v>7.3747783625079826E-4</v>
      </c>
      <c r="E1191" s="7">
        <f>LN('Adj close prices'!E1192/'Adj close prices'!E1191)</f>
        <v>1.8415634984879095E-2</v>
      </c>
      <c r="F1191" s="7">
        <f>LN('Adj close prices'!F1192/'Adj close prices'!F1191)</f>
        <v>1.884472806840146E-2</v>
      </c>
    </row>
    <row r="1192" spans="1:6" x14ac:dyDescent="0.25">
      <c r="A1192" s="5">
        <v>43476</v>
      </c>
      <c r="B1192" s="7">
        <f>LN('Adj close prices'!B1193/'Adj close prices'!B1192)</f>
        <v>-9.8666549532891237E-3</v>
      </c>
      <c r="C1192" s="7">
        <f>LN('Adj close prices'!C1193/'Adj close prices'!C1192)</f>
        <v>-9.5002141883527343E-3</v>
      </c>
      <c r="D1192" s="7">
        <f>LN('Adj close prices'!D1193/'Adj close prices'!D1192)</f>
        <v>-1.2644626476609245E-3</v>
      </c>
      <c r="E1192" s="7">
        <f>LN('Adj close prices'!E1193/'Adj close prices'!E1192)</f>
        <v>2.4485790253136141E-2</v>
      </c>
      <c r="F1192" s="7">
        <f>LN('Adj close prices'!F1193/'Adj close prices'!F1192)</f>
        <v>6.6163800677848271E-3</v>
      </c>
    </row>
    <row r="1193" spans="1:6" x14ac:dyDescent="0.25">
      <c r="A1193" s="5">
        <v>43479</v>
      </c>
      <c r="B1193" s="7">
        <f>LN('Adj close prices'!B1194/'Adj close prices'!B1193)</f>
        <v>-1.5150960210278569E-2</v>
      </c>
      <c r="C1193" s="7">
        <f>LN('Adj close prices'!C1194/'Adj close prices'!C1193)</f>
        <v>-1.4335241773866454E-2</v>
      </c>
      <c r="D1193" s="7">
        <f>LN('Adj close prices'!D1194/'Adj close prices'!D1193)</f>
        <v>1.1591173558056047E-3</v>
      </c>
      <c r="E1193" s="7">
        <f>LN('Adj close prices'!E1194/'Adj close prices'!E1193)</f>
        <v>1.0759783489622657E-2</v>
      </c>
      <c r="F1193" s="7">
        <f>LN('Adj close prices'!F1194/'Adj close prices'!F1193)</f>
        <v>-3.773592705603164E-2</v>
      </c>
    </row>
    <row r="1194" spans="1:6" x14ac:dyDescent="0.25">
      <c r="A1194" s="5">
        <v>43480</v>
      </c>
      <c r="B1194" s="7">
        <f>LN('Adj close prices'!B1195/'Adj close prices'!B1194)</f>
        <v>2.0259979927834692E-2</v>
      </c>
      <c r="C1194" s="7">
        <f>LN('Adj close prices'!C1195/'Adj close prices'!C1194)</f>
        <v>3.4848003179886754E-2</v>
      </c>
      <c r="D1194" s="7">
        <f>LN('Adj close prices'!D1195/'Adj close prices'!D1194)</f>
        <v>1.3598491830346915E-2</v>
      </c>
      <c r="E1194" s="7">
        <f>LN('Adj close prices'!E1195/'Adj close prices'!E1194)</f>
        <v>-3.7964175979548135E-3</v>
      </c>
      <c r="F1194" s="7">
        <f>LN('Adj close prices'!F1195/'Adj close prices'!F1194)</f>
        <v>2.9553010515436993E-2</v>
      </c>
    </row>
    <row r="1195" spans="1:6" x14ac:dyDescent="0.25">
      <c r="A1195" s="5">
        <v>43481</v>
      </c>
      <c r="B1195" s="7">
        <f>LN('Adj close prices'!B1196/'Adj close prices'!B1195)</f>
        <v>1.2142402336159949E-2</v>
      </c>
      <c r="C1195" s="7">
        <f>LN('Adj close prices'!C1196/'Adj close prices'!C1195)</f>
        <v>5.4908932183575197E-3</v>
      </c>
      <c r="D1195" s="7">
        <f>LN('Adj close prices'!D1196/'Adj close prices'!D1195)</f>
        <v>1.0384340204140381E-3</v>
      </c>
      <c r="E1195" s="7">
        <f>LN('Adj close prices'!E1196/'Adj close prices'!E1195)</f>
        <v>-6.8962983310706192E-3</v>
      </c>
      <c r="F1195" s="7">
        <f>LN('Adj close prices'!F1196/'Adj close prices'!F1195)</f>
        <v>4.6923965140420066E-3</v>
      </c>
    </row>
    <row r="1196" spans="1:6" x14ac:dyDescent="0.25">
      <c r="A1196" s="5">
        <v>43482</v>
      </c>
      <c r="B1196" s="7">
        <f>LN('Adj close prices'!B1197/'Adj close prices'!B1196)</f>
        <v>5.9202996766870722E-3</v>
      </c>
      <c r="C1196" s="7">
        <f>LN('Adj close prices'!C1197/'Adj close prices'!C1196)</f>
        <v>5.5907753942548754E-3</v>
      </c>
      <c r="D1196" s="7">
        <f>LN('Adj close prices'!D1197/'Adj close prices'!D1196)</f>
        <v>4.0395561243245504E-3</v>
      </c>
      <c r="E1196" s="7">
        <f>LN('Adj close prices'!E1197/'Adj close prices'!E1196)</f>
        <v>1.9165031159758414E-2</v>
      </c>
      <c r="F1196" s="7">
        <f>LN('Adj close prices'!F1197/'Adj close prices'!F1196)</f>
        <v>3.6344364087915713E-3</v>
      </c>
    </row>
    <row r="1197" spans="1:6" x14ac:dyDescent="0.25">
      <c r="A1197" s="5">
        <v>43483</v>
      </c>
      <c r="B1197" s="7">
        <f>LN('Adj close prices'!B1198/'Adj close prices'!B1197)</f>
        <v>6.1407740914679243E-3</v>
      </c>
      <c r="C1197" s="7">
        <f>LN('Adj close prices'!C1198/'Adj close prices'!C1197)</f>
        <v>1.7583543793275882E-3</v>
      </c>
      <c r="D1197" s="7">
        <f>LN('Adj close prices'!D1198/'Adj close prices'!D1197)</f>
        <v>1.0181630254765608E-2</v>
      </c>
      <c r="E1197" s="7">
        <f>LN('Adj close prices'!E1198/'Adj close prices'!E1197)</f>
        <v>3.3762786672540006E-2</v>
      </c>
      <c r="F1197" s="7">
        <f>LN('Adj close prices'!F1198/'Adj close prices'!F1197)</f>
        <v>-0.13893011901263974</v>
      </c>
    </row>
    <row r="1198" spans="1:6" x14ac:dyDescent="0.25">
      <c r="A1198" s="5">
        <v>43487</v>
      </c>
      <c r="B1198" s="7">
        <f>LN('Adj close prices'!B1199/'Adj close prices'!B1198)</f>
        <v>-2.2701908939878678E-2</v>
      </c>
      <c r="C1198" s="7">
        <f>LN('Adj close prices'!C1199/'Adj close prices'!C1198)</f>
        <v>-3.8480038086977496E-2</v>
      </c>
      <c r="D1198" s="7">
        <f>LN('Adj close prices'!D1199/'Adj close prices'!D1198)</f>
        <v>-2.4589156952627088E-3</v>
      </c>
      <c r="E1198" s="7">
        <f>LN('Adj close prices'!E1199/'Adj close prices'!E1198)</f>
        <v>-5.3398252407479127E-2</v>
      </c>
      <c r="F1198" s="7">
        <f>LN('Adj close prices'!F1199/'Adj close prices'!F1198)</f>
        <v>-1.1111661802586499E-2</v>
      </c>
    </row>
    <row r="1199" spans="1:6" x14ac:dyDescent="0.25">
      <c r="A1199" s="5">
        <v>43488</v>
      </c>
      <c r="B1199" s="7">
        <f>LN('Adj close prices'!B1200/'Adj close prices'!B1199)</f>
        <v>4.0360350324185265E-3</v>
      </c>
      <c r="C1199" s="7">
        <f>LN('Adj close prices'!C1200/'Adj close prices'!C1199)</f>
        <v>4.7980314123650522E-3</v>
      </c>
      <c r="D1199" s="7">
        <f>LN('Adj close prices'!D1200/'Adj close prices'!D1199)</f>
        <v>1.2436624720676023E-2</v>
      </c>
      <c r="E1199" s="7">
        <f>LN('Adj close prices'!E1200/'Adj close prices'!E1199)</f>
        <v>3.4890676507988321E-3</v>
      </c>
      <c r="F1199" s="7">
        <f>LN('Adj close prices'!F1200/'Adj close prices'!F1199)</f>
        <v>-3.8640056767796374E-2</v>
      </c>
    </row>
    <row r="1200" spans="1:6" x14ac:dyDescent="0.25">
      <c r="A1200" s="5">
        <v>43489</v>
      </c>
      <c r="B1200" s="7">
        <f>LN('Adj close prices'!B1201/'Adj close prices'!B1200)</f>
        <v>-7.9581228683646612E-3</v>
      </c>
      <c r="C1200" s="7">
        <f>LN('Adj close prices'!C1201/'Adj close prices'!C1200)</f>
        <v>9.050263003082766E-3</v>
      </c>
      <c r="D1200" s="7">
        <f>LN('Adj close prices'!D1201/'Adj close prices'!D1200)</f>
        <v>-3.5520000493552751E-3</v>
      </c>
      <c r="E1200" s="7">
        <f>LN('Adj close prices'!E1201/'Adj close prices'!E1200)</f>
        <v>5.5691526082435133E-2</v>
      </c>
      <c r="F1200" s="7">
        <f>LN('Adj close prices'!F1201/'Adj close prices'!F1200)</f>
        <v>1.3538438405816084E-2</v>
      </c>
    </row>
    <row r="1201" spans="1:6" x14ac:dyDescent="0.25">
      <c r="A1201" s="5">
        <v>43490</v>
      </c>
      <c r="B1201" s="7">
        <f>LN('Adj close prices'!B1202/'Adj close prices'!B1201)</f>
        <v>3.2599756362923615E-2</v>
      </c>
      <c r="C1201" s="7">
        <f>LN('Adj close prices'!C1202/'Adj close prices'!C1201)</f>
        <v>9.406233782488841E-3</v>
      </c>
      <c r="D1201" s="7">
        <f>LN('Adj close prices'!D1202/'Adj close prices'!D1201)</f>
        <v>-1.4542119181575412E-2</v>
      </c>
      <c r="E1201" s="7">
        <f>LN('Adj close prices'!E1202/'Adj close prices'!E1201)</f>
        <v>1.4528701283878006E-2</v>
      </c>
      <c r="F1201" s="7">
        <f>LN('Adj close prices'!F1202/'Adj close prices'!F1201)</f>
        <v>1.8792566680364282E-2</v>
      </c>
    </row>
    <row r="1202" spans="1:6" x14ac:dyDescent="0.25">
      <c r="A1202" s="5">
        <v>43493</v>
      </c>
      <c r="B1202" s="7">
        <f>LN('Adj close prices'!B1203/'Adj close prices'!B1202)</f>
        <v>-9.2975352041815649E-3</v>
      </c>
      <c r="C1202" s="7">
        <f>LN('Adj close prices'!C1203/'Adj close prices'!C1202)</f>
        <v>-1.9756081154744067E-2</v>
      </c>
      <c r="D1202" s="7">
        <f>LN('Adj close prices'!D1203/'Adj close prices'!D1202)</f>
        <v>1.2370878609602246E-3</v>
      </c>
      <c r="E1202" s="7">
        <f>LN('Adj close prices'!E1203/'Adj close prices'!E1202)</f>
        <v>-0.14878464233178343</v>
      </c>
      <c r="F1202" s="7">
        <f>LN('Adj close prices'!F1203/'Adj close prices'!F1202)</f>
        <v>-2.2244455675552227E-3</v>
      </c>
    </row>
    <row r="1203" spans="1:6" x14ac:dyDescent="0.25">
      <c r="A1203" s="5">
        <v>43494</v>
      </c>
      <c r="B1203" s="7">
        <f>LN('Adj close prices'!B1204/'Adj close prices'!B1203)</f>
        <v>-1.041879839026859E-2</v>
      </c>
      <c r="C1203" s="7">
        <f>LN('Adj close prices'!C1204/'Adj close prices'!C1203)</f>
        <v>-2.7237545094041696E-2</v>
      </c>
      <c r="D1203" s="7">
        <f>LN('Adj close prices'!D1204/'Adj close prices'!D1203)</f>
        <v>-3.6123914670047694E-3</v>
      </c>
      <c r="E1203" s="7">
        <f>LN('Adj close prices'!E1204/'Adj close prices'!E1203)</f>
        <v>-4.7558889540064507E-2</v>
      </c>
      <c r="F1203" s="7">
        <f>LN('Adj close prices'!F1204/'Adj close prices'!F1203)</f>
        <v>3.6373473411679992E-3</v>
      </c>
    </row>
    <row r="1204" spans="1:6" x14ac:dyDescent="0.25">
      <c r="A1204" s="5">
        <v>43495</v>
      </c>
      <c r="B1204" s="7">
        <f>LN('Adj close prices'!B1205/'Adj close prices'!B1204)</f>
        <v>6.6101248572601329E-2</v>
      </c>
      <c r="C1204" s="7">
        <f>LN('Adj close prices'!C1205/'Adj close prices'!C1204)</f>
        <v>4.690978308951213E-2</v>
      </c>
      <c r="D1204" s="7">
        <f>LN('Adj close prices'!D1205/'Adj close prices'!D1204)</f>
        <v>-1.9947358876590552E-2</v>
      </c>
      <c r="E1204" s="7">
        <f>LN('Adj close prices'!E1205/'Adj close prices'!E1204)</f>
        <v>4.3056539739791407E-2</v>
      </c>
      <c r="F1204" s="7">
        <f>LN('Adj close prices'!F1205/'Adj close prices'!F1204)</f>
        <v>3.7316900392010265E-2</v>
      </c>
    </row>
    <row r="1205" spans="1:6" x14ac:dyDescent="0.25">
      <c r="A1205" s="5">
        <v>43496</v>
      </c>
      <c r="B1205" s="7">
        <f>LN('Adj close prices'!B1206/'Adj close prices'!B1205)</f>
        <v>7.1751830792760396E-3</v>
      </c>
      <c r="C1205" s="7">
        <f>LN('Adj close prices'!C1206/'Adj close prices'!C1205)</f>
        <v>2.8504579322881182E-2</v>
      </c>
      <c r="D1205" s="7">
        <f>LN('Adj close prices'!D1206/'Adj close prices'!D1205)</f>
        <v>1.0806256379597567E-2</v>
      </c>
      <c r="E1205" s="7">
        <f>LN('Adj close prices'!E1206/'Adj close prices'!E1205)</f>
        <v>4.5252201740420404E-2</v>
      </c>
      <c r="F1205" s="7">
        <f>LN('Adj close prices'!F1206/'Adj close prices'!F1205)</f>
        <v>-5.6837873203891276E-3</v>
      </c>
    </row>
    <row r="1206" spans="1:6" x14ac:dyDescent="0.25">
      <c r="A1206" s="5">
        <v>43497</v>
      </c>
      <c r="B1206" s="7">
        <f>LN('Adj close prices'!B1207/'Adj close prices'!B1206)</f>
        <v>4.807699690811675E-4</v>
      </c>
      <c r="C1206" s="7">
        <f>LN('Adj close prices'!C1207/'Adj close prices'!C1206)</f>
        <v>-5.5321192802695686E-2</v>
      </c>
      <c r="D1206" s="7">
        <f>LN('Adj close prices'!D1207/'Adj close prices'!D1206)</f>
        <v>-2.0771459172853488E-2</v>
      </c>
      <c r="E1206" s="7">
        <f>LN('Adj close prices'!E1207/'Adj close prices'!E1206)</f>
        <v>6.7942133608966627E-3</v>
      </c>
      <c r="F1206" s="7">
        <f>LN('Adj close prices'!F1207/'Adj close prices'!F1206)</f>
        <v>1.6763098228235802E-2</v>
      </c>
    </row>
    <row r="1207" spans="1:6" x14ac:dyDescent="0.25">
      <c r="A1207" s="5">
        <v>43500</v>
      </c>
      <c r="B1207" s="7">
        <f>LN('Adj close prices'!B1208/'Adj close prices'!B1207)</f>
        <v>2.8008858169530006E-2</v>
      </c>
      <c r="C1207" s="7">
        <f>LN('Adj close prices'!C1208/'Adj close prices'!C1207)</f>
        <v>4.3441290617161517E-3</v>
      </c>
      <c r="D1207" s="7">
        <f>LN('Adj close prices'!D1208/'Adj close prices'!D1207)</f>
        <v>9.6487036445766176E-3</v>
      </c>
      <c r="E1207" s="7">
        <f>LN('Adj close prices'!E1208/'Adj close prices'!E1207)</f>
        <v>3.0283341048462229E-2</v>
      </c>
      <c r="F1207" s="7">
        <f>LN('Adj close prices'!F1208/'Adj close prices'!F1207)</f>
        <v>2.1756848184237431E-3</v>
      </c>
    </row>
    <row r="1208" spans="1:6" x14ac:dyDescent="0.25">
      <c r="A1208" s="5">
        <v>43501</v>
      </c>
      <c r="B1208" s="7">
        <f>LN('Adj close prices'!B1209/'Adj close prices'!B1208)</f>
        <v>1.6964999547112863E-2</v>
      </c>
      <c r="C1208" s="7">
        <f>LN('Adj close prices'!C1209/'Adj close prices'!C1208)</f>
        <v>1.5491859815625857E-2</v>
      </c>
      <c r="D1208" s="7">
        <f>LN('Adj close prices'!D1209/'Adj close prices'!D1208)</f>
        <v>8.7198031082345497E-3</v>
      </c>
      <c r="E1208" s="7">
        <f>LN('Adj close prices'!E1209/'Adj close prices'!E1208)</f>
        <v>5.1484425942653293E-3</v>
      </c>
      <c r="F1208" s="7">
        <f>LN('Adj close prices'!F1209/'Adj close prices'!F1208)</f>
        <v>2.6679134488142332E-2</v>
      </c>
    </row>
    <row r="1209" spans="1:6" x14ac:dyDescent="0.25">
      <c r="A1209" s="5">
        <v>43502</v>
      </c>
      <c r="B1209" s="7">
        <f>LN('Adj close prices'!B1210/'Adj close prices'!B1209)</f>
        <v>3.4420075488174676E-4</v>
      </c>
      <c r="C1209" s="7">
        <f>LN('Adj close prices'!C1210/'Adj close prices'!C1209)</f>
        <v>-1.1245687856673807E-2</v>
      </c>
      <c r="D1209" s="7">
        <f>LN('Adj close prices'!D1210/'Adj close prices'!D1209)</f>
        <v>4.1831381760890361E-4</v>
      </c>
      <c r="E1209" s="7">
        <f>LN('Adj close prices'!E1210/'Adj close prices'!E1209)</f>
        <v>2.0136022778250075E-2</v>
      </c>
      <c r="F1209" s="7">
        <f>LN('Adj close prices'!F1210/'Adj close prices'!F1209)</f>
        <v>-1.2935222818649228E-2</v>
      </c>
    </row>
    <row r="1210" spans="1:6" x14ac:dyDescent="0.25">
      <c r="A1210" s="5">
        <v>43503</v>
      </c>
      <c r="B1210" s="7">
        <f>LN('Adj close prices'!B1211/'Adj close prices'!B1210)</f>
        <v>-1.9120997710514911E-2</v>
      </c>
      <c r="C1210" s="7">
        <f>LN('Adj close prices'!C1211/'Adj close prices'!C1210)</f>
        <v>-1.5910002944001571E-2</v>
      </c>
      <c r="D1210" s="7">
        <f>LN('Adj close prices'!D1211/'Adj close prices'!D1210)</f>
        <v>1.1332282524440981E-2</v>
      </c>
      <c r="E1210" s="7">
        <f>LN('Adj close prices'!E1211/'Adj close prices'!E1210)</f>
        <v>-3.7152338310109868E-2</v>
      </c>
      <c r="F1210" s="7">
        <f>LN('Adj close prices'!F1211/'Adj close prices'!F1210)</f>
        <v>-3.108791467967335E-2</v>
      </c>
    </row>
    <row r="1211" spans="1:6" x14ac:dyDescent="0.25">
      <c r="A1211" s="5">
        <v>43504</v>
      </c>
      <c r="B1211" s="7">
        <f>LN('Adj close prices'!B1212/'Adj close prices'!B1211)</f>
        <v>1.1742087559954209E-3</v>
      </c>
      <c r="C1211" s="7">
        <f>LN('Adj close prices'!C1212/'Adj close prices'!C1211)</f>
        <v>-1.6330832861616091E-2</v>
      </c>
      <c r="D1211" s="7">
        <f>LN('Adj close prices'!D1212/'Adj close prices'!D1211)</f>
        <v>-1.1959784665258799E-2</v>
      </c>
      <c r="E1211" s="7">
        <f>LN('Adj close prices'!E1212/'Adj close prices'!E1211)</f>
        <v>5.0748293642979125E-3</v>
      </c>
      <c r="F1211" s="7">
        <f>LN('Adj close prices'!F1212/'Adj close prices'!F1211)</f>
        <v>-5.5763622360170562E-3</v>
      </c>
    </row>
    <row r="1212" spans="1:6" x14ac:dyDescent="0.25">
      <c r="A1212" s="5">
        <v>43507</v>
      </c>
      <c r="B1212" s="7">
        <f>LN('Adj close prices'!B1213/'Adj close prices'!B1212)</f>
        <v>-5.7675537435451698E-3</v>
      </c>
      <c r="C1212" s="7">
        <f>LN('Adj close prices'!C1213/'Adj close prices'!C1212)</f>
        <v>1.7488570175208966E-3</v>
      </c>
      <c r="D1212" s="7">
        <f>LN('Adj close prices'!D1213/'Adj close prices'!D1212)</f>
        <v>6.465663977613687E-3</v>
      </c>
      <c r="E1212" s="7">
        <f>LN('Adj close prices'!E1213/'Adj close prices'!E1212)</f>
        <v>-1.1676189827996451E-2</v>
      </c>
      <c r="F1212" s="7">
        <f>LN('Adj close prices'!F1213/'Adj close prices'!F1212)</f>
        <v>2.2760615835724512E-2</v>
      </c>
    </row>
    <row r="1213" spans="1:6" x14ac:dyDescent="0.25">
      <c r="A1213" s="5">
        <v>43508</v>
      </c>
      <c r="B1213" s="7">
        <f>LN('Adj close prices'!B1214/'Adj close prices'!B1213)</f>
        <v>8.5804311508899545E-3</v>
      </c>
      <c r="C1213" s="7">
        <f>LN('Adj close prices'!C1214/'Adj close prices'!C1213)</f>
        <v>2.9119266720753576E-2</v>
      </c>
      <c r="D1213" s="7">
        <f>LN('Adj close prices'!D1214/'Adj close prices'!D1213)</f>
        <v>7.9724670034358545E-3</v>
      </c>
      <c r="E1213" s="7">
        <f>LN('Adj close prices'!E1214/'Adj close prices'!E1213)</f>
        <v>3.1720570141049606E-2</v>
      </c>
      <c r="F1213" s="7">
        <f>LN('Adj close prices'!F1214/'Adj close prices'!F1213)</f>
        <v>-3.297913766339239E-3</v>
      </c>
    </row>
    <row r="1214" spans="1:6" x14ac:dyDescent="0.25">
      <c r="A1214" s="5">
        <v>43509</v>
      </c>
      <c r="B1214" s="7">
        <f>LN('Adj close prices'!B1215/'Adj close prices'!B1214)</f>
        <v>-4.1635684006680858E-3</v>
      </c>
      <c r="C1214" s="7">
        <f>LN('Adj close prices'!C1215/'Adj close prices'!C1214)</f>
        <v>1.2141880475735032E-3</v>
      </c>
      <c r="D1214" s="7">
        <f>LN('Adj close prices'!D1215/'Adj close prices'!D1214)</f>
        <v>9.95328668228475E-3</v>
      </c>
      <c r="E1214" s="7">
        <f>LN('Adj close prices'!E1215/'Adj close prices'!E1214)</f>
        <v>1.1248390542899115E-2</v>
      </c>
      <c r="F1214" s="7">
        <f>LN('Adj close prices'!F1215/'Adj close prices'!F1214)</f>
        <v>-1.1742465606302516E-2</v>
      </c>
    </row>
    <row r="1215" spans="1:6" x14ac:dyDescent="0.25">
      <c r="A1215" s="5">
        <v>43510</v>
      </c>
      <c r="B1215" s="7">
        <f>LN('Adj close prices'!B1216/'Adj close prices'!B1215)</f>
        <v>3.636622430398279E-3</v>
      </c>
      <c r="C1215" s="7">
        <f>LN('Adj close prices'!C1216/'Adj close prices'!C1215)</f>
        <v>-1.0635626590271443E-2</v>
      </c>
      <c r="D1215" s="7">
        <f>LN('Adj close prices'!D1216/'Adj close prices'!D1215)</f>
        <v>5.9045038916645046E-3</v>
      </c>
      <c r="E1215" s="7">
        <f>LN('Adj close prices'!E1216/'Adj close prices'!E1215)</f>
        <v>1.0735196517260187E-2</v>
      </c>
      <c r="F1215" s="7">
        <f>LN('Adj close prices'!F1216/'Adj close prices'!F1215)</f>
        <v>-1.4380726659860957E-2</v>
      </c>
    </row>
    <row r="1216" spans="1:6" x14ac:dyDescent="0.25">
      <c r="A1216" s="5">
        <v>43511</v>
      </c>
      <c r="B1216" s="7">
        <f>LN('Adj close prices'!B1217/'Adj close prices'!B1216)</f>
        <v>-2.227147462447108E-3</v>
      </c>
      <c r="C1216" s="7">
        <f>LN('Adj close prices'!C1217/'Adj close prices'!C1216)</f>
        <v>-9.1005519380668101E-3</v>
      </c>
      <c r="D1216" s="7">
        <f>LN('Adj close prices'!D1217/'Adj close prices'!D1216)</f>
        <v>1.4810530681252401E-2</v>
      </c>
      <c r="E1216" s="7">
        <f>LN('Adj close prices'!E1217/'Adj close prices'!E1216)</f>
        <v>1.8020722116342095E-2</v>
      </c>
      <c r="F1216" s="7">
        <f>LN('Adj close prices'!F1217/'Adj close prices'!F1216)</f>
        <v>1.3439260777283475E-2</v>
      </c>
    </row>
    <row r="1217" spans="1:6" x14ac:dyDescent="0.25">
      <c r="A1217" s="5">
        <v>43515</v>
      </c>
      <c r="B1217" s="7">
        <f>LN('Adj close prices'!B1218/'Adj close prices'!B1217)</f>
        <v>2.9881836356768338E-3</v>
      </c>
      <c r="C1217" s="7">
        <f>LN('Adj close prices'!C1218/'Adj close prices'!C1217)</f>
        <v>1.2134161154307928E-2</v>
      </c>
      <c r="D1217" s="7">
        <f>LN('Adj close prices'!D1218/'Adj close prices'!D1217)</f>
        <v>2.1861656406988068E-2</v>
      </c>
      <c r="E1217" s="7">
        <f>LN('Adj close prices'!E1218/'Adj close prices'!E1217)</f>
        <v>-4.4590306521046837E-3</v>
      </c>
      <c r="F1217" s="7">
        <f>LN('Adj close prices'!F1218/'Adj close prices'!F1217)</f>
        <v>-7.3021907240041596E-3</v>
      </c>
    </row>
    <row r="1218" spans="1:6" x14ac:dyDescent="0.25">
      <c r="A1218" s="5">
        <v>43516</v>
      </c>
      <c r="B1218" s="7">
        <f>LN('Adj close prices'!B1219/'Adj close prices'!B1218)</f>
        <v>6.4148801942575705E-3</v>
      </c>
      <c r="C1218" s="7">
        <f>LN('Adj close prices'!C1219/'Adj close prices'!C1218)</f>
        <v>-3.3725813990573999E-3</v>
      </c>
      <c r="D1218" s="7">
        <f>LN('Adj close prices'!D1219/'Adj close prices'!D1218)</f>
        <v>-2.2962381891169822E-2</v>
      </c>
      <c r="E1218" s="7">
        <f>LN('Adj close prices'!E1219/'Adj close prices'!E1218)</f>
        <v>1.211995644883255E-2</v>
      </c>
      <c r="F1218" s="7">
        <f>LN('Adj close prices'!F1219/'Adj close prices'!F1218)</f>
        <v>-1.012821868928252E-2</v>
      </c>
    </row>
    <row r="1219" spans="1:6" x14ac:dyDescent="0.25">
      <c r="A1219" s="5">
        <v>43517</v>
      </c>
      <c r="B1219" s="7">
        <f>LN('Adj close prices'!B1220/'Adj close prices'!B1219)</f>
        <v>-5.654519915211766E-3</v>
      </c>
      <c r="C1219" s="7">
        <f>LN('Adj close prices'!C1220/'Adj close prices'!C1219)</f>
        <v>-1.6412325918345252E-3</v>
      </c>
      <c r="D1219" s="7">
        <f>LN('Adj close prices'!D1220/'Adj close prices'!D1219)</f>
        <v>-4.9179569618721629E-3</v>
      </c>
      <c r="E1219" s="7">
        <f>LN('Adj close prices'!E1220/'Adj close prices'!E1219)</f>
        <v>-1.7689486588711896E-2</v>
      </c>
      <c r="F1219" s="7">
        <f>LN('Adj close prices'!F1220/'Adj close prices'!F1219)</f>
        <v>-3.8166355187144119E-2</v>
      </c>
    </row>
    <row r="1220" spans="1:6" x14ac:dyDescent="0.25">
      <c r="A1220" s="5">
        <v>43518</v>
      </c>
      <c r="B1220" s="7">
        <f>LN('Adj close prices'!B1221/'Adj close prices'!B1220)</f>
        <v>1.1103634147036924E-2</v>
      </c>
      <c r="C1220" s="7">
        <f>LN('Adj close prices'!C1221/'Adj close prices'!C1220)</f>
        <v>7.4562386514849012E-3</v>
      </c>
      <c r="D1220" s="7">
        <f>LN('Adj close prices'!D1221/'Adj close prices'!D1220)</f>
        <v>1.6085579231313041E-3</v>
      </c>
      <c r="E1220" s="7">
        <f>LN('Adj close prices'!E1221/'Adj close prices'!E1220)</f>
        <v>2.1718025287949621E-2</v>
      </c>
      <c r="F1220" s="7">
        <f>LN('Adj close prices'!F1221/'Adj close prices'!F1220)</f>
        <v>1.1878489189551016E-2</v>
      </c>
    </row>
    <row r="1221" spans="1:6" x14ac:dyDescent="0.25">
      <c r="A1221" s="5">
        <v>43521</v>
      </c>
      <c r="B1221" s="7">
        <f>LN('Adj close prices'!B1222/'Adj close prices'!B1221)</f>
        <v>7.2582600315561603E-3</v>
      </c>
      <c r="C1221" s="7">
        <f>LN('Adj close prices'!C1222/'Adj close prices'!C1221)</f>
        <v>8.821893604529995E-4</v>
      </c>
      <c r="D1221" s="7">
        <f>LN('Adj close prices'!D1222/'Adj close prices'!D1221)</f>
        <v>-4.3287361004625026E-3</v>
      </c>
      <c r="E1221" s="7">
        <f>LN('Adj close prices'!E1222/'Adj close prices'!E1221)</f>
        <v>-3.1459644124679342E-3</v>
      </c>
      <c r="F1221" s="7">
        <f>LN('Adj close prices'!F1222/'Adj close prices'!F1221)</f>
        <v>1.3682191390669266E-2</v>
      </c>
    </row>
    <row r="1222" spans="1:6" x14ac:dyDescent="0.25">
      <c r="A1222" s="5">
        <v>43522</v>
      </c>
      <c r="B1222" s="7">
        <f>LN('Adj close prices'!B1223/'Adj close prices'!B1222)</f>
        <v>5.7377799494302449E-4</v>
      </c>
      <c r="C1222" s="7">
        <f>LN('Adj close prices'!C1223/'Adj close prices'!C1222)</f>
        <v>2.0798685899837089E-3</v>
      </c>
      <c r="D1222" s="7">
        <f>LN('Adj close prices'!D1223/'Adj close prices'!D1222)</f>
        <v>-4.3475886959678254E-3</v>
      </c>
      <c r="E1222" s="7">
        <f>LN('Adj close prices'!E1223/'Adj close prices'!E1222)</f>
        <v>-1.0070045369532783E-2</v>
      </c>
      <c r="F1222" s="7">
        <f>LN('Adj close prices'!F1223/'Adj close prices'!F1222)</f>
        <v>-3.0504860937321651E-3</v>
      </c>
    </row>
    <row r="1223" spans="1:6" x14ac:dyDescent="0.25">
      <c r="A1223" s="5">
        <v>43523</v>
      </c>
      <c r="B1223" s="7">
        <f>LN('Adj close prices'!B1224/'Adj close prices'!B1223)</f>
        <v>3.0924921851024282E-3</v>
      </c>
      <c r="C1223" s="7">
        <f>LN('Adj close prices'!C1224/'Adj close prices'!C1223)</f>
        <v>2.8619115768172467E-3</v>
      </c>
      <c r="D1223" s="7">
        <f>LN('Adj close prices'!D1224/'Adj close prices'!D1223)</f>
        <v>-5.8943694647777449E-3</v>
      </c>
      <c r="E1223" s="7">
        <f>LN('Adj close prices'!E1224/'Adj close prices'!E1223)</f>
        <v>-1.0815822860794131E-2</v>
      </c>
      <c r="F1223" s="7">
        <f>LN('Adj close prices'!F1224/'Adj close prices'!F1223)</f>
        <v>5.5123454405148958E-2</v>
      </c>
    </row>
    <row r="1224" spans="1:6" x14ac:dyDescent="0.25">
      <c r="A1224" s="5">
        <v>43524</v>
      </c>
      <c r="B1224" s="7">
        <f>LN('Adj close prices'!B1225/'Adj close prices'!B1224)</f>
        <v>-9.8846551429829944E-3</v>
      </c>
      <c r="C1224" s="7">
        <f>LN('Adj close prices'!C1225/'Adj close prices'!C1224)</f>
        <v>-7.6802852693315968E-4</v>
      </c>
      <c r="D1224" s="7">
        <f>LN('Adj close prices'!D1225/'Adj close prices'!D1224)</f>
        <v>8.9293848496461992E-3</v>
      </c>
      <c r="E1224" s="7">
        <f>LN('Adj close prices'!E1225/'Adj close prices'!E1224)</f>
        <v>-6.3971499267238092E-3</v>
      </c>
      <c r="F1224" s="7">
        <f>LN('Adj close prices'!F1225/'Adj close prices'!F1224)</f>
        <v>1.6198945115598318E-2</v>
      </c>
    </row>
    <row r="1225" spans="1:6" x14ac:dyDescent="0.25">
      <c r="A1225" s="5">
        <v>43525</v>
      </c>
      <c r="B1225" s="7">
        <f>LN('Adj close prices'!B1226/'Adj close prices'!B1225)</f>
        <v>1.0456405204925388E-2</v>
      </c>
      <c r="C1225" s="7">
        <f>LN('Adj close prices'!C1226/'Adj close prices'!C1225)</f>
        <v>1.9266452173415053E-2</v>
      </c>
      <c r="D1225" s="7">
        <f>LN('Adj close prices'!D1226/'Adj close prices'!D1225)</f>
        <v>-1.0765673649181311E-2</v>
      </c>
      <c r="E1225" s="7">
        <f>LN('Adj close prices'!E1226/'Adj close prices'!E1225)</f>
        <v>1.4097066041820986E-2</v>
      </c>
      <c r="F1225" s="7">
        <f>LN('Adj close prices'!F1226/'Adj close prices'!F1225)</f>
        <v>-8.1682705318018273E-2</v>
      </c>
    </row>
    <row r="1226" spans="1:6" x14ac:dyDescent="0.25">
      <c r="A1226" s="5">
        <v>43528</v>
      </c>
      <c r="B1226" s="7">
        <f>LN('Adj close prices'!B1227/'Adj close prices'!B1226)</f>
        <v>5.0168819068970843E-3</v>
      </c>
      <c r="C1226" s="7">
        <f>LN('Adj close prices'!C1227/'Adj close prices'!C1226)</f>
        <v>1.4513749481627012E-2</v>
      </c>
      <c r="D1226" s="7">
        <f>LN('Adj close prices'!D1227/'Adj close prices'!D1226)</f>
        <v>-8.1702624318552369E-4</v>
      </c>
      <c r="E1226" s="7">
        <f>LN('Adj close prices'!E1227/'Adj close prices'!E1226)</f>
        <v>2.106983430451452E-3</v>
      </c>
      <c r="F1226" s="7">
        <f>LN('Adj close prices'!F1227/'Adj close prices'!F1226)</f>
        <v>-3.2511663464173106E-2</v>
      </c>
    </row>
    <row r="1227" spans="1:6" x14ac:dyDescent="0.25">
      <c r="A1227" s="5">
        <v>43529</v>
      </c>
      <c r="B1227" s="7">
        <f>LN('Adj close prices'!B1228/'Adj close prices'!B1227)</f>
        <v>-1.8215347074022204E-3</v>
      </c>
      <c r="C1227" s="7">
        <f>LN('Adj close prices'!C1228/'Adj close prices'!C1227)</f>
        <v>-2.2074494001841504E-3</v>
      </c>
      <c r="D1227" s="7">
        <f>LN('Adj close prices'!D1228/'Adj close prices'!D1227)</f>
        <v>4.994896718667618E-3</v>
      </c>
      <c r="E1227" s="7">
        <f>LN('Adj close prices'!E1228/'Adj close prices'!E1227)</f>
        <v>-1.6597887127851329E-3</v>
      </c>
      <c r="F1227" s="7">
        <f>LN('Adj close prices'!F1228/'Adj close prices'!F1227)</f>
        <v>-3.1396010848464592E-2</v>
      </c>
    </row>
    <row r="1228" spans="1:6" x14ac:dyDescent="0.25">
      <c r="A1228" s="5">
        <v>43530</v>
      </c>
      <c r="B1228" s="7">
        <f>LN('Adj close prices'!B1229/'Adj close prices'!B1228)</f>
        <v>-5.7702293388229254E-3</v>
      </c>
      <c r="C1228" s="7">
        <f>LN('Adj close prices'!C1229/'Adj close prices'!C1228)</f>
        <v>-1.3970632238455091E-2</v>
      </c>
      <c r="D1228" s="7">
        <f>LN('Adj close prices'!D1229/'Adj close prices'!D1228)</f>
        <v>-8.1365183815937381E-4</v>
      </c>
      <c r="E1228" s="7">
        <f>LN('Adj close prices'!E1229/'Adj close prices'!E1228)</f>
        <v>-2.897413359575788E-2</v>
      </c>
      <c r="F1228" s="7">
        <f>LN('Adj close prices'!F1229/'Adj close prices'!F1228)</f>
        <v>-1.0854771204345441E-3</v>
      </c>
    </row>
    <row r="1229" spans="1:6" x14ac:dyDescent="0.25">
      <c r="A1229" s="5">
        <v>43531</v>
      </c>
      <c r="B1229" s="7">
        <f>LN('Adj close prices'!B1230/'Adj close prices'!B1229)</f>
        <v>-1.164242430053637E-2</v>
      </c>
      <c r="C1229" s="7">
        <f>LN('Adj close prices'!C1230/'Adj close prices'!C1229)</f>
        <v>-2.6102437493576831E-2</v>
      </c>
      <c r="D1229" s="7">
        <f>LN('Adj close prices'!D1230/'Adj close prices'!D1229)</f>
        <v>-8.2776275866235528E-3</v>
      </c>
      <c r="E1229" s="7">
        <f>LN('Adj close prices'!E1230/'Adj close prices'!E1229)</f>
        <v>-1.8519795840107524E-2</v>
      </c>
      <c r="F1229" s="7">
        <f>LN('Adj close prices'!F1230/'Adj close prices'!F1229)</f>
        <v>1.2661941281268986E-3</v>
      </c>
    </row>
    <row r="1230" spans="1:6" x14ac:dyDescent="0.25">
      <c r="A1230" s="5">
        <v>43532</v>
      </c>
      <c r="B1230" s="7">
        <f>LN('Adj close prices'!B1231/'Adj close prices'!B1230)</f>
        <v>2.3743128951882481E-3</v>
      </c>
      <c r="C1230" s="7">
        <f>LN('Adj close prices'!C1231/'Adj close prices'!C1230)</f>
        <v>-3.1724057939492623E-3</v>
      </c>
      <c r="D1230" s="7">
        <f>LN('Adj close prices'!D1231/'Adj close prices'!D1230)</f>
        <v>1.435472546480556E-3</v>
      </c>
      <c r="E1230" s="7">
        <f>LN('Adj close prices'!E1231/'Adj close prices'!E1230)</f>
        <v>9.2029735901165022E-3</v>
      </c>
      <c r="F1230" s="7">
        <f>LN('Adj close prices'!F1231/'Adj close prices'!F1230)</f>
        <v>2.6930844831026295E-2</v>
      </c>
    </row>
    <row r="1231" spans="1:6" x14ac:dyDescent="0.25">
      <c r="A1231" s="5">
        <v>43535</v>
      </c>
      <c r="B1231" s="7">
        <f>LN('Adj close prices'!B1232/'Adj close prices'!B1231)</f>
        <v>3.405544079801013E-2</v>
      </c>
      <c r="C1231" s="7">
        <f>LN('Adj close prices'!C1232/'Adj close prices'!C1231)</f>
        <v>3.0274924219611563E-2</v>
      </c>
      <c r="D1231" s="7">
        <f>LN('Adj close prices'!D1232/'Adj close prices'!D1231)</f>
        <v>9.0784968168343225E-3</v>
      </c>
      <c r="E1231" s="7">
        <f>LN('Adj close prices'!E1232/'Adj close prices'!E1231)</f>
        <v>6.7380817307031451E-2</v>
      </c>
      <c r="F1231" s="7">
        <f>LN('Adj close prices'!F1232/'Adj close prices'!F1231)</f>
        <v>2.3581240432304976E-2</v>
      </c>
    </row>
    <row r="1232" spans="1:6" x14ac:dyDescent="0.25">
      <c r="A1232" s="5">
        <v>43536</v>
      </c>
      <c r="B1232" s="7">
        <f>LN('Adj close prices'!B1233/'Adj close prices'!B1232)</f>
        <v>1.1172860351686383E-2</v>
      </c>
      <c r="C1232" s="7">
        <f>LN('Adj close prices'!C1233/'Adj close prices'!C1232)</f>
        <v>1.4833900561437487E-3</v>
      </c>
      <c r="D1232" s="7">
        <f>LN('Adj close prices'!D1233/'Adj close prices'!D1232)</f>
        <v>-1.1176454948632322E-3</v>
      </c>
      <c r="E1232" s="7">
        <f>LN('Adj close prices'!E1233/'Adj close prices'!E1232)</f>
        <v>8.5275696696945728E-3</v>
      </c>
      <c r="F1232" s="7">
        <f>LN('Adj close prices'!F1233/'Adj close prices'!F1232)</f>
        <v>-2.6330140793273889E-2</v>
      </c>
    </row>
    <row r="1233" spans="1:6" x14ac:dyDescent="0.25">
      <c r="A1233" s="5">
        <v>43537</v>
      </c>
      <c r="B1233" s="7">
        <f>LN('Adj close prices'!B1234/'Adj close prices'!B1233)</f>
        <v>4.4125045687832759E-3</v>
      </c>
      <c r="C1233" s="7">
        <f>LN('Adj close prices'!C1234/'Adj close prices'!C1233)</f>
        <v>1.0529487439500546E-2</v>
      </c>
      <c r="D1233" s="7">
        <f>LN('Adj close prices'!D1234/'Adj close prices'!D1233)</f>
        <v>6.6869151470694181E-3</v>
      </c>
      <c r="E1233" s="7">
        <f>LN('Adj close prices'!E1234/'Adj close prices'!E1233)</f>
        <v>3.6846350161158427E-2</v>
      </c>
      <c r="F1233" s="7">
        <f>LN('Adj close prices'!F1234/'Adj close prices'!F1233)</f>
        <v>1.9570078548699115E-2</v>
      </c>
    </row>
    <row r="1234" spans="1:6" x14ac:dyDescent="0.25">
      <c r="A1234" s="5">
        <v>43538</v>
      </c>
      <c r="B1234" s="7">
        <f>LN('Adj close prices'!B1235/'Adj close prices'!B1234)</f>
        <v>1.1055051887278988E-2</v>
      </c>
      <c r="C1234" s="7">
        <f>LN('Adj close prices'!C1235/'Adj close prices'!C1234)</f>
        <v>-2.718366724365648E-3</v>
      </c>
      <c r="D1234" s="7">
        <f>LN('Adj close prices'!D1235/'Adj close prices'!D1234)</f>
        <v>-2.8466425765299916E-3</v>
      </c>
      <c r="E1234" s="7">
        <f>LN('Adj close prices'!E1235/'Adj close prices'!E1234)</f>
        <v>-1.8314059156105494E-2</v>
      </c>
      <c r="F1234" s="7">
        <f>LN('Adj close prices'!F1235/'Adj close prices'!F1234)</f>
        <v>3.4547294478140351E-3</v>
      </c>
    </row>
    <row r="1235" spans="1:6" x14ac:dyDescent="0.25">
      <c r="A1235" s="5">
        <v>43539</v>
      </c>
      <c r="B1235" s="7">
        <f>LN('Adj close prices'!B1236/'Adj close prices'!B1235)</f>
        <v>1.2924370116096427E-2</v>
      </c>
      <c r="C1235" s="7">
        <f>LN('Adj close prices'!C1236/'Adj close prices'!C1235)</f>
        <v>1.5383187425656737E-2</v>
      </c>
      <c r="D1235" s="7">
        <f>LN('Adj close prices'!D1236/'Adj close prices'!D1235)</f>
        <v>2.034232394494693E-3</v>
      </c>
      <c r="E1235" s="7">
        <f>LN('Adj close prices'!E1236/'Adj close prices'!E1235)</f>
        <v>2.5346550136919999E-2</v>
      </c>
      <c r="F1235" s="7">
        <f>LN('Adj close prices'!F1236/'Adj close prices'!F1235)</f>
        <v>-5.1409486852716298E-2</v>
      </c>
    </row>
    <row r="1236" spans="1:6" x14ac:dyDescent="0.25">
      <c r="A1236" s="5">
        <v>43542</v>
      </c>
      <c r="B1236" s="7">
        <f>LN('Adj close prices'!B1237/'Adj close prices'!B1236)</f>
        <v>1.0156735728528441E-2</v>
      </c>
      <c r="C1236" s="7">
        <f>LN('Adj close prices'!C1237/'Adj close prices'!C1236)</f>
        <v>1.7247470416615569E-2</v>
      </c>
      <c r="D1236" s="7">
        <f>LN('Adj close prices'!D1237/'Adj close prices'!D1236)</f>
        <v>1.2520206413650833E-2</v>
      </c>
      <c r="E1236" s="7">
        <f>LN('Adj close prices'!E1237/'Adj close prices'!E1236)</f>
        <v>-5.0771660360947463E-3</v>
      </c>
      <c r="F1236" s="7">
        <f>LN('Adj close prices'!F1237/'Adj close prices'!F1236)</f>
        <v>-2.1802228914493255E-2</v>
      </c>
    </row>
    <row r="1237" spans="1:6" x14ac:dyDescent="0.25">
      <c r="A1237" s="5">
        <v>43543</v>
      </c>
      <c r="B1237" s="7">
        <f>LN('Adj close prices'!B1238/'Adj close prices'!B1237)</f>
        <v>-7.9564042281358334E-3</v>
      </c>
      <c r="C1237" s="7">
        <f>LN('Adj close prices'!C1238/'Adj close prices'!C1237)</f>
        <v>1.1244422319959509E-2</v>
      </c>
      <c r="D1237" s="7">
        <f>LN('Adj close prices'!D1238/'Adj close prices'!D1237)</f>
        <v>1.9046103037060442E-3</v>
      </c>
      <c r="E1237" s="7">
        <f>LN('Adj close prices'!E1238/'Adj close prices'!E1237)</f>
        <v>3.9231971741404449E-2</v>
      </c>
      <c r="F1237" s="7">
        <f>LN('Adj close prices'!F1238/'Adj close prices'!F1237)</f>
        <v>-7.5238920887885164E-3</v>
      </c>
    </row>
    <row r="1238" spans="1:6" x14ac:dyDescent="0.25">
      <c r="A1238" s="5">
        <v>43544</v>
      </c>
      <c r="B1238" s="7">
        <f>LN('Adj close prices'!B1239/'Adj close prices'!B1238)</f>
        <v>8.7005860840718811E-3</v>
      </c>
      <c r="C1238" s="7">
        <f>LN('Adj close prices'!C1239/'Adj close prices'!C1238)</f>
        <v>1.9904498311296481E-2</v>
      </c>
      <c r="D1238" s="7">
        <f>LN('Adj close prices'!D1239/'Adj close prices'!D1238)</f>
        <v>-1.219206877972317E-2</v>
      </c>
      <c r="E1238" s="7">
        <f>LN('Adj close prices'!E1239/'Adj close prices'!E1238)</f>
        <v>-7.4833106729743967E-3</v>
      </c>
      <c r="F1238" s="7">
        <f>LN('Adj close prices'!F1239/'Adj close prices'!F1238)</f>
        <v>2.2659793927958829E-2</v>
      </c>
    </row>
    <row r="1239" spans="1:6" x14ac:dyDescent="0.25">
      <c r="A1239" s="5">
        <v>43545</v>
      </c>
      <c r="B1239" s="7">
        <f>LN('Adj close prices'!B1240/'Adj close prices'!B1239)</f>
        <v>3.6168269385498913E-2</v>
      </c>
      <c r="C1239" s="7">
        <f>LN('Adj close prices'!C1240/'Adj close prices'!C1239)</f>
        <v>1.2160911703869791E-2</v>
      </c>
      <c r="D1239" s="7">
        <f>LN('Adj close prices'!D1240/'Adj close prices'!D1239)</f>
        <v>4.2488505430364953E-3</v>
      </c>
      <c r="E1239" s="7">
        <f>LN('Adj close prices'!E1240/'Adj close prices'!E1239)</f>
        <v>5.3258166436683387E-2</v>
      </c>
      <c r="F1239" s="7">
        <f>LN('Adj close prices'!F1240/'Adj close prices'!F1239)</f>
        <v>1.5339106765672897E-3</v>
      </c>
    </row>
    <row r="1240" spans="1:6" x14ac:dyDescent="0.25">
      <c r="A1240" s="5">
        <v>43546</v>
      </c>
      <c r="B1240" s="7">
        <f>LN('Adj close prices'!B1241/'Adj close prices'!B1240)</f>
        <v>-2.0925692229450992E-2</v>
      </c>
      <c r="C1240" s="7">
        <f>LN('Adj close prices'!C1241/'Adj close prices'!C1240)</f>
        <v>-3.0409387742158629E-2</v>
      </c>
      <c r="D1240" s="7">
        <f>LN('Adj close prices'!D1241/'Adj close prices'!D1240)</f>
        <v>-7.9053119290218889E-3</v>
      </c>
      <c r="E1240" s="7">
        <f>LN('Adj close prices'!E1241/'Adj close prices'!E1240)</f>
        <v>-3.5638968637550054E-2</v>
      </c>
      <c r="F1240" s="7">
        <f>LN('Adj close prices'!F1241/'Adj close prices'!F1240)</f>
        <v>-3.5246505614046089E-2</v>
      </c>
    </row>
    <row r="1241" spans="1:6" x14ac:dyDescent="0.25">
      <c r="A1241" s="5">
        <v>43549</v>
      </c>
      <c r="B1241" s="7">
        <f>LN('Adj close prices'!B1242/'Adj close prices'!B1241)</f>
        <v>-1.216460025465663E-2</v>
      </c>
      <c r="C1241" s="7">
        <f>LN('Adj close prices'!C1242/'Adj close prices'!C1241)</f>
        <v>5.3629964964622334E-3</v>
      </c>
      <c r="D1241" s="7">
        <f>LN('Adj close prices'!D1242/'Adj close prices'!D1241)</f>
        <v>-1.1196579962667349E-3</v>
      </c>
      <c r="E1241" s="7">
        <f>LN('Adj close prices'!E1242/'Adj close prices'!E1241)</f>
        <v>-2.118064007933005E-2</v>
      </c>
      <c r="F1241" s="7">
        <f>LN('Adj close prices'!F1242/'Adj close prices'!F1241)</f>
        <v>-1.5658840110826595E-2</v>
      </c>
    </row>
    <row r="1242" spans="1:6" x14ac:dyDescent="0.25">
      <c r="A1242" s="5">
        <v>43550</v>
      </c>
      <c r="B1242" s="7">
        <f>LN('Adj close prices'!B1243/'Adj close prices'!B1242)</f>
        <v>-1.0385642989074795E-2</v>
      </c>
      <c r="C1242" s="7">
        <f>LN('Adj close prices'!C1243/'Adj close prices'!C1242)</f>
        <v>5.3401400346005275E-3</v>
      </c>
      <c r="D1242" s="7">
        <f>LN('Adj close prices'!D1243/'Adj close prices'!D1242)</f>
        <v>1.5266732339433507E-3</v>
      </c>
      <c r="E1242" s="7">
        <f>LN('Adj close prices'!E1243/'Adj close prices'!E1242)</f>
        <v>1.762497032169201E-2</v>
      </c>
      <c r="F1242" s="7">
        <f>LN('Adj close prices'!F1243/'Adj close prices'!F1242)</f>
        <v>2.7832689728887351E-2</v>
      </c>
    </row>
    <row r="1243" spans="1:6" x14ac:dyDescent="0.25">
      <c r="A1243" s="5">
        <v>43551</v>
      </c>
      <c r="B1243" s="7">
        <f>LN('Adj close prices'!B1244/'Adj close prices'!B1243)</f>
        <v>8.9540614235287391E-3</v>
      </c>
      <c r="C1243" s="7">
        <f>LN('Adj close prices'!C1244/'Adj close prices'!C1243)</f>
        <v>-1.0176283174635615E-2</v>
      </c>
      <c r="D1243" s="7">
        <f>LN('Adj close prices'!D1244/'Adj close prices'!D1243)</f>
        <v>-1.1353814456907871E-2</v>
      </c>
      <c r="E1243" s="7">
        <f>LN('Adj close prices'!E1244/'Adj close prices'!E1243)</f>
        <v>-2.0940594421472664E-3</v>
      </c>
      <c r="F1243" s="7">
        <f>LN('Adj close prices'!F1244/'Adj close prices'!F1243)</f>
        <v>2.6024338845442498E-2</v>
      </c>
    </row>
    <row r="1244" spans="1:6" x14ac:dyDescent="0.25">
      <c r="A1244" s="5">
        <v>43552</v>
      </c>
      <c r="B1244" s="7">
        <f>LN('Adj close prices'!B1245/'Adj close prices'!B1244)</f>
        <v>1.3255108882955532E-3</v>
      </c>
      <c r="C1244" s="7">
        <f>LN('Adj close prices'!C1245/'Adj close prices'!C1244)</f>
        <v>4.3626054819750843E-3</v>
      </c>
      <c r="D1244" s="7">
        <f>LN('Adj close prices'!D1245/'Adj close prices'!D1244)</f>
        <v>-8.2329595907100657E-4</v>
      </c>
      <c r="E1244" s="7">
        <f>LN('Adj close prices'!E1245/'Adj close prices'!E1244)</f>
        <v>4.2403660531657103E-3</v>
      </c>
      <c r="F1244" s="7">
        <f>LN('Adj close prices'!F1245/'Adj close prices'!F1244)</f>
        <v>1.3696084949247901E-2</v>
      </c>
    </row>
    <row r="1245" spans="1:6" x14ac:dyDescent="0.25">
      <c r="A1245" s="5">
        <v>43553</v>
      </c>
      <c r="B1245" s="7">
        <f>LN('Adj close prices'!B1246/'Adj close prices'!B1245)</f>
        <v>6.496490084780291E-3</v>
      </c>
      <c r="C1245" s="7">
        <f>LN('Adj close prices'!C1246/'Adj close prices'!C1245)</f>
        <v>4.1247382974809099E-3</v>
      </c>
      <c r="D1245" s="7">
        <f>LN('Adj close prices'!D1246/'Adj close prices'!D1245)</f>
        <v>4.1095181677624753E-3</v>
      </c>
      <c r="E1245" s="7">
        <f>LN('Adj close prices'!E1246/'Adj close prices'!E1245)</f>
        <v>1.2948225972529535E-2</v>
      </c>
      <c r="F1245" s="7">
        <f>LN('Adj close prices'!F1246/'Adj close prices'!F1245)</f>
        <v>4.4405960378236667E-3</v>
      </c>
    </row>
    <row r="1246" spans="1:6" x14ac:dyDescent="0.25">
      <c r="A1246" s="5">
        <v>43556</v>
      </c>
      <c r="B1246" s="7">
        <f>LN('Adj close prices'!B1247/'Adj close prices'!B1246)</f>
        <v>6.76822991657607E-3</v>
      </c>
      <c r="C1246" s="7">
        <f>LN('Adj close prices'!C1247/'Adj close prices'!C1246)</f>
        <v>1.8604518770808907E-2</v>
      </c>
      <c r="D1246" s="7">
        <f>LN('Adj close prices'!D1247/'Adj close prices'!D1246)</f>
        <v>2.9692032450795301E-3</v>
      </c>
      <c r="E1246" s="7">
        <f>LN('Adj close prices'!E1247/'Adj close prices'!E1246)</f>
        <v>1.5034201679931292E-2</v>
      </c>
      <c r="F1246" s="7">
        <f>LN('Adj close prices'!F1247/'Adj close prices'!F1246)</f>
        <v>3.2759888628757748E-2</v>
      </c>
    </row>
    <row r="1247" spans="1:6" x14ac:dyDescent="0.25">
      <c r="A1247" s="5">
        <v>43557</v>
      </c>
      <c r="B1247" s="7">
        <f>LN('Adj close prices'!B1248/'Adj close prices'!B1247)</f>
        <v>1.4432132812619744E-2</v>
      </c>
      <c r="C1247" s="7">
        <f>LN('Adj close prices'!C1248/'Adj close prices'!C1247)</f>
        <v>-1.1582698728817645E-4</v>
      </c>
      <c r="D1247" s="7">
        <f>LN('Adj close prices'!D1248/'Adj close prices'!D1247)</f>
        <v>-9.0368540779847007E-3</v>
      </c>
      <c r="E1247" s="7">
        <f>LN('Adj close prices'!E1248/'Adj close prices'!E1247)</f>
        <v>3.942219608950151E-3</v>
      </c>
      <c r="F1247" s="7">
        <f>LN('Adj close prices'!F1248/'Adj close prices'!F1247)</f>
        <v>-1.1477241518183351E-2</v>
      </c>
    </row>
    <row r="1248" spans="1:6" x14ac:dyDescent="0.25">
      <c r="A1248" s="5">
        <v>43558</v>
      </c>
      <c r="B1248" s="7">
        <f>LN('Adj close prices'!B1249/'Adj close prices'!B1248)</f>
        <v>6.8314387621695805E-3</v>
      </c>
      <c r="C1248" s="7">
        <f>LN('Adj close prices'!C1249/'Adj close prices'!C1248)</f>
        <v>3.6977932695246578E-3</v>
      </c>
      <c r="D1248" s="7">
        <f>LN('Adj close prices'!D1249/'Adj close prices'!D1248)</f>
        <v>2.5757686012631955E-3</v>
      </c>
      <c r="E1248" s="7">
        <f>LN('Adj close prices'!E1249/'Adj close prices'!E1248)</f>
        <v>3.0248518885853254E-2</v>
      </c>
      <c r="F1248" s="7">
        <f>LN('Adj close prices'!F1249/'Adj close prices'!F1248)</f>
        <v>2.0530798177393131E-2</v>
      </c>
    </row>
    <row r="1249" spans="1:6" x14ac:dyDescent="0.25">
      <c r="A1249" s="5">
        <v>43559</v>
      </c>
      <c r="B1249" s="7">
        <f>LN('Adj close prices'!B1250/'Adj close prices'!B1249)</f>
        <v>1.7390294043852365E-3</v>
      </c>
      <c r="C1249" s="7">
        <f>LN('Adj close prices'!C1250/'Adj close prices'!C1249)</f>
        <v>-1.0111442626130215E-3</v>
      </c>
      <c r="D1249" s="7">
        <f>LN('Adj close prices'!D1250/'Adj close prices'!D1249)</f>
        <v>9.4213328327903238E-3</v>
      </c>
      <c r="E1249" s="7">
        <f>LN('Adj close prices'!E1250/'Adj close prices'!E1249)</f>
        <v>-1.9103636756430875E-3</v>
      </c>
      <c r="F1249" s="7">
        <f>LN('Adj close prices'!F1250/'Adj close prices'!F1249)</f>
        <v>-8.5937213696359371E-2</v>
      </c>
    </row>
    <row r="1250" spans="1:6" x14ac:dyDescent="0.25">
      <c r="A1250" s="5">
        <v>43560</v>
      </c>
      <c r="B1250" s="7">
        <f>LN('Adj close prices'!B1251/'Adj close prices'!B1250)</f>
        <v>6.6718933041544897E-3</v>
      </c>
      <c r="C1250" s="7">
        <f>LN('Adj close prices'!C1251/'Adj close prices'!C1250)</f>
        <v>1.0076253070115355E-2</v>
      </c>
      <c r="D1250" s="7">
        <f>LN('Adj close prices'!D1251/'Adj close prices'!D1250)</f>
        <v>7.3119397345785611E-3</v>
      </c>
      <c r="E1250" s="7">
        <f>LN('Adj close prices'!E1251/'Adj close prices'!E1250)</f>
        <v>1.4187589261060075E-2</v>
      </c>
      <c r="F1250" s="7">
        <f>LN('Adj close prices'!F1251/'Adj close prices'!F1250)</f>
        <v>2.6459958872942051E-2</v>
      </c>
    </row>
    <row r="1251" spans="1:6" x14ac:dyDescent="0.25">
      <c r="A1251" s="5">
        <v>43563</v>
      </c>
      <c r="B1251" s="7">
        <f>LN('Adj close prices'!B1252/'Adj close prices'!B1251)</f>
        <v>1.5613645681546471E-2</v>
      </c>
      <c r="C1251" s="7">
        <f>LN('Adj close prices'!C1252/'Adj close prices'!C1251)</f>
        <v>6.8237220300648759E-3</v>
      </c>
      <c r="D1251" s="7">
        <f>LN('Adj close prices'!D1252/'Adj close prices'!D1251)</f>
        <v>4.0392341950033616E-3</v>
      </c>
      <c r="E1251" s="7">
        <f>LN('Adj close prices'!E1252/'Adj close prices'!E1251)</f>
        <v>4.3890568278114623E-3</v>
      </c>
      <c r="F1251" s="7">
        <f>LN('Adj close prices'!F1252/'Adj close prices'!F1251)</f>
        <v>-6.421541331017141E-3</v>
      </c>
    </row>
    <row r="1252" spans="1:6" x14ac:dyDescent="0.25">
      <c r="A1252" s="5">
        <v>43564</v>
      </c>
      <c r="B1252" s="7">
        <f>LN('Adj close prices'!B1253/'Adj close prices'!B1252)</f>
        <v>-3.0032583998874968E-3</v>
      </c>
      <c r="C1252" s="7">
        <f>LN('Adj close prices'!C1253/'Adj close prices'!C1252)</f>
        <v>-7.6077748731233066E-3</v>
      </c>
      <c r="D1252" s="7">
        <f>LN('Adj close prices'!D1253/'Adj close prices'!D1252)</f>
        <v>-5.4569383165033996E-3</v>
      </c>
      <c r="E1252" s="7">
        <f>LN('Adj close prices'!E1253/'Adj close prices'!E1252)</f>
        <v>-1.3279223765080584E-2</v>
      </c>
      <c r="F1252" s="7">
        <f>LN('Adj close prices'!F1253/'Adj close prices'!F1252)</f>
        <v>-3.2630412726592059E-3</v>
      </c>
    </row>
    <row r="1253" spans="1:6" x14ac:dyDescent="0.25">
      <c r="A1253" s="5">
        <v>43565</v>
      </c>
      <c r="B1253" s="7">
        <f>LN('Adj close prices'!B1254/'Adj close prices'!B1253)</f>
        <v>5.5985289051482395E-3</v>
      </c>
      <c r="C1253" s="7">
        <f>LN('Adj close prices'!C1254/'Adj close prices'!C1253)</f>
        <v>6.239221763373156E-3</v>
      </c>
      <c r="D1253" s="7">
        <f>LN('Adj close prices'!D1254/'Adj close prices'!D1253)</f>
        <v>9.1789115408817054E-3</v>
      </c>
      <c r="E1253" s="7">
        <f>LN('Adj close prices'!E1254/'Adj close prices'!E1253)</f>
        <v>1.4894655006326888E-2</v>
      </c>
      <c r="F1253" s="7">
        <f>LN('Adj close prices'!F1254/'Adj close prices'!F1253)</f>
        <v>1.3677110937051817E-2</v>
      </c>
    </row>
    <row r="1254" spans="1:6" x14ac:dyDescent="0.25">
      <c r="A1254" s="5">
        <v>43566</v>
      </c>
      <c r="B1254" s="7">
        <f>LN('Adj close prices'!B1255/'Adj close prices'!B1254)</f>
        <v>-8.3590597205050535E-3</v>
      </c>
      <c r="C1254" s="7">
        <f>LN('Adj close prices'!C1255/'Adj close prices'!C1254)</f>
        <v>-1.7662896719675089E-3</v>
      </c>
      <c r="D1254" s="7">
        <f>LN('Adj close prices'!D1255/'Adj close prices'!D1254)</f>
        <v>1.1975912212898182E-2</v>
      </c>
      <c r="E1254" s="7">
        <f>LN('Adj close prices'!E1255/'Adj close prices'!E1254)</f>
        <v>-2.9195694793455137E-3</v>
      </c>
      <c r="F1254" s="7">
        <f>LN('Adj close prices'!F1255/'Adj close prices'!F1254)</f>
        <v>-2.8065242462233131E-2</v>
      </c>
    </row>
    <row r="1255" spans="1:6" x14ac:dyDescent="0.25">
      <c r="A1255" s="5">
        <v>43567</v>
      </c>
      <c r="B1255" s="7">
        <f>LN('Adj close prices'!B1256/'Adj close prices'!B1255)</f>
        <v>-4.0231777354632635E-4</v>
      </c>
      <c r="C1255" s="7">
        <f>LN('Adj close prices'!C1256/'Adj close prices'!C1255)</f>
        <v>-5.4784074916726117E-4</v>
      </c>
      <c r="D1255" s="7">
        <f>LN('Adj close prices'!D1256/'Adj close prices'!D1255)</f>
        <v>7.511273931206138E-3</v>
      </c>
      <c r="E1255" s="7">
        <f>LN('Adj close prices'!E1256/'Adj close prices'!E1255)</f>
        <v>-8.0198718048980801E-3</v>
      </c>
      <c r="F1255" s="7">
        <f>LN('Adj close prices'!F1256/'Adj close prices'!F1255)</f>
        <v>-2.6860234261259436E-3</v>
      </c>
    </row>
    <row r="1256" spans="1:6" x14ac:dyDescent="0.25">
      <c r="A1256" s="5">
        <v>43570</v>
      </c>
      <c r="B1256" s="7">
        <f>LN('Adj close prices'!B1257/'Adj close prices'!B1256)</f>
        <v>1.8086770325640414E-3</v>
      </c>
      <c r="C1256" s="7">
        <f>LN('Adj close prices'!C1257/'Adj close prices'!C1256)</f>
        <v>9.8158053180396124E-4</v>
      </c>
      <c r="D1256" s="7">
        <f>LN('Adj close prices'!D1257/'Adj close prices'!D1256)</f>
        <v>8.53027614345956E-3</v>
      </c>
      <c r="E1256" s="7">
        <f>LN('Adj close prices'!E1257/'Adj close prices'!E1256)</f>
        <v>-2.8343916018808681E-2</v>
      </c>
      <c r="F1256" s="7">
        <f>LN('Adj close prices'!F1257/'Adj close prices'!F1256)</f>
        <v>-4.943033627995491E-3</v>
      </c>
    </row>
    <row r="1257" spans="1:6" x14ac:dyDescent="0.25">
      <c r="A1257" s="5">
        <v>43571</v>
      </c>
      <c r="B1257" s="7">
        <f>LN('Adj close prices'!B1258/'Adj close prices'!B1257)</f>
        <v>1.0047540850934682E-4</v>
      </c>
      <c r="C1257" s="7">
        <f>LN('Adj close prices'!C1258/'Adj close prices'!C1257)</f>
        <v>9.8007478296552649E-3</v>
      </c>
      <c r="D1257" s="7">
        <f>LN('Adj close prices'!D1258/'Adj close prices'!D1257)</f>
        <v>4.8693275157552221E-3</v>
      </c>
      <c r="E1257" s="7">
        <f>LN('Adj close prices'!E1258/'Adj close prices'!E1257)</f>
        <v>1.8825528480294364E-2</v>
      </c>
      <c r="F1257" s="7">
        <f>LN('Adj close prices'!F1258/'Adj close prices'!F1257)</f>
        <v>2.5865783136668E-2</v>
      </c>
    </row>
    <row r="1258" spans="1:6" x14ac:dyDescent="0.25">
      <c r="A1258" s="5">
        <v>43572</v>
      </c>
      <c r="B1258" s="7">
        <f>LN('Adj close prices'!B1259/'Adj close prices'!B1258)</f>
        <v>1.9285871506559991E-2</v>
      </c>
      <c r="C1258" s="7">
        <f>LN('Adj close prices'!C1259/'Adj close prices'!C1258)</f>
        <v>9.5493938286852836E-4</v>
      </c>
      <c r="D1258" s="7">
        <f>LN('Adj close prices'!D1259/'Adj close prices'!D1258)</f>
        <v>2.2317579106459809E-3</v>
      </c>
      <c r="E1258" s="7">
        <f>LN('Adj close prices'!E1259/'Adj close prices'!E1258)</f>
        <v>-4.9004018571418371E-3</v>
      </c>
      <c r="F1258" s="7">
        <f>LN('Adj close prices'!F1259/'Adj close prices'!F1258)</f>
        <v>-7.822437958730109E-3</v>
      </c>
    </row>
    <row r="1259" spans="1:6" x14ac:dyDescent="0.25">
      <c r="A1259" s="5">
        <v>43573</v>
      </c>
      <c r="B1259" s="7">
        <f>LN('Adj close prices'!B1260/'Adj close prices'!B1259)</f>
        <v>3.5872633890528904E-3</v>
      </c>
      <c r="C1259" s="7">
        <f>LN('Adj close prices'!C1260/'Adj close prices'!C1259)</f>
        <v>-1.6797919425764632E-3</v>
      </c>
      <c r="D1259" s="7">
        <f>LN('Adj close prices'!D1260/'Adj close prices'!D1259)</f>
        <v>1.9423243268692524E-4</v>
      </c>
      <c r="E1259" s="7">
        <f>LN('Adj close prices'!E1260/'Adj close prices'!E1259)</f>
        <v>-5.2997878243967516E-3</v>
      </c>
      <c r="F1259" s="7">
        <f>LN('Adj close prices'!F1260/'Adj close prices'!F1259)</f>
        <v>7.4564798917494826E-3</v>
      </c>
    </row>
    <row r="1260" spans="1:6" x14ac:dyDescent="0.25">
      <c r="A1260" s="5">
        <v>43577</v>
      </c>
      <c r="B1260" s="7">
        <f>LN('Adj close prices'!B1261/'Adj close prices'!B1260)</f>
        <v>3.2810773026295749E-3</v>
      </c>
      <c r="C1260" s="7">
        <f>LN('Adj close prices'!C1261/'Adj close prices'!C1260)</f>
        <v>1.3667835844337044E-2</v>
      </c>
      <c r="D1260" s="7">
        <f>LN('Adj close prices'!D1261/'Adj close prices'!D1260)</f>
        <v>-7.8814752583652881E-3</v>
      </c>
      <c r="E1260" s="7">
        <f>LN('Adj close prices'!E1261/'Adj close prices'!E1260)</f>
        <v>1.1580553326994956E-2</v>
      </c>
      <c r="F1260" s="7">
        <f>LN('Adj close prices'!F1261/'Adj close prices'!F1260)</f>
        <v>-3.9220732914681242E-2</v>
      </c>
    </row>
    <row r="1261" spans="1:6" x14ac:dyDescent="0.25">
      <c r="A1261" s="5">
        <v>43578</v>
      </c>
      <c r="B1261" s="7">
        <f>LN('Adj close prices'!B1262/'Adj close prices'!B1261)</f>
        <v>1.4320298033704127E-2</v>
      </c>
      <c r="C1261" s="7">
        <f>LN('Adj close prices'!C1262/'Adj close prices'!C1261)</f>
        <v>1.913424666223466E-2</v>
      </c>
      <c r="D1261" s="7">
        <f>LN('Adj close prices'!D1262/'Adj close prices'!D1261)</f>
        <v>6.8148920521114934E-3</v>
      </c>
      <c r="E1261" s="7">
        <f>LN('Adj close prices'!E1262/'Adj close prices'!E1261)</f>
        <v>1.1605582364849237E-2</v>
      </c>
      <c r="F1261" s="7">
        <f>LN('Adj close prices'!F1262/'Adj close prices'!F1261)</f>
        <v>4.3671960249243667E-3</v>
      </c>
    </row>
    <row r="1262" spans="1:6" x14ac:dyDescent="0.25">
      <c r="A1262" s="5">
        <v>43579</v>
      </c>
      <c r="B1262" s="7">
        <f>LN('Adj close prices'!B1263/'Adj close prices'!B1262)</f>
        <v>-1.5433293024713617E-3</v>
      </c>
      <c r="C1262" s="7">
        <f>LN('Adj close prices'!C1263/'Adj close prices'!C1262)</f>
        <v>-1.151225615339828E-2</v>
      </c>
      <c r="D1262" s="7">
        <f>LN('Adj close prices'!D1263/'Adj close prices'!D1262)</f>
        <v>4.4528484630655656E-3</v>
      </c>
      <c r="E1262" s="7">
        <f>LN('Adj close prices'!E1263/'Adj close prices'!E1262)</f>
        <v>2.6187713696294241E-3</v>
      </c>
      <c r="F1262" s="7">
        <f>LN('Adj close prices'!F1263/'Adj close prices'!F1262)</f>
        <v>-2.0055767727081664E-2</v>
      </c>
    </row>
    <row r="1263" spans="1:6" x14ac:dyDescent="0.25">
      <c r="A1263" s="5">
        <v>43580</v>
      </c>
      <c r="B1263" s="7">
        <f>LN('Adj close prices'!B1264/'Adj close prices'!B1263)</f>
        <v>-9.1166312023102172E-3</v>
      </c>
      <c r="C1263" s="7">
        <f>LN('Adj close prices'!C1264/'Adj close prices'!C1263)</f>
        <v>2.6289168755800956E-4</v>
      </c>
      <c r="D1263" s="7">
        <f>LN('Adj close prices'!D1264/'Adj close prices'!D1263)</f>
        <v>-9.6516042787090164E-5</v>
      </c>
      <c r="E1263" s="7">
        <f>LN('Adj close prices'!E1264/'Adj close prices'!E1263)</f>
        <v>-2.2535908558929396E-2</v>
      </c>
      <c r="F1263" s="7">
        <f>LN('Adj close prices'!F1264/'Adj close prices'!F1263)</f>
        <v>-4.3578683167321997E-2</v>
      </c>
    </row>
    <row r="1264" spans="1:6" x14ac:dyDescent="0.25">
      <c r="A1264" s="5">
        <v>43581</v>
      </c>
      <c r="B1264" s="7">
        <f>LN('Adj close prices'!B1265/'Adj close prices'!B1264)</f>
        <v>-4.7854146496999596E-3</v>
      </c>
      <c r="C1264" s="7">
        <f>LN('Adj close prices'!C1265/'Adj close prices'!C1264)</f>
        <v>2.5114990210726537E-2</v>
      </c>
      <c r="D1264" s="7">
        <f>LN('Adj close prices'!D1265/'Adj close prices'!D1264)</f>
        <v>-1.9410537203986927E-2</v>
      </c>
      <c r="E1264" s="7">
        <f>LN('Adj close prices'!E1265/'Adj close prices'!E1264)</f>
        <v>-4.8338206790662697E-2</v>
      </c>
      <c r="F1264" s="7">
        <f>LN('Adj close prices'!F1265/'Adj close prices'!F1264)</f>
        <v>-5.1754635388994094E-2</v>
      </c>
    </row>
    <row r="1265" spans="1:6" x14ac:dyDescent="0.25">
      <c r="A1265" s="5">
        <v>43584</v>
      </c>
      <c r="B1265" s="7">
        <f>LN('Adj close prices'!B1266/'Adj close prices'!B1265)</f>
        <v>1.5161214848408693E-3</v>
      </c>
      <c r="C1265" s="7">
        <f>LN('Adj close prices'!C1266/'Adj close prices'!C1265)</f>
        <v>-6.2740404269726333E-3</v>
      </c>
      <c r="D1265" s="7">
        <f>LN('Adj close prices'!D1266/'Adj close prices'!D1265)</f>
        <v>2.9519398741474189E-4</v>
      </c>
      <c r="E1265" s="7">
        <f>LN('Adj close prices'!E1266/'Adj close prices'!E1265)</f>
        <v>6.9385846779256742E-3</v>
      </c>
      <c r="F1265" s="7">
        <f>LN('Adj close prices'!F1266/'Adj close prices'!F1265)</f>
        <v>2.6564160334157094E-2</v>
      </c>
    </row>
    <row r="1266" spans="1:6" x14ac:dyDescent="0.25">
      <c r="A1266" s="5">
        <v>43585</v>
      </c>
      <c r="B1266" s="7">
        <f>LN('Adj close prices'!B1267/'Adj close prices'!B1266)</f>
        <v>-1.944378829748207E-2</v>
      </c>
      <c r="C1266" s="7">
        <f>LN('Adj close prices'!C1267/'Adj close prices'!C1266)</f>
        <v>-6.1631523744168247E-3</v>
      </c>
      <c r="D1266" s="7">
        <f>LN('Adj close prices'!D1267/'Adj close prices'!D1266)</f>
        <v>1.2524796782815787E-2</v>
      </c>
      <c r="E1266" s="7">
        <f>LN('Adj close prices'!E1267/'Adj close prices'!E1266)</f>
        <v>9.2694474001491257E-3</v>
      </c>
      <c r="F1266" s="7">
        <f>LN('Adj close prices'!F1267/'Adj close prices'!F1266)</f>
        <v>-1.1579581949136825E-2</v>
      </c>
    </row>
    <row r="1267" spans="1:6" x14ac:dyDescent="0.25">
      <c r="A1267" s="5">
        <v>43586</v>
      </c>
      <c r="B1267" s="7">
        <f>LN('Adj close prices'!B1268/'Adj close prices'!B1267)</f>
        <v>4.7918770609695772E-2</v>
      </c>
      <c r="C1267" s="7">
        <f>LN('Adj close prices'!C1268/'Adj close prices'!C1267)</f>
        <v>-7.8165297901621605E-3</v>
      </c>
      <c r="D1267" s="7">
        <f>LN('Adj close prices'!D1268/'Adj close prices'!D1267)</f>
        <v>-1.4495881243546229E-2</v>
      </c>
      <c r="E1267" s="7">
        <f>LN('Adj close prices'!E1268/'Adj close prices'!E1267)</f>
        <v>-2.9324472001692205E-3</v>
      </c>
      <c r="F1267" s="7">
        <f>LN('Adj close prices'!F1268/'Adj close prices'!F1267)</f>
        <v>-1.9801788970686792E-2</v>
      </c>
    </row>
    <row r="1268" spans="1:6" x14ac:dyDescent="0.25">
      <c r="A1268" s="5">
        <v>43587</v>
      </c>
      <c r="B1268" s="7">
        <f>LN('Adj close prices'!B1269/'Adj close prices'!B1268)</f>
        <v>-6.5288761198214473E-3</v>
      </c>
      <c r="C1268" s="7">
        <f>LN('Adj close prices'!C1269/'Adj close prices'!C1268)</f>
        <v>-5.6133232189089456E-3</v>
      </c>
      <c r="D1268" s="7">
        <f>LN('Adj close prices'!D1269/'Adj close prices'!D1268)</f>
        <v>-2.073947652519525E-3</v>
      </c>
      <c r="E1268" s="7">
        <f>LN('Adj close prices'!E1269/'Adj close prices'!E1268)</f>
        <v>1.4959113433610336E-2</v>
      </c>
      <c r="F1268" s="7">
        <f>LN('Adj close prices'!F1269/'Adj close prices'!F1268)</f>
        <v>4.2214086061577283E-2</v>
      </c>
    </row>
    <row r="1269" spans="1:6" x14ac:dyDescent="0.25">
      <c r="A1269" s="5">
        <v>43588</v>
      </c>
      <c r="B1269" s="7">
        <f>LN('Adj close prices'!B1270/'Adj close prices'!B1269)</f>
        <v>1.2354649364903337E-2</v>
      </c>
      <c r="C1269" s="7">
        <f>LN('Adj close prices'!C1270/'Adj close prices'!C1269)</f>
        <v>3.191342647603667E-2</v>
      </c>
      <c r="D1269" s="7">
        <f>LN('Adj close prices'!D1270/'Adj close prices'!D1269)</f>
        <v>9.1525842803225153E-3</v>
      </c>
      <c r="E1269" s="7">
        <f>LN('Adj close prices'!E1270/'Adj close prices'!E1269)</f>
        <v>-9.828851523328839E-4</v>
      </c>
      <c r="F1269" s="7">
        <f>LN('Adj close prices'!F1270/'Adj close prices'!F1269)</f>
        <v>4.3803287198479368E-2</v>
      </c>
    </row>
    <row r="1270" spans="1:6" x14ac:dyDescent="0.25">
      <c r="A1270" s="5">
        <v>43591</v>
      </c>
      <c r="B1270" s="7">
        <f>LN('Adj close prices'!B1271/'Adj close prices'!B1270)</f>
        <v>-1.5563431784355663E-2</v>
      </c>
      <c r="C1270" s="7">
        <f>LN('Adj close prices'!C1271/'Adj close prices'!C1270)</f>
        <v>-6.0874554177448434E-3</v>
      </c>
      <c r="D1270" s="7">
        <f>LN('Adj close prices'!D1271/'Adj close prices'!D1270)</f>
        <v>3.7150705407887532E-3</v>
      </c>
      <c r="E1270" s="7">
        <f>LN('Adj close prices'!E1271/'Adj close prices'!E1270)</f>
        <v>-1.7417587571727847E-2</v>
      </c>
      <c r="F1270" s="7">
        <f>LN('Adj close prices'!F1271/'Adj close prices'!F1270)</f>
        <v>1.214765859953434E-3</v>
      </c>
    </row>
    <row r="1271" spans="1:6" x14ac:dyDescent="0.25">
      <c r="A1271" s="5">
        <v>43592</v>
      </c>
      <c r="B1271" s="7">
        <f>LN('Adj close prices'!B1272/'Adj close prices'!B1271)</f>
        <v>-2.7326807844127183E-2</v>
      </c>
      <c r="C1271" s="7">
        <f>LN('Adj close prices'!C1272/'Adj close prices'!C1271)</f>
        <v>-1.526542805449628E-2</v>
      </c>
      <c r="D1271" s="7">
        <f>LN('Adj close prices'!D1272/'Adj close prices'!D1271)</f>
        <v>-1.1385700981135883E-2</v>
      </c>
      <c r="E1271" s="7">
        <f>LN('Adj close prices'!E1272/'Adj close prices'!E1271)</f>
        <v>-3.8195953729131031E-2</v>
      </c>
      <c r="F1271" s="7">
        <f>LN('Adj close prices'!F1272/'Adj close prices'!F1271)</f>
        <v>-3.2964767627272337E-2</v>
      </c>
    </row>
    <row r="1272" spans="1:6" x14ac:dyDescent="0.25">
      <c r="A1272" s="5">
        <v>43593</v>
      </c>
      <c r="B1272" s="7">
        <f>LN('Adj close prices'!B1273/'Adj close prices'!B1272)</f>
        <v>1.9718157794033049E-4</v>
      </c>
      <c r="C1272" s="7">
        <f>LN('Adj close prices'!C1273/'Adj close prices'!C1272)</f>
        <v>-1.6829040443615145E-3</v>
      </c>
      <c r="D1272" s="7">
        <f>LN('Adj close prices'!D1273/'Adj close prices'!D1272)</f>
        <v>-9.9208031316317825E-3</v>
      </c>
      <c r="E1272" s="7">
        <f>LN('Adj close prices'!E1273/'Adj close prices'!E1272)</f>
        <v>4.6683843661846896E-3</v>
      </c>
      <c r="F1272" s="7">
        <f>LN('Adj close prices'!F1273/'Adj close prices'!F1272)</f>
        <v>-9.0263472067974096E-3</v>
      </c>
    </row>
    <row r="1273" spans="1:6" x14ac:dyDescent="0.25">
      <c r="A1273" s="5">
        <v>43594</v>
      </c>
      <c r="B1273" s="7">
        <f>LN('Adj close prices'!B1274/'Adj close prices'!B1273)</f>
        <v>-1.0802408201113634E-2</v>
      </c>
      <c r="C1273" s="7">
        <f>LN('Adj close prices'!C1274/'Adj close prices'!C1273)</f>
        <v>-9.3775481968539649E-3</v>
      </c>
      <c r="D1273" s="7">
        <f>LN('Adj close prices'!D1274/'Adj close prices'!D1273)</f>
        <v>-2.3081155601819563E-3</v>
      </c>
      <c r="E1273" s="7">
        <f>LN('Adj close prices'!E1274/'Adj close prices'!E1273)</f>
        <v>-2.1680315288611016E-2</v>
      </c>
      <c r="F1273" s="7">
        <f>LN('Adj close prices'!F1274/'Adj close prices'!F1273)</f>
        <v>-1.174981702653702E-2</v>
      </c>
    </row>
    <row r="1274" spans="1:6" x14ac:dyDescent="0.25">
      <c r="A1274" s="5">
        <v>43595</v>
      </c>
      <c r="B1274" s="7">
        <f>LN('Adj close prices'!B1275/'Adj close prices'!B1274)</f>
        <v>-1.3950458610133915E-2</v>
      </c>
      <c r="C1274" s="7">
        <f>LN('Adj close prices'!C1275/'Adj close prices'!C1274)</f>
        <v>-5.2192051918345129E-3</v>
      </c>
      <c r="D1274" s="7">
        <f>LN('Adj close prices'!D1275/'Adj close prices'!D1274)</f>
        <v>2.3530687955591979E-2</v>
      </c>
      <c r="E1274" s="7">
        <f>LN('Adj close prices'!E1275/'Adj close prices'!E1274)</f>
        <v>-8.0822615185808834E-3</v>
      </c>
      <c r="F1274" s="7">
        <f>LN('Adj close prices'!F1275/'Adj close prices'!F1274)</f>
        <v>-1.0218157442013608E-2</v>
      </c>
    </row>
    <row r="1275" spans="1:6" x14ac:dyDescent="0.25">
      <c r="A1275" s="5">
        <v>43598</v>
      </c>
      <c r="B1275" s="7">
        <f>LN('Adj close prices'!B1276/'Adj close prices'!B1275)</f>
        <v>-5.9876755135757902E-2</v>
      </c>
      <c r="C1275" s="7">
        <f>LN('Adj close prices'!C1276/'Adj close prices'!C1275)</f>
        <v>-3.6258279212751883E-2</v>
      </c>
      <c r="D1275" s="7">
        <f>LN('Adj close prices'!D1276/'Adj close prices'!D1275)</f>
        <v>-2.0020790618412863E-2</v>
      </c>
      <c r="E1275" s="7">
        <f>LN('Adj close prices'!E1276/'Adj close prices'!E1275)</f>
        <v>-6.3393971095240725E-2</v>
      </c>
      <c r="F1275" s="7">
        <f>LN('Adj close prices'!F1276/'Adj close prices'!F1275)</f>
        <v>-5.364285129677835E-2</v>
      </c>
    </row>
    <row r="1276" spans="1:6" x14ac:dyDescent="0.25">
      <c r="A1276" s="5">
        <v>43599</v>
      </c>
      <c r="B1276" s="7">
        <f>LN('Adj close prices'!B1277/'Adj close prices'!B1276)</f>
        <v>1.5706212333072116E-2</v>
      </c>
      <c r="C1276" s="7">
        <f>LN('Adj close prices'!C1277/'Adj close prices'!C1276)</f>
        <v>9.5227759047174423E-3</v>
      </c>
      <c r="D1276" s="7">
        <f>LN('Adj close prices'!D1277/'Adj close prices'!D1276)</f>
        <v>3.9964868789510643E-3</v>
      </c>
      <c r="E1276" s="7">
        <f>LN('Adj close prices'!E1277/'Adj close prices'!E1276)</f>
        <v>2.2404265529499878E-2</v>
      </c>
      <c r="F1276" s="7">
        <f>LN('Adj close prices'!F1277/'Adj close prices'!F1276)</f>
        <v>2.3078595735368208E-2</v>
      </c>
    </row>
    <row r="1277" spans="1:6" x14ac:dyDescent="0.25">
      <c r="A1277" s="5">
        <v>43600</v>
      </c>
      <c r="B1277" s="7">
        <f>LN('Adj close prices'!B1278/'Adj close prices'!B1277)</f>
        <v>1.1908137557281947E-2</v>
      </c>
      <c r="C1277" s="7">
        <f>LN('Adj close prices'!C1278/'Adj close prices'!C1277)</f>
        <v>1.672249289673524E-2</v>
      </c>
      <c r="D1277" s="7">
        <f>LN('Adj close prices'!D1278/'Adj close prices'!D1277)</f>
        <v>-4.096445202731675E-3</v>
      </c>
      <c r="E1277" s="7">
        <f>LN('Adj close prices'!E1278/'Adj close prices'!E1277)</f>
        <v>-1.5297770830849095E-2</v>
      </c>
      <c r="F1277" s="7">
        <f>LN('Adj close prices'!F1278/'Adj close prices'!F1277)</f>
        <v>-1.5508554685256305E-3</v>
      </c>
    </row>
    <row r="1278" spans="1:6" x14ac:dyDescent="0.25">
      <c r="A1278" s="5">
        <v>43601</v>
      </c>
      <c r="B1278" s="7">
        <f>LN('Adj close prices'!B1279/'Adj close prices'!B1278)</f>
        <v>-4.4093840543355991E-3</v>
      </c>
      <c r="C1278" s="7">
        <f>LN('Adj close prices'!C1279/'Adj close prices'!C1278)</f>
        <v>1.9276954544137526E-2</v>
      </c>
      <c r="D1278" s="7">
        <f>LN('Adj close prices'!D1279/'Adj close prices'!D1278)</f>
        <v>1.4215846372567603E-2</v>
      </c>
      <c r="E1278" s="7">
        <f>LN('Adj close prices'!E1279/'Adj close prices'!E1278)</f>
        <v>3.8151882484394359E-3</v>
      </c>
      <c r="F1278" s="7">
        <f>LN('Adj close prices'!F1279/'Adj close prices'!F1278)</f>
        <v>-1.5729858693972663E-2</v>
      </c>
    </row>
    <row r="1279" spans="1:6" x14ac:dyDescent="0.25">
      <c r="A1279" s="5">
        <v>43602</v>
      </c>
      <c r="B1279" s="7">
        <f>LN('Adj close prices'!B1280/'Adj close prices'!B1279)</f>
        <v>-5.6980935330135348E-3</v>
      </c>
      <c r="C1279" s="7">
        <f>LN('Adj close prices'!C1280/'Adj close prices'!C1279)</f>
        <v>-2.0426705349243502E-2</v>
      </c>
      <c r="D1279" s="7">
        <f>LN('Adj close prices'!D1280/'Adj close prices'!D1279)</f>
        <v>-4.4519047992815025E-3</v>
      </c>
      <c r="E1279" s="7">
        <f>LN('Adj close prices'!E1280/'Adj close prices'!E1279)</f>
        <v>-2.311323640767169E-2</v>
      </c>
      <c r="F1279" s="7">
        <f>LN('Adj close prices'!F1280/'Adj close prices'!F1279)</f>
        <v>-7.8791623789874934E-2</v>
      </c>
    </row>
    <row r="1280" spans="1:6" x14ac:dyDescent="0.25">
      <c r="A1280" s="5">
        <v>43605</v>
      </c>
      <c r="B1280" s="7">
        <f>LN('Adj close prices'!B1281/'Adj close prices'!B1280)</f>
        <v>-3.1768972711851133E-2</v>
      </c>
      <c r="C1280" s="7">
        <f>LN('Adj close prices'!C1281/'Adj close prices'!C1280)</f>
        <v>-5.380903952757453E-3</v>
      </c>
      <c r="D1280" s="7">
        <f>LN('Adj close prices'!D1281/'Adj close prices'!D1280)</f>
        <v>6.5223931978315676E-3</v>
      </c>
      <c r="E1280" s="7">
        <f>LN('Adj close prices'!E1281/'Adj close prices'!E1280)</f>
        <v>-3.1012910328309055E-2</v>
      </c>
      <c r="F1280" s="7">
        <f>LN('Adj close prices'!F1281/'Adj close prices'!F1280)</f>
        <v>-2.7235766247162993E-2</v>
      </c>
    </row>
    <row r="1281" spans="1:6" x14ac:dyDescent="0.25">
      <c r="A1281" s="5">
        <v>43606</v>
      </c>
      <c r="B1281" s="7">
        <f>LN('Adj close prices'!B1282/'Adj close prices'!B1281)</f>
        <v>1.8989284231515642E-2</v>
      </c>
      <c r="C1281" s="7">
        <f>LN('Adj close prices'!C1282/'Adj close prices'!C1281)</f>
        <v>-7.8033847301010699E-4</v>
      </c>
      <c r="D1281" s="7">
        <f>LN('Adj close prices'!D1282/'Adj close prices'!D1281)</f>
        <v>-3.947778125126881E-3</v>
      </c>
      <c r="E1281" s="7">
        <f>LN('Adj close prices'!E1282/'Adj close prices'!E1281)</f>
        <v>2.1577521897975679E-2</v>
      </c>
      <c r="F1281" s="7">
        <f>LN('Adj close prices'!F1282/'Adj close prices'!F1281)</f>
        <v>-1.3644139948721101E-3</v>
      </c>
    </row>
    <row r="1282" spans="1:6" x14ac:dyDescent="0.25">
      <c r="A1282" s="5">
        <v>43607</v>
      </c>
      <c r="B1282" s="7">
        <f>LN('Adj close prices'!B1283/'Adj close prices'!B1282)</f>
        <v>-2.0684090827530633E-2</v>
      </c>
      <c r="C1282" s="7">
        <f>LN('Adj close prices'!C1283/'Adj close prices'!C1282)</f>
        <v>1.1621867228703356E-3</v>
      </c>
      <c r="D1282" s="7">
        <f>LN('Adj close prices'!D1283/'Adj close prices'!D1282)</f>
        <v>1.0917175136387835E-2</v>
      </c>
      <c r="E1282" s="7">
        <f>LN('Adj close prices'!E1283/'Adj close prices'!E1282)</f>
        <v>-1.86166910696977E-2</v>
      </c>
      <c r="F1282" s="7">
        <f>LN('Adj close prices'!F1283/'Adj close prices'!F1282)</f>
        <v>-6.2109875261510919E-2</v>
      </c>
    </row>
    <row r="1283" spans="1:6" x14ac:dyDescent="0.25">
      <c r="A1283" s="5">
        <v>43608</v>
      </c>
      <c r="B1283" s="7">
        <f>LN('Adj close prices'!B1284/'Adj close prices'!B1283)</f>
        <v>-1.7216956751692769E-2</v>
      </c>
      <c r="C1283" s="7">
        <f>LN('Adj close prices'!C1284/'Adj close prices'!C1283)</f>
        <v>-2.405452307245191E-2</v>
      </c>
      <c r="D1283" s="7">
        <f>LN('Adj close prices'!D1284/'Adj close prices'!D1283)</f>
        <v>-3.6258846955631767E-3</v>
      </c>
      <c r="E1283" s="7">
        <f>LN('Adj close prices'!E1284/'Adj close prices'!E1283)</f>
        <v>-3.2588397906749215E-2</v>
      </c>
      <c r="F1283" s="7">
        <f>LN('Adj close prices'!F1284/'Adj close prices'!F1283)</f>
        <v>1.421898114479468E-2</v>
      </c>
    </row>
    <row r="1284" spans="1:6" x14ac:dyDescent="0.25">
      <c r="A1284" s="5">
        <v>43609</v>
      </c>
      <c r="B1284" s="7">
        <f>LN('Adj close prices'!B1285/'Adj close prices'!B1284)</f>
        <v>-3.8481647786350092E-3</v>
      </c>
      <c r="C1284" s="7">
        <f>LN('Adj close prices'!C1285/'Adj close prices'!C1284)</f>
        <v>4.2871702548337729E-3</v>
      </c>
      <c r="D1284" s="7">
        <f>LN('Adj close prices'!D1285/'Adj close prices'!D1284)</f>
        <v>7.9206391550154052E-3</v>
      </c>
      <c r="E1284" s="7">
        <f>LN('Adj close prices'!E1285/'Adj close prices'!E1284)</f>
        <v>-1.4839467815988543E-2</v>
      </c>
      <c r="F1284" s="7">
        <f>LN('Adj close prices'!F1285/'Adj close prices'!F1284)</f>
        <v>-2.5174850044078559E-2</v>
      </c>
    </row>
    <row r="1285" spans="1:6" x14ac:dyDescent="0.25">
      <c r="A1285" s="5">
        <v>43613</v>
      </c>
      <c r="B1285" s="7">
        <f>LN('Adj close prices'!B1286/'Adj close prices'!B1285)</f>
        <v>-4.1431308990283197E-3</v>
      </c>
      <c r="C1285" s="7">
        <f>LN('Adj close prices'!C1286/'Adj close prices'!C1285)</f>
        <v>7.1864143915710572E-3</v>
      </c>
      <c r="D1285" s="7">
        <f>LN('Adj close prices'!D1286/'Adj close prices'!D1285)</f>
        <v>-2.4378922530409494E-3</v>
      </c>
      <c r="E1285" s="7">
        <f>LN('Adj close prices'!E1286/'Adj close prices'!E1285)</f>
        <v>-1.2617862881119882E-2</v>
      </c>
      <c r="F1285" s="7">
        <f>LN('Adj close prices'!F1286/'Adj close prices'!F1285)</f>
        <v>-1.0175950380200589E-2</v>
      </c>
    </row>
    <row r="1286" spans="1:6" x14ac:dyDescent="0.25">
      <c r="A1286" s="5">
        <v>43614</v>
      </c>
      <c r="B1286" s="7">
        <f>LN('Adj close prices'!B1287/'Adj close prices'!B1286)</f>
        <v>-4.78058904266912E-3</v>
      </c>
      <c r="C1286" s="7">
        <f>LN('Adj close prices'!C1287/'Adj close prices'!C1286)</f>
        <v>-9.4321221827384071E-3</v>
      </c>
      <c r="D1286" s="7">
        <f>LN('Adj close prices'!D1287/'Adj close prices'!D1286)</f>
        <v>-2.9337242713072674E-3</v>
      </c>
      <c r="E1286" s="7">
        <f>LN('Adj close prices'!E1287/'Adj close prices'!E1286)</f>
        <v>-2.1081545114201801E-2</v>
      </c>
      <c r="F1286" s="7">
        <f>LN('Adj close prices'!F1287/'Adj close prices'!F1286)</f>
        <v>6.1284797439532506E-3</v>
      </c>
    </row>
    <row r="1287" spans="1:6" x14ac:dyDescent="0.25">
      <c r="A1287" s="5">
        <v>43615</v>
      </c>
      <c r="B1287" s="7">
        <f>LN('Adj close prices'!B1288/'Adj close prices'!B1287)</f>
        <v>5.1732138770424207E-3</v>
      </c>
      <c r="C1287" s="7">
        <f>LN('Adj close prices'!C1288/'Adj close prices'!C1287)</f>
        <v>-1.5788819270314133E-3</v>
      </c>
      <c r="D1287" s="7">
        <f>LN('Adj close prices'!D1288/'Adj close prices'!D1287)</f>
        <v>6.8574399896648348E-4</v>
      </c>
      <c r="E1287" s="7">
        <f>LN('Adj close prices'!E1288/'Adj close prices'!E1287)</f>
        <v>-7.6624524434956978E-3</v>
      </c>
      <c r="F1287" s="7">
        <f>LN('Adj close prices'!F1288/'Adj close prices'!F1287)</f>
        <v>-8.6754406878159444E-3</v>
      </c>
    </row>
    <row r="1288" spans="1:6" x14ac:dyDescent="0.25">
      <c r="A1288" s="5">
        <v>43616</v>
      </c>
      <c r="B1288" s="7">
        <f>LN('Adj close prices'!B1289/'Adj close prices'!B1288)</f>
        <v>-1.8281511002574767E-2</v>
      </c>
      <c r="C1288" s="7">
        <f>LN('Adj close prices'!C1289/'Adj close prices'!C1288)</f>
        <v>-2.2972616828165544E-2</v>
      </c>
      <c r="D1288" s="7">
        <f>LN('Adj close prices'!D1289/'Adj close prices'!D1288)</f>
        <v>-7.3664930444121493E-3</v>
      </c>
      <c r="E1288" s="7">
        <f>LN('Adj close prices'!E1289/'Adj close prices'!E1288)</f>
        <v>-2.6588468299305407E-2</v>
      </c>
      <c r="F1288" s="7">
        <f>LN('Adj close prices'!F1289/'Adj close prices'!F1288)</f>
        <v>-1.6391175267572038E-2</v>
      </c>
    </row>
    <row r="1289" spans="1:6" x14ac:dyDescent="0.25">
      <c r="A1289" s="5">
        <v>43619</v>
      </c>
      <c r="B1289" s="7">
        <f>LN('Adj close prices'!B1290/'Adj close prices'!B1289)</f>
        <v>-1.0161892332417139E-2</v>
      </c>
      <c r="C1289" s="7">
        <f>LN('Adj close prices'!C1290/'Adj close prices'!C1289)</f>
        <v>-4.7520913645257297E-2</v>
      </c>
      <c r="D1289" s="7">
        <f>LN('Adj close prices'!D1290/'Adj close prices'!D1289)</f>
        <v>5.1131940331804225E-3</v>
      </c>
      <c r="E1289" s="7">
        <f>LN('Adj close prices'!E1290/'Adj close prices'!E1289)</f>
        <v>-1.2479891851713144E-2</v>
      </c>
      <c r="F1289" s="7">
        <f>LN('Adj close prices'!F1290/'Adj close prices'!F1289)</f>
        <v>-3.4002150071396314E-2</v>
      </c>
    </row>
    <row r="1290" spans="1:6" x14ac:dyDescent="0.25">
      <c r="A1290" s="5">
        <v>43620</v>
      </c>
      <c r="B1290" s="7">
        <f>LN('Adj close prices'!B1291/'Adj close prices'!B1290)</f>
        <v>3.5930724281853281E-2</v>
      </c>
      <c r="C1290" s="7">
        <f>LN('Adj close prices'!C1291/'Adj close prices'!C1290)</f>
        <v>2.1548038551410641E-2</v>
      </c>
      <c r="D1290" s="7">
        <f>LN('Adj close prices'!D1291/'Adj close prices'!D1290)</f>
        <v>5.8672424508218052E-3</v>
      </c>
      <c r="E1290" s="7">
        <f>LN('Adj close prices'!E1291/'Adj close prices'!E1290)</f>
        <v>6.664826390529445E-2</v>
      </c>
      <c r="F1290" s="7">
        <f>LN('Adj close prices'!F1291/'Adj close prices'!F1290)</f>
        <v>7.857603457724914E-2</v>
      </c>
    </row>
    <row r="1291" spans="1:6" x14ac:dyDescent="0.25">
      <c r="A1291" s="5">
        <v>43621</v>
      </c>
      <c r="B1291" s="7">
        <f>LN('Adj close prices'!B1292/'Adj close prices'!B1291)</f>
        <v>1.601451169227203E-2</v>
      </c>
      <c r="C1291" s="7">
        <f>LN('Adj close prices'!C1292/'Adj close prices'!C1291)</f>
        <v>5.1557007683191783E-3</v>
      </c>
      <c r="D1291" s="7">
        <f>LN('Adj close prices'!D1292/'Adj close prices'!D1291)</f>
        <v>1.7973196961832475E-2</v>
      </c>
      <c r="E1291" s="7">
        <f>LN('Adj close prices'!E1292/'Adj close prices'!E1291)</f>
        <v>-1.2101199940213997E-2</v>
      </c>
      <c r="F1291" s="7">
        <f>LN('Adj close prices'!F1292/'Adj close prices'!F1291)</f>
        <v>1.5326141050592507E-2</v>
      </c>
    </row>
    <row r="1292" spans="1:6" x14ac:dyDescent="0.25">
      <c r="A1292" s="5">
        <v>43622</v>
      </c>
      <c r="B1292" s="7">
        <f>LN('Adj close prices'!B1293/'Adj close prices'!B1292)</f>
        <v>1.4574953204256853E-2</v>
      </c>
      <c r="C1292" s="7">
        <f>LN('Adj close prices'!C1293/'Adj close prices'!C1292)</f>
        <v>9.0814338660679464E-3</v>
      </c>
      <c r="D1292" s="7">
        <f>LN('Adj close prices'!D1293/'Adj close prices'!D1292)</f>
        <v>6.5863177112988483E-3</v>
      </c>
      <c r="E1292" s="7">
        <f>LN('Adj close prices'!E1293/'Adj close prices'!E1292)</f>
        <v>1.7540621932196999E-2</v>
      </c>
      <c r="F1292" s="7">
        <f>LN('Adj close prices'!F1293/'Adj close prices'!F1292)</f>
        <v>4.6513079162574654E-2</v>
      </c>
    </row>
    <row r="1293" spans="1:6" x14ac:dyDescent="0.25">
      <c r="A1293" s="5">
        <v>43623</v>
      </c>
      <c r="B1293" s="7">
        <f>LN('Adj close prices'!B1294/'Adj close prices'!B1293)</f>
        <v>2.6268866869113089E-2</v>
      </c>
      <c r="C1293" s="7">
        <f>LN('Adj close prices'!C1294/'Adj close prices'!C1293)</f>
        <v>2.7918910369554038E-2</v>
      </c>
      <c r="D1293" s="7">
        <f>LN('Adj close prices'!D1294/'Adj close prices'!D1293)</f>
        <v>8.9974039166458072E-3</v>
      </c>
      <c r="E1293" s="7">
        <f>LN('Adj close prices'!E1294/'Adj close prices'!E1293)</f>
        <v>1.1891813080328408E-2</v>
      </c>
      <c r="F1293" s="7">
        <f>LN('Adj close prices'!F1294/'Adj close prices'!F1293)</f>
        <v>-7.0654698491113719E-3</v>
      </c>
    </row>
    <row r="1294" spans="1:6" x14ac:dyDescent="0.25">
      <c r="A1294" s="5">
        <v>43626</v>
      </c>
      <c r="B1294" s="7">
        <f>LN('Adj close prices'!B1295/'Adj close prices'!B1294)</f>
        <v>1.2698465093470526E-2</v>
      </c>
      <c r="C1294" s="7">
        <f>LN('Adj close prices'!C1295/'Adj close prices'!C1294)</f>
        <v>3.0892110337539105E-2</v>
      </c>
      <c r="D1294" s="7">
        <f>LN('Adj close prices'!D1295/'Adj close prices'!D1294)</f>
        <v>1.3672067664573984E-2</v>
      </c>
      <c r="E1294" s="7">
        <f>LN('Adj close prices'!E1295/'Adj close prices'!E1294)</f>
        <v>1.9937281077425168E-2</v>
      </c>
      <c r="F1294" s="7">
        <f>LN('Adj close prices'!F1295/'Adj close prices'!F1294)</f>
        <v>4.0160675636455333E-2</v>
      </c>
    </row>
    <row r="1295" spans="1:6" x14ac:dyDescent="0.25">
      <c r="A1295" s="5">
        <v>43627</v>
      </c>
      <c r="B1295" s="7">
        <f>LN('Adj close prices'!B1296/'Adj close prices'!B1295)</f>
        <v>1.151293474109002E-2</v>
      </c>
      <c r="C1295" s="7">
        <f>LN('Adj close prices'!C1296/'Adj close prices'!C1295)</f>
        <v>1.6485760903498486E-3</v>
      </c>
      <c r="D1295" s="7">
        <f>LN('Adj close prices'!D1296/'Adj close prices'!D1295)</f>
        <v>3.8986017651190161E-3</v>
      </c>
      <c r="E1295" s="7">
        <f>LN('Adj close prices'!E1296/'Adj close prices'!E1295)</f>
        <v>1.5509331329754015E-2</v>
      </c>
      <c r="F1295" s="7">
        <f>LN('Adj close prices'!F1296/'Adj close prices'!F1295)</f>
        <v>1.9629427183950842E-2</v>
      </c>
    </row>
    <row r="1296" spans="1:6" x14ac:dyDescent="0.25">
      <c r="A1296" s="5">
        <v>43628</v>
      </c>
      <c r="B1296" s="7">
        <f>LN('Adj close prices'!B1297/'Adj close prices'!B1296)</f>
        <v>-3.1873873119555121E-3</v>
      </c>
      <c r="C1296" s="7">
        <f>LN('Adj close prices'!C1297/'Adj close prices'!C1296)</f>
        <v>-4.5065605012455214E-3</v>
      </c>
      <c r="D1296" s="7">
        <f>LN('Adj close prices'!D1297/'Adj close prices'!D1296)</f>
        <v>8.1196854763513591E-3</v>
      </c>
      <c r="E1296" s="7">
        <f>LN('Adj close prices'!E1297/'Adj close prices'!E1296)</f>
        <v>-3.064701089199005E-2</v>
      </c>
      <c r="F1296" s="7">
        <f>LN('Adj close prices'!F1297/'Adj close prices'!F1296)</f>
        <v>-3.6780532006762942E-2</v>
      </c>
    </row>
    <row r="1297" spans="1:6" x14ac:dyDescent="0.25">
      <c r="A1297" s="5">
        <v>43629</v>
      </c>
      <c r="B1297" s="7">
        <f>LN('Adj close prices'!B1298/'Adj close prices'!B1297)</f>
        <v>-2.0623818899832383E-4</v>
      </c>
      <c r="C1297" s="7">
        <f>LN('Adj close prices'!C1298/'Adj close prices'!C1297)</f>
        <v>8.0416579727908156E-3</v>
      </c>
      <c r="D1297" s="7">
        <f>LN('Adj close prices'!D1298/'Adj close prices'!D1297)</f>
        <v>-1.5634556571623576E-3</v>
      </c>
      <c r="E1297" s="7">
        <f>LN('Adj close prices'!E1298/'Adj close prices'!E1297)</f>
        <v>1.3991689637754027E-2</v>
      </c>
      <c r="F1297" s="7">
        <f>LN('Adj close prices'!F1298/'Adj close prices'!F1297)</f>
        <v>2.1977867341408233E-2</v>
      </c>
    </row>
    <row r="1298" spans="1:6" x14ac:dyDescent="0.25">
      <c r="A1298" s="5">
        <v>43630</v>
      </c>
      <c r="B1298" s="7">
        <f>LN('Adj close prices'!B1299/'Adj close prices'!B1298)</f>
        <v>-7.2888789668667459E-3</v>
      </c>
      <c r="C1298" s="7">
        <f>LN('Adj close prices'!C1299/'Adj close prices'!C1298)</f>
        <v>-3.3691180200206964E-4</v>
      </c>
      <c r="D1298" s="7">
        <f>LN('Adj close prices'!D1299/'Adj close prices'!D1298)</f>
        <v>3.8581329817268962E-3</v>
      </c>
      <c r="E1298" s="7">
        <f>LN('Adj close prices'!E1299/'Adj close prices'!E1298)</f>
        <v>-2.4719576519422814E-2</v>
      </c>
      <c r="F1298" s="7">
        <f>LN('Adj close prices'!F1299/'Adj close prices'!F1298)</f>
        <v>4.7104766725908779E-3</v>
      </c>
    </row>
    <row r="1299" spans="1:6" x14ac:dyDescent="0.25">
      <c r="A1299" s="5">
        <v>43633</v>
      </c>
      <c r="B1299" s="7">
        <f>LN('Adj close prices'!B1300/'Adj close prices'!B1299)</f>
        <v>5.9489046980210373E-3</v>
      </c>
      <c r="C1299" s="7">
        <f>LN('Adj close prices'!C1300/'Adj close prices'!C1299)</f>
        <v>8.712146245647456E-3</v>
      </c>
      <c r="D1299" s="7">
        <f>LN('Adj close prices'!D1300/'Adj close prices'!D1299)</f>
        <v>8.2483091735807441E-4</v>
      </c>
      <c r="E1299" s="7">
        <f>LN('Adj close prices'!E1300/'Adj close prices'!E1299)</f>
        <v>2.6926833761289222E-3</v>
      </c>
      <c r="F1299" s="7">
        <f>LN('Adj close prices'!F1300/'Adj close prices'!F1299)</f>
        <v>4.5967860789033976E-2</v>
      </c>
    </row>
    <row r="1300" spans="1:6" x14ac:dyDescent="0.25">
      <c r="A1300" s="5">
        <v>43634</v>
      </c>
      <c r="B1300" s="7">
        <f>LN('Adj close prices'!B1301/'Adj close prices'!B1300)</f>
        <v>2.3246104738049979E-2</v>
      </c>
      <c r="C1300" s="7">
        <f>LN('Adj close prices'!C1301/'Adj close prices'!C1300)</f>
        <v>8.1005778572344495E-3</v>
      </c>
      <c r="D1300" s="7">
        <f>LN('Adj close prices'!D1301/'Adj close prices'!D1300)</f>
        <v>4.4788626420945487E-3</v>
      </c>
      <c r="E1300" s="7">
        <f>LN('Adj close prices'!E1301/'Adj close prices'!E1300)</f>
        <v>5.2712596059557283E-2</v>
      </c>
      <c r="F1300" s="7">
        <f>LN('Adj close prices'!F1301/'Adj close prices'!F1300)</f>
        <v>-1.2895259219677642E-3</v>
      </c>
    </row>
    <row r="1301" spans="1:6" x14ac:dyDescent="0.25">
      <c r="A1301" s="5">
        <v>43635</v>
      </c>
      <c r="B1301" s="7">
        <f>LN('Adj close prices'!B1302/'Adj close prices'!B1301)</f>
        <v>-2.9269319739733827E-3</v>
      </c>
      <c r="C1301" s="7">
        <f>LN('Adj close prices'!C1302/'Adj close prices'!C1301)</f>
        <v>3.8948755621781108E-3</v>
      </c>
      <c r="D1301" s="7">
        <f>LN('Adj close prices'!D1302/'Adj close prices'!D1301)</f>
        <v>-2.7361985794191869E-4</v>
      </c>
      <c r="E1301" s="7">
        <f>LN('Adj close prices'!E1302/'Adj close prices'!E1301)</f>
        <v>1.5688506098755954E-3</v>
      </c>
      <c r="F1301" s="7">
        <f>LN('Adj close prices'!F1302/'Adj close prices'!F1301)</f>
        <v>7.4916235748632683E-3</v>
      </c>
    </row>
    <row r="1302" spans="1:6" x14ac:dyDescent="0.25">
      <c r="A1302" s="5">
        <v>43636</v>
      </c>
      <c r="B1302" s="7">
        <f>LN('Adj close prices'!B1303/'Adj close prices'!B1302)</f>
        <v>8.0036635594686219E-3</v>
      </c>
      <c r="C1302" s="7">
        <f>LN('Adj close prices'!C1303/'Adj close prices'!C1302)</f>
        <v>4.9125101009931966E-3</v>
      </c>
      <c r="D1302" s="7">
        <f>LN('Adj close prices'!D1303/'Adj close prices'!D1302)</f>
        <v>6.36528146632581E-3</v>
      </c>
      <c r="E1302" s="7">
        <f>LN('Adj close prices'!E1303/'Adj close prices'!E1302)</f>
        <v>6.3800277327271133E-3</v>
      </c>
      <c r="F1302" s="7">
        <f>LN('Adj close prices'!F1303/'Adj close prices'!F1302)</f>
        <v>-3.0537066899580141E-2</v>
      </c>
    </row>
    <row r="1303" spans="1:6" x14ac:dyDescent="0.25">
      <c r="A1303" s="5">
        <v>43637</v>
      </c>
      <c r="B1303" s="7">
        <f>LN('Adj close prices'!B1304/'Adj close prices'!B1303)</f>
        <v>-3.4154024825964633E-3</v>
      </c>
      <c r="C1303" s="7">
        <f>LN('Adj close prices'!C1304/'Adj close prices'!C1303)</f>
        <v>-3.5983733408179643E-3</v>
      </c>
      <c r="D1303" s="7">
        <f>LN('Adj close prices'!D1304/'Adj close prices'!D1303)</f>
        <v>7.3156270447161387E-3</v>
      </c>
      <c r="E1303" s="7">
        <f>LN('Adj close prices'!E1304/'Adj close prices'!E1303)</f>
        <v>-1.5301859250433781E-2</v>
      </c>
      <c r="F1303" s="7">
        <f>LN('Adj close prices'!F1304/'Adj close prices'!F1303)</f>
        <v>1.0147817444278102E-2</v>
      </c>
    </row>
    <row r="1304" spans="1:6" x14ac:dyDescent="0.25">
      <c r="A1304" s="5">
        <v>43640</v>
      </c>
      <c r="B1304" s="7">
        <f>LN('Adj close prices'!B1305/'Adj close prices'!B1304)</f>
        <v>-1.0064083886215172E-3</v>
      </c>
      <c r="C1304" s="7">
        <f>LN('Adj close prices'!C1305/'Adj close prices'!C1304)</f>
        <v>1.3593853253112988E-3</v>
      </c>
      <c r="D1304" s="7">
        <f>LN('Adj close prices'!D1305/'Adj close prices'!D1304)</f>
        <v>9.8913132397630615E-4</v>
      </c>
      <c r="E1304" s="7">
        <f>LN('Adj close prices'!E1305/'Adj close prices'!E1304)</f>
        <v>5.9131394523956448E-3</v>
      </c>
      <c r="F1304" s="7">
        <f>LN('Adj close prices'!F1305/'Adj close prices'!F1304)</f>
        <v>7.9910189538362104E-3</v>
      </c>
    </row>
    <row r="1305" spans="1:6" x14ac:dyDescent="0.25">
      <c r="A1305" s="5">
        <v>43641</v>
      </c>
      <c r="B1305" s="7">
        <f>LN('Adj close prices'!B1306/'Adj close prices'!B1305)</f>
        <v>-1.5273549390107569E-2</v>
      </c>
      <c r="C1305" s="7">
        <f>LN('Adj close prices'!C1306/'Adj close prices'!C1305)</f>
        <v>-1.8791925937872402E-2</v>
      </c>
      <c r="D1305" s="7">
        <f>LN('Adj close prices'!D1306/'Adj close prices'!D1305)</f>
        <v>-4.6855176414500694E-3</v>
      </c>
      <c r="E1305" s="7">
        <f>LN('Adj close prices'!E1306/'Adj close prices'!E1305)</f>
        <v>-7.7596247040375745E-3</v>
      </c>
      <c r="F1305" s="7">
        <f>LN('Adj close prices'!F1306/'Adj close prices'!F1305)</f>
        <v>-1.7501529261972945E-2</v>
      </c>
    </row>
    <row r="1306" spans="1:6" x14ac:dyDescent="0.25">
      <c r="A1306" s="5">
        <v>43642</v>
      </c>
      <c r="B1306" s="7">
        <f>LN('Adj close prices'!B1307/'Adj close prices'!B1306)</f>
        <v>2.1398293113238515E-2</v>
      </c>
      <c r="C1306" s="7">
        <f>LN('Adj close prices'!C1307/'Adj close prices'!C1306)</f>
        <v>1.036003016269119E-2</v>
      </c>
      <c r="D1306" s="7">
        <f>LN('Adj close prices'!D1307/'Adj close prices'!D1306)</f>
        <v>-5.0706361965227459E-3</v>
      </c>
      <c r="E1306" s="7">
        <f>LN('Adj close prices'!E1307/'Adj close prices'!E1306)</f>
        <v>5.0084444059520235E-2</v>
      </c>
      <c r="F1306" s="7">
        <f>LN('Adj close prices'!F1307/'Adj close prices'!F1306)</f>
        <v>-2.2322173787013583E-3</v>
      </c>
    </row>
    <row r="1307" spans="1:6" x14ac:dyDescent="0.25">
      <c r="A1307" s="5">
        <v>43643</v>
      </c>
      <c r="B1307" s="7">
        <f>LN('Adj close prices'!B1308/'Adj close prices'!B1307)</f>
        <v>-3.002605941388166E-4</v>
      </c>
      <c r="C1307" s="7">
        <f>LN('Adj close prices'!C1308/'Adj close prices'!C1307)</f>
        <v>3.3928035859331122E-3</v>
      </c>
      <c r="D1307" s="7">
        <f>LN('Adj close prices'!D1308/'Adj close prices'!D1307)</f>
        <v>-5.4483890220877532E-4</v>
      </c>
      <c r="E1307" s="7">
        <f>LN('Adj close prices'!E1308/'Adj close prices'!E1307)</f>
        <v>2.4622073830070861E-2</v>
      </c>
      <c r="F1307" s="7">
        <f>LN('Adj close prices'!F1308/'Adj close prices'!F1307)</f>
        <v>1.6150177992204622E-2</v>
      </c>
    </row>
    <row r="1308" spans="1:6" x14ac:dyDescent="0.25">
      <c r="A1308" s="5">
        <v>43644</v>
      </c>
      <c r="B1308" s="7">
        <f>LN('Adj close prices'!B1309/'Adj close prices'!B1308)</f>
        <v>-9.1534899799590539E-3</v>
      </c>
      <c r="C1308" s="7">
        <f>LN('Adj close prices'!C1309/'Adj close prices'!C1308)</f>
        <v>-5.6082992562891624E-3</v>
      </c>
      <c r="D1308" s="7">
        <f>LN('Adj close prices'!D1309/'Adj close prices'!D1308)</f>
        <v>3.5361582166549468E-3</v>
      </c>
      <c r="E1308" s="7">
        <f>LN('Adj close prices'!E1309/'Adj close prices'!E1308)</f>
        <v>6.1075245320549075E-3</v>
      </c>
      <c r="F1308" s="7">
        <f>LN('Adj close prices'!F1309/'Adj close prices'!F1308)</f>
        <v>2.778379591207563E-3</v>
      </c>
    </row>
    <row r="1309" spans="1:6" x14ac:dyDescent="0.25">
      <c r="A1309" s="5">
        <v>43647</v>
      </c>
      <c r="B1309" s="7">
        <f>LN('Adj close prices'!B1310/'Adj close prices'!B1309)</f>
        <v>1.8174277450530477E-2</v>
      </c>
      <c r="C1309" s="7">
        <f>LN('Adj close prices'!C1310/'Adj close prices'!C1309)</f>
        <v>1.4969476190483272E-2</v>
      </c>
      <c r="D1309" s="7">
        <f>LN('Adj close prices'!D1310/'Adj close prices'!D1309)</f>
        <v>1.1757998098774118E-3</v>
      </c>
      <c r="E1309" s="7">
        <f>LN('Adj close prices'!E1310/'Adj close prices'!E1309)</f>
        <v>1.1743722073971254E-2</v>
      </c>
      <c r="F1309" s="7">
        <f>LN('Adj close prices'!F1310/'Adj close prices'!F1309)</f>
        <v>1.6466253141255164E-2</v>
      </c>
    </row>
    <row r="1310" spans="1:6" x14ac:dyDescent="0.25">
      <c r="A1310" s="5">
        <v>43648</v>
      </c>
      <c r="B1310" s="7">
        <f>LN('Adj close prices'!B1311/'Adj close prices'!B1310)</f>
        <v>5.8377429223734779E-3</v>
      </c>
      <c r="C1310" s="7">
        <f>LN('Adj close prices'!C1311/'Adj close prices'!C1310)</f>
        <v>6.2855439345938817E-3</v>
      </c>
      <c r="D1310" s="7">
        <f>LN('Adj close prices'!D1311/'Adj close prices'!D1310)</f>
        <v>8.8202223507974058E-3</v>
      </c>
      <c r="E1310" s="7">
        <f>LN('Adj close prices'!E1311/'Adj close prices'!E1310)</f>
        <v>-2.3996376724016732E-2</v>
      </c>
      <c r="F1310" s="7">
        <f>LN('Adj close prices'!F1311/'Adj close prices'!F1310)</f>
        <v>-1.1600258351330469E-2</v>
      </c>
    </row>
    <row r="1311" spans="1:6" x14ac:dyDescent="0.25">
      <c r="A1311" s="5">
        <v>43649</v>
      </c>
      <c r="B1311" s="7">
        <f>LN('Adj close prices'!B1312/'Adj close prices'!B1311)</f>
        <v>8.252764134480008E-3</v>
      </c>
      <c r="C1311" s="7">
        <f>LN('Adj close prices'!C1312/'Adj close prices'!C1311)</f>
        <v>2.4216715752986002E-3</v>
      </c>
      <c r="D1311" s="7">
        <f>LN('Adj close prices'!D1312/'Adj close prices'!D1311)</f>
        <v>6.4309330868716737E-3</v>
      </c>
      <c r="E1311" s="7">
        <f>LN('Adj close prices'!E1312/'Adj close prices'!E1311)</f>
        <v>3.2003856922610424E-3</v>
      </c>
      <c r="F1311" s="7">
        <f>LN('Adj close prices'!F1312/'Adj close prices'!F1311)</f>
        <v>4.5061492131119991E-2</v>
      </c>
    </row>
    <row r="1312" spans="1:6" x14ac:dyDescent="0.25">
      <c r="A1312" s="5">
        <v>43651</v>
      </c>
      <c r="B1312" s="7">
        <f>LN('Adj close prices'!B1313/'Adj close prices'!B1312)</f>
        <v>-8.8112748686172628E-4</v>
      </c>
      <c r="C1312" s="7">
        <f>LN('Adj close prices'!C1313/'Adj close prices'!C1312)</f>
        <v>2.0145038822439402E-3</v>
      </c>
      <c r="D1312" s="7">
        <f>LN('Adj close prices'!D1313/'Adj close prices'!D1312)</f>
        <v>-3.031957467684171E-3</v>
      </c>
      <c r="E1312" s="7">
        <f>LN('Adj close prices'!E1313/'Adj close prices'!E1312)</f>
        <v>-1.5605258071529281E-2</v>
      </c>
      <c r="F1312" s="7">
        <f>LN('Adj close prices'!F1313/'Adj close prices'!F1312)</f>
        <v>-7.6923456231557255E-3</v>
      </c>
    </row>
    <row r="1313" spans="1:6" x14ac:dyDescent="0.25">
      <c r="A1313" s="5">
        <v>43654</v>
      </c>
      <c r="B1313" s="7">
        <f>LN('Adj close prices'!B1314/'Adj close prices'!B1313)</f>
        <v>-2.0829376744043938E-2</v>
      </c>
      <c r="C1313" s="7">
        <f>LN('Adj close prices'!C1314/'Adj close prices'!C1313)</f>
        <v>4.8315290497106611E-3</v>
      </c>
      <c r="D1313" s="7">
        <f>LN('Adj close prices'!D1314/'Adj close prices'!D1313)</f>
        <v>6.5867232655579732E-3</v>
      </c>
      <c r="E1313" s="7">
        <f>LN('Adj close prices'!E1314/'Adj close prices'!E1313)</f>
        <v>-1.9027683445130686E-2</v>
      </c>
      <c r="F1313" s="7">
        <f>LN('Adj close prices'!F1314/'Adj close prices'!F1313)</f>
        <v>-1.1911067800950114E-2</v>
      </c>
    </row>
    <row r="1314" spans="1:6" x14ac:dyDescent="0.25">
      <c r="A1314" s="5">
        <v>43655</v>
      </c>
      <c r="B1314" s="7">
        <f>LN('Adj close prices'!B1315/'Adj close prices'!B1314)</f>
        <v>6.0807840496674356E-3</v>
      </c>
      <c r="C1314" s="7">
        <f>LN('Adj close prices'!C1315/'Adj close prices'!C1314)</f>
        <v>1.8261634092059477E-2</v>
      </c>
      <c r="D1314" s="7">
        <f>LN('Adj close prices'!D1315/'Adj close prices'!D1314)</f>
        <v>1.4182552492530988E-3</v>
      </c>
      <c r="E1314" s="7">
        <f>LN('Adj close prices'!E1315/'Adj close prices'!E1314)</f>
        <v>6.3592662046027635E-4</v>
      </c>
      <c r="F1314" s="7">
        <f>LN('Adj close prices'!F1315/'Adj close prices'!F1314)</f>
        <v>-1.2163555063582166E-3</v>
      </c>
    </row>
    <row r="1315" spans="1:6" x14ac:dyDescent="0.25">
      <c r="A1315" s="5">
        <v>43656</v>
      </c>
      <c r="B1315" s="7">
        <f>LN('Adj close prices'!B1316/'Adj close prices'!B1315)</f>
        <v>9.8403197111706416E-3</v>
      </c>
      <c r="C1315" s="7">
        <f>LN('Adj close prices'!C1316/'Adj close prices'!C1315)</f>
        <v>1.4534488247054672E-2</v>
      </c>
      <c r="D1315" s="7">
        <f>LN('Adj close prices'!D1316/'Adj close prices'!D1315)</f>
        <v>8.8529249771752592E-4</v>
      </c>
      <c r="E1315" s="7">
        <f>LN('Adj close prices'!E1316/'Adj close prices'!E1315)</f>
        <v>1.733043328805442E-2</v>
      </c>
      <c r="F1315" s="7">
        <f>LN('Adj close prices'!F1316/'Adj close prices'!F1315)</f>
        <v>3.7788645129702175E-2</v>
      </c>
    </row>
    <row r="1316" spans="1:6" x14ac:dyDescent="0.25">
      <c r="A1316" s="5">
        <v>43657</v>
      </c>
      <c r="B1316" s="7">
        <f>LN('Adj close prices'!B1317/'Adj close prices'!B1316)</f>
        <v>-7.3091926508311728E-3</v>
      </c>
      <c r="C1316" s="7">
        <f>LN('Adj close prices'!C1317/'Adj close prices'!C1316)</f>
        <v>-8.1324930732880538E-3</v>
      </c>
      <c r="D1316" s="7">
        <f>LN('Adj close prices'!D1317/'Adj close prices'!D1316)</f>
        <v>8.2861511865654769E-3</v>
      </c>
      <c r="E1316" s="7">
        <f>LN('Adj close prices'!E1317/'Adj close prices'!E1316)</f>
        <v>3.8124219606858169E-2</v>
      </c>
      <c r="F1316" s="7">
        <f>LN('Adj close prices'!F1317/'Adj close prices'!F1316)</f>
        <v>-1.3402372447155525E-3</v>
      </c>
    </row>
    <row r="1317" spans="1:6" x14ac:dyDescent="0.25">
      <c r="A1317" s="5">
        <v>43658</v>
      </c>
      <c r="B1317" s="7">
        <f>LN('Adj close prices'!B1318/'Adj close prices'!B1317)</f>
        <v>7.6536091505031044E-3</v>
      </c>
      <c r="C1317" s="7">
        <f>LN('Adj close prices'!C1318/'Adj close prices'!C1317)</f>
        <v>4.9501331119080208E-3</v>
      </c>
      <c r="D1317" s="7">
        <f>LN('Adj close prices'!D1318/'Adj close prices'!D1317)</f>
        <v>5.9512675409634603E-3</v>
      </c>
      <c r="E1317" s="7">
        <f>LN('Adj close prices'!E1318/'Adj close prices'!E1317)</f>
        <v>7.9668398184002866E-3</v>
      </c>
      <c r="F1317" s="7">
        <f>LN('Adj close prices'!F1318/'Adj close prices'!F1317)</f>
        <v>2.6796177639565422E-2</v>
      </c>
    </row>
    <row r="1318" spans="1:6" x14ac:dyDescent="0.25">
      <c r="A1318" s="5">
        <v>43661</v>
      </c>
      <c r="B1318" s="7">
        <f>LN('Adj close prices'!B1319/'Adj close prices'!B1318)</f>
        <v>9.3509220228435858E-3</v>
      </c>
      <c r="C1318" s="7">
        <f>LN('Adj close prices'!C1319/'Adj close prices'!C1318)</f>
        <v>4.9553497373031599E-3</v>
      </c>
      <c r="D1318" s="7">
        <f>LN('Adj close prices'!D1319/'Adj close prices'!D1318)</f>
        <v>3.3103416284059246E-3</v>
      </c>
      <c r="E1318" s="7">
        <f>LN('Adj close prices'!E1319/'Adj close prices'!E1318)</f>
        <v>-2.030456477179247E-3</v>
      </c>
      <c r="F1318" s="7">
        <f>LN('Adj close prices'!F1319/'Adj close prices'!F1318)</f>
        <v>3.3779114772282473E-2</v>
      </c>
    </row>
    <row r="1319" spans="1:6" x14ac:dyDescent="0.25">
      <c r="A1319" s="5">
        <v>43662</v>
      </c>
      <c r="B1319" s="7">
        <f>LN('Adj close prices'!B1320/'Adj close prices'!B1319)</f>
        <v>-3.4657664818796069E-3</v>
      </c>
      <c r="C1319" s="7">
        <f>LN('Adj close prices'!C1320/'Adj close prices'!C1319)</f>
        <v>-5.5024909219202273E-3</v>
      </c>
      <c r="D1319" s="7">
        <f>LN('Adj close prices'!D1320/'Adj close prices'!D1319)</f>
        <v>-1.9153365164434487E-3</v>
      </c>
      <c r="E1319" s="7">
        <f>LN('Adj close prices'!E1320/'Adj close prices'!E1319)</f>
        <v>-1.1366959671712756E-3</v>
      </c>
      <c r="F1319" s="7">
        <f>LN('Adj close prices'!F1320/'Adj close prices'!F1319)</f>
        <v>-4.4279546178688988E-3</v>
      </c>
    </row>
    <row r="1320" spans="1:6" x14ac:dyDescent="0.25">
      <c r="A1320" s="5">
        <v>43663</v>
      </c>
      <c r="B1320" s="7">
        <f>LN('Adj close prices'!B1321/'Adj close prices'!B1320)</f>
        <v>-5.6392861475496846E-3</v>
      </c>
      <c r="C1320" s="7">
        <f>LN('Adj close prices'!C1321/'Adj close prices'!C1320)</f>
        <v>-8.9307701118246183E-3</v>
      </c>
      <c r="D1320" s="7">
        <f>LN('Adj close prices'!D1321/'Adj close prices'!D1320)</f>
        <v>-1.3950051119623846E-3</v>
      </c>
      <c r="E1320" s="7">
        <f>LN('Adj close prices'!E1321/'Adj close prices'!E1320)</f>
        <v>1.5618690961401204E-2</v>
      </c>
      <c r="F1320" s="7">
        <f>LN('Adj close prices'!F1321/'Adj close prices'!F1320)</f>
        <v>9.7785259893780688E-3</v>
      </c>
    </row>
    <row r="1321" spans="1:6" x14ac:dyDescent="0.25">
      <c r="A1321" s="5">
        <v>43664</v>
      </c>
      <c r="B1321" s="7">
        <f>LN('Adj close prices'!B1322/'Adj close prices'!B1321)</f>
        <v>1.1295714688479822E-2</v>
      </c>
      <c r="C1321" s="7">
        <f>LN('Adj close prices'!C1322/'Adj close prices'!C1321)</f>
        <v>-7.118583859953306E-3</v>
      </c>
      <c r="D1321" s="7">
        <f>LN('Adj close prices'!D1322/'Adj close prices'!D1321)</f>
        <v>1.0463727570413286E-3</v>
      </c>
      <c r="E1321" s="7">
        <f>LN('Adj close prices'!E1322/'Adj close prices'!E1321)</f>
        <v>2.7653602812127134E-3</v>
      </c>
      <c r="F1321" s="7">
        <f>LN('Adj close prices'!F1322/'Adj close prices'!F1321)</f>
        <v>-5.1928323336753292E-3</v>
      </c>
    </row>
    <row r="1322" spans="1:6" x14ac:dyDescent="0.25">
      <c r="A1322" s="5">
        <v>43665</v>
      </c>
      <c r="B1322" s="7">
        <f>LN('Adj close prices'!B1323/'Adj close prices'!B1322)</f>
        <v>-1.5040192429362277E-2</v>
      </c>
      <c r="C1322" s="7">
        <f>LN('Adj close prices'!C1323/'Adj close prices'!C1322)</f>
        <v>-6.7877251591166483E-3</v>
      </c>
      <c r="D1322" s="7">
        <f>LN('Adj close prices'!D1323/'Adj close prices'!D1322)</f>
        <v>-7.1731129145982189E-3</v>
      </c>
      <c r="E1322" s="7">
        <f>LN('Adj close prices'!E1323/'Adj close prices'!E1322)</f>
        <v>-1.0277052264943251E-2</v>
      </c>
      <c r="F1322" s="7">
        <f>LN('Adj close prices'!F1323/'Adj close prices'!F1322)</f>
        <v>1.8135454009491674E-2</v>
      </c>
    </row>
    <row r="1323" spans="1:6" x14ac:dyDescent="0.25">
      <c r="A1323" s="5">
        <v>43668</v>
      </c>
      <c r="B1323" s="7">
        <f>LN('Adj close prices'!B1324/'Adj close prices'!B1323)</f>
        <v>2.259663434362378E-2</v>
      </c>
      <c r="C1323" s="7">
        <f>LN('Adj close prices'!C1324/'Adj close prices'!C1323)</f>
        <v>1.0688343971142818E-2</v>
      </c>
      <c r="D1323" s="7">
        <f>LN('Adj close prices'!D1324/'Adj close prices'!D1323)</f>
        <v>-9.5272189301628864E-3</v>
      </c>
      <c r="E1323" s="7">
        <f>LN('Adj close prices'!E1324/'Adj close prices'!E1323)</f>
        <v>1.6953374480898196E-2</v>
      </c>
      <c r="F1323" s="7">
        <f>LN('Adj close prices'!F1324/'Adj close prices'!F1323)</f>
        <v>-9.7303143892648568E-3</v>
      </c>
    </row>
    <row r="1324" spans="1:6" x14ac:dyDescent="0.25">
      <c r="A1324" s="5">
        <v>43669</v>
      </c>
      <c r="B1324" s="7">
        <f>LN('Adj close prices'!B1325/'Adj close prices'!B1324)</f>
        <v>7.7876262002553381E-3</v>
      </c>
      <c r="C1324" s="7">
        <f>LN('Adj close prices'!C1325/'Adj close prices'!C1324)</f>
        <v>4.4521443636680339E-3</v>
      </c>
      <c r="D1324" s="7">
        <f>LN('Adj close prices'!D1325/'Adj close prices'!D1324)</f>
        <v>-6.4914394020177688E-3</v>
      </c>
      <c r="E1324" s="7">
        <f>LN('Adj close prices'!E1325/'Adj close prices'!E1324)</f>
        <v>2.5017242760149785E-2</v>
      </c>
      <c r="F1324" s="7">
        <f>LN('Adj close prices'!F1325/'Adj close prices'!F1324)</f>
        <v>1.7408581034013163E-2</v>
      </c>
    </row>
    <row r="1325" spans="1:6" x14ac:dyDescent="0.25">
      <c r="A1325" s="5">
        <v>43670</v>
      </c>
      <c r="B1325" s="7">
        <f>LN('Adj close prices'!B1326/'Adj close prices'!B1325)</f>
        <v>-8.1436630411537087E-4</v>
      </c>
      <c r="C1325" s="7">
        <f>LN('Adj close prices'!C1326/'Adj close prices'!C1325)</f>
        <v>3.1636599360104307E-3</v>
      </c>
      <c r="D1325" s="7">
        <f>LN('Adj close prices'!D1326/'Adj close prices'!D1325)</f>
        <v>-8.0369461194141592E-4</v>
      </c>
      <c r="E1325" s="7">
        <f>LN('Adj close prices'!E1326/'Adj close prices'!E1325)</f>
        <v>1.6934032392158481E-2</v>
      </c>
      <c r="F1325" s="7">
        <f>LN('Adj close prices'!F1326/'Adj close prices'!F1325)</f>
        <v>1.7941629392151597E-2</v>
      </c>
    </row>
    <row r="1326" spans="1:6" x14ac:dyDescent="0.25">
      <c r="A1326" s="5">
        <v>43671</v>
      </c>
      <c r="B1326" s="7">
        <f>LN('Adj close prices'!B1327/'Adj close prices'!B1326)</f>
        <v>-7.9388177052463361E-3</v>
      </c>
      <c r="C1326" s="7">
        <f>LN('Adj close prices'!C1327/'Adj close prices'!C1326)</f>
        <v>-1.3581296873141163E-2</v>
      </c>
      <c r="D1326" s="7">
        <f>LN('Adj close prices'!D1327/'Adj close prices'!D1326)</f>
        <v>1.9626337535113424E-3</v>
      </c>
      <c r="E1326" s="7">
        <f>LN('Adj close prices'!E1327/'Adj close prices'!E1326)</f>
        <v>-2.9998459687424733E-2</v>
      </c>
      <c r="F1326" s="7">
        <f>LN('Adj close prices'!F1327/'Adj close prices'!F1326)</f>
        <v>-0.14634122199142882</v>
      </c>
    </row>
    <row r="1327" spans="1:6" x14ac:dyDescent="0.25">
      <c r="A1327" s="5">
        <v>43672</v>
      </c>
      <c r="B1327" s="7">
        <f>LN('Adj close prices'!B1328/'Adj close prices'!B1327)</f>
        <v>3.471828959991844E-3</v>
      </c>
      <c r="C1327" s="7">
        <f>LN('Adj close prices'!C1328/'Adj close prices'!C1327)</f>
        <v>-1.5711909414809423E-2</v>
      </c>
      <c r="D1327" s="7">
        <f>LN('Adj close prices'!D1328/'Adj close prices'!D1327)</f>
        <v>7.1035854564807863E-3</v>
      </c>
      <c r="E1327" s="7">
        <f>LN('Adj close prices'!E1328/'Adj close prices'!E1327)</f>
        <v>9.7000696323659829E-3</v>
      </c>
      <c r="F1327" s="7">
        <f>LN('Adj close prices'!F1328/'Adj close prices'!F1327)</f>
        <v>-3.4146160346756149E-3</v>
      </c>
    </row>
    <row r="1328" spans="1:6" x14ac:dyDescent="0.25">
      <c r="A1328" s="5">
        <v>43675</v>
      </c>
      <c r="B1328" s="7">
        <f>LN('Adj close prices'!B1329/'Adj close prices'!B1328)</f>
        <v>9.2953608819339902E-3</v>
      </c>
      <c r="C1328" s="7">
        <f>LN('Adj close prices'!C1329/'Adj close prices'!C1328)</f>
        <v>-1.587374062340649E-2</v>
      </c>
      <c r="D1328" s="7">
        <f>LN('Adj close prices'!D1329/'Adj close prices'!D1328)</f>
        <v>-6.6581371577716948E-3</v>
      </c>
      <c r="E1328" s="7">
        <f>LN('Adj close prices'!E1329/'Adj close prices'!E1328)</f>
        <v>-1.4290117850467312E-3</v>
      </c>
      <c r="F1328" s="7">
        <f>LN('Adj close prices'!F1329/'Adj close prices'!F1328)</f>
        <v>3.3335679456834473E-2</v>
      </c>
    </row>
    <row r="1329" spans="1:6" x14ac:dyDescent="0.25">
      <c r="A1329" s="5">
        <v>43676</v>
      </c>
      <c r="B1329" s="7">
        <f>LN('Adj close prices'!B1330/'Adj close prices'!B1329)</f>
        <v>-4.3016438889450018E-3</v>
      </c>
      <c r="C1329" s="7">
        <f>LN('Adj close prices'!C1330/'Adj close prices'!C1329)</f>
        <v>-7.3052402255246018E-3</v>
      </c>
      <c r="D1329" s="7">
        <f>LN('Adj close prices'!D1330/'Adj close prices'!D1329)</f>
        <v>-1.8723967946907493E-3</v>
      </c>
      <c r="E1329" s="7">
        <f>LN('Adj close prices'!E1330/'Adj close prices'!E1329)</f>
        <v>3.5972309897636047E-3</v>
      </c>
      <c r="F1329" s="7">
        <f>LN('Adj close prices'!F1330/'Adj close prices'!F1329)</f>
        <v>2.7154796681445447E-2</v>
      </c>
    </row>
    <row r="1330" spans="1:6" x14ac:dyDescent="0.25">
      <c r="A1330" s="5">
        <v>43677</v>
      </c>
      <c r="B1330" s="7">
        <f>LN('Adj close prices'!B1331/'Adj close prices'!B1330)</f>
        <v>2.0199119793385744E-2</v>
      </c>
      <c r="C1330" s="7">
        <f>LN('Adj close prices'!C1331/'Adj close prices'!C1330)</f>
        <v>-1.686489207008059E-2</v>
      </c>
      <c r="D1330" s="7">
        <f>LN('Adj close prices'!D1331/'Adj close prices'!D1330)</f>
        <v>-1.5105450864663337E-2</v>
      </c>
      <c r="E1330" s="7">
        <f>LN('Adj close prices'!E1331/'Adj close prices'!E1330)</f>
        <v>-3.9113759551525067E-2</v>
      </c>
      <c r="F1330" s="7">
        <f>LN('Adj close prices'!F1331/'Adj close prices'!F1330)</f>
        <v>-2.6867770731087599E-3</v>
      </c>
    </row>
    <row r="1331" spans="1:6" x14ac:dyDescent="0.25">
      <c r="A1331" s="5">
        <v>43678</v>
      </c>
      <c r="B1331" s="7">
        <f>LN('Adj close prices'!B1332/'Adj close prices'!B1331)</f>
        <v>-2.1876941691687812E-2</v>
      </c>
      <c r="C1331" s="7">
        <f>LN('Adj close prices'!C1332/'Adj close prices'!C1331)</f>
        <v>-6.1578122342095159E-3</v>
      </c>
      <c r="D1331" s="7">
        <f>LN('Adj close prices'!D1332/'Adj close prices'!D1331)</f>
        <v>-9.101106656165878E-3</v>
      </c>
      <c r="E1331" s="7">
        <f>LN('Adj close prices'!E1332/'Adj close prices'!E1331)</f>
        <v>-2.2779858135858071E-2</v>
      </c>
      <c r="F1331" s="7">
        <f>LN('Adj close prices'!F1332/'Adj close prices'!F1331)</f>
        <v>-3.2644888982634741E-2</v>
      </c>
    </row>
    <row r="1332" spans="1:6" x14ac:dyDescent="0.25">
      <c r="A1332" s="5">
        <v>43679</v>
      </c>
      <c r="B1332" s="7">
        <f>LN('Adj close prices'!B1333/'Adj close prices'!B1332)</f>
        <v>-2.1385009266242552E-2</v>
      </c>
      <c r="C1332" s="7">
        <f>LN('Adj close prices'!C1333/'Adj close prices'!C1332)</f>
        <v>-1.744200607630943E-2</v>
      </c>
      <c r="D1332" s="7">
        <f>LN('Adj close prices'!D1333/'Adj close prices'!D1332)</f>
        <v>1.8295989575466479E-4</v>
      </c>
      <c r="E1332" s="7">
        <f>LN('Adj close prices'!E1333/'Adj close prices'!E1332)</f>
        <v>-2.2876685758180478E-2</v>
      </c>
      <c r="F1332" s="7">
        <f>LN('Adj close prices'!F1333/'Adj close prices'!F1332)</f>
        <v>2.0931894046336348E-3</v>
      </c>
    </row>
    <row r="1333" spans="1:6" x14ac:dyDescent="0.25">
      <c r="A1333" s="5">
        <v>43682</v>
      </c>
      <c r="B1333" s="7">
        <f>LN('Adj close prices'!B1334/'Adj close prices'!B1333)</f>
        <v>-5.3767717375352311E-2</v>
      </c>
      <c r="C1333" s="7">
        <f>LN('Adj close prices'!C1334/'Adj close prices'!C1333)</f>
        <v>-3.2390829000401904E-2</v>
      </c>
      <c r="D1333" s="7">
        <f>LN('Adj close prices'!D1334/'Adj close prices'!D1333)</f>
        <v>-3.3271606349099023E-2</v>
      </c>
      <c r="E1333" s="7">
        <f>LN('Adj close prices'!E1334/'Adj close prices'!E1333)</f>
        <v>-6.6695841745932044E-2</v>
      </c>
      <c r="F1333" s="7">
        <f>LN('Adj close prices'!F1334/'Adj close prices'!F1333)</f>
        <v>-2.6024941747091888E-2</v>
      </c>
    </row>
    <row r="1334" spans="1:6" x14ac:dyDescent="0.25">
      <c r="A1334" s="5">
        <v>43683</v>
      </c>
      <c r="B1334" s="7">
        <f>LN('Adj close prices'!B1335/'Adj close prices'!B1334)</f>
        <v>1.8753605731062713E-2</v>
      </c>
      <c r="C1334" s="7">
        <f>LN('Adj close prices'!C1335/'Adj close prices'!C1334)</f>
        <v>1.277827424096626E-2</v>
      </c>
      <c r="D1334" s="7">
        <f>LN('Adj close prices'!D1335/'Adj close prices'!D1334)</f>
        <v>1.3610005740929193E-2</v>
      </c>
      <c r="E1334" s="7">
        <f>LN('Adj close prices'!E1335/'Adj close prices'!E1334)</f>
        <v>1.0292486100048716E-2</v>
      </c>
      <c r="F1334" s="7">
        <f>LN('Adj close prices'!F1335/'Adj close prices'!F1334)</f>
        <v>1.0586719885051908E-2</v>
      </c>
    </row>
    <row r="1335" spans="1:6" x14ac:dyDescent="0.25">
      <c r="A1335" s="5">
        <v>43684</v>
      </c>
      <c r="B1335" s="7">
        <f>LN('Adj close prices'!B1336/'Adj close prices'!B1335)</f>
        <v>1.0301991970487092E-2</v>
      </c>
      <c r="C1335" s="7">
        <f>LN('Adj close prices'!C1336/'Adj close prices'!C1335)</f>
        <v>3.1106209269966697E-3</v>
      </c>
      <c r="D1335" s="7">
        <f>LN('Adj close prices'!D1336/'Adj close prices'!D1335)</f>
        <v>8.6318315622939921E-3</v>
      </c>
      <c r="E1335" s="7">
        <f>LN('Adj close prices'!E1336/'Adj close prices'!E1335)</f>
        <v>1.0057431834243296E-2</v>
      </c>
      <c r="F1335" s="7">
        <f>LN('Adj close prices'!F1336/'Adj close prices'!F1335)</f>
        <v>1.1504532849103299E-2</v>
      </c>
    </row>
    <row r="1336" spans="1:6" x14ac:dyDescent="0.25">
      <c r="A1336" s="5">
        <v>43685</v>
      </c>
      <c r="B1336" s="7">
        <f>LN('Adj close prices'!B1337/'Adj close prices'!B1336)</f>
        <v>2.1815831338532838E-2</v>
      </c>
      <c r="C1336" s="7">
        <f>LN('Adj close prices'!C1337/'Adj close prices'!C1336)</f>
        <v>2.1780729825689633E-2</v>
      </c>
      <c r="D1336" s="7">
        <f>LN('Adj close prices'!D1337/'Adj close prices'!D1336)</f>
        <v>7.8639051511719439E-3</v>
      </c>
      <c r="E1336" s="7">
        <f>LN('Adj close prices'!E1337/'Adj close prices'!E1336)</f>
        <v>2.8001093850608182E-2</v>
      </c>
      <c r="F1336" s="7">
        <f>LN('Adj close prices'!F1337/'Adj close prices'!F1336)</f>
        <v>2.0691020523059434E-2</v>
      </c>
    </row>
    <row r="1337" spans="1:6" x14ac:dyDescent="0.25">
      <c r="A1337" s="5">
        <v>43686</v>
      </c>
      <c r="B1337" s="7">
        <f>LN('Adj close prices'!B1338/'Adj close prices'!B1337)</f>
        <v>-8.2742859976174202E-3</v>
      </c>
      <c r="C1337" s="7">
        <f>LN('Adj close prices'!C1338/'Adj close prices'!C1337)</f>
        <v>-1.3905055087531639E-2</v>
      </c>
      <c r="D1337" s="7">
        <f>LN('Adj close prices'!D1338/'Adj close prices'!D1337)</f>
        <v>-1.1492452817032898E-2</v>
      </c>
      <c r="E1337" s="7">
        <f>LN('Adj close prices'!E1338/'Adj close prices'!E1337)</f>
        <v>-2.6118294748656106E-2</v>
      </c>
      <c r="F1337" s="7">
        <f>LN('Adj close prices'!F1338/'Adj close prices'!F1337)</f>
        <v>-1.3902359932055408E-2</v>
      </c>
    </row>
    <row r="1338" spans="1:6" x14ac:dyDescent="0.25">
      <c r="A1338" s="5">
        <v>43689</v>
      </c>
      <c r="B1338" s="7">
        <f>LN('Adj close prices'!B1339/'Adj close prices'!B1338)</f>
        <v>-2.5407887213063302E-3</v>
      </c>
      <c r="C1338" s="7">
        <f>LN('Adj close prices'!C1339/'Adj close prices'!C1338)</f>
        <v>-1.2615293259918439E-2</v>
      </c>
      <c r="D1338" s="7">
        <f>LN('Adj close prices'!D1339/'Adj close prices'!D1338)</f>
        <v>-1.9388959681413284E-2</v>
      </c>
      <c r="E1338" s="7">
        <f>LN('Adj close prices'!E1339/'Adj close prices'!E1338)</f>
        <v>-1.7865225517325643E-2</v>
      </c>
      <c r="F1338" s="7">
        <f>LN('Adj close prices'!F1339/'Adj close prices'!F1338)</f>
        <v>-2.5862396264618514E-2</v>
      </c>
    </row>
    <row r="1339" spans="1:6" x14ac:dyDescent="0.25">
      <c r="A1339" s="5">
        <v>43690</v>
      </c>
      <c r="B1339" s="7">
        <f>LN('Adj close prices'!B1340/'Adj close prices'!B1339)</f>
        <v>4.1476436812513874E-2</v>
      </c>
      <c r="C1339" s="7">
        <f>LN('Adj close prices'!C1340/'Adj close prices'!C1339)</f>
        <v>2.1844691968495929E-2</v>
      </c>
      <c r="D1339" s="7">
        <f>LN('Adj close prices'!D1340/'Adj close prices'!D1339)</f>
        <v>2.0600288899035486E-2</v>
      </c>
      <c r="E1339" s="7">
        <f>LN('Adj close prices'!E1340/'Adj close prices'!E1339)</f>
        <v>2.992122735341855E-2</v>
      </c>
      <c r="F1339" s="7">
        <f>LN('Adj close prices'!F1340/'Adj close prices'!F1339)</f>
        <v>2.581988653077677E-2</v>
      </c>
    </row>
    <row r="1340" spans="1:6" x14ac:dyDescent="0.25">
      <c r="A1340" s="5">
        <v>43691</v>
      </c>
      <c r="B1340" s="7">
        <f>LN('Adj close prices'!B1341/'Adj close prices'!B1340)</f>
        <v>-3.0217036668348855E-2</v>
      </c>
      <c r="C1340" s="7">
        <f>LN('Adj close prices'!C1341/'Adj close prices'!C1340)</f>
        <v>-3.4224062085507892E-2</v>
      </c>
      <c r="D1340" s="7">
        <f>LN('Adj close prices'!D1341/'Adj close prices'!D1340)</f>
        <v>-1.132935823060293E-2</v>
      </c>
      <c r="E1340" s="7">
        <f>LN('Adj close prices'!E1341/'Adj close prices'!E1340)</f>
        <v>-3.9075018694516329E-2</v>
      </c>
      <c r="F1340" s="7">
        <f>LN('Adj close prices'!F1341/'Adj close prices'!F1340)</f>
        <v>-6.7686778017784513E-2</v>
      </c>
    </row>
    <row r="1341" spans="1:6" x14ac:dyDescent="0.25">
      <c r="A1341" s="5">
        <v>43692</v>
      </c>
      <c r="B1341" s="7">
        <f>LN('Adj close prices'!B1342/'Adj close prices'!B1341)</f>
        <v>-4.9941222626479452E-3</v>
      </c>
      <c r="C1341" s="7">
        <f>LN('Adj close prices'!C1342/'Adj close prices'!C1341)</f>
        <v>7.436961261926521E-3</v>
      </c>
      <c r="D1341" s="7">
        <f>LN('Adj close prices'!D1342/'Adj close prices'!D1341)</f>
        <v>5.9316398061735151E-2</v>
      </c>
      <c r="E1341" s="7">
        <f>LN('Adj close prices'!E1342/'Adj close prices'!E1341)</f>
        <v>-8.7004931771662141E-3</v>
      </c>
      <c r="F1341" s="7">
        <f>LN('Adj close prices'!F1342/'Adj close prices'!F1341)</f>
        <v>-1.828840681950215E-2</v>
      </c>
    </row>
    <row r="1342" spans="1:6" x14ac:dyDescent="0.25">
      <c r="A1342" s="5">
        <v>43693</v>
      </c>
      <c r="B1342" s="7">
        <f>LN('Adj close prices'!B1343/'Adj close prices'!B1342)</f>
        <v>2.3320656367706728E-2</v>
      </c>
      <c r="C1342" s="7">
        <f>LN('Adj close prices'!C1343/'Adj close prices'!C1342)</f>
        <v>9.2191567924193897E-3</v>
      </c>
      <c r="D1342" s="7">
        <f>LN('Adj close prices'!D1343/'Adj close prices'!D1342)</f>
        <v>2.6588477469016137E-3</v>
      </c>
      <c r="E1342" s="7">
        <f>LN('Adj close prices'!E1343/'Adj close prices'!E1342)</f>
        <v>7.0018779598974012E-2</v>
      </c>
      <c r="F1342" s="7">
        <f>LN('Adj close prices'!F1343/'Adj close prices'!F1342)</f>
        <v>1.9744454032792926E-2</v>
      </c>
    </row>
    <row r="1343" spans="1:6" x14ac:dyDescent="0.25">
      <c r="A1343" s="5">
        <v>43696</v>
      </c>
      <c r="B1343" s="7">
        <f>LN('Adj close prices'!B1344/'Adj close prices'!B1343)</f>
        <v>1.8472259222051101E-2</v>
      </c>
      <c r="C1343" s="7">
        <f>LN('Adj close prices'!C1344/'Adj close prices'!C1343)</f>
        <v>1.3051990643735214E-2</v>
      </c>
      <c r="D1343" s="7">
        <f>LN('Adj close prices'!D1344/'Adj close prices'!D1343)</f>
        <v>7.2310979410254213E-3</v>
      </c>
      <c r="E1343" s="7">
        <f>LN('Adj close prices'!E1344/'Adj close prices'!E1343)</f>
        <v>6.7956107963420234E-2</v>
      </c>
      <c r="F1343" s="7">
        <f>LN('Adj close prices'!F1344/'Adj close prices'!F1343)</f>
        <v>3.0846033622027164E-2</v>
      </c>
    </row>
    <row r="1344" spans="1:6" x14ac:dyDescent="0.25">
      <c r="A1344" s="5">
        <v>43697</v>
      </c>
      <c r="B1344" s="7">
        <f>LN('Adj close prices'!B1345/'Adj close prices'!B1344)</f>
        <v>4.7789689620733253E-5</v>
      </c>
      <c r="C1344" s="7">
        <f>LN('Adj close prices'!C1345/'Adj close prices'!C1344)</f>
        <v>-8.1493194610949317E-3</v>
      </c>
      <c r="D1344" s="7">
        <f>LN('Adj close prices'!D1345/'Adj close prices'!D1344)</f>
        <v>-1.5585197261999834E-2</v>
      </c>
      <c r="E1344" s="7">
        <f>LN('Adj close prices'!E1345/'Adj close prices'!E1344)</f>
        <v>-1.7186334205036236E-2</v>
      </c>
      <c r="F1344" s="7">
        <f>LN('Adj close prices'!F1345/'Adj close prices'!F1344)</f>
        <v>-4.2855220803716156E-3</v>
      </c>
    </row>
    <row r="1345" spans="1:6" x14ac:dyDescent="0.25">
      <c r="A1345" s="5">
        <v>43698</v>
      </c>
      <c r="B1345" s="7">
        <f>LN('Adj close prices'!B1346/'Adj close prices'!B1345)</f>
        <v>1.0780158711641214E-2</v>
      </c>
      <c r="C1345" s="7">
        <f>LN('Adj close prices'!C1346/'Adj close prices'!C1345)</f>
        <v>1.2226650969021582E-2</v>
      </c>
      <c r="D1345" s="7">
        <f>LN('Adj close prices'!D1346/'Adj close prices'!D1345)</f>
        <v>-2.677979122594962E-4</v>
      </c>
      <c r="E1345" s="7">
        <f>LN('Adj close prices'!E1346/'Adj close prices'!E1345)</f>
        <v>1.9817708709937275E-2</v>
      </c>
      <c r="F1345" s="7">
        <f>LN('Adj close prices'!F1346/'Adj close prices'!F1345)</f>
        <v>-2.2522141419192346E-2</v>
      </c>
    </row>
    <row r="1346" spans="1:6" x14ac:dyDescent="0.25">
      <c r="A1346" s="5">
        <v>43699</v>
      </c>
      <c r="B1346" s="7">
        <f>LN('Adj close prices'!B1347/'Adj close prices'!B1346)</f>
        <v>-8.467332597996293E-4</v>
      </c>
      <c r="C1346" s="7">
        <f>LN('Adj close prices'!C1347/'Adj close prices'!C1346)</f>
        <v>-1.0407458243364962E-2</v>
      </c>
      <c r="D1346" s="7">
        <f>LN('Adj close prices'!D1347/'Adj close prices'!D1346)</f>
        <v>-9.8249173938054512E-4</v>
      </c>
      <c r="E1346" s="7">
        <f>LN('Adj close prices'!E1347/'Adj close prices'!E1346)</f>
        <v>1.4591151165997435E-3</v>
      </c>
      <c r="F1346" s="7">
        <f>LN('Adj close prices'!F1347/'Adj close prices'!F1346)</f>
        <v>5.9596546431933926E-3</v>
      </c>
    </row>
    <row r="1347" spans="1:6" x14ac:dyDescent="0.25">
      <c r="A1347" s="5">
        <v>43700</v>
      </c>
      <c r="B1347" s="7">
        <f>LN('Adj close prices'!B1348/'Adj close prices'!B1347)</f>
        <v>-4.7322896210711604E-2</v>
      </c>
      <c r="C1347" s="7">
        <f>LN('Adj close prices'!C1348/'Adj close prices'!C1347)</f>
        <v>-3.0973574763160549E-2</v>
      </c>
      <c r="D1347" s="7">
        <f>LN('Adj close prices'!D1348/'Adj close prices'!D1347)</f>
        <v>-9.6974994730478978E-3</v>
      </c>
      <c r="E1347" s="7">
        <f>LN('Adj close prices'!E1348/'Adj close prices'!E1347)</f>
        <v>-5.4157980682791262E-2</v>
      </c>
      <c r="F1347" s="7">
        <f>LN('Adj close prices'!F1348/'Adj close prices'!F1347)</f>
        <v>-4.9600779597625391E-2</v>
      </c>
    </row>
    <row r="1348" spans="1:6" x14ac:dyDescent="0.25">
      <c r="A1348" s="5">
        <v>43703</v>
      </c>
      <c r="B1348" s="7">
        <f>LN('Adj close prices'!B1349/'Adj close prices'!B1348)</f>
        <v>1.8821058324427452E-2</v>
      </c>
      <c r="C1348" s="7">
        <f>LN('Adj close prices'!C1349/'Adj close prices'!C1348)</f>
        <v>1.0942234918565927E-2</v>
      </c>
      <c r="D1348" s="7">
        <f>LN('Adj close prices'!D1349/'Adj close prices'!D1348)</f>
        <v>1.0412150322806828E-2</v>
      </c>
      <c r="E1348" s="7">
        <f>LN('Adj close prices'!E1349/'Adj close prices'!E1348)</f>
        <v>1.8360490692509356E-2</v>
      </c>
      <c r="F1348" s="7">
        <f>LN('Adj close prices'!F1349/'Adj close prices'!F1348)</f>
        <v>1.6885955087556505E-2</v>
      </c>
    </row>
    <row r="1349" spans="1:6" x14ac:dyDescent="0.25">
      <c r="A1349" s="5">
        <v>43704</v>
      </c>
      <c r="B1349" s="7">
        <f>LN('Adj close prices'!B1350/'Adj close prices'!B1349)</f>
        <v>-1.1347914988727722E-2</v>
      </c>
      <c r="C1349" s="7">
        <f>LN('Adj close prices'!C1350/'Adj close prices'!C1349)</f>
        <v>-3.9878604748277268E-3</v>
      </c>
      <c r="D1349" s="7">
        <f>LN('Adj close prices'!D1350/'Adj close prices'!D1349)</f>
        <v>3.8321859539576881E-3</v>
      </c>
      <c r="E1349" s="7">
        <f>LN('Adj close prices'!E1350/'Adj close prices'!E1349)</f>
        <v>-2.230822018327153E-2</v>
      </c>
      <c r="F1349" s="7">
        <f>LN('Adj close prices'!F1350/'Adj close prices'!F1349)</f>
        <v>-4.2882279319848612E-3</v>
      </c>
    </row>
    <row r="1350" spans="1:6" x14ac:dyDescent="0.25">
      <c r="A1350" s="5">
        <v>43705</v>
      </c>
      <c r="B1350" s="7">
        <f>LN('Adj close prices'!B1351/'Adj close prices'!B1350)</f>
        <v>6.6878730173641297E-3</v>
      </c>
      <c r="C1350" s="7">
        <f>LN('Adj close prices'!C1351/'Adj close prices'!C1350)</f>
        <v>1.3726633350712334E-3</v>
      </c>
      <c r="D1350" s="7">
        <f>LN('Adj close prices'!D1351/'Adj close prices'!D1350)</f>
        <v>2.6652246903082215E-3</v>
      </c>
      <c r="E1350" s="7">
        <f>LN('Adj close prices'!E1351/'Adj close prices'!E1350)</f>
        <v>-2.6016918380921865E-3</v>
      </c>
      <c r="F1350" s="7">
        <f>LN('Adj close prices'!F1351/'Adj close prices'!F1350)</f>
        <v>7.0287020222221074E-3</v>
      </c>
    </row>
    <row r="1351" spans="1:6" x14ac:dyDescent="0.25">
      <c r="A1351" s="5">
        <v>43706</v>
      </c>
      <c r="B1351" s="7">
        <f>LN('Adj close prices'!B1352/'Adj close prices'!B1351)</f>
        <v>1.6790151252515133E-2</v>
      </c>
      <c r="C1351" s="7">
        <f>LN('Adj close prices'!C1352/'Adj close prices'!C1351)</f>
        <v>1.2476727972484938E-2</v>
      </c>
      <c r="D1351" s="7">
        <f>LN('Adj close prices'!D1352/'Adj close prices'!D1351)</f>
        <v>1.1992755135613483E-2</v>
      </c>
      <c r="E1351" s="7">
        <f>LN('Adj close prices'!E1352/'Adj close prices'!E1351)</f>
        <v>3.5223832387254315E-2</v>
      </c>
      <c r="F1351" s="7">
        <f>LN('Adj close prices'!F1352/'Adj close prices'!F1351)</f>
        <v>2.7991765194014868E-2</v>
      </c>
    </row>
    <row r="1352" spans="1:6" x14ac:dyDescent="0.25">
      <c r="A1352" s="5">
        <v>43707</v>
      </c>
      <c r="B1352" s="7">
        <f>LN('Adj close prices'!B1353/'Adj close prices'!B1352)</f>
        <v>-1.2926932856822792E-3</v>
      </c>
      <c r="C1352" s="7">
        <f>LN('Adj close prices'!C1353/'Adj close prices'!C1352)</f>
        <v>-5.6755132750486836E-3</v>
      </c>
      <c r="D1352" s="7">
        <f>LN('Adj close prices'!D1353/'Adj close prices'!D1352)</f>
        <v>1.5766562395035102E-3</v>
      </c>
      <c r="E1352" s="7">
        <f>LN('Adj close prices'!E1353/'Adj close prices'!E1352)</f>
        <v>3.0492360103033756E-3</v>
      </c>
      <c r="F1352" s="7">
        <f>LN('Adj close prices'!F1353/'Adj close prices'!F1352)</f>
        <v>1.7437622888696925E-2</v>
      </c>
    </row>
    <row r="1353" spans="1:6" x14ac:dyDescent="0.25">
      <c r="A1353" s="5">
        <v>43711</v>
      </c>
      <c r="B1353" s="7">
        <f>LN('Adj close prices'!B1354/'Adj close prices'!B1353)</f>
        <v>-1.4670816610565979E-2</v>
      </c>
      <c r="C1353" s="7">
        <f>LN('Adj close prices'!C1354/'Adj close prices'!C1353)</f>
        <v>7.5992885913712888E-3</v>
      </c>
      <c r="D1353" s="7">
        <f>LN('Adj close prices'!D1354/'Adj close prices'!D1353)</f>
        <v>3.3204584574405244E-3</v>
      </c>
      <c r="E1353" s="7">
        <f>LN('Adj close prices'!E1354/'Adj close prices'!E1353)</f>
        <v>-2.014073432669488E-2</v>
      </c>
      <c r="F1353" s="7">
        <f>LN('Adj close prices'!F1354/'Adj close prices'!F1353)</f>
        <v>-2.6629991623238242E-3</v>
      </c>
    </row>
    <row r="1354" spans="1:6" x14ac:dyDescent="0.25">
      <c r="A1354" s="5">
        <v>43712</v>
      </c>
      <c r="B1354" s="7">
        <f>LN('Adj close prices'!B1355/'Adj close prices'!B1354)</f>
        <v>1.6824450262327623E-2</v>
      </c>
      <c r="C1354" s="7">
        <f>LN('Adj close prices'!C1355/'Adj close prices'!C1354)</f>
        <v>6.0048309644898006E-3</v>
      </c>
      <c r="D1354" s="7">
        <f>LN('Adj close prices'!D1355/'Adj close prices'!D1354)</f>
        <v>1.1017012129669469E-2</v>
      </c>
      <c r="E1354" s="7">
        <f>LN('Adj close prices'!E1355/'Adj close prices'!E1354)</f>
        <v>2.7575354544083195E-2</v>
      </c>
      <c r="F1354" s="7">
        <f>LN('Adj close prices'!F1355/'Adj close prices'!F1354)</f>
        <v>-1.9431179478243858E-2</v>
      </c>
    </row>
    <row r="1355" spans="1:6" x14ac:dyDescent="0.25">
      <c r="A1355" s="5">
        <v>43713</v>
      </c>
      <c r="B1355" s="7">
        <f>LN('Adj close prices'!B1356/'Adj close prices'!B1355)</f>
        <v>1.9362928319529547E-2</v>
      </c>
      <c r="C1355" s="7">
        <f>LN('Adj close prices'!C1356/'Adj close prices'!C1355)</f>
        <v>2.2025804200457091E-2</v>
      </c>
      <c r="D1355" s="7">
        <f>LN('Adj close prices'!D1356/'Adj close prices'!D1355)</f>
        <v>-4.062937135976232E-3</v>
      </c>
      <c r="E1355" s="7">
        <f>LN('Adj close prices'!E1356/'Adj close prices'!E1355)</f>
        <v>6.3033842498491477E-2</v>
      </c>
      <c r="F1355" s="7">
        <f>LN('Adj close prices'!F1356/'Adj close prices'!F1355)</f>
        <v>3.9537842454219888E-2</v>
      </c>
    </row>
    <row r="1356" spans="1:6" x14ac:dyDescent="0.25">
      <c r="A1356" s="5">
        <v>43714</v>
      </c>
      <c r="B1356" s="7">
        <f>LN('Adj close prices'!B1357/'Adj close prices'!B1356)</f>
        <v>-9.3886295065447026E-5</v>
      </c>
      <c r="C1356" s="7">
        <f>LN('Adj close prices'!C1357/'Adj close prices'!C1356)</f>
        <v>-3.9246803691178993E-3</v>
      </c>
      <c r="D1356" s="7">
        <f>LN('Adj close prices'!D1357/'Adj close prices'!D1356)</f>
        <v>-6.1694977767013087E-3</v>
      </c>
      <c r="E1356" s="7">
        <f>LN('Adj close prices'!E1357/'Adj close prices'!E1356)</f>
        <v>-6.0828348200257631E-3</v>
      </c>
      <c r="F1356" s="7">
        <f>LN('Adj close prices'!F1357/'Adj close prices'!F1356)</f>
        <v>-9.3211188252903809E-3</v>
      </c>
    </row>
    <row r="1357" spans="1:6" x14ac:dyDescent="0.25">
      <c r="A1357" s="5">
        <v>43717</v>
      </c>
      <c r="B1357" s="7">
        <f>LN('Adj close prices'!B1358/'Adj close prices'!B1357)</f>
        <v>4.2578450267599325E-3</v>
      </c>
      <c r="C1357" s="7">
        <f>LN('Adj close prices'!C1358/'Adj close prices'!C1357)</f>
        <v>-1.1787846178418142E-3</v>
      </c>
      <c r="D1357" s="7">
        <f>LN('Adj close prices'!D1358/'Adj close prices'!D1357)</f>
        <v>1.384963399184838E-2</v>
      </c>
      <c r="E1357" s="7">
        <f>LN('Adj close prices'!E1358/'Adj close prices'!E1357)</f>
        <v>1.0302450086192577E-2</v>
      </c>
      <c r="F1357" s="7">
        <f>LN('Adj close prices'!F1358/'Adj close prices'!F1357)</f>
        <v>1.8901398874675988E-2</v>
      </c>
    </row>
    <row r="1358" spans="1:6" x14ac:dyDescent="0.25">
      <c r="A1358" s="5">
        <v>43718</v>
      </c>
      <c r="B1358" s="7">
        <f>LN('Adj close prices'!B1359/'Adj close prices'!B1358)</f>
        <v>1.1743982657428785E-2</v>
      </c>
      <c r="C1358" s="7">
        <f>LN('Adj close prices'!C1359/'Adj close prices'!C1358)</f>
        <v>-5.9147577425429174E-3</v>
      </c>
      <c r="D1358" s="7">
        <f>LN('Adj close prices'!D1359/'Adj close prices'!D1358)</f>
        <v>-2.4099469234080059E-3</v>
      </c>
      <c r="E1358" s="7">
        <f>LN('Adj close prices'!E1359/'Adj close prices'!E1358)</f>
        <v>1.4738193927142453E-2</v>
      </c>
      <c r="F1358" s="7">
        <f>LN('Adj close prices'!F1359/'Adj close prices'!F1358)</f>
        <v>1.6048960733383827E-2</v>
      </c>
    </row>
    <row r="1359" spans="1:6" x14ac:dyDescent="0.25">
      <c r="A1359" s="5">
        <v>43719</v>
      </c>
      <c r="B1359" s="7">
        <f>LN('Adj close prices'!B1360/'Adj close prices'!B1359)</f>
        <v>3.1300045769558679E-2</v>
      </c>
      <c r="C1359" s="7">
        <f>LN('Adj close prices'!C1360/'Adj close prices'!C1359)</f>
        <v>1.3393789804068122E-3</v>
      </c>
      <c r="D1359" s="7">
        <f>LN('Adj close prices'!D1360/'Adj close prices'!D1359)</f>
        <v>-2.5876060421368952E-4</v>
      </c>
      <c r="E1359" s="7">
        <f>LN('Adj close prices'!E1360/'Adj close prices'!E1359)</f>
        <v>6.258498938927437E-3</v>
      </c>
      <c r="F1359" s="7">
        <f>LN('Adj close prices'!F1360/'Adj close prices'!F1359)</f>
        <v>4.791232111862239E-2</v>
      </c>
    </row>
    <row r="1360" spans="1:6" x14ac:dyDescent="0.25">
      <c r="A1360" s="5">
        <v>43720</v>
      </c>
      <c r="B1360" s="7">
        <f>LN('Adj close prices'!B1361/'Adj close prices'!B1360)</f>
        <v>-2.2386338412583901E-3</v>
      </c>
      <c r="C1360" s="7">
        <f>LN('Adj close prices'!C1361/'Adj close prices'!C1360)</f>
        <v>1.1215050672676013E-2</v>
      </c>
      <c r="D1360" s="7">
        <f>LN('Adj close prices'!D1361/'Adj close prices'!D1360)</f>
        <v>7.7275314056966327E-3</v>
      </c>
      <c r="E1360" s="7">
        <f>LN('Adj close prices'!E1361/'Adj close prices'!E1360)</f>
        <v>-3.2573286638880067E-4</v>
      </c>
      <c r="F1360" s="7">
        <f>LN('Adj close prices'!F1361/'Adj close prices'!F1360)</f>
        <v>-4.9901721296880331E-3</v>
      </c>
    </row>
    <row r="1361" spans="1:6" x14ac:dyDescent="0.25">
      <c r="A1361" s="5">
        <v>43721</v>
      </c>
      <c r="B1361" s="7">
        <f>LN('Adj close prices'!B1362/'Adj close prices'!B1361)</f>
        <v>-1.964592712885414E-2</v>
      </c>
      <c r="C1361" s="7">
        <f>LN('Adj close prices'!C1362/'Adj close prices'!C1361)</f>
        <v>-2.2861947062171378E-3</v>
      </c>
      <c r="D1361" s="7">
        <f>LN('Adj close prices'!D1362/'Adj close prices'!D1361)</f>
        <v>4.3523193538301704E-3</v>
      </c>
      <c r="E1361" s="7">
        <f>LN('Adj close prices'!E1362/'Adj close prices'!E1361)</f>
        <v>-1.2724921192159597E-2</v>
      </c>
      <c r="F1361" s="7">
        <f>LN('Adj close prices'!F1362/'Adj close prices'!F1361)</f>
        <v>-2.7287573511322327E-3</v>
      </c>
    </row>
    <row r="1362" spans="1:6" x14ac:dyDescent="0.25">
      <c r="A1362" s="5">
        <v>43724</v>
      </c>
      <c r="B1362" s="7">
        <f>LN('Adj close prices'!B1363/'Adj close prices'!B1362)</f>
        <v>5.2434960677832966E-3</v>
      </c>
      <c r="C1362" s="7">
        <f>LN('Adj close prices'!C1363/'Adj close prices'!C1362)</f>
        <v>-1.7274103889496212E-2</v>
      </c>
      <c r="D1362" s="7">
        <f>LN('Adj close prices'!D1363/'Adj close prices'!D1362)</f>
        <v>-1.5965860734547151E-2</v>
      </c>
      <c r="E1362" s="7">
        <f>LN('Adj close prices'!E1363/'Adj close prices'!E1362)</f>
        <v>-9.5542648629895772E-3</v>
      </c>
      <c r="F1362" s="7">
        <f>LN('Adj close prices'!F1363/'Adj close prices'!F1362)</f>
        <v>-9.7950011492885913E-3</v>
      </c>
    </row>
    <row r="1363" spans="1:6" x14ac:dyDescent="0.25">
      <c r="A1363" s="5">
        <v>43725</v>
      </c>
      <c r="B1363" s="7">
        <f>LN('Adj close prices'!B1364/'Adj close prices'!B1363)</f>
        <v>3.6313483099546708E-3</v>
      </c>
      <c r="C1363" s="7">
        <f>LN('Adj close prices'!C1364/'Adj close prices'!C1363)</f>
        <v>8.1039009609219868E-3</v>
      </c>
      <c r="D1363" s="7">
        <f>LN('Adj close prices'!D1364/'Adj close prices'!D1363)</f>
        <v>8.1005701930443996E-3</v>
      </c>
      <c r="E1363" s="7">
        <f>LN('Adj close prices'!E1364/'Adj close prices'!E1363)</f>
        <v>4.761055215159276E-3</v>
      </c>
      <c r="F1363" s="7">
        <f>LN('Adj close prices'!F1364/'Adj close prices'!F1363)</f>
        <v>8.1214562981779276E-3</v>
      </c>
    </row>
    <row r="1364" spans="1:6" x14ac:dyDescent="0.25">
      <c r="A1364" s="5">
        <v>43726</v>
      </c>
      <c r="B1364" s="7">
        <f>LN('Adj close prices'!B1365/'Adj close prices'!B1364)</f>
        <v>9.3356404020386464E-3</v>
      </c>
      <c r="C1364" s="7">
        <f>LN('Adj close prices'!C1365/'Adj close prices'!C1364)</f>
        <v>-2.7967083792429181E-3</v>
      </c>
      <c r="D1364" s="7">
        <f>LN('Adj close prices'!D1365/'Adj close prices'!D1364)</f>
        <v>5.5636300752728912E-3</v>
      </c>
      <c r="E1364" s="7">
        <f>LN('Adj close prices'!E1365/'Adj close prices'!E1364)</f>
        <v>-6.0380861863320052E-3</v>
      </c>
      <c r="F1364" s="7">
        <f>LN('Adj close prices'!F1365/'Adj close prices'!F1364)</f>
        <v>-5.3246623714830257E-3</v>
      </c>
    </row>
    <row r="1365" spans="1:6" x14ac:dyDescent="0.25">
      <c r="A1365" s="5">
        <v>43727</v>
      </c>
      <c r="B1365" s="7">
        <f>LN('Adj close prices'!B1366/'Adj close prices'!B1365)</f>
        <v>-8.1580973229250682E-3</v>
      </c>
      <c r="C1365" s="7">
        <f>LN('Adj close prices'!C1366/'Adj close prices'!C1365)</f>
        <v>2.2203715919701167E-3</v>
      </c>
      <c r="D1365" s="7">
        <f>LN('Adj close prices'!D1366/'Adj close prices'!D1365)</f>
        <v>-4.2676853890505172E-4</v>
      </c>
      <c r="E1365" s="7">
        <f>LN('Adj close prices'!E1366/'Adj close prices'!E1365)</f>
        <v>-1.7035107225272659E-2</v>
      </c>
      <c r="F1365" s="7">
        <f>LN('Adj close prices'!F1366/'Adj close prices'!F1365)</f>
        <v>1.2691695501065251E-2</v>
      </c>
    </row>
    <row r="1366" spans="1:6" x14ac:dyDescent="0.25">
      <c r="A1366" s="5">
        <v>43728</v>
      </c>
      <c r="B1366" s="7">
        <f>LN('Adj close prices'!B1367/'Adj close prices'!B1366)</f>
        <v>-1.4725962741531384E-2</v>
      </c>
      <c r="C1366" s="7">
        <f>LN('Adj close prices'!C1367/'Adj close prices'!C1366)</f>
        <v>-1.5123358690699669E-2</v>
      </c>
      <c r="D1366" s="7">
        <f>LN('Adj close prices'!D1367/'Adj close prices'!D1366)</f>
        <v>-1.110941377852328E-3</v>
      </c>
      <c r="E1366" s="7">
        <f>LN('Adj close prices'!E1367/'Adj close prices'!E1366)</f>
        <v>-2.431267546206102E-2</v>
      </c>
      <c r="F1366" s="7">
        <f>LN('Adj close prices'!F1367/'Adj close prices'!F1366)</f>
        <v>-2.4548809070727821E-2</v>
      </c>
    </row>
    <row r="1367" spans="1:6" x14ac:dyDescent="0.25">
      <c r="A1367" s="5">
        <v>43731</v>
      </c>
      <c r="B1367" s="7">
        <f>LN('Adj close prices'!B1368/'Adj close prices'!B1367)</f>
        <v>4.5365848578191549E-3</v>
      </c>
      <c r="C1367" s="7">
        <f>LN('Adj close prices'!C1368/'Adj close prices'!C1367)</f>
        <v>-4.9504887017164873E-3</v>
      </c>
      <c r="D1367" s="7">
        <f>LN('Adj close prices'!D1368/'Adj close prices'!D1367)</f>
        <v>5.4563236228373051E-3</v>
      </c>
      <c r="E1367" s="7">
        <f>LN('Adj close prices'!E1368/'Adj close prices'!E1367)</f>
        <v>1.2373376521195398E-2</v>
      </c>
      <c r="F1367" s="7">
        <f>LN('Adj close prices'!F1368/'Adj close prices'!F1367)</f>
        <v>2.5320549227214805E-3</v>
      </c>
    </row>
    <row r="1368" spans="1:6" x14ac:dyDescent="0.25">
      <c r="A1368" s="5">
        <v>43732</v>
      </c>
      <c r="B1368" s="7">
        <f>LN('Adj close prices'!B1369/'Adj close prices'!B1368)</f>
        <v>-4.7662728401026968E-3</v>
      </c>
      <c r="C1368" s="7">
        <f>LN('Adj close prices'!C1369/'Adj close prices'!C1368)</f>
        <v>-2.4776507333140498E-2</v>
      </c>
      <c r="D1368" s="7">
        <f>LN('Adj close prices'!D1369/'Adj close prices'!D1368)</f>
        <v>6.6095543737895307E-3</v>
      </c>
      <c r="E1368" s="7">
        <f>LN('Adj close prices'!E1369/'Adj close prices'!E1368)</f>
        <v>-1.3300343777650096E-2</v>
      </c>
      <c r="F1368" s="7">
        <f>LN('Adj close prices'!F1369/'Adj close prices'!F1368)</f>
        <v>-7.7637842638135487E-2</v>
      </c>
    </row>
    <row r="1369" spans="1:6" x14ac:dyDescent="0.25">
      <c r="A1369" s="5">
        <v>43733</v>
      </c>
      <c r="B1369" s="7">
        <f>LN('Adj close prices'!B1370/'Adj close prices'!B1369)</f>
        <v>1.5272243879628587E-2</v>
      </c>
      <c r="C1369" s="7">
        <f>LN('Adj close prices'!C1370/'Adj close prices'!C1369)</f>
        <v>1.522560334045737E-2</v>
      </c>
      <c r="D1369" s="7">
        <f>LN('Adj close prices'!D1370/'Adj close prices'!D1369)</f>
        <v>5.9105921889992597E-4</v>
      </c>
      <c r="E1369" s="7">
        <f>LN('Adj close prices'!E1370/'Adj close prices'!E1369)</f>
        <v>3.2503942360153651E-2</v>
      </c>
      <c r="F1369" s="7">
        <f>LN('Adj close prices'!F1370/'Adj close prices'!F1369)</f>
        <v>2.4298068120086613E-2</v>
      </c>
    </row>
    <row r="1370" spans="1:6" x14ac:dyDescent="0.25">
      <c r="A1370" s="5">
        <v>43734</v>
      </c>
      <c r="B1370" s="7">
        <f>LN('Adj close prices'!B1371/'Adj close prices'!B1370)</f>
        <v>-5.1709758886240697E-3</v>
      </c>
      <c r="C1370" s="7">
        <f>LN('Adj close prices'!C1371/'Adj close prices'!C1370)</f>
        <v>-1.6242432652008414E-2</v>
      </c>
      <c r="D1370" s="7">
        <f>LN('Adj close prices'!D1371/'Adj close prices'!D1370)</f>
        <v>-1.4359426712757379E-3</v>
      </c>
      <c r="E1370" s="7">
        <f>LN('Adj close prices'!E1371/'Adj close prices'!E1370)</f>
        <v>-5.0060989255096902E-3</v>
      </c>
      <c r="F1370" s="7">
        <f>LN('Adj close prices'!F1371/'Adj close prices'!F1370)</f>
        <v>5.8838062016391857E-2</v>
      </c>
    </row>
    <row r="1371" spans="1:6" x14ac:dyDescent="0.25">
      <c r="A1371" s="5">
        <v>43735</v>
      </c>
      <c r="B1371" s="7">
        <f>LN('Adj close prices'!B1372/'Adj close prices'!B1371)</f>
        <v>-4.8778554824208094E-3</v>
      </c>
      <c r="C1371" s="7">
        <f>LN('Adj close prices'!C1372/'Adj close prices'!C1371)</f>
        <v>-8.3052460526757098E-3</v>
      </c>
      <c r="D1371" s="7">
        <f>LN('Adj close prices'!D1372/'Adj close prices'!D1371)</f>
        <v>1.266894508540603E-3</v>
      </c>
      <c r="E1371" s="7">
        <f>LN('Adj close prices'!E1372/'Adj close prices'!E1371)</f>
        <v>-3.1970653118506685E-2</v>
      </c>
      <c r="F1371" s="7">
        <f>LN('Adj close prices'!F1372/'Adj close prices'!F1371)</f>
        <v>-1.7744129034386051E-3</v>
      </c>
    </row>
    <row r="1372" spans="1:6" x14ac:dyDescent="0.25">
      <c r="A1372" s="5">
        <v>43738</v>
      </c>
      <c r="B1372" s="7">
        <f>LN('Adj close prices'!B1373/'Adj close prices'!B1372)</f>
        <v>2.3262685068434902E-2</v>
      </c>
      <c r="C1372" s="7">
        <f>LN('Adj close prices'!C1373/'Adj close prices'!C1372)</f>
        <v>6.0439201821310476E-3</v>
      </c>
      <c r="D1372" s="7">
        <f>LN('Adj close prices'!D1373/'Adj close prices'!D1372)</f>
        <v>1.9401597363069394E-3</v>
      </c>
      <c r="E1372" s="7">
        <f>LN('Adj close prices'!E1373/'Adj close prices'!E1372)</f>
        <v>1.3359385722870971E-2</v>
      </c>
      <c r="F1372" s="7">
        <f>LN('Adj close prices'!F1373/'Adj close prices'!F1372)</f>
        <v>-5.2173408654343648E-3</v>
      </c>
    </row>
    <row r="1373" spans="1:6" x14ac:dyDescent="0.25">
      <c r="A1373" s="5">
        <v>43739</v>
      </c>
      <c r="B1373" s="7">
        <f>LN('Adj close prices'!B1374/'Adj close prices'!B1373)</f>
        <v>2.7641442783508663E-3</v>
      </c>
      <c r="C1373" s="7">
        <f>LN('Adj close prices'!C1374/'Adj close prices'!C1373)</f>
        <v>-1.4980008756424474E-4</v>
      </c>
      <c r="D1373" s="7">
        <f>LN('Adj close prices'!D1374/'Adj close prices'!D1373)</f>
        <v>-7.0181069803121367E-3</v>
      </c>
      <c r="E1373" s="7">
        <f>LN('Adj close prices'!E1374/'Adj close prices'!E1373)</f>
        <v>-4.0237468802782226E-4</v>
      </c>
      <c r="F1373" s="7">
        <f>LN('Adj close prices'!F1374/'Adj close prices'!F1373)</f>
        <v>1.5734753843707705E-2</v>
      </c>
    </row>
    <row r="1374" spans="1:6" x14ac:dyDescent="0.25">
      <c r="A1374" s="5">
        <v>43740</v>
      </c>
      <c r="B1374" s="7">
        <f>LN('Adj close prices'!B1375/'Adj close prices'!B1374)</f>
        <v>-2.5387271314181423E-2</v>
      </c>
      <c r="C1374" s="7">
        <f>LN('Adj close prices'!C1375/'Adj close prices'!C1374)</f>
        <v>-1.3001528509116636E-2</v>
      </c>
      <c r="D1374" s="7">
        <f>LN('Adj close prices'!D1375/'Adj close prices'!D1374)</f>
        <v>-1.4788720284175163E-2</v>
      </c>
      <c r="E1374" s="7">
        <f>LN('Adj close prices'!E1375/'Adj close prices'!E1374)</f>
        <v>-5.5324868492043428E-3</v>
      </c>
      <c r="F1374" s="7">
        <f>LN('Adj close prices'!F1375/'Adj close prices'!F1374)</f>
        <v>-6.3958230082065822E-3</v>
      </c>
    </row>
    <row r="1375" spans="1:6" x14ac:dyDescent="0.25">
      <c r="A1375" s="5">
        <v>43741</v>
      </c>
      <c r="B1375" s="7">
        <f>LN('Adj close prices'!B1376/'Adj close prices'!B1375)</f>
        <v>8.4589129231141032E-3</v>
      </c>
      <c r="C1375" s="7">
        <f>LN('Adj close prices'!C1376/'Adj close prices'!C1375)</f>
        <v>6.5103076364910429E-3</v>
      </c>
      <c r="D1375" s="7">
        <f>LN('Adj close prices'!D1376/'Adj close prices'!D1375)</f>
        <v>1.6349581663088605E-3</v>
      </c>
      <c r="E1375" s="7">
        <f>LN('Adj close prices'!E1376/'Adj close prices'!E1375)</f>
        <v>4.6685352569641757E-2</v>
      </c>
      <c r="F1375" s="7">
        <f>LN('Adj close prices'!F1376/'Adj close prices'!F1375)</f>
        <v>-4.2429182788675725E-2</v>
      </c>
    </row>
    <row r="1376" spans="1:6" x14ac:dyDescent="0.25">
      <c r="A1376" s="5">
        <v>43742</v>
      </c>
      <c r="B1376" s="7">
        <f>LN('Adj close prices'!B1377/'Adj close prices'!B1376)</f>
        <v>2.7646016659490295E-2</v>
      </c>
      <c r="C1376" s="7">
        <f>LN('Adj close prices'!C1377/'Adj close prices'!C1376)</f>
        <v>8.7931469160065032E-3</v>
      </c>
      <c r="D1376" s="7">
        <f>LN('Adj close prices'!D1377/'Adj close prices'!D1376)</f>
        <v>1.5780428628114043E-2</v>
      </c>
      <c r="E1376" s="7">
        <f>LN('Adj close prices'!E1377/'Adj close prices'!E1376)</f>
        <v>3.6339441048681099E-3</v>
      </c>
      <c r="F1376" s="7">
        <f>LN('Adj close prices'!F1377/'Adj close prices'!F1376)</f>
        <v>-6.8897055894063504E-3</v>
      </c>
    </row>
    <row r="1377" spans="1:6" x14ac:dyDescent="0.25">
      <c r="A1377" s="5">
        <v>43745</v>
      </c>
      <c r="B1377" s="7">
        <f>LN('Adj close prices'!B1378/'Adj close prices'!B1377)</f>
        <v>2.2003105605085082E-4</v>
      </c>
      <c r="C1377" s="7">
        <f>LN('Adj close prices'!C1378/'Adj close prices'!C1377)</f>
        <v>-4.0260860358429474E-3</v>
      </c>
      <c r="D1377" s="7">
        <f>LN('Adj close prices'!D1378/'Adj close prices'!D1377)</f>
        <v>-7.9016952966476459E-3</v>
      </c>
      <c r="E1377" s="7">
        <f>LN('Adj close prices'!E1378/'Adj close prices'!E1377)</f>
        <v>1.2885688660213192E-2</v>
      </c>
      <c r="F1377" s="7">
        <f>LN('Adj close prices'!F1378/'Adj close prices'!F1377)</f>
        <v>2.6816036902084416E-2</v>
      </c>
    </row>
    <row r="1378" spans="1:6" x14ac:dyDescent="0.25">
      <c r="A1378" s="5">
        <v>43746</v>
      </c>
      <c r="B1378" s="7">
        <f>LN('Adj close prices'!B1379/'Adj close prices'!B1378)</f>
        <v>-1.1783947022135722E-2</v>
      </c>
      <c r="C1378" s="7">
        <f>LN('Adj close prices'!C1379/'Adj close prices'!C1378)</f>
        <v>-1.5793683476464843E-2</v>
      </c>
      <c r="D1378" s="7">
        <f>LN('Adj close prices'!D1379/'Adj close prices'!D1378)</f>
        <v>2.9812526388349816E-3</v>
      </c>
      <c r="E1378" s="7">
        <f>LN('Adj close prices'!E1379/'Adj close prices'!E1378)</f>
        <v>-3.9279383462625307E-2</v>
      </c>
      <c r="F1378" s="7">
        <f>LN('Adj close prices'!F1379/'Adj close prices'!F1378)</f>
        <v>9.7536411625101637E-3</v>
      </c>
    </row>
    <row r="1379" spans="1:6" x14ac:dyDescent="0.25">
      <c r="A1379" s="5">
        <v>43747</v>
      </c>
      <c r="B1379" s="7">
        <f>LN('Adj close prices'!B1380/'Adj close prices'!B1379)</f>
        <v>1.1651970522768682E-2</v>
      </c>
      <c r="C1379" s="7">
        <f>LN('Adj close prices'!C1380/'Adj close prices'!C1379)</f>
        <v>9.6164825687028218E-3</v>
      </c>
      <c r="D1379" s="7">
        <f>LN('Adj close prices'!D1380/'Adj close prices'!D1379)</f>
        <v>1.1416030185977734E-2</v>
      </c>
      <c r="E1379" s="7">
        <f>LN('Adj close prices'!E1380/'Adj close prices'!E1379)</f>
        <v>1.9445256863380427E-2</v>
      </c>
      <c r="F1379" s="7">
        <f>LN('Adj close prices'!F1380/'Adj close prices'!F1379)</f>
        <v>1.8490849113505708E-2</v>
      </c>
    </row>
    <row r="1380" spans="1:6" x14ac:dyDescent="0.25">
      <c r="A1380" s="5">
        <v>43748</v>
      </c>
      <c r="B1380" s="7">
        <f>LN('Adj close prices'!B1381/'Adj close prices'!B1380)</f>
        <v>1.3388393730089583E-2</v>
      </c>
      <c r="C1380" s="7">
        <f>LN('Adj close prices'!C1381/'Adj close prices'!C1380)</f>
        <v>-1.0051914390393612E-3</v>
      </c>
      <c r="D1380" s="7">
        <f>LN('Adj close prices'!D1381/'Adj close prices'!D1380)</f>
        <v>5.701570518001936E-3</v>
      </c>
      <c r="E1380" s="7">
        <f>LN('Adj close prices'!E1381/'Adj close prices'!E1380)</f>
        <v>1.2756375867862713E-2</v>
      </c>
      <c r="F1380" s="7">
        <f>LN('Adj close prices'!F1381/'Adj close prices'!F1380)</f>
        <v>8.5842178304638918E-4</v>
      </c>
    </row>
    <row r="1381" spans="1:6" x14ac:dyDescent="0.25">
      <c r="A1381" s="5">
        <v>43749</v>
      </c>
      <c r="B1381" s="7">
        <f>LN('Adj close prices'!B1382/'Adj close prices'!B1381)</f>
        <v>2.6250837204860992E-2</v>
      </c>
      <c r="C1381" s="7">
        <f>LN('Adj close prices'!C1382/'Adj close prices'!C1381)</f>
        <v>6.7551890527993465E-3</v>
      </c>
      <c r="D1381" s="7">
        <f>LN('Adj close prices'!D1382/'Adj close prices'!D1381)</f>
        <v>5.2532908084281897E-3</v>
      </c>
      <c r="E1381" s="7">
        <f>LN('Adj close prices'!E1382/'Adj close prices'!E1381)</f>
        <v>1.6043084013441105E-2</v>
      </c>
      <c r="F1381" s="7">
        <f>LN('Adj close prices'!F1382/'Adj close prices'!F1381)</f>
        <v>1.2788616312968289E-2</v>
      </c>
    </row>
    <row r="1382" spans="1:6" x14ac:dyDescent="0.25">
      <c r="A1382" s="5">
        <v>43752</v>
      </c>
      <c r="B1382" s="7">
        <f>LN('Adj close prices'!B1383/'Adj close prices'!B1382)</f>
        <v>-1.4404054051144579E-3</v>
      </c>
      <c r="C1382" s="7">
        <f>LN('Adj close prices'!C1383/'Adj close prices'!C1382)</f>
        <v>2.6006847278772713E-3</v>
      </c>
      <c r="D1382" s="7">
        <f>LN('Adj close prices'!D1383/'Adj close prices'!D1382)</f>
        <v>-8.9390412934348025E-3</v>
      </c>
      <c r="E1382" s="7">
        <f>LN('Adj close prices'!E1383/'Adj close prices'!E1382)</f>
        <v>2.8989363733018338E-3</v>
      </c>
      <c r="F1382" s="7">
        <f>LN('Adj close prices'!F1383/'Adj close prices'!F1382)</f>
        <v>3.5935411346187662E-2</v>
      </c>
    </row>
    <row r="1383" spans="1:6" x14ac:dyDescent="0.25">
      <c r="A1383" s="5">
        <v>43753</v>
      </c>
      <c r="B1383" s="7">
        <f>LN('Adj close prices'!B1384/'Adj close prices'!B1383)</f>
        <v>-2.3346254040789187E-3</v>
      </c>
      <c r="C1383" s="7">
        <f>LN('Adj close prices'!C1384/'Adj close prices'!C1383)</f>
        <v>1.7666941956017861E-2</v>
      </c>
      <c r="D1383" s="7">
        <f>LN('Adj close prices'!D1384/'Adj close prices'!D1383)</f>
        <v>3.0165624444764396E-3</v>
      </c>
      <c r="E1383" s="7">
        <f>LN('Adj close prices'!E1384/'Adj close prices'!E1383)</f>
        <v>5.1408678258396054E-2</v>
      </c>
      <c r="F1383" s="7">
        <f>LN('Adj close prices'!F1384/'Adj close prices'!F1383)</f>
        <v>3.6127065880898774E-3</v>
      </c>
    </row>
    <row r="1384" spans="1:6" x14ac:dyDescent="0.25">
      <c r="A1384" s="5">
        <v>43754</v>
      </c>
      <c r="B1384" s="7">
        <f>LN('Adj close prices'!B1385/'Adj close prices'!B1384)</f>
        <v>-4.0451470615429971E-3</v>
      </c>
      <c r="C1384" s="7">
        <f>LN('Adj close prices'!C1385/'Adj close prices'!C1384)</f>
        <v>5.6702203332825362E-3</v>
      </c>
      <c r="D1384" s="7">
        <f>LN('Adj close prices'!D1385/'Adj close prices'!D1384)</f>
        <v>-9.2081479633061478E-4</v>
      </c>
      <c r="E1384" s="7">
        <f>LN('Adj close prices'!E1385/'Adj close prices'!E1384)</f>
        <v>-1.106049823911468E-2</v>
      </c>
      <c r="F1384" s="7">
        <f>LN('Adj close prices'!F1385/'Adj close prices'!F1384)</f>
        <v>7.1865501716784474E-3</v>
      </c>
    </row>
    <row r="1385" spans="1:6" x14ac:dyDescent="0.25">
      <c r="A1385" s="5">
        <v>43755</v>
      </c>
      <c r="B1385" s="7">
        <f>LN('Adj close prices'!B1386/'Adj close prices'!B1385)</f>
        <v>3.8750773605065536E-3</v>
      </c>
      <c r="C1385" s="7">
        <f>LN('Adj close prices'!C1386/'Adj close prices'!C1385)</f>
        <v>5.6383396390849334E-3</v>
      </c>
      <c r="D1385" s="7">
        <f>LN('Adj close prices'!D1386/'Adj close prices'!D1385)</f>
        <v>3.5105308324674396E-3</v>
      </c>
      <c r="E1385" s="7">
        <f>LN('Adj close prices'!E1386/'Adj close prices'!E1385)</f>
        <v>4.1158122351411417E-4</v>
      </c>
      <c r="F1385" s="7">
        <f>LN('Adj close prices'!F1386/'Adj close prices'!F1385)</f>
        <v>8.5102482394836462E-3</v>
      </c>
    </row>
    <row r="1386" spans="1:6" x14ac:dyDescent="0.25">
      <c r="A1386" s="5">
        <v>43756</v>
      </c>
      <c r="B1386" s="7">
        <f>LN('Adj close prices'!B1387/'Adj close prices'!B1386)</f>
        <v>4.7913783379298263E-3</v>
      </c>
      <c r="C1386" s="7">
        <f>LN('Adj close prices'!C1387/'Adj close prices'!C1386)</f>
        <v>-1.6908737795312382E-2</v>
      </c>
      <c r="D1386" s="7">
        <f>LN('Adj close prices'!D1387/'Adj close prices'!D1386)</f>
        <v>-5.858047388250835E-3</v>
      </c>
      <c r="E1386" s="7">
        <f>LN('Adj close prices'!E1387/'Adj close prices'!E1386)</f>
        <v>-1.9751893753426439E-2</v>
      </c>
      <c r="F1386" s="7">
        <f>LN('Adj close prices'!F1387/'Adj close prices'!F1386)</f>
        <v>-1.9348500154809174E-2</v>
      </c>
    </row>
    <row r="1387" spans="1:6" x14ac:dyDescent="0.25">
      <c r="A1387" s="5">
        <v>43759</v>
      </c>
      <c r="B1387" s="7">
        <f>LN('Adj close prices'!B1388/'Adj close prices'!B1387)</f>
        <v>1.7194100009320236E-2</v>
      </c>
      <c r="C1387" s="7">
        <f>LN('Adj close prices'!C1388/'Adj close prices'!C1387)</f>
        <v>1.5889981083964937E-2</v>
      </c>
      <c r="D1387" s="7">
        <f>LN('Adj close prices'!D1388/'Adj close prices'!D1387)</f>
        <v>5.0236427490546343E-3</v>
      </c>
      <c r="E1387" s="7">
        <f>LN('Adj close prices'!E1388/'Adj close prices'!E1387)</f>
        <v>2.8565821149077922E-2</v>
      </c>
      <c r="F1387" s="7">
        <f>LN('Adj close prices'!F1388/'Adj close prices'!F1387)</f>
        <v>-1.351763202988307E-2</v>
      </c>
    </row>
    <row r="1388" spans="1:6" x14ac:dyDescent="0.25">
      <c r="A1388" s="5">
        <v>43760</v>
      </c>
      <c r="B1388" s="7">
        <f>LN('Adj close prices'!B1389/'Adj close prices'!B1388)</f>
        <v>-2.289275851732405E-3</v>
      </c>
      <c r="C1388" s="7">
        <f>LN('Adj close prices'!C1389/'Adj close prices'!C1388)</f>
        <v>-1.1223869905585795E-2</v>
      </c>
      <c r="D1388" s="7">
        <f>LN('Adj close prices'!D1389/'Adj close prices'!D1388)</f>
        <v>-1.3371813566105614E-3</v>
      </c>
      <c r="E1388" s="7">
        <f>LN('Adj close prices'!E1389/'Adj close prices'!E1388)</f>
        <v>-2.0428046496211625E-3</v>
      </c>
      <c r="F1388" s="7">
        <f>LN('Adj close prices'!F1389/'Adj close prices'!F1388)</f>
        <v>8.1717274027008607E-3</v>
      </c>
    </row>
    <row r="1389" spans="1:6" x14ac:dyDescent="0.25">
      <c r="A1389" s="5">
        <v>43761</v>
      </c>
      <c r="B1389" s="7">
        <f>LN('Adj close prices'!B1390/'Adj close prices'!B1389)</f>
        <v>1.332929470252895E-2</v>
      </c>
      <c r="C1389" s="7">
        <f>LN('Adj close prices'!C1390/'Adj close prices'!C1389)</f>
        <v>-2.0182098522788191E-3</v>
      </c>
      <c r="D1389" s="7">
        <f>LN('Adj close prices'!D1390/'Adj close prices'!D1389)</f>
        <v>-1.9252198385422757E-3</v>
      </c>
      <c r="E1389" s="7">
        <f>LN('Adj close prices'!E1390/'Adj close prices'!E1389)</f>
        <v>-2.6619227496736276E-3</v>
      </c>
      <c r="F1389" s="7">
        <f>LN('Adj close prices'!F1390/'Adj close prices'!F1389)</f>
        <v>-3.5277345500748245E-3</v>
      </c>
    </row>
    <row r="1390" spans="1:6" x14ac:dyDescent="0.25">
      <c r="A1390" s="5">
        <v>43762</v>
      </c>
      <c r="B1390" s="7">
        <f>LN('Adj close prices'!B1391/'Adj close prices'!B1390)</f>
        <v>1.6435921401741541E-3</v>
      </c>
      <c r="C1390" s="7">
        <f>LN('Adj close prices'!C1391/'Adj close prices'!C1390)</f>
        <v>1.0505500367686249E-2</v>
      </c>
      <c r="D1390" s="7">
        <f>LN('Adj close prices'!D1391/'Adj close prices'!D1390)</f>
        <v>-2.0967346151150226E-3</v>
      </c>
      <c r="E1390" s="7">
        <f>LN('Adj close prices'!E1391/'Adj close prices'!E1390)</f>
        <v>9.0319292684794758E-3</v>
      </c>
      <c r="F1390" s="7">
        <f>LN('Adj close prices'!F1391/'Adj close prices'!F1390)</f>
        <v>0.16270738944298707</v>
      </c>
    </row>
    <row r="1391" spans="1:6" x14ac:dyDescent="0.25">
      <c r="A1391" s="5">
        <v>43763</v>
      </c>
      <c r="B1391" s="7">
        <f>LN('Adj close prices'!B1392/'Adj close prices'!B1391)</f>
        <v>1.2241113300074666E-2</v>
      </c>
      <c r="C1391" s="7">
        <f>LN('Adj close prices'!C1392/'Adj close prices'!C1391)</f>
        <v>-1.0982299025262966E-2</v>
      </c>
      <c r="D1391" s="7">
        <f>LN('Adj close prices'!D1392/'Adj close prices'!D1391)</f>
        <v>-5.0392418050312427E-4</v>
      </c>
      <c r="E1391" s="7">
        <f>LN('Adj close prices'!E1392/'Adj close prices'!E1391)</f>
        <v>3.8270643829679429E-2</v>
      </c>
      <c r="F1391" s="7">
        <f>LN('Adj close prices'!F1392/'Adj close prices'!F1391)</f>
        <v>9.0694696473902228E-2</v>
      </c>
    </row>
    <row r="1392" spans="1:6" x14ac:dyDescent="0.25">
      <c r="A1392" s="5">
        <v>43766</v>
      </c>
      <c r="B1392" s="7">
        <f>LN('Adj close prices'!B1393/'Adj close prices'!B1392)</f>
        <v>9.9673084593635674E-3</v>
      </c>
      <c r="C1392" s="7">
        <f>LN('Adj close prices'!C1393/'Adj close prices'!C1392)</f>
        <v>8.902340063215216E-3</v>
      </c>
      <c r="D1392" s="7">
        <f>LN('Adj close prices'!D1393/'Adj close prices'!D1392)</f>
        <v>1.5109033076564353E-3</v>
      </c>
      <c r="E1392" s="7">
        <f>LN('Adj close prices'!E1393/'Adj close prices'!E1392)</f>
        <v>1.0940247777708065E-2</v>
      </c>
      <c r="F1392" s="7">
        <f>LN('Adj close prices'!F1393/'Adj close prices'!F1392)</f>
        <v>-1.2808003312018137E-3</v>
      </c>
    </row>
    <row r="1393" spans="1:6" x14ac:dyDescent="0.25">
      <c r="A1393" s="5">
        <v>43767</v>
      </c>
      <c r="B1393" s="7">
        <f>LN('Adj close prices'!B1394/'Adj close prices'!B1393)</f>
        <v>-2.3399592299729089E-2</v>
      </c>
      <c r="C1393" s="7">
        <f>LN('Adj close prices'!C1394/'Adj close prices'!C1393)</f>
        <v>-8.119147987150523E-3</v>
      </c>
      <c r="D1393" s="7">
        <f>LN('Adj close prices'!D1394/'Adj close prices'!D1393)</f>
        <v>-1.7515488718445906E-2</v>
      </c>
      <c r="E1393" s="7">
        <f>LN('Adj close prices'!E1394/'Adj close prices'!E1393)</f>
        <v>-1.8891828289273951E-2</v>
      </c>
      <c r="F1393" s="7">
        <f>LN('Adj close prices'!F1394/'Adj close prices'!F1393)</f>
        <v>-3.5690943399328989E-2</v>
      </c>
    </row>
    <row r="1394" spans="1:6" x14ac:dyDescent="0.25">
      <c r="A1394" s="5">
        <v>43768</v>
      </c>
      <c r="B1394" s="7">
        <f>LN('Adj close prices'!B1395/'Adj close prices'!B1394)</f>
        <v>-1.2323951182480173E-4</v>
      </c>
      <c r="C1394" s="7">
        <f>LN('Adj close prices'!C1395/'Adj close prices'!C1394)</f>
        <v>9.7553265161568758E-3</v>
      </c>
      <c r="D1394" s="7">
        <f>LN('Adj close prices'!D1395/'Adj close prices'!D1394)</f>
        <v>8.0767570057681606E-3</v>
      </c>
      <c r="E1394" s="7">
        <f>LN('Adj close prices'!E1395/'Adj close prices'!E1394)</f>
        <v>3.9405684541726093E-4</v>
      </c>
      <c r="F1394" s="7">
        <f>LN('Adj close prices'!F1395/'Adj close prices'!F1394)</f>
        <v>-3.8337102266919635E-3</v>
      </c>
    </row>
    <row r="1395" spans="1:6" x14ac:dyDescent="0.25">
      <c r="A1395" s="5">
        <v>43769</v>
      </c>
      <c r="B1395" s="7">
        <f>LN('Adj close prices'!B1396/'Adj close prices'!B1395)</f>
        <v>2.2357640037291328E-2</v>
      </c>
      <c r="C1395" s="7">
        <f>LN('Adj close prices'!C1396/'Adj close prices'!C1395)</f>
        <v>-1.8725042092234093E-3</v>
      </c>
      <c r="D1395" s="7">
        <f>LN('Adj close prices'!D1396/'Adj close prices'!D1395)</f>
        <v>-7.1383003370760938E-3</v>
      </c>
      <c r="E1395" s="7">
        <f>LN('Adj close prices'!E1396/'Adj close prices'!E1395)</f>
        <v>-9.8014217171293345E-3</v>
      </c>
      <c r="F1395" s="7">
        <f>LN('Adj close prices'!F1396/'Adj close prices'!F1395)</f>
        <v>-2.857936502160351E-4</v>
      </c>
    </row>
    <row r="1396" spans="1:6" x14ac:dyDescent="0.25">
      <c r="A1396" s="5">
        <v>43770</v>
      </c>
      <c r="B1396" s="7">
        <f>LN('Adj close prices'!B1397/'Adj close prices'!B1396)</f>
        <v>2.7985517290536936E-2</v>
      </c>
      <c r="C1396" s="7">
        <f>LN('Adj close prices'!C1397/'Adj close prices'!C1396)</f>
        <v>8.2845573928481513E-3</v>
      </c>
      <c r="D1396" s="7">
        <f>LN('Adj close prices'!D1397/'Adj close prices'!D1396)</f>
        <v>3.0656226340942437E-3</v>
      </c>
      <c r="E1396" s="7">
        <f>LN('Adj close prices'!E1397/'Adj close prices'!E1396)</f>
        <v>7.7796939825367176E-3</v>
      </c>
      <c r="F1396" s="7">
        <f>LN('Adj close prices'!F1397/'Adj close prices'!F1396)</f>
        <v>-5.1255544140017166E-3</v>
      </c>
    </row>
    <row r="1397" spans="1:6" x14ac:dyDescent="0.25">
      <c r="A1397" s="5">
        <v>43773</v>
      </c>
      <c r="B1397" s="7">
        <f>LN('Adj close prices'!B1398/'Adj close prices'!B1397)</f>
        <v>6.5455875644004537E-3</v>
      </c>
      <c r="C1397" s="7">
        <f>LN('Adj close prices'!C1398/'Adj close prices'!C1397)</f>
        <v>7.3524760054412717E-3</v>
      </c>
      <c r="D1397" s="7">
        <f>LN('Adj close prices'!D1398/'Adj close prices'!D1397)</f>
        <v>-4.2551000598054796E-4</v>
      </c>
      <c r="E1397" s="7">
        <f>LN('Adj close prices'!E1398/'Adj close prices'!E1397)</f>
        <v>3.8301342988656471E-2</v>
      </c>
      <c r="F1397" s="7">
        <f>LN('Adj close prices'!F1398/'Adj close prices'!F1397)</f>
        <v>1.3190241649686621E-2</v>
      </c>
    </row>
    <row r="1398" spans="1:6" x14ac:dyDescent="0.25">
      <c r="A1398" s="5">
        <v>43774</v>
      </c>
      <c r="B1398" s="7">
        <f>LN('Adj close prices'!B1399/'Adj close prices'!B1398)</f>
        <v>-1.4378910566229741E-3</v>
      </c>
      <c r="C1398" s="7">
        <f>LN('Adj close prices'!C1399/'Adj close prices'!C1398)</f>
        <v>-1.6359833162736049E-3</v>
      </c>
      <c r="D1398" s="7">
        <f>LN('Adj close prices'!D1399/'Adj close prices'!D1398)</f>
        <v>1.0912501377831261E-2</v>
      </c>
      <c r="E1398" s="7">
        <f>LN('Adj close prices'!E1399/'Adj close prices'!E1398)</f>
        <v>-4.2369512320782187E-3</v>
      </c>
      <c r="F1398" s="7">
        <f>LN('Adj close prices'!F1399/'Adj close prices'!F1398)</f>
        <v>-7.8775466779132137E-4</v>
      </c>
    </row>
    <row r="1399" spans="1:6" x14ac:dyDescent="0.25">
      <c r="A1399" s="5">
        <v>43775</v>
      </c>
      <c r="B1399" s="7">
        <f>LN('Adj close prices'!B1400/'Adj close prices'!B1399)</f>
        <v>4.2775345168104858E-4</v>
      </c>
      <c r="C1399" s="7">
        <f>LN('Adj close prices'!C1400/'Adj close prices'!C1399)</f>
        <v>-3.3023701954492924E-3</v>
      </c>
      <c r="D1399" s="7">
        <f>LN('Adj close prices'!D1400/'Adj close prices'!D1399)</f>
        <v>5.3700372474331298E-3</v>
      </c>
      <c r="E1399" s="7">
        <f>LN('Adj close prices'!E1400/'Adj close prices'!E1399)</f>
        <v>-9.4910972520861614E-3</v>
      </c>
      <c r="F1399" s="7">
        <f>LN('Adj close prices'!F1400/'Adj close prices'!F1399)</f>
        <v>2.9079308982401436E-2</v>
      </c>
    </row>
    <row r="1400" spans="1:6" x14ac:dyDescent="0.25">
      <c r="A1400" s="5">
        <v>43776</v>
      </c>
      <c r="B1400" s="7">
        <f>LN('Adj close prices'!B1401/'Adj close prices'!B1400)</f>
        <v>1.1475044044482286E-2</v>
      </c>
      <c r="C1400" s="7">
        <f>LN('Adj close prices'!C1401/'Adj close prices'!C1400)</f>
        <v>-4.224304987149422E-3</v>
      </c>
      <c r="D1400" s="7">
        <f>LN('Adj close prices'!D1401/'Adj close prices'!D1400)</f>
        <v>6.0904286747733259E-3</v>
      </c>
      <c r="E1400" s="7">
        <f>LN('Adj close prices'!E1401/'Adj close prices'!E1400)</f>
        <v>3.4137028291903859E-3</v>
      </c>
      <c r="F1400" s="7">
        <f>LN('Adj close prices'!F1401/'Adj close prices'!F1400)</f>
        <v>2.7066263697291766E-2</v>
      </c>
    </row>
    <row r="1401" spans="1:6" x14ac:dyDescent="0.25">
      <c r="A1401" s="5">
        <v>43777</v>
      </c>
      <c r="B1401" s="7">
        <f>LN('Adj close prices'!B1402/'Adj close prices'!B1401)</f>
        <v>2.7333345883014666E-3</v>
      </c>
      <c r="C1401" s="7">
        <f>LN('Adj close prices'!C1402/'Adj close prices'!C1401)</f>
        <v>-1.2982923084770813E-3</v>
      </c>
      <c r="D1401" s="7">
        <f>LN('Adj close prices'!D1402/'Adj close prices'!D1401)</f>
        <v>-6.5925579498185933E-3</v>
      </c>
      <c r="E1401" s="7">
        <f>LN('Adj close prices'!E1402/'Adj close prices'!E1401)</f>
        <v>-2.6913455627368076E-3</v>
      </c>
      <c r="F1401" s="7">
        <f>LN('Adj close prices'!F1402/'Adj close prices'!F1401)</f>
        <v>4.7571149112603838E-3</v>
      </c>
    </row>
    <row r="1402" spans="1:6" x14ac:dyDescent="0.25">
      <c r="A1402" s="5">
        <v>43780</v>
      </c>
      <c r="B1402" s="7">
        <f>LN('Adj close prices'!B1403/'Adj close prices'!B1402)</f>
        <v>7.8876993069236373E-3</v>
      </c>
      <c r="C1402" s="7">
        <f>LN('Adj close prices'!C1403/'Adj close prices'!C1402)</f>
        <v>-7.9999978712338316E-3</v>
      </c>
      <c r="D1402" s="7">
        <f>LN('Adj close prices'!D1403/'Adj close prices'!D1402)</f>
        <v>-3.3543932362352022E-3</v>
      </c>
      <c r="E1402" s="7">
        <f>LN('Adj close prices'!E1403/'Adj close prices'!E1402)</f>
        <v>1.9231340353496821E-3</v>
      </c>
      <c r="F1402" s="7">
        <f>LN('Adj close prices'!F1403/'Adj close prices'!F1402)</f>
        <v>2.3307021690787522E-2</v>
      </c>
    </row>
    <row r="1403" spans="1:6" x14ac:dyDescent="0.25">
      <c r="A1403" s="5">
        <v>43781</v>
      </c>
      <c r="B1403" s="7">
        <f>LN('Adj close prices'!B1404/'Adj close prices'!B1403)</f>
        <v>-9.1624622252182259E-4</v>
      </c>
      <c r="C1403" s="7">
        <f>LN('Adj close prices'!C1404/'Adj close prices'!C1403)</f>
        <v>3.5778777118065631E-3</v>
      </c>
      <c r="D1403" s="7">
        <f>LN('Adj close prices'!D1404/'Adj close prices'!D1403)</f>
        <v>6.7183348002561002E-4</v>
      </c>
      <c r="E1403" s="7">
        <f>LN('Adj close prices'!E1404/'Adj close prices'!E1403)</f>
        <v>6.8456059502830166E-3</v>
      </c>
      <c r="F1403" s="7">
        <f>LN('Adj close prices'!F1404/'Adj close prices'!F1403)</f>
        <v>1.3927852726414766E-2</v>
      </c>
    </row>
    <row r="1404" spans="1:6" x14ac:dyDescent="0.25">
      <c r="A1404" s="5">
        <v>43782</v>
      </c>
      <c r="B1404" s="7">
        <f>LN('Adj close prices'!B1405/'Adj close prices'!B1404)</f>
        <v>9.5361060600572378E-3</v>
      </c>
      <c r="C1404" s="7">
        <f>LN('Adj close prices'!C1405/'Adj close prices'!C1404)</f>
        <v>-1.4097783229718752E-2</v>
      </c>
      <c r="D1404" s="7">
        <f>LN('Adj close prices'!D1405/'Adj close prices'!D1404)</f>
        <v>1.5493898560426798E-2</v>
      </c>
      <c r="E1404" s="7">
        <f>LN('Adj close prices'!E1405/'Adj close prices'!E1404)</f>
        <v>-4.9737354669375797E-3</v>
      </c>
      <c r="F1404" s="7">
        <f>LN('Adj close prices'!F1405/'Adj close prices'!F1404)</f>
        <v>-1.0976548500879984E-2</v>
      </c>
    </row>
    <row r="1405" spans="1:6" x14ac:dyDescent="0.25">
      <c r="A1405" s="5">
        <v>43783</v>
      </c>
      <c r="B1405" s="7">
        <f>LN('Adj close prices'!B1406/'Adj close prices'!B1405)</f>
        <v>-6.9435802540632335E-3</v>
      </c>
      <c r="C1405" s="7">
        <f>LN('Adj close prices'!C1406/'Adj close prices'!C1405)</f>
        <v>8.4956854879237567E-4</v>
      </c>
      <c r="D1405" s="7">
        <f>LN('Adj close prices'!D1406/'Adj close prices'!D1405)</f>
        <v>-2.7316465057667955E-3</v>
      </c>
      <c r="E1405" s="7">
        <f>LN('Adj close prices'!E1406/'Adj close prices'!E1405)</f>
        <v>5.832072260884516E-3</v>
      </c>
      <c r="F1405" s="7">
        <f>LN('Adj close prices'!F1406/'Adj close prices'!F1405)</f>
        <v>9.3177276668574855E-3</v>
      </c>
    </row>
    <row r="1406" spans="1:6" x14ac:dyDescent="0.25">
      <c r="A1406" s="5">
        <v>43784</v>
      </c>
      <c r="B1406" s="7">
        <f>LN('Adj close prices'!B1407/'Adj close prices'!B1406)</f>
        <v>1.1809876452550312E-2</v>
      </c>
      <c r="C1406" s="7">
        <f>LN('Adj close prices'!C1407/'Adj close prices'!C1406)</f>
        <v>-8.6489436001550967E-3</v>
      </c>
      <c r="D1406" s="7">
        <f>LN('Adj close prices'!D1407/'Adj close prices'!D1406)</f>
        <v>-1.4863472552557443E-2</v>
      </c>
      <c r="E1406" s="7">
        <f>LN('Adj close prices'!E1407/'Adj close prices'!E1406)</f>
        <v>-2.7056137790603441E-2</v>
      </c>
      <c r="F1406" s="7">
        <f>LN('Adj close prices'!F1407/'Adj close prices'!F1406)</f>
        <v>8.0397282162637997E-3</v>
      </c>
    </row>
    <row r="1407" spans="1:6" x14ac:dyDescent="0.25">
      <c r="A1407" s="5">
        <v>43787</v>
      </c>
      <c r="B1407" s="7">
        <f>LN('Adj close prices'!B1408/'Adj close prices'!B1407)</f>
        <v>5.0294447886350627E-3</v>
      </c>
      <c r="C1407" s="7">
        <f>LN('Adj close prices'!C1408/'Adj close prices'!C1407)</f>
        <v>7.4684911107715975E-3</v>
      </c>
      <c r="D1407" s="7">
        <f>LN('Adj close prices'!D1408/'Adj close prices'!D1407)</f>
        <v>1.1542669525426071E-2</v>
      </c>
      <c r="E1407" s="7">
        <f>LN('Adj close prices'!E1408/'Adj close prices'!E1407)</f>
        <v>3.8855422882677182E-2</v>
      </c>
      <c r="F1407" s="7">
        <f>LN('Adj close prices'!F1408/'Adj close prices'!F1407)</f>
        <v>-6.2095020771338032E-3</v>
      </c>
    </row>
    <row r="1408" spans="1:6" x14ac:dyDescent="0.25">
      <c r="A1408" s="5">
        <v>43788</v>
      </c>
      <c r="B1408" s="7">
        <f>LN('Adj close prices'!B1409/'Adj close prices'!B1408)</f>
        <v>-3.0373860601789248E-3</v>
      </c>
      <c r="C1408" s="7">
        <f>LN('Adj close prices'!C1409/'Adj close prices'!C1408)</f>
        <v>1.4834593793210601E-4</v>
      </c>
      <c r="D1408" s="7">
        <f>LN('Adj close prices'!D1409/'Adj close prices'!D1408)</f>
        <v>-2.9983661094436474E-3</v>
      </c>
      <c r="E1408" s="7">
        <f>LN('Adj close prices'!E1409/'Adj close prices'!E1408)</f>
        <v>-2.0416354876429971E-2</v>
      </c>
      <c r="F1408" s="7">
        <f>LN('Adj close prices'!F1409/'Adj close prices'!F1408)</f>
        <v>2.6865254362547393E-2</v>
      </c>
    </row>
    <row r="1409" spans="1:6" x14ac:dyDescent="0.25">
      <c r="A1409" s="5">
        <v>43789</v>
      </c>
      <c r="B1409" s="7">
        <f>LN('Adj close prices'!B1410/'Adj close prices'!B1409)</f>
        <v>-1.1709959299453138E-2</v>
      </c>
      <c r="C1409" s="7">
        <f>LN('Adj close prices'!C1410/'Adj close prices'!C1409)</f>
        <v>-4.1506382623585055E-3</v>
      </c>
      <c r="D1409" s="7">
        <f>LN('Adj close prices'!D1410/'Adj close prices'!D1409)</f>
        <v>-6.3593280776996644E-3</v>
      </c>
      <c r="E1409" s="7">
        <f>LN('Adj close prices'!E1410/'Adj close prices'!E1409)</f>
        <v>1.5220872240897892E-2</v>
      </c>
      <c r="F1409" s="7">
        <f>LN('Adj close prices'!F1410/'Adj close prices'!F1409)</f>
        <v>-2.0513842265753132E-2</v>
      </c>
    </row>
    <row r="1410" spans="1:6" x14ac:dyDescent="0.25">
      <c r="A1410" s="5">
        <v>43790</v>
      </c>
      <c r="B1410" s="7">
        <f>LN('Adj close prices'!B1411/'Adj close prices'!B1410)</f>
        <v>-4.4932490442948173E-3</v>
      </c>
      <c r="C1410" s="7">
        <f>LN('Adj close prices'!C1411/'Adj close prices'!C1410)</f>
        <v>-6.217982227931516E-3</v>
      </c>
      <c r="D1410" s="7">
        <f>LN('Adj close prices'!D1411/'Adj close prices'!D1410)</f>
        <v>6.109071388659815E-3</v>
      </c>
      <c r="E1410" s="7">
        <f>LN('Adj close prices'!E1411/'Adj close prices'!E1410)</f>
        <v>-4.746284016466977E-3</v>
      </c>
      <c r="F1410" s="7">
        <f>LN('Adj close prices'!F1411/'Adj close prices'!F1410)</f>
        <v>7.3828212770502884E-3</v>
      </c>
    </row>
    <row r="1411" spans="1:6" x14ac:dyDescent="0.25">
      <c r="A1411" s="5">
        <v>43791</v>
      </c>
      <c r="B1411" s="7">
        <f>LN('Adj close prices'!B1412/'Adj close prices'!B1411)</f>
        <v>-8.784350855768207E-4</v>
      </c>
      <c r="C1411" s="7">
        <f>LN('Adj close prices'!C1412/'Adj close prices'!C1411)</f>
        <v>6.3268945087407366E-3</v>
      </c>
      <c r="D1411" s="7">
        <f>LN('Adj close prices'!D1412/'Adj close prices'!D1411)</f>
        <v>-4.1802185857191592E-3</v>
      </c>
      <c r="E1411" s="7">
        <f>LN('Adj close prices'!E1412/'Adj close prices'!E1411)</f>
        <v>3.3721453658901055E-3</v>
      </c>
      <c r="F1411" s="7">
        <f>LN('Adj close prices'!F1412/'Adj close prices'!F1411)</f>
        <v>-6.3376169548384625E-2</v>
      </c>
    </row>
    <row r="1412" spans="1:6" x14ac:dyDescent="0.25">
      <c r="A1412" s="5">
        <v>43794</v>
      </c>
      <c r="B1412" s="7">
        <f>LN('Adj close prices'!B1413/'Adj close prices'!B1412)</f>
        <v>1.7381948406681294E-2</v>
      </c>
      <c r="C1412" s="7">
        <f>LN('Adj close prices'!C1413/'Adj close prices'!C1412)</f>
        <v>1.597958706260473E-2</v>
      </c>
      <c r="D1412" s="7">
        <f>LN('Adj close prices'!D1413/'Adj close prices'!D1412)</f>
        <v>-3.6932685974354106E-3</v>
      </c>
      <c r="E1412" s="7">
        <f>LN('Adj close prices'!E1413/'Adj close prices'!E1412)</f>
        <v>4.7775766911195193E-2</v>
      </c>
      <c r="F1412" s="7">
        <f>LN('Adj close prices'!F1413/'Adj close prices'!F1412)</f>
        <v>9.8599500605818062E-3</v>
      </c>
    </row>
    <row r="1413" spans="1:6" x14ac:dyDescent="0.25">
      <c r="A1413" s="5">
        <v>43795</v>
      </c>
      <c r="B1413" s="7">
        <f>LN('Adj close prices'!B1414/'Adj close prices'!B1413)</f>
        <v>-7.8392715629861647E-3</v>
      </c>
      <c r="C1413" s="7">
        <f>LN('Adj close prices'!C1414/'Adj close prices'!C1413)</f>
        <v>1.2938518824783368E-2</v>
      </c>
      <c r="D1413" s="7">
        <f>LN('Adj close prices'!D1414/'Adj close prices'!D1413)</f>
        <v>2.2678513738273111E-3</v>
      </c>
      <c r="E1413" s="7">
        <f>LN('Adj close prices'!E1414/'Adj close prices'!E1413)</f>
        <v>-1.9215048732471023E-2</v>
      </c>
      <c r="F1413" s="7">
        <f>LN('Adj close prices'!F1414/'Adj close prices'!F1413)</f>
        <v>-2.2308053461613898E-2</v>
      </c>
    </row>
    <row r="1414" spans="1:6" x14ac:dyDescent="0.25">
      <c r="A1414" s="5">
        <v>43796</v>
      </c>
      <c r="B1414" s="7">
        <f>LN('Adj close prices'!B1415/'Adj close prices'!B1414)</f>
        <v>1.3342631649263024E-2</v>
      </c>
      <c r="C1414" s="7">
        <f>LN('Adj close prices'!C1415/'Adj close prices'!C1414)</f>
        <v>1.193225520707919E-2</v>
      </c>
      <c r="D1414" s="7">
        <f>LN('Adj close prices'!D1415/'Adj close prices'!D1414)</f>
        <v>-3.6142324273326339E-3</v>
      </c>
      <c r="E1414" s="7">
        <f>LN('Adj close prices'!E1415/'Adj close prices'!E1414)</f>
        <v>6.4355594288951715E-3</v>
      </c>
      <c r="F1414" s="7">
        <f>LN('Adj close prices'!F1415/'Adj close prices'!F1414)</f>
        <v>7.1796102282495611E-3</v>
      </c>
    </row>
    <row r="1415" spans="1:6" x14ac:dyDescent="0.25">
      <c r="A1415" s="5">
        <v>43798</v>
      </c>
      <c r="B1415" s="7">
        <f>LN('Adj close prices'!B1416/'Adj close prices'!B1415)</f>
        <v>-2.2052515266669731E-3</v>
      </c>
      <c r="C1415" s="7">
        <f>LN('Adj close prices'!C1416/'Adj close prices'!C1415)</f>
        <v>-9.7864517528800828E-3</v>
      </c>
      <c r="D1415" s="7">
        <f>LN('Adj close prices'!D1416/'Adj close prices'!D1415)</f>
        <v>2.7749511399469918E-3</v>
      </c>
      <c r="E1415" s="7">
        <f>LN('Adj close prices'!E1416/'Adj close prices'!E1415)</f>
        <v>-6.8967886004735381E-3</v>
      </c>
      <c r="F1415" s="7">
        <f>LN('Adj close prices'!F1416/'Adj close prices'!F1415)</f>
        <v>-4.0833049793707679E-3</v>
      </c>
    </row>
    <row r="1416" spans="1:6" x14ac:dyDescent="0.25">
      <c r="A1416" s="5">
        <v>43801</v>
      </c>
      <c r="B1416" s="7">
        <f>LN('Adj close prices'!B1417/'Adj close prices'!B1416)</f>
        <v>-1.1629288675738566E-2</v>
      </c>
      <c r="C1416" s="7">
        <f>LN('Adj close prices'!C1417/'Adj close prices'!C1416)</f>
        <v>-1.0719162303811121E-2</v>
      </c>
      <c r="D1416" s="7">
        <f>LN('Adj close prices'!D1417/'Adj close prices'!D1416)</f>
        <v>1.5944322613542956E-3</v>
      </c>
      <c r="E1416" s="7">
        <f>LN('Adj close prices'!E1417/'Adj close prices'!E1416)</f>
        <v>-3.5168978803392981E-2</v>
      </c>
      <c r="F1416" s="7">
        <f>LN('Adj close prices'!F1417/'Adj close prices'!F1416)</f>
        <v>1.4831591992312021E-2</v>
      </c>
    </row>
    <row r="1417" spans="1:6" x14ac:dyDescent="0.25">
      <c r="A1417" s="5">
        <v>43802</v>
      </c>
      <c r="B1417" s="7">
        <f>LN('Adj close prices'!B1418/'Adj close prices'!B1417)</f>
        <v>-1.7991188569373057E-2</v>
      </c>
      <c r="C1417" s="7">
        <f>LN('Adj close prices'!C1418/'Adj close prices'!C1417)</f>
        <v>-6.5549006527360048E-3</v>
      </c>
      <c r="D1417" s="7">
        <f>LN('Adj close prices'!D1418/'Adj close prices'!D1417)</f>
        <v>-5.1274353107528484E-3</v>
      </c>
      <c r="E1417" s="7">
        <f>LN('Adj close prices'!E1418/'Adj close prices'!E1417)</f>
        <v>-7.6274445523264699E-3</v>
      </c>
      <c r="F1417" s="7">
        <f>LN('Adj close prices'!F1418/'Adj close prices'!F1417)</f>
        <v>3.9638389786243941E-3</v>
      </c>
    </row>
    <row r="1418" spans="1:6" x14ac:dyDescent="0.25">
      <c r="A1418" s="5">
        <v>43803</v>
      </c>
      <c r="B1418" s="7">
        <f>LN('Adj close prices'!B1419/'Adj close prices'!B1418)</f>
        <v>8.7877641010852027E-3</v>
      </c>
      <c r="C1418" s="7">
        <f>LN('Adj close prices'!C1419/'Adj close prices'!C1418)</f>
        <v>-5.2511810851468606E-3</v>
      </c>
      <c r="D1418" s="7">
        <f>LN('Adj close prices'!D1419/'Adj close prices'!D1418)</f>
        <v>1.6840917009547184E-4</v>
      </c>
      <c r="E1418" s="7">
        <f>LN('Adj close prices'!E1419/'Adj close prices'!E1418)</f>
        <v>8.4396823222736336E-3</v>
      </c>
      <c r="F1418" s="7">
        <f>LN('Adj close prices'!F1419/'Adj close prices'!F1418)</f>
        <v>-9.4736747060491251E-3</v>
      </c>
    </row>
    <row r="1419" spans="1:6" x14ac:dyDescent="0.25">
      <c r="A1419" s="5">
        <v>43804</v>
      </c>
      <c r="B1419" s="7">
        <f>LN('Adj close prices'!B1420/'Adj close prices'!B1419)</f>
        <v>1.4564222295941296E-2</v>
      </c>
      <c r="C1419" s="7">
        <f>LN('Adj close prices'!C1420/'Adj close prices'!C1419)</f>
        <v>-1.154481744024205E-2</v>
      </c>
      <c r="D1419" s="7">
        <f>LN('Adj close prices'!D1420/'Adj close prices'!D1419)</f>
        <v>4.2226271442259034E-3</v>
      </c>
      <c r="E1419" s="7">
        <f>LN('Adj close prices'!E1420/'Adj close prices'!E1419)</f>
        <v>-3.2523590657824539E-3</v>
      </c>
      <c r="F1419" s="7">
        <f>LN('Adj close prices'!F1420/'Adj close prices'!F1419)</f>
        <v>-8.019276981618622E-3</v>
      </c>
    </row>
    <row r="1420" spans="1:6" x14ac:dyDescent="0.25">
      <c r="A1420" s="5">
        <v>43805</v>
      </c>
      <c r="B1420" s="7">
        <f>LN('Adj close prices'!B1421/'Adj close prices'!B1420)</f>
        <v>1.9132310965673086E-2</v>
      </c>
      <c r="C1420" s="7">
        <f>LN('Adj close prices'!C1421/'Adj close prices'!C1420)</f>
        <v>6.368718546745534E-3</v>
      </c>
      <c r="D1420" s="7">
        <f>LN('Adj close prices'!D1421/'Adj close prices'!D1420)</f>
        <v>9.3945092222983747E-3</v>
      </c>
      <c r="E1420" s="7">
        <f>LN('Adj close prices'!E1421/'Adj close prices'!E1420)</f>
        <v>1.6298227070768827E-2</v>
      </c>
      <c r="F1420" s="7">
        <f>LN('Adj close prices'!F1421/'Adj close prices'!F1420)</f>
        <v>1.6570485922234552E-2</v>
      </c>
    </row>
    <row r="1421" spans="1:6" x14ac:dyDescent="0.25">
      <c r="A1421" s="5">
        <v>43808</v>
      </c>
      <c r="B1421" s="7">
        <f>LN('Adj close prices'!B1422/'Adj close prices'!B1421)</f>
        <v>-1.4099448131628072E-2</v>
      </c>
      <c r="C1421" s="7">
        <f>LN('Adj close prices'!C1422/'Adj close prices'!C1421)</f>
        <v>-1.1939071897216545E-3</v>
      </c>
      <c r="D1421" s="7">
        <f>LN('Adj close prices'!D1422/'Adj close prices'!D1421)</f>
        <v>-3.5125897036115223E-3</v>
      </c>
      <c r="E1421" s="7">
        <f>LN('Adj close prices'!E1422/'Adj close prices'!E1421)</f>
        <v>0</v>
      </c>
      <c r="F1421" s="7">
        <f>LN('Adj close prices'!F1422/'Adj close prices'!F1421)</f>
        <v>1.0778464479536943E-2</v>
      </c>
    </row>
    <row r="1422" spans="1:6" x14ac:dyDescent="0.25">
      <c r="A1422" s="5">
        <v>43809</v>
      </c>
      <c r="B1422" s="7">
        <f>LN('Adj close prices'!B1423/'Adj close prices'!B1422)</f>
        <v>5.8276156427333643E-3</v>
      </c>
      <c r="C1422" s="7">
        <f>LN('Adj close prices'!C1423/'Adj close prices'!C1422)</f>
        <v>-5.9047499549398919E-3</v>
      </c>
      <c r="D1422" s="7">
        <f>LN('Adj close prices'!D1423/'Adj close prices'!D1422)</f>
        <v>-1.8445819732537971E-3</v>
      </c>
      <c r="E1422" s="7">
        <f>LN('Adj close prices'!E1423/'Adj close prices'!E1422)</f>
        <v>8.4948728400238635E-3</v>
      </c>
      <c r="F1422" s="7">
        <f>LN('Adj close prices'!F1423/'Adj close prices'!F1422)</f>
        <v>2.7051157925621593E-2</v>
      </c>
    </row>
    <row r="1423" spans="1:6" x14ac:dyDescent="0.25">
      <c r="A1423" s="5">
        <v>43810</v>
      </c>
      <c r="B1423" s="7">
        <f>LN('Adj close prices'!B1424/'Adj close prices'!B1423)</f>
        <v>8.4932217236408421E-3</v>
      </c>
      <c r="C1423" s="7">
        <f>LN('Adj close prices'!C1424/'Adj close prices'!C1423)</f>
        <v>5.4530357920907204E-3</v>
      </c>
      <c r="D1423" s="7">
        <f>LN('Adj close prices'!D1424/'Adj close prices'!D1423)</f>
        <v>-1.1758144532572319E-3</v>
      </c>
      <c r="E1423" s="7">
        <f>LN('Adj close prices'!E1424/'Adj close prices'!E1423)</f>
        <v>1.5580429821647772E-2</v>
      </c>
      <c r="F1423" s="7">
        <f>LN('Adj close prices'!F1424/'Adj close prices'!F1423)</f>
        <v>1.1004373178149309E-2</v>
      </c>
    </row>
    <row r="1424" spans="1:6" x14ac:dyDescent="0.25">
      <c r="A1424" s="5">
        <v>43811</v>
      </c>
      <c r="B1424" s="7">
        <f>LN('Adj close prices'!B1425/'Adj close prices'!B1424)</f>
        <v>2.5452461346493543E-3</v>
      </c>
      <c r="C1424" s="7">
        <f>LN('Adj close prices'!C1425/'Adj close prices'!C1424)</f>
        <v>6.6172567683451698E-3</v>
      </c>
      <c r="D1424" s="7">
        <f>LN('Adj close prices'!D1425/'Adj close prices'!D1424)</f>
        <v>6.3662391078160288E-3</v>
      </c>
      <c r="E1424" s="7">
        <f>LN('Adj close prices'!E1425/'Adj close prices'!E1424)</f>
        <v>3.0495422182672462E-2</v>
      </c>
      <c r="F1424" s="7">
        <f>LN('Adj close prices'!F1425/'Adj close prices'!F1424)</f>
        <v>1.9596938926190875E-2</v>
      </c>
    </row>
    <row r="1425" spans="1:6" x14ac:dyDescent="0.25">
      <c r="A1425" s="5">
        <v>43812</v>
      </c>
      <c r="B1425" s="7">
        <f>LN('Adj close prices'!B1426/'Adj close prices'!B1425)</f>
        <v>1.3501368561323271E-2</v>
      </c>
      <c r="C1425" s="7">
        <f>LN('Adj close prices'!C1426/'Adj close prices'!C1425)</f>
        <v>3.4640911350904239E-4</v>
      </c>
      <c r="D1425" s="7">
        <f>LN('Adj close prices'!D1426/'Adj close prices'!D1425)</f>
        <v>4.4154391262124244E-3</v>
      </c>
      <c r="E1425" s="7">
        <f>LN('Adj close prices'!E1426/'Adj close prices'!E1425)</f>
        <v>-3.5700153865095166E-4</v>
      </c>
      <c r="F1425" s="7">
        <f>LN('Adj close prices'!F1426/'Adj close prices'!F1425)</f>
        <v>-3.5928847318540337E-3</v>
      </c>
    </row>
    <row r="1426" spans="1:6" x14ac:dyDescent="0.25">
      <c r="A1426" s="5">
        <v>43815</v>
      </c>
      <c r="B1426" s="7">
        <f>LN('Adj close prices'!B1427/'Adj close prices'!B1426)</f>
        <v>1.6973337196830651E-2</v>
      </c>
      <c r="C1426" s="7">
        <f>LN('Adj close prices'!C1427/'Adj close prices'!C1426)</f>
        <v>4.6854298710616261E-3</v>
      </c>
      <c r="D1426" s="7">
        <f>LN('Adj close prices'!D1427/'Adj close prices'!D1426)</f>
        <v>2.0762228347895742E-3</v>
      </c>
      <c r="E1426" s="7">
        <f>LN('Adj close prices'!E1427/'Adj close prices'!E1426)</f>
        <v>5.1654807650561869E-3</v>
      </c>
      <c r="F1426" s="7">
        <f>LN('Adj close prices'!F1427/'Adj close prices'!F1426)</f>
        <v>6.2488963568944629E-2</v>
      </c>
    </row>
    <row r="1427" spans="1:6" x14ac:dyDescent="0.25">
      <c r="A1427" s="5">
        <v>43816</v>
      </c>
      <c r="B1427" s="7">
        <f>LN('Adj close prices'!B1428/'Adj close prices'!B1427)</f>
        <v>1.963043486229458E-3</v>
      </c>
      <c r="C1427" s="7">
        <f>LN('Adj close prices'!C1428/'Adj close prices'!C1427)</f>
        <v>1.2051080288846156E-2</v>
      </c>
      <c r="D1427" s="7">
        <f>LN('Adj close prices'!D1428/'Adj close prices'!D1427)</f>
        <v>6.1205836428768323E-3</v>
      </c>
      <c r="E1427" s="7">
        <f>LN('Adj close prices'!E1428/'Adj close prices'!E1427)</f>
        <v>1.3849801895512968E-2</v>
      </c>
      <c r="F1427" s="7">
        <f>LN('Adj close prices'!F1428/'Adj close prices'!F1427)</f>
        <v>-6.6009392109350378E-3</v>
      </c>
    </row>
    <row r="1428" spans="1:6" x14ac:dyDescent="0.25">
      <c r="A1428" s="5">
        <v>43817</v>
      </c>
      <c r="B1428" s="7">
        <f>LN('Adj close prices'!B1429/'Adj close prices'!B1428)</f>
        <v>-2.3921458477863208E-3</v>
      </c>
      <c r="C1428" s="7">
        <f>LN('Adj close prices'!C1429/'Adj close prices'!C1428)</f>
        <v>-3.7093833106356965E-3</v>
      </c>
      <c r="D1428" s="7">
        <f>LN('Adj close prices'!D1429/'Adj close prices'!D1428)</f>
        <v>-1.1777611426245161E-2</v>
      </c>
      <c r="E1428" s="7">
        <f>LN('Adj close prices'!E1429/'Adj close prices'!E1428)</f>
        <v>5.3299815291194411E-3</v>
      </c>
      <c r="F1428" s="7">
        <f>LN('Adj close prices'!F1429/'Adj close prices'!F1428)</f>
        <v>3.668132119521212E-2</v>
      </c>
    </row>
    <row r="1429" spans="1:6" x14ac:dyDescent="0.25">
      <c r="A1429" s="5">
        <v>43818</v>
      </c>
      <c r="B1429" s="7">
        <f>LN('Adj close prices'!B1430/'Adj close prices'!B1429)</f>
        <v>1.0005121344100023E-3</v>
      </c>
      <c r="C1429" s="7">
        <f>LN('Adj close prices'!C1430/'Adj close prices'!C1429)</f>
        <v>4.6136798691116775E-3</v>
      </c>
      <c r="D1429" s="7">
        <f>LN('Adj close prices'!D1430/'Adj close prices'!D1429)</f>
        <v>1.8337254262061854E-3</v>
      </c>
      <c r="E1429" s="7">
        <f>LN('Adj close prices'!E1430/'Adj close prices'!E1429)</f>
        <v>2.5594367537860613E-2</v>
      </c>
      <c r="F1429" s="7">
        <f>LN('Adj close prices'!F1430/'Adj close prices'!F1429)</f>
        <v>2.7322739801872251E-2</v>
      </c>
    </row>
    <row r="1430" spans="1:6" x14ac:dyDescent="0.25">
      <c r="A1430" s="5">
        <v>43819</v>
      </c>
      <c r="B1430" s="7">
        <f>LN('Adj close prices'!B1431/'Adj close prices'!B1430)</f>
        <v>-2.0735373167384899E-3</v>
      </c>
      <c r="C1430" s="7">
        <f>LN('Adj close prices'!C1431/'Adj close prices'!C1430)</f>
        <v>-3.2301651329329096E-3</v>
      </c>
      <c r="D1430" s="7">
        <f>LN('Adj close prices'!D1431/'Adj close prices'!D1430)</f>
        <v>1.7470795223726338E-3</v>
      </c>
      <c r="E1430" s="7">
        <f>LN('Adj close prices'!E1431/'Adj close prices'!E1430)</f>
        <v>1.6469416531342668E-2</v>
      </c>
      <c r="F1430" s="7">
        <f>LN('Adj close prices'!F1431/'Adj close prices'!F1430)</f>
        <v>3.8288647269506719E-3</v>
      </c>
    </row>
    <row r="1431" spans="1:6" x14ac:dyDescent="0.25">
      <c r="A1431" s="5">
        <v>43822</v>
      </c>
      <c r="B1431" s="7">
        <f>LN('Adj close prices'!B1432/'Adj close prices'!B1431)</f>
        <v>1.6186840298675346E-2</v>
      </c>
      <c r="C1431" s="7">
        <f>LN('Adj close prices'!C1432/'Adj close prices'!C1431)</f>
        <v>3.6318520358706065E-3</v>
      </c>
      <c r="D1431" s="7">
        <f>LN('Adj close prices'!D1432/'Adj close prices'!D1431)</f>
        <v>-1.052939186560033E-2</v>
      </c>
      <c r="E1431" s="7">
        <f>LN('Adj close prices'!E1432/'Adj close prices'!E1431)</f>
        <v>-2.3003021381705698E-3</v>
      </c>
      <c r="F1431" s="7">
        <f>LN('Adj close prices'!F1432/'Adj close prices'!F1431)</f>
        <v>3.3053056979443621E-2</v>
      </c>
    </row>
    <row r="1432" spans="1:6" x14ac:dyDescent="0.25">
      <c r="A1432" s="5">
        <v>43823</v>
      </c>
      <c r="B1432" s="7">
        <f>LN('Adj close prices'!B1433/'Adj close prices'!B1432)</f>
        <v>9.5009550783683083E-4</v>
      </c>
      <c r="C1432" s="7">
        <f>LN('Adj close prices'!C1433/'Adj close prices'!C1432)</f>
        <v>-2.1160017465891023E-3</v>
      </c>
      <c r="D1432" s="7">
        <f>LN('Adj close prices'!D1433/'Adj close prices'!D1432)</f>
        <v>4.024113303451338E-3</v>
      </c>
      <c r="E1432" s="7">
        <f>LN('Adj close prices'!E1433/'Adj close prices'!E1432)</f>
        <v>-8.379523930743852E-4</v>
      </c>
      <c r="F1432" s="7">
        <f>LN('Adj close prices'!F1433/'Adj close prices'!F1432)</f>
        <v>1.4281389483556874E-2</v>
      </c>
    </row>
    <row r="1433" spans="1:6" x14ac:dyDescent="0.25">
      <c r="A1433" s="5">
        <v>43825</v>
      </c>
      <c r="B1433" s="7">
        <f>LN('Adj close prices'!B1434/'Adj close prices'!B1433)</f>
        <v>1.9646160347210732E-2</v>
      </c>
      <c r="C1433" s="7">
        <f>LN('Adj close prices'!C1434/'Adj close prices'!C1433)</f>
        <v>4.3506234553114441E-2</v>
      </c>
      <c r="D1433" s="7">
        <f>LN('Adj close prices'!D1434/'Adj close prices'!D1433)</f>
        <v>8.3591644350120752E-5</v>
      </c>
      <c r="E1433" s="7">
        <f>LN('Adj close prices'!E1434/'Adj close prices'!E1433)</f>
        <v>2.3859933129966259E-3</v>
      </c>
      <c r="F1433" s="7">
        <f>LN('Adj close prices'!F1434/'Adj close prices'!F1433)</f>
        <v>1.3291661205202258E-2</v>
      </c>
    </row>
    <row r="1434" spans="1:6" x14ac:dyDescent="0.25">
      <c r="A1434" s="5">
        <v>43826</v>
      </c>
      <c r="B1434" s="7">
        <f>LN('Adj close prices'!B1435/'Adj close prices'!B1434)</f>
        <v>-3.7969530783882327E-4</v>
      </c>
      <c r="C1434" s="7">
        <f>LN('Adj close prices'!C1435/'Adj close prices'!C1434)</f>
        <v>5.5100214391555252E-4</v>
      </c>
      <c r="D1434" s="7">
        <f>LN('Adj close prices'!D1435/'Adj close prices'!D1434)</f>
        <v>5.8566980418625571E-4</v>
      </c>
      <c r="E1434" s="7">
        <f>LN('Adj close prices'!E1435/'Adj close prices'!E1434)</f>
        <v>-9.7467769638723833E-3</v>
      </c>
      <c r="F1434" s="7">
        <f>LN('Adj close prices'!F1435/'Adj close prices'!F1434)</f>
        <v>-1.3003879676967388E-3</v>
      </c>
    </row>
    <row r="1435" spans="1:6" x14ac:dyDescent="0.25">
      <c r="A1435" s="5">
        <v>43829</v>
      </c>
      <c r="B1435" s="7">
        <f>LN('Adj close prices'!B1436/'Adj close prices'!B1435)</f>
        <v>5.9177274695108948E-3</v>
      </c>
      <c r="C1435" s="7">
        <f>LN('Adj close prices'!C1436/'Adj close prices'!C1435)</f>
        <v>-1.2328330133691133E-2</v>
      </c>
      <c r="D1435" s="7">
        <f>LN('Adj close prices'!D1436/'Adj close prices'!D1435)</f>
        <v>-1.5901439933348771E-3</v>
      </c>
      <c r="E1435" s="7">
        <f>LN('Adj close prices'!E1436/'Adj close prices'!E1435)</f>
        <v>-1.9395594887354765E-2</v>
      </c>
      <c r="F1435" s="7">
        <f>LN('Adj close prices'!F1436/'Adj close prices'!F1435)</f>
        <v>-3.7113125204232544E-2</v>
      </c>
    </row>
    <row r="1436" spans="1:6" x14ac:dyDescent="0.25">
      <c r="A1436" s="5">
        <v>43830</v>
      </c>
      <c r="B1436" s="7">
        <f>LN('Adj close prices'!B1437/'Adj close prices'!B1436)</f>
        <v>7.2798919906409236E-3</v>
      </c>
      <c r="C1436" s="7">
        <f>LN('Adj close prices'!C1437/'Adj close prices'!C1436)</f>
        <v>5.1424598901969425E-4</v>
      </c>
      <c r="D1436" s="7">
        <f>LN('Adj close prices'!D1437/'Adj close prices'!D1436)</f>
        <v>-4.701158182118202E-3</v>
      </c>
      <c r="E1436" s="7">
        <f>LN('Adj close prices'!E1437/'Adj close prices'!E1436)</f>
        <v>1.2745437883937141E-2</v>
      </c>
      <c r="F1436" s="7">
        <f>LN('Adj close prices'!F1437/'Adj close prices'!F1436)</f>
        <v>8.7151915247214249E-3</v>
      </c>
    </row>
    <row r="1437" spans="1:6" x14ac:dyDescent="0.25">
      <c r="A1437" s="5">
        <v>43832</v>
      </c>
      <c r="B1437" s="7">
        <f>LN('Adj close prices'!B1438/'Adj close prices'!B1437)</f>
        <v>2.2559908028720148E-2</v>
      </c>
      <c r="C1437" s="7">
        <f>LN('Adj close prices'!C1438/'Adj close prices'!C1437)</f>
        <v>2.6788569527953832E-2</v>
      </c>
      <c r="D1437" s="7">
        <f>LN('Adj close prices'!D1438/'Adj close prices'!D1437)</f>
        <v>8.4109294285963129E-4</v>
      </c>
      <c r="E1437" s="7">
        <f>LN('Adj close prices'!E1438/'Adj close prices'!E1437)</f>
        <v>1.9402572667953255E-2</v>
      </c>
      <c r="F1437" s="7">
        <f>LN('Adj close prices'!F1438/'Adj close prices'!F1437)</f>
        <v>2.8119106288572868E-2</v>
      </c>
    </row>
    <row r="1438" spans="1:6" x14ac:dyDescent="0.25">
      <c r="A1438" s="5">
        <v>43833</v>
      </c>
      <c r="B1438" s="7">
        <f>LN('Adj close prices'!B1439/'Adj close prices'!B1438)</f>
        <v>-9.7695442227826394E-3</v>
      </c>
      <c r="C1438" s="7">
        <f>LN('Adj close prices'!C1439/'Adj close prices'!C1438)</f>
        <v>-1.2213309971837756E-2</v>
      </c>
      <c r="D1438" s="7">
        <f>LN('Adj close prices'!D1439/'Adj close prices'!D1438)</f>
        <v>-8.867053624329017E-3</v>
      </c>
      <c r="E1438" s="7">
        <f>LN('Adj close prices'!E1439/'Adj close prices'!E1438)</f>
        <v>-1.6135492175465588E-2</v>
      </c>
      <c r="F1438" s="7">
        <f>LN('Adj close prices'!F1439/'Adj close prices'!F1438)</f>
        <v>2.9202666031253596E-2</v>
      </c>
    </row>
    <row r="1439" spans="1:6" x14ac:dyDescent="0.25">
      <c r="A1439" s="5">
        <v>43836</v>
      </c>
      <c r="B1439" s="7">
        <f>LN('Adj close prices'!B1440/'Adj close prices'!B1439)</f>
        <v>7.9366299592255295E-3</v>
      </c>
      <c r="C1439" s="7">
        <f>LN('Adj close prices'!C1440/'Adj close prices'!C1439)</f>
        <v>1.4775869171784552E-2</v>
      </c>
      <c r="D1439" s="7">
        <f>LN('Adj close prices'!D1440/'Adj close prices'!D1439)</f>
        <v>-2.0378859990884441E-3</v>
      </c>
      <c r="E1439" s="7">
        <f>LN('Adj close prices'!E1440/'Adj close prices'!E1439)</f>
        <v>4.1849015709418047E-3</v>
      </c>
      <c r="F1439" s="7">
        <f>LN('Adj close prices'!F1440/'Adj close prices'!F1439)</f>
        <v>1.9071630429250377E-2</v>
      </c>
    </row>
    <row r="1440" spans="1:6" x14ac:dyDescent="0.25">
      <c r="A1440" s="5">
        <v>43837</v>
      </c>
      <c r="B1440" s="7">
        <f>LN('Adj close prices'!B1441/'Adj close prices'!B1440)</f>
        <v>-4.7141320207221317E-3</v>
      </c>
      <c r="C1440" s="7">
        <f>LN('Adj close prices'!C1441/'Adj close prices'!C1440)</f>
        <v>2.0894346957535427E-3</v>
      </c>
      <c r="D1440" s="7">
        <f>LN('Adj close prices'!D1441/'Adj close prices'!D1440)</f>
        <v>-9.3080765977424859E-3</v>
      </c>
      <c r="E1440" s="7">
        <f>LN('Adj close prices'!E1441/'Adj close prices'!E1440)</f>
        <v>1.2034030322150682E-2</v>
      </c>
      <c r="F1440" s="7">
        <f>LN('Adj close prices'!F1441/'Adj close prices'!F1440)</f>
        <v>3.8066697131154077E-2</v>
      </c>
    </row>
    <row r="1441" spans="1:6" x14ac:dyDescent="0.25">
      <c r="A1441" s="5">
        <v>43838</v>
      </c>
      <c r="B1441" s="7">
        <f>LN('Adj close prices'!B1442/'Adj close prices'!B1441)</f>
        <v>1.5958294693201425E-2</v>
      </c>
      <c r="C1441" s="7">
        <f>LN('Adj close prices'!C1442/'Adj close prices'!C1441)</f>
        <v>-7.8392851812339667E-3</v>
      </c>
      <c r="D1441" s="7">
        <f>LN('Adj close prices'!D1442/'Adj close prices'!D1441)</f>
        <v>-3.4373327694073772E-3</v>
      </c>
      <c r="E1441" s="7">
        <f>LN('Adj close prices'!E1442/'Adj close prices'!E1441)</f>
        <v>1.8737928752890652E-3</v>
      </c>
      <c r="F1441" s="7">
        <f>LN('Adj close prices'!F1442/'Adj close prices'!F1441)</f>
        <v>4.8032578465578568E-2</v>
      </c>
    </row>
    <row r="1442" spans="1:6" x14ac:dyDescent="0.25">
      <c r="A1442" s="5">
        <v>43839</v>
      </c>
      <c r="B1442" s="7">
        <f>LN('Adj close prices'!B1443/'Adj close prices'!B1442)</f>
        <v>2.1018249939012298E-2</v>
      </c>
      <c r="C1442" s="7">
        <f>LN('Adj close prices'!C1443/'Adj close prices'!C1442)</f>
        <v>4.787698085577774E-3</v>
      </c>
      <c r="D1442" s="7">
        <f>LN('Adj close prices'!D1443/'Adj close prices'!D1442)</f>
        <v>1.0277328023805645E-2</v>
      </c>
      <c r="E1442" s="7">
        <f>LN('Adj close prices'!E1443/'Adj close prices'!E1442)</f>
        <v>1.0922654087896135E-2</v>
      </c>
      <c r="F1442" s="7">
        <f>LN('Adj close prices'!F1443/'Adj close prices'!F1442)</f>
        <v>-2.2189378463184667E-2</v>
      </c>
    </row>
    <row r="1443" spans="1:6" x14ac:dyDescent="0.25">
      <c r="A1443" s="5">
        <v>43840</v>
      </c>
      <c r="B1443" s="7">
        <f>LN('Adj close prices'!B1444/'Adj close prices'!B1443)</f>
        <v>2.2582997902019395E-3</v>
      </c>
      <c r="C1443" s="7">
        <f>LN('Adj close prices'!C1444/'Adj close prices'!C1443)</f>
        <v>-9.4551590705894695E-3</v>
      </c>
      <c r="D1443" s="7">
        <f>LN('Adj close prices'!D1444/'Adj close prices'!D1443)</f>
        <v>-8.3854418503168469E-3</v>
      </c>
      <c r="E1443" s="7">
        <f>LN('Adj close prices'!E1444/'Adj close prices'!E1443)</f>
        <v>5.3351337117384118E-3</v>
      </c>
      <c r="F1443" s="7">
        <f>LN('Adj close prices'!F1444/'Adj close prices'!F1443)</f>
        <v>-6.6493694640692063E-3</v>
      </c>
    </row>
    <row r="1444" spans="1:6" x14ac:dyDescent="0.25">
      <c r="A1444" s="5">
        <v>43843</v>
      </c>
      <c r="B1444" s="7">
        <f>LN('Adj close prices'!B1445/'Adj close prices'!B1444)</f>
        <v>2.1139236484468527E-2</v>
      </c>
      <c r="C1444" s="7">
        <f>LN('Adj close prices'!C1445/'Adj close prices'!C1444)</f>
        <v>4.3132594665926628E-3</v>
      </c>
      <c r="D1444" s="7">
        <f>LN('Adj close prices'!D1445/'Adj close prices'!D1444)</f>
        <v>-4.3053092904236203E-3</v>
      </c>
      <c r="E1444" s="7">
        <f>LN('Adj close prices'!E1445/'Adj close prices'!E1444)</f>
        <v>3.0870741764033715E-2</v>
      </c>
      <c r="F1444" s="7">
        <f>LN('Adj close prices'!F1445/'Adj close prices'!F1444)</f>
        <v>9.3207011478807486E-2</v>
      </c>
    </row>
    <row r="1445" spans="1:6" x14ac:dyDescent="0.25">
      <c r="A1445" s="5">
        <v>43844</v>
      </c>
      <c r="B1445" s="7">
        <f>LN('Adj close prices'!B1446/'Adj close prices'!B1445)</f>
        <v>-1.3595178932561625E-2</v>
      </c>
      <c r="C1445" s="7">
        <f>LN('Adj close prices'!C1446/'Adj close prices'!C1445)</f>
        <v>-1.1625523684561103E-2</v>
      </c>
      <c r="D1445" s="7">
        <f>LN('Adj close prices'!D1446/'Adj close prices'!D1445)</f>
        <v>2.5855582388213984E-3</v>
      </c>
      <c r="E1445" s="7">
        <f>LN('Adj close prices'!E1446/'Adj close prices'!E1445)</f>
        <v>-1.8828188497144432E-2</v>
      </c>
      <c r="F1445" s="7">
        <f>LN('Adj close prices'!F1446/'Adj close prices'!F1445)</f>
        <v>2.4578300308671371E-2</v>
      </c>
    </row>
    <row r="1446" spans="1:6" x14ac:dyDescent="0.25">
      <c r="A1446" s="5">
        <v>43845</v>
      </c>
      <c r="B1446" s="7">
        <f>LN('Adj close prices'!B1447/'Adj close prices'!B1446)</f>
        <v>-4.2947170502737591E-3</v>
      </c>
      <c r="C1446" s="7">
        <f>LN('Adj close prices'!C1447/'Adj close prices'!C1446)</f>
        <v>-3.9770223234805212E-3</v>
      </c>
      <c r="D1446" s="7">
        <f>LN('Adj close prices'!D1447/'Adj close prices'!D1446)</f>
        <v>-7.7770671988570987E-3</v>
      </c>
      <c r="E1446" s="7">
        <f>LN('Adj close prices'!E1447/'Adj close prices'!E1446)</f>
        <v>-6.9392415700120736E-3</v>
      </c>
      <c r="F1446" s="7">
        <f>LN('Adj close prices'!F1447/'Adj close prices'!F1446)</f>
        <v>-3.6769804656821475E-2</v>
      </c>
    </row>
    <row r="1447" spans="1:6" x14ac:dyDescent="0.25">
      <c r="A1447" s="5">
        <v>43846</v>
      </c>
      <c r="B1447" s="7">
        <f>LN('Adj close prices'!B1448/'Adj close prices'!B1447)</f>
        <v>1.2448642719875693E-2</v>
      </c>
      <c r="C1447" s="7">
        <f>LN('Adj close prices'!C1448/'Adj close prices'!C1447)</f>
        <v>8.5135648901038755E-3</v>
      </c>
      <c r="D1447" s="7">
        <f>LN('Adj close prices'!D1448/'Adj close prices'!D1447)</f>
        <v>5.3640599826350636E-3</v>
      </c>
      <c r="E1447" s="7">
        <f>LN('Adj close prices'!E1448/'Adj close prices'!E1447)</f>
        <v>1.3589528702658057E-2</v>
      </c>
      <c r="F1447" s="7">
        <f>LN('Adj close prices'!F1448/'Adj close prices'!F1447)</f>
        <v>-9.7094728754558591E-3</v>
      </c>
    </row>
    <row r="1448" spans="1:6" x14ac:dyDescent="0.25">
      <c r="A1448" s="5">
        <v>43847</v>
      </c>
      <c r="B1448" s="7">
        <f>LN('Adj close prices'!B1449/'Adj close prices'!B1448)</f>
        <v>1.1010236118956195E-2</v>
      </c>
      <c r="C1448" s="7">
        <f>LN('Adj close prices'!C1449/'Adj close prices'!C1448)</f>
        <v>-7.0645555675305357E-3</v>
      </c>
      <c r="D1448" s="7">
        <f>LN('Adj close prices'!D1449/'Adj close prices'!D1448)</f>
        <v>-8.1435955016825826E-3</v>
      </c>
      <c r="E1448" s="7">
        <f>LN('Adj close prices'!E1449/'Adj close prices'!E1448)</f>
        <v>1.4050734065078794E-3</v>
      </c>
      <c r="F1448" s="7">
        <f>LN('Adj close prices'!F1449/'Adj close prices'!F1448)</f>
        <v>-5.8399076973219052E-3</v>
      </c>
    </row>
    <row r="1449" spans="1:6" x14ac:dyDescent="0.25">
      <c r="A1449" s="5">
        <v>43851</v>
      </c>
      <c r="B1449" s="7">
        <f>LN('Adj close prices'!B1450/'Adj close prices'!B1449)</f>
        <v>-6.7999386489822613E-3</v>
      </c>
      <c r="C1449" s="7">
        <f>LN('Adj close prices'!C1450/'Adj close prices'!C1449)</f>
        <v>1.4523541711759996E-2</v>
      </c>
      <c r="D1449" s="7">
        <f>LN('Adj close prices'!D1450/'Adj close prices'!D1449)</f>
        <v>5.4648847732994398E-3</v>
      </c>
      <c r="E1449" s="7">
        <f>LN('Adj close prices'!E1450/'Adj close prices'!E1449)</f>
        <v>-5.389764498108387E-3</v>
      </c>
      <c r="F1449" s="7">
        <f>LN('Adj close prices'!F1450/'Adj close prices'!F1449)</f>
        <v>6.9423738497939827E-2</v>
      </c>
    </row>
    <row r="1450" spans="1:6" x14ac:dyDescent="0.25">
      <c r="A1450" s="5">
        <v>43852</v>
      </c>
      <c r="B1450" s="7">
        <f>LN('Adj close prices'!B1451/'Adj close prices'!B1450)</f>
        <v>3.5631831195995886E-3</v>
      </c>
      <c r="C1450" s="7">
        <f>LN('Adj close prices'!C1451/'Adj close prices'!C1450)</f>
        <v>-2.4024290282783803E-3</v>
      </c>
      <c r="D1450" s="7">
        <f>LN('Adj close prices'!D1451/'Adj close prices'!D1450)</f>
        <v>4.4028062929599709E-3</v>
      </c>
      <c r="E1450" s="7">
        <f>LN('Adj close prices'!E1451/'Adj close prices'!E1450)</f>
        <v>8.7137968021313763E-3</v>
      </c>
      <c r="F1450" s="7">
        <f>LN('Adj close prices'!F1451/'Adj close prices'!F1450)</f>
        <v>4.0049828055395927E-2</v>
      </c>
    </row>
    <row r="1451" spans="1:6" x14ac:dyDescent="0.25">
      <c r="A1451" s="5">
        <v>43853</v>
      </c>
      <c r="B1451" s="7">
        <f>LN('Adj close prices'!B1452/'Adj close prices'!B1451)</f>
        <v>4.804112931567745E-3</v>
      </c>
      <c r="C1451" s="7">
        <f>LN('Adj close prices'!C1452/'Adj close prices'!C1451)</f>
        <v>-1.5270785068580062E-3</v>
      </c>
      <c r="D1451" s="7">
        <f>LN('Adj close prices'!D1452/'Adj close prices'!D1451)</f>
        <v>-2.501100433942435E-3</v>
      </c>
      <c r="E1451" s="7">
        <f>LN('Adj close prices'!E1452/'Adj close prices'!E1451)</f>
        <v>1.0935141855951062E-2</v>
      </c>
      <c r="F1451" s="7">
        <f>LN('Adj close prices'!F1452/'Adj close prices'!F1451)</f>
        <v>4.6243949904766031E-3</v>
      </c>
    </row>
    <row r="1452" spans="1:6" x14ac:dyDescent="0.25">
      <c r="A1452" s="5">
        <v>43854</v>
      </c>
      <c r="B1452" s="7">
        <f>LN('Adj close prices'!B1453/'Adj close prices'!B1452)</f>
        <v>-2.8861626630079396E-3</v>
      </c>
      <c r="C1452" s="7">
        <f>LN('Adj close prices'!C1453/'Adj close prices'!C1452)</f>
        <v>-1.2247111541584976E-2</v>
      </c>
      <c r="D1452" s="7">
        <f>LN('Adj close prices'!D1453/'Adj close prices'!D1452)</f>
        <v>-1.2511839037695998E-2</v>
      </c>
      <c r="E1452" s="7">
        <f>LN('Adj close prices'!E1453/'Adj close prices'!E1452)</f>
        <v>-9.4569921591735537E-3</v>
      </c>
      <c r="F1452" s="7">
        <f>LN('Adj close prices'!F1453/'Adj close prices'!F1452)</f>
        <v>-1.2981484184876988E-2</v>
      </c>
    </row>
    <row r="1453" spans="1:6" x14ac:dyDescent="0.25">
      <c r="A1453" s="5">
        <v>43857</v>
      </c>
      <c r="B1453" s="7">
        <f>LN('Adj close prices'!B1454/'Adj close prices'!B1453)</f>
        <v>-2.9846160775439584E-2</v>
      </c>
      <c r="C1453" s="7">
        <f>LN('Adj close prices'!C1454/'Adj close prices'!C1453)</f>
        <v>-1.8049379050766711E-2</v>
      </c>
      <c r="D1453" s="7">
        <f>LN('Adj close prices'!D1454/'Adj close prices'!D1453)</f>
        <v>1.2943601391380443E-2</v>
      </c>
      <c r="E1453" s="7">
        <f>LN('Adj close prices'!E1454/'Adj close prices'!E1453)</f>
        <v>-4.1906982821041126E-2</v>
      </c>
      <c r="F1453" s="7">
        <f>LN('Adj close prices'!F1454/'Adj close prices'!F1453)</f>
        <v>-1.2112336977448162E-2</v>
      </c>
    </row>
    <row r="1454" spans="1:6" x14ac:dyDescent="0.25">
      <c r="A1454" s="5">
        <v>43858</v>
      </c>
      <c r="B1454" s="7">
        <f>LN('Adj close prices'!B1455/'Adj close prices'!B1454)</f>
        <v>2.7896714061181164E-2</v>
      </c>
      <c r="C1454" s="7">
        <f>LN('Adj close prices'!C1455/'Adj close prices'!C1454)</f>
        <v>1.353238161043846E-2</v>
      </c>
      <c r="D1454" s="7">
        <f>LN('Adj close prices'!D1455/'Adj close prices'!D1454)</f>
        <v>6.3665069621502346E-3</v>
      </c>
      <c r="E1454" s="7">
        <f>LN('Adj close prices'!E1455/'Adj close prices'!E1454)</f>
        <v>3.1835808069127461E-2</v>
      </c>
      <c r="F1454" s="7">
        <f>LN('Adj close prices'!F1455/'Adj close prices'!F1454)</f>
        <v>1.5788091399084134E-2</v>
      </c>
    </row>
    <row r="1455" spans="1:6" x14ac:dyDescent="0.25">
      <c r="A1455" s="5">
        <v>43859</v>
      </c>
      <c r="B1455" s="7">
        <f>LN('Adj close prices'!B1456/'Adj close prices'!B1455)</f>
        <v>2.0716019697530442E-2</v>
      </c>
      <c r="C1455" s="7">
        <f>LN('Adj close prices'!C1456/'Adj close prices'!C1455)</f>
        <v>2.5598289491841879E-3</v>
      </c>
      <c r="D1455" s="7">
        <f>LN('Adj close prices'!D1456/'Adj close prices'!D1455)</f>
        <v>-6.1074947374752334E-3</v>
      </c>
      <c r="E1455" s="7">
        <f>LN('Adj close prices'!E1456/'Adj close prices'!E1455)</f>
        <v>-9.8477577467129627E-3</v>
      </c>
      <c r="F1455" s="7">
        <f>LN('Adj close prices'!F1456/'Adj close prices'!F1455)</f>
        <v>2.4550668196856716E-2</v>
      </c>
    </row>
    <row r="1456" spans="1:6" x14ac:dyDescent="0.25">
      <c r="A1456" s="5">
        <v>43860</v>
      </c>
      <c r="B1456" s="7">
        <f>LN('Adj close prices'!B1457/'Adj close prices'!B1456)</f>
        <v>-1.4499525798569875E-3</v>
      </c>
      <c r="C1456" s="7">
        <f>LN('Adj close prices'!C1457/'Adj close prices'!C1456)</f>
        <v>6.8013071363821846E-3</v>
      </c>
      <c r="D1456" s="7">
        <f>LN('Adj close prices'!D1457/'Adj close prices'!D1456)</f>
        <v>5.9361721711215683E-3</v>
      </c>
      <c r="E1456" s="7">
        <f>LN('Adj close prices'!E1457/'Adj close prices'!E1456)</f>
        <v>1.0988150782878013E-3</v>
      </c>
      <c r="F1456" s="7">
        <f>LN('Adj close prices'!F1457/'Adj close prices'!F1456)</f>
        <v>9.7999527956061594E-2</v>
      </c>
    </row>
    <row r="1457" spans="1:6" x14ac:dyDescent="0.25">
      <c r="A1457" s="5">
        <v>43861</v>
      </c>
      <c r="B1457" s="7">
        <f>LN('Adj close prices'!B1458/'Adj close prices'!B1457)</f>
        <v>-4.5351773350655628E-2</v>
      </c>
      <c r="C1457" s="7">
        <f>LN('Adj close prices'!C1458/'Adj close prices'!C1457)</f>
        <v>7.1195704370881074E-2</v>
      </c>
      <c r="D1457" s="7">
        <f>LN('Adj close prices'!D1458/'Adj close prices'!D1457)</f>
        <v>-1.8090270205465879E-2</v>
      </c>
      <c r="E1457" s="7">
        <f>LN('Adj close prices'!E1458/'Adj close prices'!E1457)</f>
        <v>-3.8906757112891356E-2</v>
      </c>
      <c r="F1457" s="7">
        <f>LN('Adj close prices'!F1458/'Adj close prices'!F1457)</f>
        <v>1.5115861321444816E-2</v>
      </c>
    </row>
    <row r="1458" spans="1:6" x14ac:dyDescent="0.25">
      <c r="A1458" s="5">
        <v>43864</v>
      </c>
      <c r="B1458" s="7">
        <f>LN('Adj close prices'!B1459/'Adj close prices'!B1458)</f>
        <v>-2.7501010792782767E-3</v>
      </c>
      <c r="C1458" s="7">
        <f>LN('Adj close prices'!C1459/'Adj close prices'!C1458)</f>
        <v>-2.2527047643878346E-3</v>
      </c>
      <c r="D1458" s="7">
        <f>LN('Adj close prices'!D1459/'Adj close prices'!D1458)</f>
        <v>-1.9234277950334845E-3</v>
      </c>
      <c r="E1458" s="7">
        <f>LN('Adj close prices'!E1459/'Adj close prices'!E1458)</f>
        <v>1.6360961308572383E-2</v>
      </c>
      <c r="F1458" s="7">
        <f>LN('Adj close prices'!F1459/'Adj close prices'!F1458)</f>
        <v>0.18144500261830182</v>
      </c>
    </row>
    <row r="1459" spans="1:6" x14ac:dyDescent="0.25">
      <c r="A1459" s="5">
        <v>43865</v>
      </c>
      <c r="B1459" s="7">
        <f>LN('Adj close prices'!B1460/'Adj close prices'!B1459)</f>
        <v>3.248039604698514E-2</v>
      </c>
      <c r="C1459" s="7">
        <f>LN('Adj close prices'!C1460/'Adj close prices'!C1459)</f>
        <v>2.2433816404212423E-2</v>
      </c>
      <c r="D1459" s="7">
        <f>LN('Adj close prices'!D1460/'Adj close prices'!D1459)</f>
        <v>8.7130020394061841E-3</v>
      </c>
      <c r="E1459" s="7">
        <f>LN('Adj close prices'!E1460/'Adj close prices'!E1459)</f>
        <v>2.7901445216364812E-2</v>
      </c>
      <c r="F1459" s="7">
        <f>LN('Adj close prices'!F1460/'Adj close prices'!F1459)</f>
        <v>0.12861869844456375</v>
      </c>
    </row>
    <row r="1460" spans="1:6" x14ac:dyDescent="0.25">
      <c r="A1460" s="5">
        <v>43866</v>
      </c>
      <c r="B1460" s="7">
        <f>LN('Adj close prices'!B1461/'Adj close prices'!B1460)</f>
        <v>8.1212659795521849E-3</v>
      </c>
      <c r="C1460" s="7">
        <f>LN('Adj close prices'!C1461/'Adj close prices'!C1460)</f>
        <v>-4.7927047318862166E-3</v>
      </c>
      <c r="D1460" s="7">
        <f>LN('Adj close prices'!D1461/'Adj close prices'!D1460)</f>
        <v>1.3271633359511143E-2</v>
      </c>
      <c r="E1460" s="7">
        <f>LN('Adj close prices'!E1461/'Adj close prices'!E1460)</f>
        <v>1.4581885566087381E-2</v>
      </c>
      <c r="F1460" s="7">
        <f>LN('Adj close prices'!F1461/'Adj close prices'!F1460)</f>
        <v>-0.18845036550196945</v>
      </c>
    </row>
    <row r="1461" spans="1:6" x14ac:dyDescent="0.25">
      <c r="A1461" s="5">
        <v>43867</v>
      </c>
      <c r="B1461" s="7">
        <f>LN('Adj close prices'!B1462/'Adj close prices'!B1461)</f>
        <v>1.1629128833157464E-2</v>
      </c>
      <c r="C1461" s="7">
        <f>LN('Adj close prices'!C1462/'Adj close prices'!C1461)</f>
        <v>5.0658723784827026E-3</v>
      </c>
      <c r="D1461" s="7">
        <f>LN('Adj close prices'!D1462/'Adj close prices'!D1461)</f>
        <v>-4.2895362560890779E-3</v>
      </c>
      <c r="E1461" s="7">
        <f>LN('Adj close prices'!E1462/'Adj close prices'!E1461)</f>
        <v>1.3821694757782655E-2</v>
      </c>
      <c r="F1461" s="7">
        <f>LN('Adj close prices'!F1462/'Adj close prices'!F1461)</f>
        <v>1.9223351629224113E-2</v>
      </c>
    </row>
    <row r="1462" spans="1:6" x14ac:dyDescent="0.25">
      <c r="A1462" s="5">
        <v>43868</v>
      </c>
      <c r="B1462" s="7">
        <f>LN('Adj close prices'!B1463/'Adj close prices'!B1462)</f>
        <v>-1.3686019574364789E-2</v>
      </c>
      <c r="C1462" s="7">
        <f>LN('Adj close prices'!C1463/'Adj close prices'!C1462)</f>
        <v>1.4069698372001716E-2</v>
      </c>
      <c r="D1462" s="7">
        <f>LN('Adj close prices'!D1463/'Adj close prices'!D1462)</f>
        <v>1.2027718672663332E-3</v>
      </c>
      <c r="E1462" s="7">
        <f>LN('Adj close prices'!E1463/'Adj close prices'!E1462)</f>
        <v>-1.0517201004714873E-2</v>
      </c>
      <c r="F1462" s="7">
        <f>LN('Adj close prices'!F1463/'Adj close prices'!F1462)</f>
        <v>-1.1890344041505341E-3</v>
      </c>
    </row>
    <row r="1463" spans="1:6" x14ac:dyDescent="0.25">
      <c r="A1463" s="5">
        <v>43871</v>
      </c>
      <c r="B1463" s="7">
        <f>LN('Adj close prices'!B1464/'Adj close prices'!B1463)</f>
        <v>4.7384917930142567E-3</v>
      </c>
      <c r="C1463" s="7">
        <f>LN('Adj close prices'!C1464/'Adj close prices'!C1463)</f>
        <v>2.5934354701216168E-2</v>
      </c>
      <c r="D1463" s="7">
        <f>LN('Adj close prices'!D1464/'Adj close prices'!D1463)</f>
        <v>-1.0358251898890631E-2</v>
      </c>
      <c r="E1463" s="7">
        <f>LN('Adj close prices'!E1464/'Adj close prices'!E1463)</f>
        <v>4.4239295946682987E-2</v>
      </c>
      <c r="F1463" s="7">
        <f>LN('Adj close prices'!F1464/'Adj close prices'!F1463)</f>
        <v>3.0554908987549569E-2</v>
      </c>
    </row>
    <row r="1464" spans="1:6" x14ac:dyDescent="0.25">
      <c r="A1464" s="5">
        <v>43872</v>
      </c>
      <c r="B1464" s="7">
        <f>LN('Adj close prices'!B1465/'Adj close prices'!B1464)</f>
        <v>-6.0517761596390694E-3</v>
      </c>
      <c r="C1464" s="7">
        <f>LN('Adj close prices'!C1465/'Adj close prices'!C1464)</f>
        <v>7.8838694651772109E-3</v>
      </c>
      <c r="D1464" s="7">
        <f>LN('Adj close prices'!D1465/'Adj close prices'!D1464)</f>
        <v>1.3006261048810704E-3</v>
      </c>
      <c r="E1464" s="7">
        <f>LN('Adj close prices'!E1465/'Adj close prices'!E1464)</f>
        <v>1.8536325157400495E-2</v>
      </c>
      <c r="F1464" s="7">
        <f>LN('Adj close prices'!F1465/'Adj close prices'!F1464)</f>
        <v>4.0112045166092085E-3</v>
      </c>
    </row>
    <row r="1465" spans="1:6" x14ac:dyDescent="0.25">
      <c r="A1465" s="5">
        <v>43873</v>
      </c>
      <c r="B1465" s="7">
        <f>LN('Adj close prices'!B1466/'Adj close prices'!B1465)</f>
        <v>2.3470304454495005E-2</v>
      </c>
      <c r="C1465" s="7">
        <f>LN('Adj close prices'!C1466/'Adj close prices'!C1465)</f>
        <v>4.2683464438221311E-3</v>
      </c>
      <c r="D1465" s="7">
        <f>LN('Adj close prices'!D1466/'Adj close prices'!D1465)</f>
        <v>3.8918976197750564E-3</v>
      </c>
      <c r="E1465" s="7">
        <f>LN('Adj close prices'!E1466/'Adj close prices'!E1465)</f>
        <v>1.7208947246644624E-2</v>
      </c>
      <c r="F1465" s="7">
        <f>LN('Adj close prices'!F1466/'Adj close prices'!F1465)</f>
        <v>-9.1978309031150642E-3</v>
      </c>
    </row>
    <row r="1466" spans="1:6" x14ac:dyDescent="0.25">
      <c r="A1466" s="5">
        <v>43874</v>
      </c>
      <c r="B1466" s="7">
        <f>LN('Adj close prices'!B1467/'Adj close prices'!B1466)</f>
        <v>-7.1466401107605597E-3</v>
      </c>
      <c r="C1466" s="7">
        <f>LN('Adj close prices'!C1467/'Adj close prices'!C1466)</f>
        <v>-4.7008465008700788E-3</v>
      </c>
      <c r="D1466" s="7">
        <f>LN('Adj close prices'!D1467/'Adj close prices'!D1466)</f>
        <v>1.3631549783680801E-2</v>
      </c>
      <c r="E1466" s="7">
        <f>LN('Adj close prices'!E1467/'Adj close prices'!E1466)</f>
        <v>-6.4788903830099477E-3</v>
      </c>
      <c r="F1466" s="7">
        <f>LN('Adj close prices'!F1467/'Adj close prices'!F1466)</f>
        <v>4.6734379413183584E-2</v>
      </c>
    </row>
    <row r="1467" spans="1:6" x14ac:dyDescent="0.25">
      <c r="A1467" s="5">
        <v>43875</v>
      </c>
      <c r="B1467" s="7">
        <f>LN('Adj close prices'!B1468/'Adj close prices'!B1467)</f>
        <v>2.4625999776222427E-4</v>
      </c>
      <c r="C1467" s="7">
        <f>LN('Adj close prices'!C1468/'Adj close prices'!C1467)</f>
        <v>-7.0016202982250524E-3</v>
      </c>
      <c r="D1467" s="7">
        <f>LN('Adj close prices'!D1468/'Adj close prices'!D1467)</f>
        <v>3.8242309614169808E-3</v>
      </c>
      <c r="E1467" s="7">
        <f>LN('Adj close prices'!E1468/'Adj close prices'!E1467)</f>
        <v>6.7849971722382302E-2</v>
      </c>
      <c r="F1467" s="7">
        <f>LN('Adj close prices'!F1468/'Adj close prices'!F1467)</f>
        <v>-4.9499736518852774E-3</v>
      </c>
    </row>
    <row r="1468" spans="1:6" x14ac:dyDescent="0.25">
      <c r="A1468" s="5">
        <v>43879</v>
      </c>
      <c r="B1468" s="7">
        <f>LN('Adj close prices'!B1469/'Adj close prices'!B1468)</f>
        <v>-1.8480450338057914E-2</v>
      </c>
      <c r="C1468" s="7">
        <f>LN('Adj close prices'!C1469/'Adj close prices'!C1468)</f>
        <v>9.6958344880757243E-3</v>
      </c>
      <c r="D1468" s="7">
        <f>LN('Adj close prices'!D1469/'Adj close prices'!D1468)</f>
        <v>1.4651551484340553E-2</v>
      </c>
      <c r="E1468" s="7">
        <f>LN('Adj close prices'!E1469/'Adj close prices'!E1468)</f>
        <v>2.3126659289311655E-2</v>
      </c>
      <c r="F1468" s="7">
        <f>LN('Adj close prices'!F1469/'Adj close prices'!F1468)</f>
        <v>7.0420903978889171E-2</v>
      </c>
    </row>
    <row r="1469" spans="1:6" x14ac:dyDescent="0.25">
      <c r="A1469" s="5">
        <v>43880</v>
      </c>
      <c r="B1469" s="7">
        <f>LN('Adj close prices'!B1470/'Adj close prices'!B1469)</f>
        <v>1.4379293019414055E-2</v>
      </c>
      <c r="C1469" s="7">
        <f>LN('Adj close prices'!C1470/'Adj close prices'!C1469)</f>
        <v>6.7269739482471039E-3</v>
      </c>
      <c r="D1469" s="7">
        <f>LN('Adj close prices'!D1470/'Adj close prices'!D1469)</f>
        <v>-1.6434665216031218E-2</v>
      </c>
      <c r="E1469" s="7">
        <f>LN('Adj close prices'!E1470/'Adj close prices'!E1469)</f>
        <v>5.9336866792520704E-2</v>
      </c>
      <c r="F1469" s="7">
        <f>LN('Adj close prices'!F1470/'Adj close prices'!F1469)</f>
        <v>6.6495182323661209E-2</v>
      </c>
    </row>
    <row r="1470" spans="1:6" x14ac:dyDescent="0.25">
      <c r="A1470" s="5">
        <v>43881</v>
      </c>
      <c r="B1470" s="7">
        <f>LN('Adj close prices'!B1471/'Adj close prices'!B1470)</f>
        <v>-1.0312061438334115E-2</v>
      </c>
      <c r="C1470" s="7">
        <f>LN('Adj close prices'!C1471/'Adj close prices'!C1470)</f>
        <v>-7.9199085002346244E-3</v>
      </c>
      <c r="D1470" s="7">
        <f>LN('Adj close prices'!D1471/'Adj close prices'!D1470)</f>
        <v>8.5218416241727307E-5</v>
      </c>
      <c r="E1470" s="7">
        <f>LN('Adj close prices'!E1471/'Adj close prices'!E1470)</f>
        <v>-1.9249916648331193E-2</v>
      </c>
      <c r="F1470" s="7">
        <f>LN('Adj close prices'!F1471/'Adj close prices'!F1470)</f>
        <v>-1.9826346158741241E-2</v>
      </c>
    </row>
    <row r="1471" spans="1:6" x14ac:dyDescent="0.25">
      <c r="A1471" s="5">
        <v>43882</v>
      </c>
      <c r="B1471" s="7">
        <f>LN('Adj close prices'!B1472/'Adj close prices'!B1471)</f>
        <v>-2.2895138710388896E-2</v>
      </c>
      <c r="C1471" s="7">
        <f>LN('Adj close prices'!C1472/'Adj close prices'!C1471)</f>
        <v>-2.689220145380174E-2</v>
      </c>
      <c r="D1471" s="7">
        <f>LN('Adj close prices'!D1472/'Adj close prices'!D1471)</f>
        <v>7.5337626639872439E-3</v>
      </c>
      <c r="E1471" s="7">
        <f>LN('Adj close prices'!E1472/'Adj close prices'!E1471)</f>
        <v>-4.8552258170718288E-2</v>
      </c>
      <c r="F1471" s="7">
        <f>LN('Adj close prices'!F1472/'Adj close prices'!F1471)</f>
        <v>1.766248152101891E-3</v>
      </c>
    </row>
    <row r="1472" spans="1:6" x14ac:dyDescent="0.25">
      <c r="A1472" s="5">
        <v>43885</v>
      </c>
      <c r="B1472" s="7">
        <f>LN('Adj close prices'!B1473/'Adj close prices'!B1472)</f>
        <v>-4.8665721162220843E-2</v>
      </c>
      <c r="C1472" s="7">
        <f>LN('Adj close prices'!C1473/'Adj close prices'!C1472)</f>
        <v>-4.2235027540891305E-2</v>
      </c>
      <c r="D1472" s="7">
        <f>LN('Adj close prices'!D1473/'Adj close prices'!D1472)</f>
        <v>-1.9242883116877475E-2</v>
      </c>
      <c r="E1472" s="7">
        <f>LN('Adj close prices'!E1473/'Adj close prices'!E1472)</f>
        <v>-7.3320785929117976E-2</v>
      </c>
      <c r="F1472" s="7">
        <f>LN('Adj close prices'!F1473/'Adj close prices'!F1472)</f>
        <v>-7.7523692408684827E-2</v>
      </c>
    </row>
    <row r="1473" spans="1:6" x14ac:dyDescent="0.25">
      <c r="A1473" s="5">
        <v>43886</v>
      </c>
      <c r="B1473" s="7">
        <f>LN('Adj close prices'!B1474/'Adj close prices'!B1473)</f>
        <v>-3.4459106459218611E-2</v>
      </c>
      <c r="C1473" s="7">
        <f>LN('Adj close prices'!C1474/'Adj close prices'!C1473)</f>
        <v>-1.8357976360055248E-2</v>
      </c>
      <c r="D1473" s="7">
        <f>LN('Adj close prices'!D1474/'Adj close prices'!D1473)</f>
        <v>-1.6731166638379213E-2</v>
      </c>
      <c r="E1473" s="7">
        <f>LN('Adj close prices'!E1474/'Adj close prices'!E1473)</f>
        <v>-4.1961795648450935E-2</v>
      </c>
      <c r="F1473" s="7">
        <f>LN('Adj close prices'!F1474/'Adj close prices'!F1473)</f>
        <v>-4.1482357764359414E-2</v>
      </c>
    </row>
    <row r="1474" spans="1:6" x14ac:dyDescent="0.25">
      <c r="A1474" s="5">
        <v>43887</v>
      </c>
      <c r="B1474" s="7">
        <f>LN('Adj close prices'!B1475/'Adj close prices'!B1474)</f>
        <v>1.5739140007226024E-2</v>
      </c>
      <c r="C1474" s="7">
        <f>LN('Adj close prices'!C1475/'Adj close prices'!C1474)</f>
        <v>3.4663030789559655E-3</v>
      </c>
      <c r="D1474" s="7">
        <f>LN('Adj close prices'!D1475/'Adj close prices'!D1474)</f>
        <v>-5.3469133544072466E-3</v>
      </c>
      <c r="E1474" s="7">
        <f>LN('Adj close prices'!E1475/'Adj close prices'!E1474)</f>
        <v>2.1144829842037027E-2</v>
      </c>
      <c r="F1474" s="7">
        <f>LN('Adj close prices'!F1475/'Adj close prices'!F1474)</f>
        <v>-2.6744961359271888E-2</v>
      </c>
    </row>
    <row r="1475" spans="1:6" x14ac:dyDescent="0.25">
      <c r="A1475" s="5">
        <v>43888</v>
      </c>
      <c r="B1475" s="7">
        <f>LN('Adj close prices'!B1476/'Adj close prices'!B1475)</f>
        <v>-6.7602803207737372E-2</v>
      </c>
      <c r="C1475" s="7">
        <f>LN('Adj close prices'!C1476/'Adj close prices'!C1475)</f>
        <v>-4.9333395867051932E-2</v>
      </c>
      <c r="D1475" s="7">
        <f>LN('Adj close prices'!D1476/'Adj close prices'!D1475)</f>
        <v>-3.0156960776120439E-2</v>
      </c>
      <c r="E1475" s="7">
        <f>LN('Adj close prices'!E1476/'Adj close prices'!E1475)</f>
        <v>-5.7275001673415406E-2</v>
      </c>
      <c r="F1475" s="7">
        <f>LN('Adj close prices'!F1476/'Adj close prices'!F1475)</f>
        <v>-0.13713312214608708</v>
      </c>
    </row>
    <row r="1476" spans="1:6" x14ac:dyDescent="0.25">
      <c r="A1476" s="5">
        <v>43889</v>
      </c>
      <c r="B1476" s="7">
        <f>LN('Adj close prices'!B1477/'Adj close prices'!B1476)</f>
        <v>-5.8485283854761011E-4</v>
      </c>
      <c r="C1476" s="7">
        <f>LN('Adj close prices'!C1477/'Adj close prices'!C1476)</f>
        <v>-2.9188573165418307E-4</v>
      </c>
      <c r="D1476" s="7">
        <f>LN('Adj close prices'!D1477/'Adj close prices'!D1476)</f>
        <v>-2.4946040361481292E-2</v>
      </c>
      <c r="E1476" s="7">
        <f>LN('Adj close prices'!E1477/'Adj close prices'!E1476)</f>
        <v>6.6873803215797778E-2</v>
      </c>
      <c r="F1476" s="7">
        <f>LN('Adj close prices'!F1477/'Adj close prices'!F1476)</f>
        <v>-1.6347946892153117E-2</v>
      </c>
    </row>
    <row r="1477" spans="1:6" x14ac:dyDescent="0.25">
      <c r="A1477" s="5">
        <v>43892</v>
      </c>
      <c r="B1477" s="7">
        <f>LN('Adj close prices'!B1478/'Adj close prices'!B1477)</f>
        <v>8.9018215801658362E-2</v>
      </c>
      <c r="C1477" s="7">
        <f>LN('Adj close prices'!C1478/'Adj close prices'!C1477)</f>
        <v>3.6588514269647668E-2</v>
      </c>
      <c r="D1477" s="7">
        <f>LN('Adj close prices'!D1478/'Adj close prices'!D1477)</f>
        <v>7.3391378415554251E-2</v>
      </c>
      <c r="E1477" s="7">
        <f>LN('Adj close prices'!E1478/'Adj close prices'!E1477)</f>
        <v>2.3276589756230807E-2</v>
      </c>
      <c r="F1477" s="7">
        <f>LN('Adj close prices'!F1478/'Adj close prices'!F1477)</f>
        <v>0.10725703279438244</v>
      </c>
    </row>
    <row r="1478" spans="1:6" x14ac:dyDescent="0.25">
      <c r="A1478" s="5">
        <v>43893</v>
      </c>
      <c r="B1478" s="7">
        <f>LN('Adj close prices'!B1479/'Adj close prices'!B1478)</f>
        <v>-3.2274433412928051E-2</v>
      </c>
      <c r="C1478" s="7">
        <f>LN('Adj close prices'!C1479/'Adj close prices'!C1478)</f>
        <v>-2.3278668366264285E-2</v>
      </c>
      <c r="D1478" s="7">
        <f>LN('Adj close prices'!D1479/'Adj close prices'!D1478)</f>
        <v>-2.5964292537040329E-2</v>
      </c>
      <c r="E1478" s="7">
        <f>LN('Adj close prices'!E1479/'Adj close prices'!E1478)</f>
        <v>-3.8874708686152809E-2</v>
      </c>
      <c r="F1478" s="7">
        <f>LN('Adj close prices'!F1479/'Adj close prices'!F1478)</f>
        <v>2.5383760249469028E-3</v>
      </c>
    </row>
    <row r="1479" spans="1:6" x14ac:dyDescent="0.25">
      <c r="A1479" s="5">
        <v>43894</v>
      </c>
      <c r="B1479" s="7">
        <f>LN('Adj close prices'!B1480/'Adj close prices'!B1479)</f>
        <v>4.5341138329689064E-2</v>
      </c>
      <c r="C1479" s="7">
        <f>LN('Adj close prices'!C1480/'Adj close prices'!C1479)</f>
        <v>3.4414205884748202E-2</v>
      </c>
      <c r="D1479" s="7">
        <f>LN('Adj close prices'!D1480/'Adj close prices'!D1479)</f>
        <v>3.3615280180999393E-2</v>
      </c>
      <c r="E1479" s="7">
        <f>LN('Adj close prices'!E1480/'Adj close prices'!E1479)</f>
        <v>6.7685469518992736E-2</v>
      </c>
      <c r="F1479" s="7">
        <f>LN('Adj close prices'!F1480/'Adj close prices'!F1479)</f>
        <v>5.3377494554348506E-3</v>
      </c>
    </row>
    <row r="1480" spans="1:6" x14ac:dyDescent="0.25">
      <c r="A1480" s="5">
        <v>43895</v>
      </c>
      <c r="B1480" s="7">
        <f>LN('Adj close prices'!B1481/'Adj close prices'!B1480)</f>
        <v>-3.2975068298087294E-2</v>
      </c>
      <c r="C1480" s="7">
        <f>LN('Adj close prices'!C1481/'Adj close prices'!C1480)</f>
        <v>-2.6566578109154471E-2</v>
      </c>
      <c r="D1480" s="7">
        <f>LN('Adj close prices'!D1481/'Adj close prices'!D1480)</f>
        <v>-7.3060260016831946E-3</v>
      </c>
      <c r="E1480" s="7">
        <f>LN('Adj close prices'!E1481/'Adj close prices'!E1480)</f>
        <v>-4.0234715544109255E-2</v>
      </c>
      <c r="F1480" s="7">
        <f>LN('Adj close prices'!F1481/'Adj close prices'!F1480)</f>
        <v>-3.386936728893989E-2</v>
      </c>
    </row>
    <row r="1481" spans="1:6" x14ac:dyDescent="0.25">
      <c r="A1481" s="5">
        <v>43896</v>
      </c>
      <c r="B1481" s="7">
        <f>LN('Adj close prices'!B1482/'Adj close prices'!B1481)</f>
        <v>-1.3368934014697005E-2</v>
      </c>
      <c r="C1481" s="7">
        <f>LN('Adj close prices'!C1482/'Adj close prices'!C1481)</f>
        <v>-1.1994570309344059E-2</v>
      </c>
      <c r="D1481" s="7">
        <f>LN('Adj close prices'!D1482/'Adj close prices'!D1481)</f>
        <v>1.1237464537504514E-2</v>
      </c>
      <c r="E1481" s="7">
        <f>LN('Adj close prices'!E1482/'Adj close prices'!E1481)</f>
        <v>-2.6886749291381438E-2</v>
      </c>
      <c r="F1481" s="7">
        <f>LN('Adj close prices'!F1482/'Adj close prices'!F1481)</f>
        <v>-2.9497524271708545E-2</v>
      </c>
    </row>
    <row r="1482" spans="1:6" x14ac:dyDescent="0.25">
      <c r="A1482" s="5">
        <v>43899</v>
      </c>
      <c r="B1482" s="7">
        <f>LN('Adj close prices'!B1483/'Adj close prices'!B1482)</f>
        <v>-8.2395152498475011E-2</v>
      </c>
      <c r="C1482" s="7">
        <f>LN('Adj close prices'!C1483/'Adj close prices'!C1482)</f>
        <v>-5.4301855732369071E-2</v>
      </c>
      <c r="D1482" s="7">
        <f>LN('Adj close prices'!D1483/'Adj close prices'!D1482)</f>
        <v>-5.9735428414803336E-4</v>
      </c>
      <c r="E1482" s="7">
        <f>LN('Adj close prices'!E1483/'Adj close prices'!E1482)</f>
        <v>-8.0594147706738076E-2</v>
      </c>
      <c r="F1482" s="7">
        <f>LN('Adj close prices'!F1483/'Adj close prices'!F1482)</f>
        <v>-0.14586455891063535</v>
      </c>
    </row>
    <row r="1483" spans="1:6" x14ac:dyDescent="0.25">
      <c r="A1483" s="5">
        <v>43900</v>
      </c>
      <c r="B1483" s="7">
        <f>LN('Adj close prices'!B1484/'Adj close prices'!B1483)</f>
        <v>6.9546157770663641E-2</v>
      </c>
      <c r="C1483" s="7">
        <f>LN('Adj close prices'!C1484/'Adj close prices'!C1483)</f>
        <v>4.9413841802774701E-2</v>
      </c>
      <c r="D1483" s="7">
        <f>LN('Adj close prices'!D1484/'Adj close prices'!D1483)</f>
        <v>2.2199958867283487E-2</v>
      </c>
      <c r="E1483" s="7">
        <f>LN('Adj close prices'!E1484/'Adj close prices'!E1483)</f>
        <v>6.1774108520380039E-2</v>
      </c>
      <c r="F1483" s="7">
        <f>LN('Adj close prices'!F1484/'Adj close prices'!F1483)</f>
        <v>5.9586916879411554E-2</v>
      </c>
    </row>
    <row r="1484" spans="1:6" x14ac:dyDescent="0.25">
      <c r="A1484" s="5">
        <v>43901</v>
      </c>
      <c r="B1484" s="7">
        <f>LN('Adj close prices'!B1485/'Adj close prices'!B1484)</f>
        <v>-3.5347833545761612E-2</v>
      </c>
      <c r="C1484" s="7">
        <f>LN('Adj close prices'!C1485/'Adj close prices'!C1484)</f>
        <v>-3.8230454427145746E-2</v>
      </c>
      <c r="D1484" s="7">
        <f>LN('Adj close prices'!D1485/'Adj close prices'!D1484)</f>
        <v>-4.57771245642754E-2</v>
      </c>
      <c r="E1484" s="7">
        <f>LN('Adj close prices'!E1485/'Adj close prices'!E1484)</f>
        <v>-5.7586493064149369E-2</v>
      </c>
      <c r="F1484" s="7">
        <f>LN('Adj close prices'!F1485/'Adj close prices'!F1484)</f>
        <v>-1.7350102296018004E-2</v>
      </c>
    </row>
    <row r="1485" spans="1:6" x14ac:dyDescent="0.25">
      <c r="A1485" s="5">
        <v>43902</v>
      </c>
      <c r="B1485" s="7">
        <f>LN('Adj close prices'!B1486/'Adj close prices'!B1485)</f>
        <v>-0.10397802757400042</v>
      </c>
      <c r="C1485" s="7">
        <f>LN('Adj close prices'!C1486/'Adj close prices'!C1485)</f>
        <v>-8.2535032173426698E-2</v>
      </c>
      <c r="D1485" s="7">
        <f>LN('Adj close prices'!D1486/'Adj close prices'!D1485)</f>
        <v>-9.5091419735991098E-2</v>
      </c>
      <c r="E1485" s="7">
        <f>LN('Adj close prices'!E1486/'Adj close prices'!E1485)</f>
        <v>-0.13052775303704825</v>
      </c>
      <c r="F1485" s="7">
        <f>LN('Adj close prices'!F1486/'Adj close prices'!F1485)</f>
        <v>-0.12349327048570673</v>
      </c>
    </row>
    <row r="1486" spans="1:6" x14ac:dyDescent="0.25">
      <c r="A1486" s="5">
        <v>43903</v>
      </c>
      <c r="B1486" s="7">
        <f>LN('Adj close prices'!B1487/'Adj close prices'!B1486)</f>
        <v>0.11315737857165835</v>
      </c>
      <c r="C1486" s="7">
        <f>LN('Adj close prices'!C1487/'Adj close prices'!C1486)</f>
        <v>6.2644541433568277E-2</v>
      </c>
      <c r="D1486" s="7">
        <f>LN('Adj close prices'!D1487/'Adj close prices'!D1486)</f>
        <v>9.2203429080445751E-2</v>
      </c>
      <c r="E1486" s="7">
        <f>LN('Adj close prices'!E1487/'Adj close prices'!E1486)</f>
        <v>0.10742030393927952</v>
      </c>
      <c r="F1486" s="7">
        <f>LN('Adj close prices'!F1487/'Adj close prices'!F1486)</f>
        <v>-2.5164536893321161E-2</v>
      </c>
    </row>
    <row r="1487" spans="1:6" x14ac:dyDescent="0.25">
      <c r="A1487" s="5">
        <v>43906</v>
      </c>
      <c r="B1487" s="7">
        <f>LN('Adj close prices'!B1488/'Adj close prices'!B1487)</f>
        <v>-0.13770781169218912</v>
      </c>
      <c r="C1487" s="7">
        <f>LN('Adj close prices'!C1488/'Adj close prices'!C1487)</f>
        <v>-5.519300692341985E-2</v>
      </c>
      <c r="D1487" s="7">
        <f>LN('Adj close prices'!D1488/'Adj close prices'!D1487)</f>
        <v>-6.6491927957244748E-2</v>
      </c>
      <c r="E1487" s="7">
        <f>LN('Adj close prices'!E1488/'Adj close prices'!E1487)</f>
        <v>-0.20397952732855007</v>
      </c>
      <c r="F1487" s="7">
        <f>LN('Adj close prices'!F1488/'Adj close prices'!F1487)</f>
        <v>-0.20552231901488752</v>
      </c>
    </row>
    <row r="1488" spans="1:6" x14ac:dyDescent="0.25">
      <c r="A1488" s="5">
        <v>43907</v>
      </c>
      <c r="B1488" s="7">
        <f>LN('Adj close prices'!B1489/'Adj close prices'!B1488)</f>
        <v>4.30307499957958E-2</v>
      </c>
      <c r="C1488" s="7">
        <f>LN('Adj close prices'!C1489/'Adj close prices'!C1488)</f>
        <v>6.7907332044764512E-2</v>
      </c>
      <c r="D1488" s="7">
        <f>LN('Adj close prices'!D1489/'Adj close prices'!D1488)</f>
        <v>0.11072281201637066</v>
      </c>
      <c r="E1488" s="7">
        <f>LN('Adj close prices'!E1489/'Adj close prices'!E1488)</f>
        <v>0.10098746831485035</v>
      </c>
      <c r="F1488" s="7">
        <f>LN('Adj close prices'!F1489/'Adj close prices'!F1488)</f>
        <v>-3.3981345098331256E-2</v>
      </c>
    </row>
    <row r="1489" spans="1:6" x14ac:dyDescent="0.25">
      <c r="A1489" s="5">
        <v>43908</v>
      </c>
      <c r="B1489" s="7">
        <f>LN('Adj close prices'!B1490/'Adj close prices'!B1489)</f>
        <v>-2.4784511332320916E-2</v>
      </c>
      <c r="C1489" s="7">
        <f>LN('Adj close prices'!C1490/'Adj close prices'!C1489)</f>
        <v>1.2183226500382486E-2</v>
      </c>
      <c r="D1489" s="7">
        <f>LN('Adj close prices'!D1490/'Adj close prices'!D1489)</f>
        <v>2.7457566386375594E-2</v>
      </c>
      <c r="E1489" s="7">
        <f>LN('Adj close prices'!E1490/'Adj close prices'!E1489)</f>
        <v>-6.8821854883665629E-2</v>
      </c>
      <c r="F1489" s="7">
        <f>LN('Adj close prices'!F1490/'Adj close prices'!F1489)</f>
        <v>-0.17476303968009224</v>
      </c>
    </row>
    <row r="1490" spans="1:6" x14ac:dyDescent="0.25">
      <c r="A1490" s="5">
        <v>43909</v>
      </c>
      <c r="B1490" s="7">
        <f>LN('Adj close prices'!B1491/'Adj close prices'!B1490)</f>
        <v>-7.6917286386742594E-3</v>
      </c>
      <c r="C1490" s="7">
        <f>LN('Adj close prices'!C1491/'Adj close prices'!C1490)</f>
        <v>2.7450379158393934E-2</v>
      </c>
      <c r="D1490" s="7">
        <f>LN('Adj close prices'!D1491/'Adj close prices'!D1490)</f>
        <v>-2.1450897433727644E-2</v>
      </c>
      <c r="E1490" s="7">
        <f>LN('Adj close prices'!E1491/'Adj close prices'!E1490)</f>
        <v>4.8832305293254906E-2</v>
      </c>
      <c r="F1490" s="7">
        <f>LN('Adj close prices'!F1491/'Adj close prices'!F1490)</f>
        <v>0.16879453129968422</v>
      </c>
    </row>
    <row r="1491" spans="1:6" x14ac:dyDescent="0.25">
      <c r="A1491" s="5">
        <v>43910</v>
      </c>
      <c r="B1491" s="7">
        <f>LN('Adj close prices'!B1492/'Adj close prices'!B1491)</f>
        <v>-6.5590237433074627E-2</v>
      </c>
      <c r="C1491" s="7">
        <f>LN('Adj close prices'!C1492/'Adj close prices'!C1491)</f>
        <v>-1.8696489557789669E-2</v>
      </c>
      <c r="D1491" s="7">
        <f>LN('Adj close prices'!D1492/'Adj close prices'!D1491)</f>
        <v>-4.6962614963877235E-2</v>
      </c>
      <c r="E1491" s="7">
        <f>LN('Adj close prices'!E1492/'Adj close prices'!E1491)</f>
        <v>-3.4489391297001327E-2</v>
      </c>
      <c r="F1491" s="7">
        <f>LN('Adj close prices'!F1492/'Adj close prices'!F1491)</f>
        <v>-2.5721201473459206E-4</v>
      </c>
    </row>
    <row r="1492" spans="1:6" x14ac:dyDescent="0.25">
      <c r="A1492" s="5">
        <v>43913</v>
      </c>
      <c r="B1492" s="7">
        <f>LN('Adj close prices'!B1493/'Adj close prices'!B1492)</f>
        <v>-2.1473081597425888E-2</v>
      </c>
      <c r="C1492" s="7">
        <f>LN('Adj close prices'!C1493/'Adj close prices'!C1492)</f>
        <v>3.0272416258316948E-2</v>
      </c>
      <c r="D1492" s="7">
        <f>LN('Adj close prices'!D1493/'Adj close prices'!D1492)</f>
        <v>2.7162627048944311E-3</v>
      </c>
      <c r="E1492" s="7">
        <f>LN('Adj close prices'!E1493/'Adj close prices'!E1492)</f>
        <v>3.3173842946158376E-2</v>
      </c>
      <c r="F1492" s="7">
        <f>LN('Adj close prices'!F1493/'Adj close prices'!F1492)</f>
        <v>1.568802879187136E-2</v>
      </c>
    </row>
    <row r="1493" spans="1:6" x14ac:dyDescent="0.25">
      <c r="A1493" s="5">
        <v>43914</v>
      </c>
      <c r="B1493" s="7">
        <f>LN('Adj close prices'!B1494/'Adj close prices'!B1493)</f>
        <v>9.5606104492301988E-2</v>
      </c>
      <c r="C1493" s="7">
        <f>LN('Adj close prices'!C1494/'Adj close prices'!C1493)</f>
        <v>1.9397214500027699E-2</v>
      </c>
      <c r="D1493" s="7">
        <f>LN('Adj close prices'!D1494/'Adj close prices'!D1493)</f>
        <v>6.5415168536604763E-3</v>
      </c>
      <c r="E1493" s="7">
        <f>LN('Adj close prices'!E1494/'Adj close prices'!E1493)</f>
        <v>0.15833980433166281</v>
      </c>
      <c r="F1493" s="7">
        <f>LN('Adj close prices'!F1494/'Adj close prices'!F1493)</f>
        <v>0.15084594364896106</v>
      </c>
    </row>
    <row r="1494" spans="1:6" x14ac:dyDescent="0.25">
      <c r="A1494" s="5">
        <v>43915</v>
      </c>
      <c r="B1494" s="7">
        <f>LN('Adj close prices'!B1495/'Adj close prices'!B1494)</f>
        <v>-5.524079726998218E-3</v>
      </c>
      <c r="C1494" s="7">
        <f>LN('Adj close prices'!C1495/'Adj close prices'!C1494)</f>
        <v>-2.836614223072326E-2</v>
      </c>
      <c r="D1494" s="7">
        <f>LN('Adj close prices'!D1495/'Adj close prices'!D1494)</f>
        <v>-5.0182135200345195E-2</v>
      </c>
      <c r="E1494" s="7">
        <f>LN('Adj close prices'!E1495/'Adj close prices'!E1494)</f>
        <v>-1.4389943573143021E-2</v>
      </c>
      <c r="F1494" s="7">
        <f>LN('Adj close prices'!F1495/'Adj close prices'!F1494)</f>
        <v>6.5620844206357679E-2</v>
      </c>
    </row>
    <row r="1495" spans="1:6" x14ac:dyDescent="0.25">
      <c r="A1495" s="5">
        <v>43916</v>
      </c>
      <c r="B1495" s="7">
        <f>LN('Adj close prices'!B1496/'Adj close prices'!B1495)</f>
        <v>5.1285164245359359E-2</v>
      </c>
      <c r="C1495" s="7">
        <f>LN('Adj close prices'!C1496/'Adj close prices'!C1495)</f>
        <v>3.6267435981928213E-2</v>
      </c>
      <c r="D1495" s="7">
        <f>LN('Adj close prices'!D1496/'Adj close prices'!D1495)</f>
        <v>3.8317526961248855E-3</v>
      </c>
      <c r="E1495" s="7">
        <f>LN('Adj close prices'!E1496/'Adj close prices'!E1495)</f>
        <v>4.6223792337854869E-2</v>
      </c>
      <c r="F1495" s="7">
        <f>LN('Adj close prices'!F1496/'Adj close prices'!F1495)</f>
        <v>-2.0780035513965973E-2</v>
      </c>
    </row>
    <row r="1496" spans="1:6" x14ac:dyDescent="0.25">
      <c r="A1496" s="5">
        <v>43917</v>
      </c>
      <c r="B1496" s="7">
        <f>LN('Adj close prices'!B1497/'Adj close prices'!B1496)</f>
        <v>-4.2283704644639396E-2</v>
      </c>
      <c r="C1496" s="7">
        <f>LN('Adj close prices'!C1497/'Adj close prices'!C1496)</f>
        <v>-2.8734296174420013E-2</v>
      </c>
      <c r="D1496" s="7">
        <f>LN('Adj close prices'!D1497/'Adj close prices'!D1496)</f>
        <v>-2.1879121327634588E-3</v>
      </c>
      <c r="E1496" s="7">
        <f>LN('Adj close prices'!E1497/'Adj close prices'!E1496)</f>
        <v>-1.7687582694726478E-2</v>
      </c>
      <c r="F1496" s="7">
        <f>LN('Adj close prices'!F1497/'Adj close prices'!F1496)</f>
        <v>-2.6475829286201277E-2</v>
      </c>
    </row>
    <row r="1497" spans="1:6" x14ac:dyDescent="0.25">
      <c r="A1497" s="5">
        <v>43920</v>
      </c>
      <c r="B1497" s="7">
        <f>LN('Adj close prices'!B1498/'Adj close prices'!B1497)</f>
        <v>2.8138419699814635E-2</v>
      </c>
      <c r="C1497" s="7">
        <f>LN('Adj close prices'!C1498/'Adj close prices'!C1497)</f>
        <v>3.3051286937788686E-2</v>
      </c>
      <c r="D1497" s="7">
        <f>LN('Adj close prices'!D1498/'Adj close prices'!D1497)</f>
        <v>4.9928285054035924E-2</v>
      </c>
      <c r="E1497" s="7">
        <f>LN('Adj close prices'!E1498/'Adj close prices'!E1497)</f>
        <v>4.9631977758594563E-2</v>
      </c>
      <c r="F1497" s="7">
        <f>LN('Adj close prices'!F1498/'Adj close prices'!F1497)</f>
        <v>-2.4064378060619111E-2</v>
      </c>
    </row>
    <row r="1498" spans="1:6" x14ac:dyDescent="0.25">
      <c r="A1498" s="5">
        <v>43921</v>
      </c>
      <c r="B1498" s="7">
        <f>LN('Adj close prices'!B1499/'Adj close prices'!B1498)</f>
        <v>-2.0428862913161928E-3</v>
      </c>
      <c r="C1498" s="7">
        <f>LN('Adj close prices'!C1499/'Adj close prices'!C1498)</f>
        <v>-7.2719992047805106E-3</v>
      </c>
      <c r="D1498" s="7">
        <f>LN('Adj close prices'!D1499/'Adj close prices'!D1498)</f>
        <v>-1.3723669331399633E-2</v>
      </c>
      <c r="E1498" s="7">
        <f>LN('Adj close prices'!E1499/'Adj close prices'!E1498)</f>
        <v>-7.5208165622869588E-3</v>
      </c>
      <c r="F1498" s="7">
        <f>LN('Adj close prices'!F1499/'Adj close prices'!F1498)</f>
        <v>4.2632633180120921E-2</v>
      </c>
    </row>
    <row r="1499" spans="1:6" x14ac:dyDescent="0.25">
      <c r="A1499" s="5">
        <v>43922</v>
      </c>
      <c r="B1499" s="7">
        <f>LN('Adj close prices'!B1500/'Adj close prices'!B1499)</f>
        <v>-5.4052002402616671E-2</v>
      </c>
      <c r="C1499" s="7">
        <f>LN('Adj close prices'!C1500/'Adj close prices'!C1499)</f>
        <v>-2.1787423595079642E-2</v>
      </c>
      <c r="D1499" s="7">
        <f>LN('Adj close prices'!D1500/'Adj close prices'!D1499)</f>
        <v>4.5664863777721571E-3</v>
      </c>
      <c r="E1499" s="7">
        <f>LN('Adj close prices'!E1500/'Adj close prices'!E1499)</f>
        <v>-8.1083536646490553E-2</v>
      </c>
      <c r="F1499" s="7">
        <f>LN('Adj close prices'!F1500/'Adj close prices'!F1499)</f>
        <v>-8.4460869338185862E-2</v>
      </c>
    </row>
    <row r="1500" spans="1:6" x14ac:dyDescent="0.25">
      <c r="A1500" s="5">
        <v>43923</v>
      </c>
      <c r="B1500" s="7">
        <f>LN('Adj close prices'!B1501/'Adj close prices'!B1500)</f>
        <v>1.6549066310889086E-2</v>
      </c>
      <c r="C1500" s="7">
        <f>LN('Adj close prices'!C1501/'Adj close prices'!C1500)</f>
        <v>5.8172555222537406E-3</v>
      </c>
      <c r="D1500" s="7">
        <f>LN('Adj close prices'!D1501/'Adj close prices'!D1500)</f>
        <v>3.8752142569863347E-2</v>
      </c>
      <c r="E1500" s="7">
        <f>LN('Adj close prices'!E1501/'Adj close prices'!E1500)</f>
        <v>4.975568615831328E-2</v>
      </c>
      <c r="F1500" s="7">
        <f>LN('Adj close prices'!F1501/'Adj close prices'!F1500)</f>
        <v>-5.7898929228483803E-2</v>
      </c>
    </row>
    <row r="1501" spans="1:6" x14ac:dyDescent="0.25">
      <c r="A1501" s="5">
        <v>43924</v>
      </c>
      <c r="B1501" s="7">
        <f>LN('Adj close prices'!B1502/'Adj close prices'!B1501)</f>
        <v>-1.447586297624787E-2</v>
      </c>
      <c r="C1501" s="7">
        <f>LN('Adj close prices'!C1502/'Adj close prices'!C1501)</f>
        <v>-6.3993193041587283E-3</v>
      </c>
      <c r="D1501" s="7">
        <f>LN('Adj close prices'!D1502/'Adj close prices'!D1501)</f>
        <v>6.9711296410192016E-3</v>
      </c>
      <c r="E1501" s="7">
        <f>LN('Adj close prices'!E1502/'Adj close prices'!E1501)</f>
        <v>-4.6305666025525084E-2</v>
      </c>
      <c r="F1501" s="7">
        <f>LN('Adj close prices'!F1502/'Adj close prices'!F1501)</f>
        <v>5.4675073845714815E-2</v>
      </c>
    </row>
    <row r="1502" spans="1:6" x14ac:dyDescent="0.25">
      <c r="A1502" s="5">
        <v>43927</v>
      </c>
      <c r="B1502" s="7">
        <f>LN('Adj close prices'!B1503/'Adj close prices'!B1502)</f>
        <v>8.3640241188056269E-2</v>
      </c>
      <c r="C1502" s="7">
        <f>LN('Adj close prices'!C1503/'Adj close prices'!C1502)</f>
        <v>4.6625178830665207E-2</v>
      </c>
      <c r="D1502" s="7">
        <f>LN('Adj close prices'!D1503/'Adj close prices'!D1502)</f>
        <v>5.3688171282013274E-2</v>
      </c>
      <c r="E1502" s="7">
        <f>LN('Adj close prices'!E1503/'Adj close prices'!E1502)</f>
        <v>9.5678938002438527E-2</v>
      </c>
      <c r="F1502" s="7">
        <f>LN('Adj close prices'!F1503/'Adj close prices'!F1502)</f>
        <v>7.2764794943527458E-2</v>
      </c>
    </row>
    <row r="1503" spans="1:6" x14ac:dyDescent="0.25">
      <c r="A1503" s="5">
        <v>43928</v>
      </c>
      <c r="B1503" s="7">
        <f>LN('Adj close prices'!B1504/'Adj close prices'!B1503)</f>
        <v>-1.1650034243590424E-2</v>
      </c>
      <c r="C1503" s="7">
        <f>LN('Adj close prices'!C1504/'Adj close prices'!C1503)</f>
        <v>6.9889812245890913E-3</v>
      </c>
      <c r="D1503" s="7">
        <f>LN('Adj close prices'!D1504/'Adj close prices'!D1503)</f>
        <v>-3.2898175944133225E-2</v>
      </c>
      <c r="E1503" s="7">
        <f>LN('Adj close prices'!E1504/'Adj close prices'!E1503)</f>
        <v>-3.5534333742951785E-2</v>
      </c>
      <c r="F1503" s="7">
        <f>LN('Adj close prices'!F1504/'Adj close prices'!F1503)</f>
        <v>5.5039414249895793E-2</v>
      </c>
    </row>
    <row r="1504" spans="1:6" x14ac:dyDescent="0.25">
      <c r="A1504" s="5">
        <v>43929</v>
      </c>
      <c r="B1504" s="7">
        <f>LN('Adj close prices'!B1505/'Adj close prices'!B1504)</f>
        <v>2.5272849613215471E-2</v>
      </c>
      <c r="C1504" s="7">
        <f>LN('Adj close prices'!C1505/'Adj close prices'!C1504)</f>
        <v>1.5488890214193939E-2</v>
      </c>
      <c r="D1504" s="7">
        <f>LN('Adj close prices'!D1505/'Adj close prices'!D1504)</f>
        <v>-1.2303219449548469E-3</v>
      </c>
      <c r="E1504" s="7">
        <f>LN('Adj close prices'!E1505/'Adj close prices'!E1504)</f>
        <v>3.0117393909719702E-2</v>
      </c>
      <c r="F1504" s="7">
        <f>LN('Adj close prices'!F1505/'Adj close prices'!F1504)</f>
        <v>6.1957630653713966E-3</v>
      </c>
    </row>
    <row r="1505" spans="1:6" x14ac:dyDescent="0.25">
      <c r="A1505" s="5">
        <v>43930</v>
      </c>
      <c r="B1505" s="7">
        <f>LN('Adj close prices'!B1506/'Adj close prices'!B1505)</f>
        <v>7.1900513131098222E-3</v>
      </c>
      <c r="C1505" s="7">
        <f>LN('Adj close prices'!C1506/'Adj close prices'!C1505)</f>
        <v>-1.1750078219284905E-4</v>
      </c>
      <c r="D1505" s="7">
        <f>LN('Adj close prices'!D1506/'Adj close prices'!D1505)</f>
        <v>-3.2824556500602126E-4</v>
      </c>
      <c r="E1505" s="7">
        <f>LN('Adj close prices'!E1506/'Adj close prices'!E1505)</f>
        <v>-1.5097266382592928E-2</v>
      </c>
      <c r="F1505" s="7">
        <f>LN('Adj close prices'!F1506/'Adj close prices'!F1505)</f>
        <v>4.3078791949898339E-2</v>
      </c>
    </row>
    <row r="1506" spans="1:6" x14ac:dyDescent="0.25">
      <c r="A1506" s="5">
        <v>43934</v>
      </c>
      <c r="B1506" s="7">
        <f>LN('Adj close prices'!B1507/'Adj close prices'!B1506)</f>
        <v>1.9437308305769011E-2</v>
      </c>
      <c r="C1506" s="7">
        <f>LN('Adj close prices'!C1507/'Adj close prices'!C1506)</f>
        <v>5.990443229789167E-2</v>
      </c>
      <c r="D1506" s="7">
        <f>LN('Adj close prices'!D1507/'Adj close prices'!D1506)</f>
        <v>2.8330344697014828E-2</v>
      </c>
      <c r="E1506" s="7">
        <f>LN('Adj close prices'!E1507/'Adj close prices'!E1506)</f>
        <v>2.5902302909282891E-2</v>
      </c>
      <c r="F1506" s="7">
        <f>LN('Adj close prices'!F1507/'Adj close prices'!F1506)</f>
        <v>0.1275470991317379</v>
      </c>
    </row>
    <row r="1507" spans="1:6" x14ac:dyDescent="0.25">
      <c r="A1507" s="5">
        <v>43935</v>
      </c>
      <c r="B1507" s="7">
        <f>LN('Adj close prices'!B1508/'Adj close prices'!B1507)</f>
        <v>4.9269509970310404E-2</v>
      </c>
      <c r="C1507" s="7">
        <f>LN('Adj close prices'!C1508/'Adj close prices'!C1507)</f>
        <v>5.1424257242682285E-2</v>
      </c>
      <c r="D1507" s="7">
        <f>LN('Adj close prices'!D1508/'Adj close prices'!D1507)</f>
        <v>2.9101697562760768E-2</v>
      </c>
      <c r="E1507" s="7">
        <f>LN('Adj close prices'!E1508/'Adj close prices'!E1507)</f>
        <v>5.0931799871520224E-2</v>
      </c>
      <c r="F1507" s="7">
        <f>LN('Adj close prices'!F1508/'Adj close prices'!F1507)</f>
        <v>8.6677186430582073E-2</v>
      </c>
    </row>
    <row r="1508" spans="1:6" x14ac:dyDescent="0.25">
      <c r="A1508" s="5">
        <v>43936</v>
      </c>
      <c r="B1508" s="7">
        <f>LN('Adj close prices'!B1509/'Adj close prices'!B1508)</f>
        <v>-9.1691760039283449E-3</v>
      </c>
      <c r="C1508" s="7">
        <f>LN('Adj close prices'!C1509/'Adj close prices'!C1508)</f>
        <v>1.0612192680285105E-2</v>
      </c>
      <c r="D1508" s="7">
        <f>LN('Adj close prices'!D1509/'Adj close prices'!D1508)</f>
        <v>-1.8622307701404751E-3</v>
      </c>
      <c r="E1508" s="7">
        <f>LN('Adj close prices'!E1509/'Adj close prices'!E1508)</f>
        <v>-1.1013188653029049E-2</v>
      </c>
      <c r="F1508" s="7">
        <f>LN('Adj close prices'!F1509/'Adj close prices'!F1508)</f>
        <v>2.7701615556867246E-2</v>
      </c>
    </row>
    <row r="1509" spans="1:6" x14ac:dyDescent="0.25">
      <c r="A1509" s="5">
        <v>43937</v>
      </c>
      <c r="B1509" s="7">
        <f>LN('Adj close prices'!B1510/'Adj close prices'!B1509)</f>
        <v>7.9140514705670611E-3</v>
      </c>
      <c r="C1509" s="7">
        <f>LN('Adj close prices'!C1510/'Adj close prices'!C1509)</f>
        <v>4.2632711135128648E-2</v>
      </c>
      <c r="D1509" s="7">
        <f>LN('Adj close prices'!D1510/'Adj close prices'!D1509)</f>
        <v>2.734867453143364E-2</v>
      </c>
      <c r="E1509" s="7">
        <f>LN('Adj close prices'!E1510/'Adj close prices'!E1509)</f>
        <v>4.8172872572177956E-2</v>
      </c>
      <c r="F1509" s="7">
        <f>LN('Adj close prices'!F1510/'Adj close prices'!F1509)</f>
        <v>2.0854440679849449E-2</v>
      </c>
    </row>
    <row r="1510" spans="1:6" x14ac:dyDescent="0.25">
      <c r="A1510" s="5">
        <v>43938</v>
      </c>
      <c r="B1510" s="7">
        <f>LN('Adj close prices'!B1511/'Adj close prices'!B1510)</f>
        <v>-1.3661444506933578E-2</v>
      </c>
      <c r="C1510" s="7">
        <f>LN('Adj close prices'!C1511/'Adj close prices'!C1510)</f>
        <v>-1.3877990501725517E-2</v>
      </c>
      <c r="D1510" s="7">
        <f>LN('Adj close prices'!D1511/'Adj close prices'!D1510)</f>
        <v>-1.5883872355133767E-3</v>
      </c>
      <c r="E1510" s="7">
        <f>LN('Adj close prices'!E1511/'Adj close prices'!E1510)</f>
        <v>-8.1089932082819404E-3</v>
      </c>
      <c r="F1510" s="7">
        <f>LN('Adj close prices'!F1511/'Adj close prices'!F1510)</f>
        <v>1.1580417240565235E-2</v>
      </c>
    </row>
    <row r="1511" spans="1:6" x14ac:dyDescent="0.25">
      <c r="A1511" s="5">
        <v>43941</v>
      </c>
      <c r="B1511" s="7">
        <f>LN('Adj close prices'!B1512/'Adj close prices'!B1511)</f>
        <v>-2.0975162392924157E-2</v>
      </c>
      <c r="C1511" s="7">
        <f>LN('Adj close prices'!C1512/'Adj close prices'!C1511)</f>
        <v>7.8052156878553446E-3</v>
      </c>
      <c r="D1511" s="7">
        <f>LN('Adj close prices'!D1512/'Adj close prices'!D1511)</f>
        <v>-1.733045251810033E-2</v>
      </c>
      <c r="E1511" s="7">
        <f>LN('Adj close prices'!E1512/'Adj close prices'!E1511)</f>
        <v>-1.8192467657576393E-2</v>
      </c>
      <c r="F1511" s="7">
        <f>LN('Adj close prices'!F1512/'Adj close prices'!F1511)</f>
        <v>-1.0038471200023748E-2</v>
      </c>
    </row>
    <row r="1512" spans="1:6" x14ac:dyDescent="0.25">
      <c r="A1512" s="5">
        <v>43942</v>
      </c>
      <c r="B1512" s="7">
        <f>LN('Adj close prices'!B1513/'Adj close prices'!B1512)</f>
        <v>-3.1398287925969735E-2</v>
      </c>
      <c r="C1512" s="7">
        <f>LN('Adj close prices'!C1513/'Adj close prices'!C1512)</f>
        <v>-2.7741595423230667E-2</v>
      </c>
      <c r="D1512" s="7">
        <f>LN('Adj close prices'!D1513/'Adj close prices'!D1512)</f>
        <v>-4.9411278752864206E-3</v>
      </c>
      <c r="E1512" s="7">
        <f>LN('Adj close prices'!E1513/'Adj close prices'!E1512)</f>
        <v>-6.3050779108181354E-2</v>
      </c>
      <c r="F1512" s="7">
        <f>LN('Adj close prices'!F1513/'Adj close prices'!F1512)</f>
        <v>-8.3281376168073115E-2</v>
      </c>
    </row>
    <row r="1513" spans="1:6" x14ac:dyDescent="0.25">
      <c r="A1513" s="5">
        <v>43943</v>
      </c>
      <c r="B1513" s="7">
        <f>LN('Adj close prices'!B1514/'Adj close prices'!B1513)</f>
        <v>2.8396487077140813E-2</v>
      </c>
      <c r="C1513" s="7">
        <f>LN('Adj close prices'!C1514/'Adj close prices'!C1513)</f>
        <v>1.5078282477646233E-2</v>
      </c>
      <c r="D1513" s="7">
        <f>LN('Adj close prices'!D1514/'Adj close prices'!D1513)</f>
        <v>1.8252158871601056E-2</v>
      </c>
      <c r="E1513" s="7">
        <f>LN('Adj close prices'!E1514/'Adj close prices'!E1513)</f>
        <v>5.99104798342463E-2</v>
      </c>
      <c r="F1513" s="7">
        <f>LN('Adj close prices'!F1514/'Adj close prices'!F1513)</f>
        <v>6.400415547908414E-2</v>
      </c>
    </row>
    <row r="1514" spans="1:6" x14ac:dyDescent="0.25">
      <c r="A1514" s="5">
        <v>43944</v>
      </c>
      <c r="B1514" s="7">
        <f>LN('Adj close prices'!B1515/'Adj close prices'!B1514)</f>
        <v>-3.8828522700780055E-3</v>
      </c>
      <c r="C1514" s="7">
        <f>LN('Adj close prices'!C1515/'Adj close prices'!C1514)</f>
        <v>1.5100237536638242E-2</v>
      </c>
      <c r="D1514" s="7">
        <f>LN('Adj close prices'!D1515/'Adj close prices'!D1514)</f>
        <v>-2.3528585683709319E-2</v>
      </c>
      <c r="E1514" s="7">
        <f>LN('Adj close prices'!E1515/'Adj close prices'!E1514)</f>
        <v>-7.5066957078096927E-3</v>
      </c>
      <c r="F1514" s="7">
        <f>LN('Adj close prices'!F1515/'Adj close prices'!F1514)</f>
        <v>-3.6839789247776852E-2</v>
      </c>
    </row>
    <row r="1515" spans="1:6" x14ac:dyDescent="0.25">
      <c r="A1515" s="5">
        <v>43945</v>
      </c>
      <c r="B1515" s="7">
        <f>LN('Adj close prices'!B1516/'Adj close prices'!B1515)</f>
        <v>2.8460878947365886E-2</v>
      </c>
      <c r="C1515" s="7">
        <f>LN('Adj close prices'!C1516/'Adj close prices'!C1515)</f>
        <v>4.4784684737578084E-3</v>
      </c>
      <c r="D1515" s="7">
        <f>LN('Adj close prices'!D1516/'Adj close prices'!D1515)</f>
        <v>7.0548457925804775E-3</v>
      </c>
      <c r="E1515" s="7">
        <f>LN('Adj close prices'!E1516/'Adj close prices'!E1515)</f>
        <v>1.9456555561547365E-2</v>
      </c>
      <c r="F1515" s="7">
        <f>LN('Adj close prices'!F1516/'Adj close prices'!F1515)</f>
        <v>2.7287523000947264E-2</v>
      </c>
    </row>
    <row r="1516" spans="1:6" x14ac:dyDescent="0.25">
      <c r="A1516" s="5">
        <v>43948</v>
      </c>
      <c r="B1516" s="7">
        <f>LN('Adj close prices'!B1517/'Adj close prices'!B1516)</f>
        <v>7.0645227219016493E-4</v>
      </c>
      <c r="C1516" s="7">
        <f>LN('Adj close prices'!C1517/'Adj close prices'!C1516)</f>
        <v>-1.4299619486348043E-2</v>
      </c>
      <c r="D1516" s="7">
        <f>LN('Adj close prices'!D1517/'Adj close prices'!D1516)</f>
        <v>-8.8460659245485091E-3</v>
      </c>
      <c r="E1516" s="7">
        <f>LN('Adj close prices'!E1517/'Adj close prices'!E1516)</f>
        <v>2.5535463652563564E-2</v>
      </c>
      <c r="F1516" s="7">
        <f>LN('Adj close prices'!F1517/'Adj close prices'!F1516)</f>
        <v>9.6669461895235259E-2</v>
      </c>
    </row>
    <row r="1517" spans="1:6" x14ac:dyDescent="0.25">
      <c r="A1517" s="5">
        <v>43949</v>
      </c>
      <c r="B1517" s="7">
        <f>LN('Adj close prices'!B1518/'Adj close prices'!B1517)</f>
        <v>-1.6342146058568284E-2</v>
      </c>
      <c r="C1517" s="7">
        <f>LN('Adj close prices'!C1518/'Adj close prices'!C1517)</f>
        <v>-2.6406209124151748E-2</v>
      </c>
      <c r="D1517" s="7">
        <f>LN('Adj close prices'!D1518/'Adj close prices'!D1517)</f>
        <v>-2.3409742699865466E-3</v>
      </c>
      <c r="E1517" s="7">
        <f>LN('Adj close prices'!E1518/'Adj close prices'!E1517)</f>
        <v>-1.9442025602693241E-2</v>
      </c>
      <c r="F1517" s="7">
        <f>LN('Adj close prices'!F1518/'Adj close prices'!F1517)</f>
        <v>-3.7801014547966229E-2</v>
      </c>
    </row>
    <row r="1518" spans="1:6" x14ac:dyDescent="0.25">
      <c r="A1518" s="5">
        <v>43950</v>
      </c>
      <c r="B1518" s="7">
        <f>LN('Adj close prices'!B1519/'Adj close prices'!B1518)</f>
        <v>3.2317451952615199E-2</v>
      </c>
      <c r="C1518" s="7">
        <f>LN('Adj close prices'!C1519/'Adj close prices'!C1518)</f>
        <v>2.5020527323161366E-2</v>
      </c>
      <c r="D1518" s="7">
        <f>LN('Adj close prices'!D1519/'Adj close prices'!D1518)</f>
        <v>-3.4979502605917277E-2</v>
      </c>
      <c r="E1518" s="7">
        <f>LN('Adj close prices'!E1519/'Adj close prices'!E1518)</f>
        <v>2.4076529736936789E-2</v>
      </c>
      <c r="F1518" s="7">
        <f>LN('Adj close prices'!F1519/'Adj close prices'!F1518)</f>
        <v>4.0002008423270972E-2</v>
      </c>
    </row>
    <row r="1519" spans="1:6" x14ac:dyDescent="0.25">
      <c r="A1519" s="5">
        <v>43951</v>
      </c>
      <c r="B1519" s="7">
        <f>LN('Adj close prices'!B1520/'Adj close prices'!B1519)</f>
        <v>2.0876309582541372E-2</v>
      </c>
      <c r="C1519" s="7">
        <f>LN('Adj close prices'!C1520/'Adj close prices'!C1519)</f>
        <v>4.1803504766139622E-2</v>
      </c>
      <c r="D1519" s="7">
        <f>LN('Adj close prices'!D1520/'Adj close prices'!D1519)</f>
        <v>-1.6724853333910539E-2</v>
      </c>
      <c r="E1519" s="7">
        <f>LN('Adj close prices'!E1520/'Adj close prices'!E1519)</f>
        <v>-2.0923665227173018E-2</v>
      </c>
      <c r="F1519" s="7">
        <f>LN('Adj close prices'!F1520/'Adj close prices'!F1519)</f>
        <v>-2.3547749061601311E-2</v>
      </c>
    </row>
    <row r="1520" spans="1:6" x14ac:dyDescent="0.25">
      <c r="A1520" s="5">
        <v>43952</v>
      </c>
      <c r="B1520" s="7">
        <f>LN('Adj close prices'!B1521/'Adj close prices'!B1520)</f>
        <v>-1.6229926669791971E-2</v>
      </c>
      <c r="C1520" s="7">
        <f>LN('Adj close prices'!C1521/'Adj close prices'!C1520)</f>
        <v>-7.9015169188258919E-2</v>
      </c>
      <c r="D1520" s="7">
        <f>LN('Adj close prices'!D1521/'Adj close prices'!D1520)</f>
        <v>1.1207758842782354E-2</v>
      </c>
      <c r="E1520" s="7">
        <f>LN('Adj close prices'!E1521/'Adj close prices'!E1520)</f>
        <v>-3.3043112083503676E-2</v>
      </c>
      <c r="F1520" s="7">
        <f>LN('Adj close prices'!F1521/'Adj close prices'!F1520)</f>
        <v>-0.10873701255058651</v>
      </c>
    </row>
    <row r="1521" spans="1:6" x14ac:dyDescent="0.25">
      <c r="A1521" s="5">
        <v>43955</v>
      </c>
      <c r="B1521" s="7">
        <f>LN('Adj close prices'!B1522/'Adj close prices'!B1521)</f>
        <v>1.4049574650574615E-2</v>
      </c>
      <c r="C1521" s="7">
        <f>LN('Adj close prices'!C1522/'Adj close prices'!C1521)</f>
        <v>1.3016161382321336E-2</v>
      </c>
      <c r="D1521" s="7">
        <f>LN('Adj close prices'!D1522/'Adj close prices'!D1521)</f>
        <v>6.3255762878562261E-3</v>
      </c>
      <c r="E1521" s="7">
        <f>LN('Adj close prices'!E1522/'Adj close prices'!E1521)</f>
        <v>2.9650083053897429E-2</v>
      </c>
      <c r="F1521" s="7">
        <f>LN('Adj close prices'!F1522/'Adj close prices'!F1521)</f>
        <v>8.1918720817000246E-2</v>
      </c>
    </row>
    <row r="1522" spans="1:6" x14ac:dyDescent="0.25">
      <c r="A1522" s="5">
        <v>43956</v>
      </c>
      <c r="B1522" s="7">
        <f>LN('Adj close prices'!B1523/'Adj close prices'!B1522)</f>
        <v>1.4897145173750534E-2</v>
      </c>
      <c r="C1522" s="7">
        <f>LN('Adj close prices'!C1523/'Adj close prices'!C1522)</f>
        <v>7.8120937714609945E-4</v>
      </c>
      <c r="D1522" s="7">
        <f>LN('Adj close prices'!D1523/'Adj close prices'!D1522)</f>
        <v>8.2921694634888517E-3</v>
      </c>
      <c r="E1522" s="7">
        <f>LN('Adj close prices'!E1523/'Adj close prices'!E1522)</f>
        <v>8.3755625922035427E-3</v>
      </c>
      <c r="F1522" s="7">
        <f>LN('Adj close prices'!F1523/'Adj close prices'!F1522)</f>
        <v>9.1801940245014538E-3</v>
      </c>
    </row>
    <row r="1523" spans="1:6" x14ac:dyDescent="0.25">
      <c r="A1523" s="5">
        <v>43957</v>
      </c>
      <c r="B1523" s="7">
        <f>LN('Adj close prices'!B1524/'Adj close prices'!B1523)</f>
        <v>1.0264284924178583E-2</v>
      </c>
      <c r="C1523" s="7">
        <f>LN('Adj close prices'!C1524/'Adj close prices'!C1523)</f>
        <v>1.433293741597196E-2</v>
      </c>
      <c r="D1523" s="7">
        <f>LN('Adj close prices'!D1524/'Adj close prices'!D1523)</f>
        <v>-1.1531087350340108E-2</v>
      </c>
      <c r="E1523" s="7">
        <f>LN('Adj close prices'!E1524/'Adj close prices'!E1523)</f>
        <v>1.3693656895241315E-2</v>
      </c>
      <c r="F1523" s="7">
        <f>LN('Adj close prices'!F1524/'Adj close prices'!F1523)</f>
        <v>1.853301998125283E-2</v>
      </c>
    </row>
    <row r="1524" spans="1:6" x14ac:dyDescent="0.25">
      <c r="A1524" s="5">
        <v>43958</v>
      </c>
      <c r="B1524" s="7">
        <f>LN('Adj close prices'!B1525/'Adj close prices'!B1524)</f>
        <v>1.0291874748138065E-2</v>
      </c>
      <c r="C1524" s="7">
        <f>LN('Adj close prices'!C1525/'Adj close prices'!C1524)</f>
        <v>6.9296272540303721E-3</v>
      </c>
      <c r="D1524" s="7">
        <f>LN('Adj close prices'!D1525/'Adj close prices'!D1524)</f>
        <v>-7.112320218568802E-3</v>
      </c>
      <c r="E1524" s="7">
        <f>LN('Adj close prices'!E1525/'Adj close prices'!E1524)</f>
        <v>2.3496939826448422E-2</v>
      </c>
      <c r="F1524" s="7">
        <f>LN('Adj close prices'!F1525/'Adj close prices'!F1524)</f>
        <v>-3.2509851774314836E-3</v>
      </c>
    </row>
    <row r="1525" spans="1:6" x14ac:dyDescent="0.25">
      <c r="A1525" s="5">
        <v>43959</v>
      </c>
      <c r="B1525" s="7">
        <f>LN('Adj close prices'!B1526/'Adj close prices'!B1525)</f>
        <v>2.3523077817826598E-2</v>
      </c>
      <c r="C1525" s="7">
        <f>LN('Adj close prices'!C1526/'Adj close prices'!C1525)</f>
        <v>5.0555843457167878E-3</v>
      </c>
      <c r="D1525" s="7">
        <f>LN('Adj close prices'!D1526/'Adj close prices'!D1525)</f>
        <v>8.5774947686299008E-3</v>
      </c>
      <c r="E1525" s="7">
        <f>LN('Adj close prices'!E1526/'Adj close prices'!E1525)</f>
        <v>2.4719211627991507E-2</v>
      </c>
      <c r="F1525" s="7">
        <f>LN('Adj close prices'!F1526/'Adj close prices'!F1525)</f>
        <v>4.9251548706941331E-2</v>
      </c>
    </row>
    <row r="1526" spans="1:6" x14ac:dyDescent="0.25">
      <c r="A1526" s="5">
        <v>43962</v>
      </c>
      <c r="B1526" s="7">
        <f>LN('Adj close prices'!B1527/'Adj close prices'!B1526)</f>
        <v>1.5612588214355305E-2</v>
      </c>
      <c r="C1526" s="7">
        <f>LN('Adj close prices'!C1527/'Adj close prices'!C1526)</f>
        <v>1.2275098421132988E-2</v>
      </c>
      <c r="D1526" s="7">
        <f>LN('Adj close prices'!D1527/'Adj close prices'!D1526)</f>
        <v>5.9202768103170213E-3</v>
      </c>
      <c r="E1526" s="7">
        <f>LN('Adj close prices'!E1527/'Adj close prices'!E1526)</f>
        <v>3.1870544267368982E-2</v>
      </c>
      <c r="F1526" s="7">
        <f>LN('Adj close prices'!F1527/'Adj close prices'!F1526)</f>
        <v>-9.971181367853077E-3</v>
      </c>
    </row>
    <row r="1527" spans="1:6" x14ac:dyDescent="0.25">
      <c r="A1527" s="5">
        <v>43963</v>
      </c>
      <c r="B1527" s="7">
        <f>LN('Adj close prices'!B1528/'Adj close prices'!B1527)</f>
        <v>-1.1494356158803527E-2</v>
      </c>
      <c r="C1527" s="7">
        <f>LN('Adj close prices'!C1528/'Adj close prices'!C1527)</f>
        <v>-2.1843254461849881E-2</v>
      </c>
      <c r="D1527" s="7">
        <f>LN('Adj close prices'!D1528/'Adj close prices'!D1527)</f>
        <v>8.8903926547914214E-4</v>
      </c>
      <c r="E1527" s="7">
        <f>LN('Adj close prices'!E1528/'Adj close prices'!E1527)</f>
        <v>-3.3151419678534223E-2</v>
      </c>
      <c r="F1527" s="7">
        <f>LN('Adj close prices'!F1528/'Adj close prices'!F1527)</f>
        <v>-2.3199615657500151E-3</v>
      </c>
    </row>
    <row r="1528" spans="1:6" x14ac:dyDescent="0.25">
      <c r="A1528" s="5">
        <v>43964</v>
      </c>
      <c r="B1528" s="7">
        <f>LN('Adj close prices'!B1529/'Adj close prices'!B1528)</f>
        <v>-1.2147331414481332E-2</v>
      </c>
      <c r="C1528" s="7">
        <f>LN('Adj close prices'!C1529/'Adj close prices'!C1528)</f>
        <v>4.6435221879312675E-3</v>
      </c>
      <c r="D1528" s="7">
        <f>LN('Adj close prices'!D1529/'Adj close prices'!D1528)</f>
        <v>-5.6568182114891108E-4</v>
      </c>
      <c r="E1528" s="7">
        <f>LN('Adj close prices'!E1529/'Adj close prices'!E1528)</f>
        <v>-2.8878985671922418E-3</v>
      </c>
      <c r="F1528" s="7">
        <f>LN('Adj close prices'!F1529/'Adj close prices'!F1528)</f>
        <v>-2.3058189463213204E-2</v>
      </c>
    </row>
    <row r="1529" spans="1:6" x14ac:dyDescent="0.25">
      <c r="A1529" s="5">
        <v>43965</v>
      </c>
      <c r="B1529" s="7">
        <f>LN('Adj close prices'!B1530/'Adj close prices'!B1529)</f>
        <v>6.1244122138814777E-3</v>
      </c>
      <c r="C1529" s="7">
        <f>LN('Adj close prices'!C1530/'Adj close prices'!C1529)</f>
        <v>8.8000870262212889E-3</v>
      </c>
      <c r="D1529" s="7">
        <f>LN('Adj close prices'!D1530/'Adj close prices'!D1529)</f>
        <v>-2.3466816748320659E-3</v>
      </c>
      <c r="E1529" s="7">
        <f>LN('Adj close prices'!E1530/'Adj close prices'!E1529)</f>
        <v>3.1690202923717901E-2</v>
      </c>
      <c r="F1529" s="7">
        <f>LN('Adj close prices'!F1530/'Adj close prices'!F1529)</f>
        <v>1.551815962371008E-2</v>
      </c>
    </row>
    <row r="1530" spans="1:6" x14ac:dyDescent="0.25">
      <c r="A1530" s="5">
        <v>43966</v>
      </c>
      <c r="B1530" s="7">
        <f>LN('Adj close prices'!B1531/'Adj close prices'!B1530)</f>
        <v>-5.9295784920679337E-3</v>
      </c>
      <c r="C1530" s="7">
        <f>LN('Adj close prices'!C1531/'Adj close prices'!C1530)</f>
        <v>8.7233869511987999E-3</v>
      </c>
      <c r="D1530" s="7">
        <f>LN('Adj close prices'!D1531/'Adj close prices'!D1530)</f>
        <v>2.0212383120720687E-2</v>
      </c>
      <c r="E1530" s="7">
        <f>LN('Adj close prices'!E1531/'Adj close prices'!E1530)</f>
        <v>5.5730738451680896E-2</v>
      </c>
      <c r="F1530" s="7">
        <f>LN('Adj close prices'!F1531/'Adj close prices'!F1530)</f>
        <v>-5.1918744417645234E-3</v>
      </c>
    </row>
    <row r="1531" spans="1:6" x14ac:dyDescent="0.25">
      <c r="A1531" s="5">
        <v>43969</v>
      </c>
      <c r="B1531" s="7">
        <f>LN('Adj close prices'!B1532/'Adj close prices'!B1531)</f>
        <v>2.3288041430422107E-2</v>
      </c>
      <c r="C1531" s="7">
        <f>LN('Adj close prices'!C1532/'Adj close prices'!C1531)</f>
        <v>6.8155696223229636E-3</v>
      </c>
      <c r="D1531" s="7">
        <f>LN('Adj close prices'!D1532/'Adj close prices'!D1531)</f>
        <v>1.3564823988833725E-2</v>
      </c>
      <c r="E1531" s="7">
        <f>LN('Adj close prices'!E1532/'Adj close prices'!E1531)</f>
        <v>3.0104957728847987E-2</v>
      </c>
      <c r="F1531" s="7">
        <f>LN('Adj close prices'!F1532/'Adj close prices'!F1531)</f>
        <v>1.7932046554537395E-2</v>
      </c>
    </row>
    <row r="1532" spans="1:6" x14ac:dyDescent="0.25">
      <c r="A1532" s="5">
        <v>43970</v>
      </c>
      <c r="B1532" s="7">
        <f>LN('Adj close prices'!B1533/'Adj close prices'!B1532)</f>
        <v>-5.795146605673796E-3</v>
      </c>
      <c r="C1532" s="7">
        <f>LN('Adj close prices'!C1533/'Adj close prices'!C1532)</f>
        <v>9.4634995518522429E-3</v>
      </c>
      <c r="D1532" s="7">
        <f>LN('Adj close prices'!D1533/'Adj close prices'!D1532)</f>
        <v>-2.145673606951453E-2</v>
      </c>
      <c r="E1532" s="7">
        <f>LN('Adj close prices'!E1533/'Adj close prices'!E1532)</f>
        <v>6.2942454347618519E-3</v>
      </c>
      <c r="F1532" s="7">
        <f>LN('Adj close prices'!F1533/'Adj close prices'!F1532)</f>
        <v>-6.9313257168276705E-3</v>
      </c>
    </row>
    <row r="1533" spans="1:6" x14ac:dyDescent="0.25">
      <c r="A1533" s="5">
        <v>43971</v>
      </c>
      <c r="B1533" s="7">
        <f>LN('Adj close prices'!B1534/'Adj close prices'!B1533)</f>
        <v>1.9261670631000441E-2</v>
      </c>
      <c r="C1533" s="7">
        <f>LN('Adj close prices'!C1534/'Adj close prices'!C1533)</f>
        <v>1.965190661552901E-2</v>
      </c>
      <c r="D1533" s="7">
        <f>LN('Adj close prices'!D1534/'Adj close prices'!D1533)</f>
        <v>3.9933635355871491E-3</v>
      </c>
      <c r="E1533" s="7">
        <f>LN('Adj close prices'!E1534/'Adj close prices'!E1533)</f>
        <v>1.8508844917820386E-2</v>
      </c>
      <c r="F1533" s="7">
        <f>LN('Adj close prices'!F1534/'Adj close prices'!F1533)</f>
        <v>9.3005900495653354E-3</v>
      </c>
    </row>
    <row r="1534" spans="1:6" x14ac:dyDescent="0.25">
      <c r="A1534" s="5">
        <v>43972</v>
      </c>
      <c r="B1534" s="7">
        <f>LN('Adj close prices'!B1535/'Adj close prices'!B1534)</f>
        <v>-7.4834176874043331E-3</v>
      </c>
      <c r="C1534" s="7">
        <f>LN('Adj close prices'!C1535/'Adj close prices'!C1534)</f>
        <v>-2.0709906306439575E-2</v>
      </c>
      <c r="D1534" s="7">
        <f>LN('Adj close prices'!D1535/'Adj close prices'!D1534)</f>
        <v>-3.6734198425405515E-3</v>
      </c>
      <c r="E1534" s="7">
        <f>LN('Adj close prices'!E1535/'Adj close prices'!E1534)</f>
        <v>-2.1950230545464883E-2</v>
      </c>
      <c r="F1534" s="7">
        <f>LN('Adj close prices'!F1535/'Adj close prices'!F1534)</f>
        <v>1.4654921725593446E-2</v>
      </c>
    </row>
    <row r="1535" spans="1:6" x14ac:dyDescent="0.25">
      <c r="A1535" s="5">
        <v>43973</v>
      </c>
      <c r="B1535" s="7">
        <f>LN('Adj close prices'!B1536/'Adj close prices'!B1535)</f>
        <v>6.4174397612180656E-3</v>
      </c>
      <c r="C1535" s="7">
        <f>LN('Adj close prices'!C1536/'Adj close prices'!C1535)</f>
        <v>-4.037960937693018E-3</v>
      </c>
      <c r="D1535" s="7">
        <f>LN('Adj close prices'!D1536/'Adj close prices'!D1535)</f>
        <v>-5.2945955800146917E-3</v>
      </c>
      <c r="E1535" s="7">
        <f>LN('Adj close prices'!E1536/'Adj close prices'!E1535)</f>
        <v>2.8201939890921277E-2</v>
      </c>
      <c r="F1535" s="7">
        <f>LN('Adj close prices'!F1536/'Adj close prices'!F1535)</f>
        <v>-1.3037691974441276E-2</v>
      </c>
    </row>
    <row r="1536" spans="1:6" x14ac:dyDescent="0.25">
      <c r="A1536" s="5">
        <v>43977</v>
      </c>
      <c r="B1536" s="7">
        <f>LN('Adj close prices'!B1537/'Adj close prices'!B1536)</f>
        <v>-6.7964952938668324E-3</v>
      </c>
      <c r="C1536" s="7">
        <f>LN('Adj close prices'!C1537/'Adj close prices'!C1536)</f>
        <v>-6.182692466968418E-3</v>
      </c>
      <c r="D1536" s="7">
        <f>LN('Adj close prices'!D1537/'Adj close prices'!D1536)</f>
        <v>-3.7874197156403519E-3</v>
      </c>
      <c r="E1536" s="7">
        <f>LN('Adj close prices'!E1537/'Adj close prices'!E1536)</f>
        <v>-3.4775981134622574E-2</v>
      </c>
      <c r="F1536" s="7">
        <f>LN('Adj close prices'!F1537/'Adj close prices'!F1536)</f>
        <v>2.433068622863686E-3</v>
      </c>
    </row>
    <row r="1537" spans="1:6" x14ac:dyDescent="0.25">
      <c r="A1537" s="5">
        <v>43978</v>
      </c>
      <c r="B1537" s="7">
        <f>LN('Adj close prices'!B1538/'Adj close prices'!B1537)</f>
        <v>4.3477233497104546E-3</v>
      </c>
      <c r="C1537" s="7">
        <f>LN('Adj close prices'!C1538/'Adj close prices'!C1537)</f>
        <v>-4.7472880744920138E-3</v>
      </c>
      <c r="D1537" s="7">
        <f>LN('Adj close prices'!D1538/'Adj close prices'!D1537)</f>
        <v>-1.1204014430309899E-2</v>
      </c>
      <c r="E1537" s="7">
        <f>LN('Adj close prices'!E1538/'Adj close prices'!E1537)</f>
        <v>-2.2328734900507432E-2</v>
      </c>
      <c r="F1537" s="7">
        <f>LN('Adj close prices'!F1538/'Adj close prices'!F1537)</f>
        <v>1.6594720927266449E-3</v>
      </c>
    </row>
    <row r="1538" spans="1:6" x14ac:dyDescent="0.25">
      <c r="A1538" s="5">
        <v>43979</v>
      </c>
      <c r="B1538" s="7">
        <f>LN('Adj close prices'!B1539/'Adj close prices'!B1538)</f>
        <v>4.3987531996286133E-4</v>
      </c>
      <c r="C1538" s="7">
        <f>LN('Adj close prices'!C1539/'Adj close prices'!C1538)</f>
        <v>-3.8616027491527542E-3</v>
      </c>
      <c r="D1538" s="7">
        <f>LN('Adj close prices'!D1539/'Adj close prices'!D1538)</f>
        <v>9.8305924747338902E-3</v>
      </c>
      <c r="E1538" s="7">
        <f>LN('Adj close prices'!E1539/'Adj close prices'!E1538)</f>
        <v>-4.4968241206439765E-3</v>
      </c>
      <c r="F1538" s="7">
        <f>LN('Adj close prices'!F1539/'Adj close prices'!F1538)</f>
        <v>-1.7736744304172061E-2</v>
      </c>
    </row>
    <row r="1539" spans="1:6" x14ac:dyDescent="0.25">
      <c r="A1539" s="5">
        <v>43980</v>
      </c>
      <c r="B1539" s="7">
        <f>LN('Adj close prices'!B1540/'Adj close prices'!B1539)</f>
        <v>-9.7435443391634489E-4</v>
      </c>
      <c r="C1539" s="7">
        <f>LN('Adj close prices'!C1540/'Adj close prices'!C1539)</f>
        <v>1.7041913678172808E-2</v>
      </c>
      <c r="D1539" s="7">
        <f>LN('Adj close prices'!D1540/'Adj close prices'!D1539)</f>
        <v>2.9869187596660387E-3</v>
      </c>
      <c r="E1539" s="7">
        <f>LN('Adj close prices'!E1540/'Adj close prices'!E1539)</f>
        <v>4.47591576207957E-2</v>
      </c>
      <c r="F1539" s="7">
        <f>LN('Adj close prices'!F1540/'Adj close prices'!F1539)</f>
        <v>3.5583722660850289E-2</v>
      </c>
    </row>
    <row r="1540" spans="1:6" x14ac:dyDescent="0.25">
      <c r="A1540" s="5">
        <v>43983</v>
      </c>
      <c r="B1540" s="7">
        <f>LN('Adj close prices'!B1541/'Adj close prices'!B1540)</f>
        <v>1.222247636950886E-2</v>
      </c>
      <c r="C1540" s="7">
        <f>LN('Adj close prices'!C1541/'Adj close prices'!C1540)</f>
        <v>1.1670251478428957E-2</v>
      </c>
      <c r="D1540" s="7">
        <f>LN('Adj close prices'!D1541/'Adj close prices'!D1540)</f>
        <v>-8.0652553224777742E-4</v>
      </c>
      <c r="E1540" s="7">
        <f>LN('Adj close prices'!E1541/'Adj close prices'!E1540)</f>
        <v>-7.8329776767468457E-3</v>
      </c>
      <c r="F1540" s="7">
        <f>LN('Adj close prices'!F1541/'Adj close prices'!F1540)</f>
        <v>7.2849666306644301E-2</v>
      </c>
    </row>
    <row r="1541" spans="1:6" x14ac:dyDescent="0.25">
      <c r="A1541" s="5">
        <v>43984</v>
      </c>
      <c r="B1541" s="7">
        <f>LN('Adj close prices'!B1542/'Adj close prices'!B1541)</f>
        <v>4.6189736158857124E-3</v>
      </c>
      <c r="C1541" s="7">
        <f>LN('Adj close prices'!C1542/'Adj close prices'!C1541)</f>
        <v>5.5424451730126656E-4</v>
      </c>
      <c r="D1541" s="7">
        <f>LN('Adj close prices'!D1542/'Adj close prices'!D1541)</f>
        <v>-1.6127549722995982E-4</v>
      </c>
      <c r="E1541" s="7">
        <f>LN('Adj close prices'!E1542/'Adj close prices'!E1541)</f>
        <v>2.1552823892176565E-3</v>
      </c>
      <c r="F1541" s="7">
        <f>LN('Adj close prices'!F1542/'Adj close prices'!F1541)</f>
        <v>-1.8588327104050045E-2</v>
      </c>
    </row>
    <row r="1542" spans="1:6" x14ac:dyDescent="0.25">
      <c r="A1542" s="5">
        <v>43985</v>
      </c>
      <c r="B1542" s="7">
        <f>LN('Adj close prices'!B1543/'Adj close prices'!B1542)</f>
        <v>5.4899037770798258E-3</v>
      </c>
      <c r="C1542" s="7">
        <f>LN('Adj close prices'!C1543/'Adj close prices'!C1542)</f>
        <v>2.4197991825251094E-3</v>
      </c>
      <c r="D1542" s="7">
        <f>LN('Adj close prices'!D1543/'Adj close prices'!D1542)</f>
        <v>-3.7992829037228025E-3</v>
      </c>
      <c r="E1542" s="7">
        <f>LN('Adj close prices'!E1543/'Adj close prices'!E1542)</f>
        <v>-6.3371943560536744E-3</v>
      </c>
      <c r="F1542" s="7">
        <f>LN('Adj close prices'!F1543/'Adj close prices'!F1542)</f>
        <v>1.5867774824586838E-3</v>
      </c>
    </row>
    <row r="1543" spans="1:6" x14ac:dyDescent="0.25">
      <c r="A1543" s="5">
        <v>43986</v>
      </c>
      <c r="B1543" s="7">
        <f>LN('Adj close prices'!B1544/'Adj close prices'!B1543)</f>
        <v>-8.6494687511286319E-3</v>
      </c>
      <c r="C1543" s="7">
        <f>LN('Adj close prices'!C1544/'Adj close prices'!C1543)</f>
        <v>-7.2079600251895616E-3</v>
      </c>
      <c r="D1543" s="7">
        <f>LN('Adj close prices'!D1544/'Adj close prices'!D1543)</f>
        <v>-1.1075649392800797E-2</v>
      </c>
      <c r="E1543" s="7">
        <f>LN('Adj close prices'!E1544/'Adj close prices'!E1543)</f>
        <v>1.1399571798477344E-4</v>
      </c>
      <c r="F1543" s="7">
        <f>LN('Adj close prices'!F1544/'Adj close prices'!F1543)</f>
        <v>-2.126740169729175E-2</v>
      </c>
    </row>
    <row r="1544" spans="1:6" x14ac:dyDescent="0.25">
      <c r="A1544" s="5">
        <v>43987</v>
      </c>
      <c r="B1544" s="7">
        <f>LN('Adj close prices'!B1545/'Adj close prices'!B1544)</f>
        <v>2.8083231952324001E-2</v>
      </c>
      <c r="C1544" s="7">
        <f>LN('Adj close prices'!C1545/'Adj close prices'!C1544)</f>
        <v>9.0623081197417094E-3</v>
      </c>
      <c r="D1544" s="7">
        <f>LN('Adj close prices'!D1545/'Adj close prices'!D1544)</f>
        <v>-4.5146299506023824E-3</v>
      </c>
      <c r="E1544" s="7">
        <f>LN('Adj close prices'!E1545/'Adj close prices'!E1544)</f>
        <v>1.7358363277280572E-2</v>
      </c>
      <c r="F1544" s="7">
        <f>LN('Adj close prices'!F1545/'Adj close prices'!F1544)</f>
        <v>2.432064904972614E-2</v>
      </c>
    </row>
    <row r="1545" spans="1:6" x14ac:dyDescent="0.25">
      <c r="A1545" s="5">
        <v>43990</v>
      </c>
      <c r="B1545" s="7">
        <f>LN('Adj close prices'!B1546/'Adj close prices'!B1545)</f>
        <v>5.8948804669854077E-3</v>
      </c>
      <c r="C1545" s="7">
        <f>LN('Adj close prices'!C1546/'Adj close prices'!C1545)</f>
        <v>1.6401217322881453E-2</v>
      </c>
      <c r="D1545" s="7">
        <f>LN('Adj close prices'!D1546/'Adj close prices'!D1545)</f>
        <v>-2.6358932858836885E-3</v>
      </c>
      <c r="E1545" s="7">
        <f>LN('Adj close prices'!E1546/'Adj close prices'!E1545)</f>
        <v>-1.2976259148876399E-2</v>
      </c>
      <c r="F1545" s="7">
        <f>LN('Adj close prices'!F1546/'Adj close prices'!F1545)</f>
        <v>7.0044641891123471E-2</v>
      </c>
    </row>
    <row r="1546" spans="1:6" x14ac:dyDescent="0.25">
      <c r="A1546" s="5">
        <v>43991</v>
      </c>
      <c r="B1546" s="7">
        <f>LN('Adj close prices'!B1547/'Adj close prices'!B1546)</f>
        <v>3.1089461973744147E-2</v>
      </c>
      <c r="C1546" s="7">
        <f>LN('Adj close prices'!C1547/'Adj close prices'!C1546)</f>
        <v>2.9973411917903509E-2</v>
      </c>
      <c r="D1546" s="7">
        <f>LN('Adj close prices'!D1547/'Adj close prices'!D1546)</f>
        <v>9.0695487015574549E-4</v>
      </c>
      <c r="E1546" s="7">
        <f>LN('Adj close prices'!E1547/'Adj close prices'!E1546)</f>
        <v>2.7003011565343703E-2</v>
      </c>
      <c r="F1546" s="7">
        <f>LN('Adj close prices'!F1547/'Adj close prices'!F1546)</f>
        <v>-9.7853567763607867E-3</v>
      </c>
    </row>
    <row r="1547" spans="1:6" x14ac:dyDescent="0.25">
      <c r="A1547" s="5">
        <v>43992</v>
      </c>
      <c r="B1547" s="7">
        <f>LN('Adj close prices'!B1548/'Adj close prices'!B1547)</f>
        <v>2.5402349533232525E-2</v>
      </c>
      <c r="C1547" s="7">
        <f>LN('Adj close prices'!C1548/'Adj close prices'!C1547)</f>
        <v>1.7754745588583386E-2</v>
      </c>
      <c r="D1547" s="7">
        <f>LN('Adj close prices'!D1548/'Adj close prices'!D1547)</f>
        <v>-1.5672185244565027E-3</v>
      </c>
      <c r="E1547" s="7">
        <f>LN('Adj close prices'!E1548/'Adj close prices'!E1547)</f>
        <v>3.4843500558507462E-2</v>
      </c>
      <c r="F1547" s="7">
        <f>LN('Adj close prices'!F1548/'Adj close prices'!F1547)</f>
        <v>8.5904321693490493E-2</v>
      </c>
    </row>
    <row r="1548" spans="1:6" x14ac:dyDescent="0.25">
      <c r="A1548" s="5">
        <v>43993</v>
      </c>
      <c r="B1548" s="7">
        <f>LN('Adj close prices'!B1549/'Adj close prices'!B1548)</f>
        <v>-4.9201065623843833E-2</v>
      </c>
      <c r="C1548" s="7">
        <f>LN('Adj close prices'!C1549/'Adj close prices'!C1548)</f>
        <v>-3.4386808190938527E-2</v>
      </c>
      <c r="D1548" s="7">
        <f>LN('Adj close prices'!D1549/'Adj close prices'!D1548)</f>
        <v>-8.8703216589442815E-3</v>
      </c>
      <c r="E1548" s="7">
        <f>LN('Adj close prices'!E1549/'Adj close prices'!E1548)</f>
        <v>-6.284079111919641E-2</v>
      </c>
      <c r="F1548" s="7">
        <f>LN('Adj close prices'!F1549/'Adj close prices'!F1548)</f>
        <v>-5.2277044604754602E-2</v>
      </c>
    </row>
    <row r="1549" spans="1:6" x14ac:dyDescent="0.25">
      <c r="A1549" s="5">
        <v>43994</v>
      </c>
      <c r="B1549" s="7">
        <f>LN('Adj close prices'!B1550/'Adj close prices'!B1549)</f>
        <v>8.5963883645927466E-3</v>
      </c>
      <c r="C1549" s="7">
        <f>LN('Adj close prices'!C1550/'Adj close prices'!C1549)</f>
        <v>-5.0715886147120496E-3</v>
      </c>
      <c r="D1549" s="7">
        <f>LN('Adj close prices'!D1550/'Adj close prices'!D1549)</f>
        <v>-1.9762545021217125E-2</v>
      </c>
      <c r="E1549" s="7">
        <f>LN('Adj close prices'!E1550/'Adj close prices'!E1549)</f>
        <v>1.5370925637047122E-2</v>
      </c>
      <c r="F1549" s="7">
        <f>LN('Adj close prices'!F1550/'Adj close prices'!F1549)</f>
        <v>-3.9373709307395435E-2</v>
      </c>
    </row>
    <row r="1550" spans="1:6" x14ac:dyDescent="0.25">
      <c r="A1550" s="5">
        <v>43997</v>
      </c>
      <c r="B1550" s="7">
        <f>LN('Adj close prices'!B1551/'Adj close prices'!B1550)</f>
        <v>1.2291317647343212E-2</v>
      </c>
      <c r="C1550" s="7">
        <f>LN('Adj close prices'!C1551/'Adj close prices'!C1550)</f>
        <v>1.0809679786393951E-2</v>
      </c>
      <c r="D1550" s="7">
        <f>LN('Adj close prices'!D1551/'Adj close prices'!D1550)</f>
        <v>2.8835574532093617E-3</v>
      </c>
      <c r="E1550" s="7">
        <f>LN('Adj close prices'!E1551/'Adj close prices'!E1550)</f>
        <v>2.6649937513594325E-2</v>
      </c>
      <c r="F1550" s="7">
        <f>LN('Adj close prices'!F1551/'Adj close prices'!F1550)</f>
        <v>5.776762505280475E-2</v>
      </c>
    </row>
    <row r="1551" spans="1:6" x14ac:dyDescent="0.25">
      <c r="A1551" s="5">
        <v>43998</v>
      </c>
      <c r="B1551" s="7">
        <f>LN('Adj close prices'!B1552/'Adj close prices'!B1551)</f>
        <v>2.6157103851487187E-2</v>
      </c>
      <c r="C1551" s="7">
        <f>LN('Adj close prices'!C1552/'Adj close prices'!C1551)</f>
        <v>1.6419192808823022E-2</v>
      </c>
      <c r="D1551" s="7">
        <f>LN('Adj close prices'!D1552/'Adj close prices'!D1551)</f>
        <v>1.3208275517220784E-2</v>
      </c>
      <c r="E1551" s="7">
        <f>LN('Adj close prices'!E1552/'Adj close prices'!E1551)</f>
        <v>-1.1539463057986315E-2</v>
      </c>
      <c r="F1551" s="7">
        <f>LN('Adj close prices'!F1552/'Adj close prices'!F1551)</f>
        <v>-8.8898981227133501E-3</v>
      </c>
    </row>
    <row r="1552" spans="1:6" x14ac:dyDescent="0.25">
      <c r="A1552" s="5">
        <v>43999</v>
      </c>
      <c r="B1552" s="7">
        <f>LN('Adj close prices'!B1553/'Adj close prices'!B1552)</f>
        <v>-1.3927726518672557E-3</v>
      </c>
      <c r="C1552" s="7">
        <f>LN('Adj close prices'!C1553/'Adj close prices'!C1552)</f>
        <v>9.7826568509678524E-3</v>
      </c>
      <c r="D1552" s="7">
        <f>LN('Adj close prices'!D1553/'Adj close prices'!D1552)</f>
        <v>-5.1949691903497852E-3</v>
      </c>
      <c r="E1552" s="7">
        <f>LN('Adj close prices'!E1553/'Adj close prices'!E1552)</f>
        <v>1.8302068709163601E-2</v>
      </c>
      <c r="F1552" s="7">
        <f>LN('Adj close prices'!F1553/'Adj close prices'!F1552)</f>
        <v>9.7876633698818476E-3</v>
      </c>
    </row>
    <row r="1553" spans="1:6" x14ac:dyDescent="0.25">
      <c r="A1553" s="5">
        <v>44000</v>
      </c>
      <c r="B1553" s="7">
        <f>LN('Adj close prices'!B1554/'Adj close prices'!B1553)</f>
        <v>3.9817123236875196E-4</v>
      </c>
      <c r="C1553" s="7">
        <f>LN('Adj close prices'!C1554/'Adj close prices'!C1553)</f>
        <v>4.9104076603760901E-3</v>
      </c>
      <c r="D1553" s="7">
        <f>LN('Adj close prices'!D1554/'Adj close prices'!D1553)</f>
        <v>-8.7758182632561629E-3</v>
      </c>
      <c r="E1553" s="7">
        <f>LN('Adj close prices'!E1554/'Adj close prices'!E1553)</f>
        <v>-1.9508182372577245E-3</v>
      </c>
      <c r="F1553" s="7">
        <f>LN('Adj close prices'!F1554/'Adj close prices'!F1553)</f>
        <v>1.2196062941824969E-2</v>
      </c>
    </row>
    <row r="1554" spans="1:6" x14ac:dyDescent="0.25">
      <c r="A1554" s="5">
        <v>44001</v>
      </c>
      <c r="B1554" s="7">
        <f>LN('Adj close prices'!B1555/'Adj close prices'!B1554)</f>
        <v>-5.7310278532011691E-3</v>
      </c>
      <c r="C1554" s="7">
        <f>LN('Adj close prices'!C1555/'Adj close prices'!C1554)</f>
        <v>7.8927107993157445E-3</v>
      </c>
      <c r="D1554" s="7">
        <f>LN('Adj close prices'!D1555/'Adj close prices'!D1554)</f>
        <v>1.5641141850257126E-2</v>
      </c>
      <c r="E1554" s="7">
        <f>LN('Adj close prices'!E1555/'Adj close prices'!E1554)</f>
        <v>4.6807860432743036E-3</v>
      </c>
      <c r="F1554" s="7">
        <f>LN('Adj close prices'!F1555/'Adj close prices'!F1554)</f>
        <v>-3.0525097848384769E-3</v>
      </c>
    </row>
    <row r="1555" spans="1:6" x14ac:dyDescent="0.25">
      <c r="A1555" s="5">
        <v>44004</v>
      </c>
      <c r="B1555" s="7">
        <f>LN('Adj close prices'!B1556/'Adj close prices'!B1555)</f>
        <v>2.5827460259532403E-2</v>
      </c>
      <c r="C1555" s="7">
        <f>LN('Adj close prices'!C1556/'Adj close prices'!C1555)</f>
        <v>1.4404043659123742E-2</v>
      </c>
      <c r="D1555" s="7">
        <f>LN('Adj close prices'!D1556/'Adj close prices'!D1555)</f>
        <v>1.5153706873482544E-2</v>
      </c>
      <c r="E1555" s="7">
        <f>LN('Adj close prices'!E1556/'Adj close prices'!E1555)</f>
        <v>2.8264691667621751E-2</v>
      </c>
      <c r="F1555" s="7">
        <f>LN('Adj close prices'!F1556/'Adj close prices'!F1555)</f>
        <v>-6.5957925848718155E-3</v>
      </c>
    </row>
    <row r="1556" spans="1:6" x14ac:dyDescent="0.25">
      <c r="A1556" s="5">
        <v>44005</v>
      </c>
      <c r="B1556" s="7">
        <f>LN('Adj close prices'!B1557/'Adj close prices'!B1556)</f>
        <v>2.1120024346410596E-2</v>
      </c>
      <c r="C1556" s="7">
        <f>LN('Adj close prices'!C1557/'Adj close prices'!C1556)</f>
        <v>1.8470074599851966E-2</v>
      </c>
      <c r="D1556" s="7">
        <f>LN('Adj close prices'!D1557/'Adj close prices'!D1556)</f>
        <v>-5.0258600154473553E-3</v>
      </c>
      <c r="E1556" s="7">
        <f>LN('Adj close prices'!E1557/'Adj close prices'!E1556)</f>
        <v>-8.0888790837362733E-3</v>
      </c>
      <c r="F1556" s="7">
        <f>LN('Adj close prices'!F1557/'Adj close prices'!F1556)</f>
        <v>7.4745600864557227E-3</v>
      </c>
    </row>
    <row r="1557" spans="1:6" x14ac:dyDescent="0.25">
      <c r="A1557" s="5">
        <v>44006</v>
      </c>
      <c r="B1557" s="7">
        <f>LN('Adj close prices'!B1558/'Adj close prices'!B1557)</f>
        <v>-1.7809604048846649E-2</v>
      </c>
      <c r="C1557" s="7">
        <f>LN('Adj close prices'!C1558/'Adj close prices'!C1557)</f>
        <v>-1.0915226130736701E-2</v>
      </c>
      <c r="D1557" s="7">
        <f>LN('Adj close prices'!D1558/'Adj close prices'!D1557)</f>
        <v>-6.380214911911407E-3</v>
      </c>
      <c r="E1557" s="7">
        <f>LN('Adj close prices'!E1558/'Adj close prices'!E1557)</f>
        <v>-2.2959879214742539E-2</v>
      </c>
      <c r="F1557" s="7">
        <f>LN('Adj close prices'!F1558/'Adj close prices'!F1557)</f>
        <v>-4.1715408946456527E-2</v>
      </c>
    </row>
    <row r="1558" spans="1:6" x14ac:dyDescent="0.25">
      <c r="A1558" s="5">
        <v>44007</v>
      </c>
      <c r="B1558" s="7">
        <f>LN('Adj close prices'!B1559/'Adj close prices'!B1558)</f>
        <v>1.3188238835100253E-2</v>
      </c>
      <c r="C1558" s="7">
        <f>LN('Adj close prices'!C1559/'Adj close prices'!C1558)</f>
        <v>7.3529692415688838E-3</v>
      </c>
      <c r="D1558" s="7">
        <f>LN('Adj close prices'!D1559/'Adj close prices'!D1558)</f>
        <v>-4.9164462947179485E-3</v>
      </c>
      <c r="E1558" s="7">
        <f>LN('Adj close prices'!E1559/'Adj close prices'!E1558)</f>
        <v>2.7183723245703183E-2</v>
      </c>
      <c r="F1558" s="7">
        <f>LN('Adj close prices'!F1559/'Adj close prices'!F1558)</f>
        <v>2.5817833099205365E-2</v>
      </c>
    </row>
    <row r="1559" spans="1:6" x14ac:dyDescent="0.25">
      <c r="A1559" s="5">
        <v>44008</v>
      </c>
      <c r="B1559" s="7">
        <f>LN('Adj close prices'!B1560/'Adj close prices'!B1559)</f>
        <v>-3.1207913577908773E-2</v>
      </c>
      <c r="C1559" s="7">
        <f>LN('Adj close prices'!C1560/'Adj close prices'!C1559)</f>
        <v>-2.2657515133982141E-2</v>
      </c>
      <c r="D1559" s="7">
        <f>LN('Adj close prices'!D1560/'Adj close prices'!D1559)</f>
        <v>-1.1679503233607821E-2</v>
      </c>
      <c r="E1559" s="7">
        <f>LN('Adj close prices'!E1560/'Adj close prices'!E1559)</f>
        <v>-3.5938367405429765E-2</v>
      </c>
      <c r="F1559" s="7">
        <f>LN('Adj close prices'!F1560/'Adj close prices'!F1559)</f>
        <v>-2.6973696820744263E-2</v>
      </c>
    </row>
    <row r="1560" spans="1:6" x14ac:dyDescent="0.25">
      <c r="A1560" s="5">
        <v>44011</v>
      </c>
      <c r="B1560" s="7">
        <f>LN('Adj close prices'!B1561/'Adj close prices'!B1560)</f>
        <v>2.2785315420749512E-2</v>
      </c>
      <c r="C1560" s="7">
        <f>LN('Adj close prices'!C1561/'Adj close prices'!C1560)</f>
        <v>-4.648941669739514E-3</v>
      </c>
      <c r="D1560" s="7">
        <f>LN('Adj close prices'!D1561/'Adj close prices'!D1560)</f>
        <v>6.2348480094097441E-3</v>
      </c>
      <c r="E1560" s="7">
        <f>LN('Adj close prices'!E1561/'Adj close prices'!E1560)</f>
        <v>4.9033914877958922E-3</v>
      </c>
      <c r="F1560" s="7">
        <f>LN('Adj close prices'!F1561/'Adj close prices'!F1560)</f>
        <v>5.0399449136396358E-2</v>
      </c>
    </row>
    <row r="1561" spans="1:6" x14ac:dyDescent="0.25">
      <c r="A1561" s="5">
        <v>44012</v>
      </c>
      <c r="B1561" s="7">
        <f>LN('Adj close prices'!B1562/'Adj close prices'!B1561)</f>
        <v>8.3130267836577787E-3</v>
      </c>
      <c r="C1561" s="7">
        <f>LN('Adj close prices'!C1562/'Adj close prices'!C1561)</f>
        <v>2.8844455449388243E-2</v>
      </c>
      <c r="D1561" s="7">
        <f>LN('Adj close prices'!D1562/'Adj close prices'!D1561)</f>
        <v>6.0290209035137885E-3</v>
      </c>
      <c r="E1561" s="7">
        <f>LN('Adj close prices'!E1562/'Adj close prices'!E1561)</f>
        <v>3.1851469860155801E-2</v>
      </c>
      <c r="F1561" s="7">
        <f>LN('Adj close prices'!F1562/'Adj close prices'!F1561)</f>
        <v>6.7478548704293609E-2</v>
      </c>
    </row>
    <row r="1562" spans="1:6" x14ac:dyDescent="0.25">
      <c r="A1562" s="5">
        <v>44013</v>
      </c>
      <c r="B1562" s="7">
        <f>LN('Adj close prices'!B1563/'Adj close prices'!B1562)</f>
        <v>-1.8933998270599841E-3</v>
      </c>
      <c r="C1562" s="7">
        <f>LN('Adj close prices'!C1563/'Adj close prices'!C1562)</f>
        <v>4.2535780876529004E-2</v>
      </c>
      <c r="D1562" s="7">
        <f>LN('Adj close prices'!D1563/'Adj close prices'!D1562)</f>
        <v>-7.5147349347630746E-4</v>
      </c>
      <c r="E1562" s="7">
        <f>LN('Adj close prices'!E1563/'Adj close prices'!E1562)</f>
        <v>3.3897420975575049E-3</v>
      </c>
      <c r="F1562" s="7">
        <f>LN('Adj close prices'!F1563/'Adj close prices'!F1562)</f>
        <v>3.6213123903995323E-2</v>
      </c>
    </row>
    <row r="1563" spans="1:6" x14ac:dyDescent="0.25">
      <c r="A1563" s="5">
        <v>44014</v>
      </c>
      <c r="B1563" s="7">
        <f>LN('Adj close prices'!B1564/'Adj close prices'!B1563)</f>
        <v>0</v>
      </c>
      <c r="C1563" s="7">
        <f>LN('Adj close prices'!C1564/'Adj close prices'!C1563)</f>
        <v>4.0215065883510703E-3</v>
      </c>
      <c r="D1563" s="7">
        <f>LN('Adj close prices'!D1564/'Adj close prices'!D1563)</f>
        <v>-4.0185614309071385E-3</v>
      </c>
      <c r="E1563" s="7">
        <f>LN('Adj close prices'!E1564/'Adj close prices'!E1563)</f>
        <v>8.5935858854951346E-3</v>
      </c>
      <c r="F1563" s="7">
        <f>LN('Adj close prices'!F1564/'Adj close prices'!F1563)</f>
        <v>7.651404459264799E-2</v>
      </c>
    </row>
    <row r="1564" spans="1:6" x14ac:dyDescent="0.25">
      <c r="A1564" s="5">
        <v>44018</v>
      </c>
      <c r="B1564" s="7">
        <f>LN('Adj close prices'!B1565/'Adj close prices'!B1564)</f>
        <v>2.6398668702628515E-2</v>
      </c>
      <c r="C1564" s="7">
        <f>LN('Adj close prices'!C1565/'Adj close prices'!C1564)</f>
        <v>5.6086864212534955E-2</v>
      </c>
      <c r="D1564" s="7">
        <f>LN('Adj close prices'!D1565/'Adj close prices'!D1564)</f>
        <v>-2.6876040534556198E-3</v>
      </c>
      <c r="E1564" s="7">
        <f>LN('Adj close prices'!E1565/'Adj close prices'!E1564)</f>
        <v>2.3341079622026615E-2</v>
      </c>
      <c r="F1564" s="7">
        <f>LN('Adj close prices'!F1565/'Adj close prices'!F1564)</f>
        <v>0.1264510722528176</v>
      </c>
    </row>
    <row r="1565" spans="1:6" x14ac:dyDescent="0.25">
      <c r="A1565" s="5">
        <v>44019</v>
      </c>
      <c r="B1565" s="7">
        <f>LN('Adj close prices'!B1566/'Adj close prices'!B1565)</f>
        <v>-3.1078093644992416E-3</v>
      </c>
      <c r="C1565" s="7">
        <f>LN('Adj close prices'!C1566/'Adj close prices'!C1565)</f>
        <v>-1.8794892389127918E-2</v>
      </c>
      <c r="D1565" s="7">
        <f>LN('Adj close prices'!D1566/'Adj close prices'!D1565)</f>
        <v>6.5594292827907089E-2</v>
      </c>
      <c r="E1565" s="7">
        <f>LN('Adj close prices'!E1566/'Adj close prices'!E1565)</f>
        <v>3.2977840145883056E-3</v>
      </c>
      <c r="F1565" s="7">
        <f>LN('Adj close prices'!F1566/'Adj close prices'!F1565)</f>
        <v>1.3239655413010082E-2</v>
      </c>
    </row>
    <row r="1566" spans="1:6" x14ac:dyDescent="0.25">
      <c r="A1566" s="5">
        <v>44020</v>
      </c>
      <c r="B1566" s="7">
        <f>LN('Adj close prices'!B1567/'Adj close prices'!B1566)</f>
        <v>2.3023164677937944E-2</v>
      </c>
      <c r="C1566" s="7">
        <f>LN('Adj close prices'!C1567/'Adj close prices'!C1566)</f>
        <v>2.6637627837535597E-2</v>
      </c>
      <c r="D1566" s="7">
        <f>LN('Adj close prices'!D1567/'Adj close prices'!D1566)</f>
        <v>-1.9969684107249523E-2</v>
      </c>
      <c r="E1566" s="7">
        <f>LN('Adj close prices'!E1567/'Adj close prices'!E1566)</f>
        <v>3.4277824259885195E-2</v>
      </c>
      <c r="F1566" s="7">
        <f>LN('Adj close prices'!F1567/'Adj close prices'!F1566)</f>
        <v>-1.7404072882517024E-2</v>
      </c>
    </row>
    <row r="1567" spans="1:6" x14ac:dyDescent="0.25">
      <c r="A1567" s="5">
        <v>44021</v>
      </c>
      <c r="B1567" s="7">
        <f>LN('Adj close prices'!B1568/'Adj close prices'!B1567)</f>
        <v>4.2911376104616122E-3</v>
      </c>
      <c r="C1567" s="7">
        <f>LN('Adj close prices'!C1568/'Adj close prices'!C1567)</f>
        <v>3.2418003298315977E-2</v>
      </c>
      <c r="D1567" s="7">
        <f>LN('Adj close prices'!D1568/'Adj close prices'!D1567)</f>
        <v>2.6251588618807491E-2</v>
      </c>
      <c r="E1567" s="7">
        <f>LN('Adj close prices'!E1568/'Adj close prices'!E1567)</f>
        <v>2.8277015736757002E-2</v>
      </c>
      <c r="F1567" s="7">
        <f>LN('Adj close prices'!F1568/'Adj close prices'!F1567)</f>
        <v>2.0579239109759225E-2</v>
      </c>
    </row>
    <row r="1568" spans="1:6" x14ac:dyDescent="0.25">
      <c r="A1568" s="5">
        <v>44022</v>
      </c>
      <c r="B1568" s="7">
        <f>LN('Adj close prices'!B1569/'Adj close prices'!B1568)</f>
        <v>1.7478381678460856E-3</v>
      </c>
      <c r="C1568" s="7">
        <f>LN('Adj close prices'!C1569/'Adj close prices'!C1568)</f>
        <v>5.442910800898421E-3</v>
      </c>
      <c r="D1568" s="7">
        <f>LN('Adj close prices'!D1569/'Adj close prices'!D1568)</f>
        <v>2.2676587408107619E-2</v>
      </c>
      <c r="E1568" s="7">
        <f>LN('Adj close prices'!E1569/'Adj close prices'!E1568)</f>
        <v>-2.8349820466468867E-3</v>
      </c>
      <c r="F1568" s="7">
        <f>LN('Adj close prices'!F1569/'Adj close prices'!F1568)</f>
        <v>0.10241918485294788</v>
      </c>
    </row>
    <row r="1569" spans="1:6" x14ac:dyDescent="0.25">
      <c r="A1569" s="5">
        <v>44025</v>
      </c>
      <c r="B1569" s="7">
        <f>LN('Adj close prices'!B1570/'Adj close prices'!B1569)</f>
        <v>-4.6239852382967935E-3</v>
      </c>
      <c r="C1569" s="7">
        <f>LN('Adj close prices'!C1570/'Adj close prices'!C1569)</f>
        <v>-3.0459226814605663E-2</v>
      </c>
      <c r="D1569" s="7">
        <f>LN('Adj close prices'!D1570/'Adj close prices'!D1569)</f>
        <v>-8.916379561059248E-3</v>
      </c>
      <c r="E1569" s="7">
        <f>LN('Adj close prices'!E1570/'Adj close prices'!E1569)</f>
        <v>-4.1600633528041227E-2</v>
      </c>
      <c r="F1569" s="7">
        <f>LN('Adj close prices'!F1570/'Adj close prices'!F1569)</f>
        <v>-3.1294175314041377E-2</v>
      </c>
    </row>
    <row r="1570" spans="1:6" x14ac:dyDescent="0.25">
      <c r="A1570" s="5">
        <v>44026</v>
      </c>
      <c r="B1570" s="7">
        <f>LN('Adj close prices'!B1571/'Adj close prices'!B1570)</f>
        <v>1.6412875368436757E-2</v>
      </c>
      <c r="C1570" s="7">
        <f>LN('Adj close prices'!C1571/'Adj close prices'!C1570)</f>
        <v>-6.4641467452453156E-3</v>
      </c>
      <c r="D1570" s="7">
        <f>LN('Adj close prices'!D1571/'Adj close prices'!D1570)</f>
        <v>1.9042076822866759E-2</v>
      </c>
      <c r="E1570" s="7">
        <f>LN('Adj close prices'!E1571/'Adj close prices'!E1570)</f>
        <v>3.1795267563070953E-2</v>
      </c>
      <c r="F1570" s="7">
        <f>LN('Adj close prices'!F1571/'Adj close prices'!F1570)</f>
        <v>1.3099687372079191E-2</v>
      </c>
    </row>
    <row r="1571" spans="1:6" x14ac:dyDescent="0.25">
      <c r="A1571" s="5">
        <v>44027</v>
      </c>
      <c r="B1571" s="7">
        <f>LN('Adj close prices'!B1572/'Adj close prices'!B1571)</f>
        <v>6.8538593377651417E-3</v>
      </c>
      <c r="C1571" s="7">
        <f>LN('Adj close prices'!C1572/'Adj close prices'!C1571)</f>
        <v>-2.4662863194437452E-2</v>
      </c>
      <c r="D1571" s="7">
        <f>LN('Adj close prices'!D1572/'Adj close prices'!D1571)</f>
        <v>-7.5669050285956765E-5</v>
      </c>
      <c r="E1571" s="7">
        <f>LN('Adj close prices'!E1572/'Adj close prices'!E1571)</f>
        <v>-1.4535913043253272E-2</v>
      </c>
      <c r="F1571" s="7">
        <f>LN('Adj close prices'!F1572/'Adj close prices'!F1571)</f>
        <v>1.9074494219560024E-2</v>
      </c>
    </row>
    <row r="1572" spans="1:6" x14ac:dyDescent="0.25">
      <c r="A1572" s="5">
        <v>44028</v>
      </c>
      <c r="B1572" s="7">
        <f>LN('Adj close prices'!B1573/'Adj close prices'!B1572)</f>
        <v>-1.2381179587763332E-2</v>
      </c>
      <c r="C1572" s="7">
        <f>LN('Adj close prices'!C1573/'Adj close prices'!C1572)</f>
        <v>-2.9856516066291178E-3</v>
      </c>
      <c r="D1572" s="7">
        <f>LN('Adj close prices'!D1573/'Adj close prices'!D1572)</f>
        <v>1.5141933259340799E-3</v>
      </c>
      <c r="E1572" s="7">
        <f>LN('Adj close prices'!E1573/'Adj close prices'!E1572)</f>
        <v>-9.0856618558154776E-3</v>
      </c>
      <c r="F1572" s="7">
        <f>LN('Adj close prices'!F1573/'Adj close prices'!F1572)</f>
        <v>-2.9785719282704209E-2</v>
      </c>
    </row>
    <row r="1573" spans="1:6" x14ac:dyDescent="0.25">
      <c r="A1573" s="5">
        <v>44029</v>
      </c>
      <c r="B1573" s="7">
        <f>LN('Adj close prices'!B1574/'Adj close prices'!B1573)</f>
        <v>-2.0224436212476398E-3</v>
      </c>
      <c r="C1573" s="7">
        <f>LN('Adj close prices'!C1574/'Adj close prices'!C1573)</f>
        <v>-1.2724367703457296E-2</v>
      </c>
      <c r="D1573" s="7">
        <f>LN('Adj close prices'!D1574/'Adj close prices'!D1573)</f>
        <v>-3.4856274825798336E-3</v>
      </c>
      <c r="E1573" s="7">
        <f>LN('Adj close prices'!E1574/'Adj close prices'!E1573)</f>
        <v>6.5647450134784999E-3</v>
      </c>
      <c r="F1573" s="7">
        <f>LN('Adj close prices'!F1574/'Adj close prices'!F1573)</f>
        <v>1.3329424348126323E-4</v>
      </c>
    </row>
    <row r="1574" spans="1:6" x14ac:dyDescent="0.25">
      <c r="A1574" s="5">
        <v>44032</v>
      </c>
      <c r="B1574" s="7">
        <f>LN('Adj close prices'!B1575/'Adj close prices'!B1574)</f>
        <v>2.0854919415109821E-2</v>
      </c>
      <c r="C1574" s="7">
        <f>LN('Adj close prices'!C1575/'Adj close prices'!C1574)</f>
        <v>7.6308236884132685E-2</v>
      </c>
      <c r="D1574" s="7">
        <f>LN('Adj close prices'!D1575/'Adj close prices'!D1574)</f>
        <v>-2.0515199966435671E-3</v>
      </c>
      <c r="E1574" s="7">
        <f>LN('Adj close prices'!E1575/'Adj close prices'!E1574)</f>
        <v>2.9863597787608071E-2</v>
      </c>
      <c r="F1574" s="7">
        <f>LN('Adj close prices'!F1575/'Adj close prices'!F1574)</f>
        <v>9.0498884645238878E-2</v>
      </c>
    </row>
    <row r="1575" spans="1:6" x14ac:dyDescent="0.25">
      <c r="A1575" s="5">
        <v>44033</v>
      </c>
      <c r="B1575" s="7">
        <f>LN('Adj close prices'!B1576/'Adj close prices'!B1575)</f>
        <v>-1.3897652390481026E-2</v>
      </c>
      <c r="C1575" s="7">
        <f>LN('Adj close prices'!C1576/'Adj close prices'!C1575)</f>
        <v>-1.8484693168859048E-2</v>
      </c>
      <c r="D1575" s="7">
        <f>LN('Adj close prices'!D1576/'Adj close prices'!D1575)</f>
        <v>6.5200165754742481E-3</v>
      </c>
      <c r="E1575" s="7">
        <f>LN('Adj close prices'!E1576/'Adj close prices'!E1575)</f>
        <v>-1.7491424913350557E-2</v>
      </c>
      <c r="F1575" s="7">
        <f>LN('Adj close prices'!F1576/'Adj close prices'!F1575)</f>
        <v>-4.6493332658921249E-2</v>
      </c>
    </row>
    <row r="1576" spans="1:6" x14ac:dyDescent="0.25">
      <c r="A1576" s="5">
        <v>44034</v>
      </c>
      <c r="B1576" s="7">
        <f>LN('Adj close prices'!B1577/'Adj close prices'!B1576)</f>
        <v>2.8053229186813149E-3</v>
      </c>
      <c r="C1576" s="7">
        <f>LN('Adj close prices'!C1577/'Adj close prices'!C1576)</f>
        <v>-1.2305025096787971E-2</v>
      </c>
      <c r="D1576" s="7">
        <f>LN('Adj close prices'!D1577/'Adj close prices'!D1576)</f>
        <v>2.4905551508968781E-3</v>
      </c>
      <c r="E1576" s="7">
        <f>LN('Adj close prices'!E1577/'Adj close prices'!E1576)</f>
        <v>1.0617669769290135E-2</v>
      </c>
      <c r="F1576" s="7">
        <f>LN('Adj close prices'!F1577/'Adj close prices'!F1576)</f>
        <v>1.5167855300597211E-2</v>
      </c>
    </row>
    <row r="1577" spans="1:6" x14ac:dyDescent="0.25">
      <c r="A1577" s="5">
        <v>44035</v>
      </c>
      <c r="B1577" s="7">
        <f>LN('Adj close prices'!B1578/'Adj close prices'!B1577)</f>
        <v>-4.6584778514771885E-2</v>
      </c>
      <c r="C1577" s="7">
        <f>LN('Adj close prices'!C1578/'Adj close prices'!C1577)</f>
        <v>-3.7254204000711805E-2</v>
      </c>
      <c r="D1577" s="7">
        <f>LN('Adj close prices'!D1578/'Adj close prices'!D1577)</f>
        <v>-7.7185657149591519E-3</v>
      </c>
      <c r="E1577" s="7">
        <f>LN('Adj close prices'!E1578/'Adj close prices'!E1577)</f>
        <v>-3.0048085493183777E-2</v>
      </c>
      <c r="F1577" s="7">
        <f>LN('Adj close prices'!F1578/'Adj close prices'!F1577)</f>
        <v>-5.1057692265706861E-2</v>
      </c>
    </row>
    <row r="1578" spans="1:6" x14ac:dyDescent="0.25">
      <c r="A1578" s="5">
        <v>44036</v>
      </c>
      <c r="B1578" s="7">
        <f>LN('Adj close prices'!B1579/'Adj close prices'!B1578)</f>
        <v>-2.4802743875937268E-3</v>
      </c>
      <c r="C1578" s="7">
        <f>LN('Adj close prices'!C1579/'Adj close prices'!C1578)</f>
        <v>7.4589919846133309E-3</v>
      </c>
      <c r="D1578" s="7">
        <f>LN('Adj close prices'!D1579/'Adj close prices'!D1578)</f>
        <v>-3.0429175346866361E-3</v>
      </c>
      <c r="E1578" s="7">
        <f>LN('Adj close prices'!E1579/'Adj close prices'!E1578)</f>
        <v>6.3718023411090266E-3</v>
      </c>
      <c r="F1578" s="7">
        <f>LN('Adj close prices'!F1579/'Adj close prices'!F1578)</f>
        <v>-6.5598702150761412E-2</v>
      </c>
    </row>
    <row r="1579" spans="1:6" x14ac:dyDescent="0.25">
      <c r="A1579" s="5">
        <v>44039</v>
      </c>
      <c r="B1579" s="7">
        <f>LN('Adj close prices'!B1580/'Adj close prices'!B1579)</f>
        <v>2.3423415762687857E-2</v>
      </c>
      <c r="C1579" s="7">
        <f>LN('Adj close prices'!C1580/'Adj close prices'!C1579)</f>
        <v>1.5270456595873366E-2</v>
      </c>
      <c r="D1579" s="7">
        <f>LN('Adj close prices'!D1580/'Adj close prices'!D1579)</f>
        <v>-2.28671237535788E-4</v>
      </c>
      <c r="E1579" s="7">
        <f>LN('Adj close prices'!E1580/'Adj close prices'!E1579)</f>
        <v>2.2022464855203146E-2</v>
      </c>
      <c r="F1579" s="7">
        <f>LN('Adj close prices'!F1580/'Adj close prices'!F1579)</f>
        <v>8.2980668447538708E-2</v>
      </c>
    </row>
    <row r="1580" spans="1:6" x14ac:dyDescent="0.25">
      <c r="A1580" s="5">
        <v>44040</v>
      </c>
      <c r="B1580" s="7">
        <f>LN('Adj close prices'!B1581/'Adj close prices'!B1580)</f>
        <v>-1.6563671285029176E-2</v>
      </c>
      <c r="C1580" s="7">
        <f>LN('Adj close prices'!C1581/'Adj close prices'!C1580)</f>
        <v>-1.8126067650680908E-2</v>
      </c>
      <c r="D1580" s="7">
        <f>LN('Adj close prices'!D1581/'Adj close prices'!D1580)</f>
        <v>4.182733746101272E-3</v>
      </c>
      <c r="E1580" s="7">
        <f>LN('Adj close prices'!E1581/'Adj close prices'!E1580)</f>
        <v>-1.9964702577177858E-2</v>
      </c>
      <c r="F1580" s="7">
        <f>LN('Adj close prices'!F1581/'Adj close prices'!F1580)</f>
        <v>-4.1854939255884759E-2</v>
      </c>
    </row>
    <row r="1581" spans="1:6" x14ac:dyDescent="0.25">
      <c r="A1581" s="5">
        <v>44041</v>
      </c>
      <c r="B1581" s="7">
        <f>LN('Adj close prices'!B1582/'Adj close prices'!B1581)</f>
        <v>1.8986852030776519E-2</v>
      </c>
      <c r="C1581" s="7">
        <f>LN('Adj close prices'!C1582/'Adj close prices'!C1581)</f>
        <v>1.1004695442977538E-2</v>
      </c>
      <c r="D1581" s="7">
        <f>LN('Adj close prices'!D1582/'Adj close prices'!D1581)</f>
        <v>-8.1540592064321578E-3</v>
      </c>
      <c r="E1581" s="7">
        <f>LN('Adj close prices'!E1582/'Adj close prices'!E1581)</f>
        <v>2.4178076058644291E-2</v>
      </c>
      <c r="F1581" s="7">
        <f>LN('Adj close prices'!F1582/'Adj close prices'!F1581)</f>
        <v>1.5203898583547823E-2</v>
      </c>
    </row>
    <row r="1582" spans="1:6" x14ac:dyDescent="0.25">
      <c r="A1582" s="5">
        <v>44042</v>
      </c>
      <c r="B1582" s="7">
        <f>LN('Adj close prices'!B1583/'Adj close prices'!B1582)</f>
        <v>1.2027410873512178E-2</v>
      </c>
      <c r="C1582" s="7">
        <f>LN('Adj close prices'!C1583/'Adj close prices'!C1582)</f>
        <v>6.030810117643985E-3</v>
      </c>
      <c r="D1582" s="7">
        <f>LN('Adj close prices'!D1583/'Adj close prices'!D1582)</f>
        <v>-4.3707657667082173E-3</v>
      </c>
      <c r="E1582" s="7">
        <f>LN('Adj close prices'!E1583/'Adj close prices'!E1582)</f>
        <v>1.4089621578750811E-2</v>
      </c>
      <c r="F1582" s="7">
        <f>LN('Adj close prices'!F1583/'Adj close prices'!F1582)</f>
        <v>-7.7814562863518649E-3</v>
      </c>
    </row>
    <row r="1583" spans="1:6" x14ac:dyDescent="0.25">
      <c r="A1583" s="5">
        <v>44043</v>
      </c>
      <c r="B1583" s="7">
        <f>LN('Adj close prices'!B1584/'Adj close prices'!B1583)</f>
        <v>9.956376533503164E-2</v>
      </c>
      <c r="C1583" s="7">
        <f>LN('Adj close prices'!C1584/'Adj close prices'!C1583)</f>
        <v>3.629415187138383E-2</v>
      </c>
      <c r="D1583" s="7">
        <f>LN('Adj close prices'!D1584/'Adj close prices'!D1583)</f>
        <v>-5.5487879034279933E-3</v>
      </c>
      <c r="E1583" s="7">
        <f>LN('Adj close prices'!E1584/'Adj close prices'!E1583)</f>
        <v>7.0570685719569489E-5</v>
      </c>
      <c r="F1583" s="7">
        <f>LN('Adj close prices'!F1584/'Adj close prices'!F1583)</f>
        <v>-3.8884332650255517E-2</v>
      </c>
    </row>
    <row r="1584" spans="1:6" x14ac:dyDescent="0.25">
      <c r="A1584" s="5">
        <v>44046</v>
      </c>
      <c r="B1584" s="7">
        <f>LN('Adj close prices'!B1585/'Adj close prices'!B1584)</f>
        <v>2.4885298178828199E-2</v>
      </c>
      <c r="C1584" s="7">
        <f>LN('Adj close prices'!C1585/'Adj close prices'!C1584)</f>
        <v>-1.6821660927093928E-2</v>
      </c>
      <c r="D1584" s="7">
        <f>LN('Adj close prices'!D1585/'Adj close prices'!D1584)</f>
        <v>-7.7313110619155461E-4</v>
      </c>
      <c r="E1584" s="7">
        <f>LN('Adj close prices'!E1585/'Adj close prices'!E1584)</f>
        <v>3.6582163564810116E-2</v>
      </c>
      <c r="F1584" s="7">
        <f>LN('Adj close prices'!F1585/'Adj close prices'!F1584)</f>
        <v>3.7208969178943674E-2</v>
      </c>
    </row>
    <row r="1585" spans="1:6" x14ac:dyDescent="0.25">
      <c r="A1585" s="5">
        <v>44047</v>
      </c>
      <c r="B1585" s="7">
        <f>LN('Adj close prices'!B1586/'Adj close prices'!B1585)</f>
        <v>6.6559858458641735E-3</v>
      </c>
      <c r="C1585" s="7">
        <f>LN('Adj close prices'!C1586/'Adj close prices'!C1585)</f>
        <v>8.6198604808937051E-3</v>
      </c>
      <c r="D1585" s="7">
        <f>LN('Adj close prices'!D1586/'Adj close prices'!D1585)</f>
        <v>1.7935599008881146E-2</v>
      </c>
      <c r="E1585" s="7">
        <f>LN('Adj close prices'!E1586/'Adj close prices'!E1585)</f>
        <v>1.9561794551375487E-2</v>
      </c>
      <c r="F1585" s="7">
        <f>LN('Adj close prices'!F1586/'Adj close prices'!F1585)</f>
        <v>1.3458716860313634E-3</v>
      </c>
    </row>
    <row r="1586" spans="1:6" x14ac:dyDescent="0.25">
      <c r="A1586" s="5">
        <v>44048</v>
      </c>
      <c r="B1586" s="7">
        <f>LN('Adj close prices'!B1587/'Adj close prices'!B1586)</f>
        <v>3.6180002461655512E-3</v>
      </c>
      <c r="C1586" s="7">
        <f>LN('Adj close prices'!C1587/'Adj close prices'!C1586)</f>
        <v>2.0871313227593211E-2</v>
      </c>
      <c r="D1586" s="7">
        <f>LN('Adj close prices'!D1587/'Adj close prices'!D1586)</f>
        <v>-1.3998906495180676E-2</v>
      </c>
      <c r="E1586" s="7">
        <f>LN('Adj close prices'!E1587/'Adj close prices'!E1586)</f>
        <v>5.2411429955066197E-3</v>
      </c>
      <c r="F1586" s="7">
        <f>LN('Adj close prices'!F1587/'Adj close prices'!F1586)</f>
        <v>-1.3323869284662733E-3</v>
      </c>
    </row>
    <row r="1587" spans="1:6" x14ac:dyDescent="0.25">
      <c r="A1587" s="5">
        <v>44049</v>
      </c>
      <c r="B1587" s="7">
        <f>LN('Adj close prices'!B1588/'Adj close prices'!B1587)</f>
        <v>3.4294419167353492E-2</v>
      </c>
      <c r="C1587" s="7">
        <f>LN('Adj close prices'!C1588/'Adj close prices'!C1587)</f>
        <v>6.2115307454520203E-3</v>
      </c>
      <c r="D1587" s="7">
        <f>LN('Adj close prices'!D1588/'Adj close prices'!D1587)</f>
        <v>-3.5497205548279667E-3</v>
      </c>
      <c r="E1587" s="7">
        <f>LN('Adj close prices'!E1588/'Adj close prices'!E1587)</f>
        <v>4.309914959510725E-3</v>
      </c>
      <c r="F1587" s="7">
        <f>LN('Adj close prices'!F1588/'Adj close prices'!F1587)</f>
        <v>3.0659708683079649E-3</v>
      </c>
    </row>
    <row r="1588" spans="1:6" x14ac:dyDescent="0.25">
      <c r="A1588" s="5">
        <v>44050</v>
      </c>
      <c r="B1588" s="7">
        <f>LN('Adj close prices'!B1589/'Adj close prices'!B1588)</f>
        <v>-2.2998209720090607E-2</v>
      </c>
      <c r="C1588" s="7">
        <f>LN('Adj close prices'!C1589/'Adj close prices'!C1588)</f>
        <v>-1.8002939055830544E-2</v>
      </c>
      <c r="D1588" s="7">
        <f>LN('Adj close prices'!D1589/'Adj close prices'!D1588)</f>
        <v>4.7814848399835045E-3</v>
      </c>
      <c r="E1588" s="7">
        <f>LN('Adj close prices'!E1589/'Adj close prices'!E1588)</f>
        <v>-1.2070324971194143E-2</v>
      </c>
      <c r="F1588" s="7">
        <f>LN('Adj close prices'!F1589/'Adj close prices'!F1588)</f>
        <v>-2.5063422739045851E-2</v>
      </c>
    </row>
    <row r="1589" spans="1:6" x14ac:dyDescent="0.25">
      <c r="A1589" s="5">
        <v>44053</v>
      </c>
      <c r="B1589" s="7">
        <f>LN('Adj close prices'!B1590/'Adj close prices'!B1589)</f>
        <v>1.4430215817650301E-2</v>
      </c>
      <c r="C1589" s="7">
        <f>LN('Adj close prices'!C1590/'Adj close prices'!C1589)</f>
        <v>-6.1118242425362394E-3</v>
      </c>
      <c r="D1589" s="7">
        <f>LN('Adj close prices'!D1590/'Adj close prices'!D1589)</f>
        <v>1.4588699121246168E-2</v>
      </c>
      <c r="E1589" s="7">
        <f>LN('Adj close prices'!E1590/'Adj close prices'!E1589)</f>
        <v>-3.0850922932529356E-3</v>
      </c>
      <c r="F1589" s="7">
        <f>LN('Adj close prices'!F1590/'Adj close prices'!F1589)</f>
        <v>-2.3781465566193632E-2</v>
      </c>
    </row>
    <row r="1590" spans="1:6" x14ac:dyDescent="0.25">
      <c r="A1590" s="5">
        <v>44054</v>
      </c>
      <c r="B1590" s="7">
        <f>LN('Adj close prices'!B1591/'Adj close prices'!B1590)</f>
        <v>-3.0191054916606185E-2</v>
      </c>
      <c r="C1590" s="7">
        <f>LN('Adj close prices'!C1591/'Adj close prices'!C1590)</f>
        <v>-2.1671126597770863E-2</v>
      </c>
      <c r="D1590" s="7">
        <f>LN('Adj close prices'!D1591/'Adj close prices'!D1590)</f>
        <v>-1.2820595767456451E-2</v>
      </c>
      <c r="E1590" s="7">
        <f>LN('Adj close prices'!E1591/'Adj close prices'!E1590)</f>
        <v>-2.8619002399225116E-2</v>
      </c>
      <c r="F1590" s="7">
        <f>LN('Adj close prices'!F1591/'Adj close prices'!F1590)</f>
        <v>-3.163935417005697E-2</v>
      </c>
    </row>
    <row r="1591" spans="1:6" x14ac:dyDescent="0.25">
      <c r="A1591" s="5">
        <v>44055</v>
      </c>
      <c r="B1591" s="7">
        <f>LN('Adj close prices'!B1592/'Adj close prices'!B1591)</f>
        <v>3.2694016716658995E-2</v>
      </c>
      <c r="C1591" s="7">
        <f>LN('Adj close prices'!C1592/'Adj close prices'!C1591)</f>
        <v>2.6133576883595303E-2</v>
      </c>
      <c r="D1591" s="7">
        <f>LN('Adj close prices'!D1592/'Adj close prices'!D1591)</f>
        <v>1.289652643048377E-2</v>
      </c>
      <c r="E1591" s="7">
        <f>LN('Adj close prices'!E1592/'Adj close prices'!E1591)</f>
        <v>5.2972773636345172E-2</v>
      </c>
      <c r="F1591" s="7">
        <f>LN('Adj close prices'!F1592/'Adj close prices'!F1591)</f>
        <v>0.12331119139852026</v>
      </c>
    </row>
    <row r="1592" spans="1:6" x14ac:dyDescent="0.25">
      <c r="A1592" s="5">
        <v>44056</v>
      </c>
      <c r="B1592" s="7">
        <f>LN('Adj close prices'!B1593/'Adj close prices'!B1592)</f>
        <v>1.7542823359069863E-2</v>
      </c>
      <c r="C1592" s="7">
        <f>LN('Adj close prices'!C1593/'Adj close prices'!C1592)</f>
        <v>-3.8590854541402164E-4</v>
      </c>
      <c r="D1592" s="7">
        <f>LN('Adj close prices'!D1593/'Adj close prices'!D1592)</f>
        <v>3.7994751249890708E-3</v>
      </c>
      <c r="E1592" s="7">
        <f>LN('Adj close prices'!E1593/'Adj close prices'!E1592)</f>
        <v>2.4048575081799355E-4</v>
      </c>
      <c r="F1592" s="7">
        <f>LN('Adj close prices'!F1593/'Adj close prices'!F1592)</f>
        <v>4.1722059780747743E-2</v>
      </c>
    </row>
    <row r="1593" spans="1:6" x14ac:dyDescent="0.25">
      <c r="A1593" s="5">
        <v>44057</v>
      </c>
      <c r="B1593" s="7">
        <f>LN('Adj close prices'!B1594/'Adj close prices'!B1593)</f>
        <v>-8.916813780767952E-4</v>
      </c>
      <c r="C1593" s="7">
        <f>LN('Adj close prices'!C1594/'Adj close prices'!C1593)</f>
        <v>-4.1210385614520138E-3</v>
      </c>
      <c r="D1593" s="7">
        <f>LN('Adj close prices'!D1594/'Adj close prices'!D1593)</f>
        <v>5.6720428363851057E-3</v>
      </c>
      <c r="E1593" s="7">
        <f>LN('Adj close prices'!E1594/'Adj close prices'!E1593)</f>
        <v>1.0518495780653772E-2</v>
      </c>
      <c r="F1593" s="7">
        <f>LN('Adj close prices'!F1594/'Adj close prices'!F1593)</f>
        <v>1.816225877548595E-2</v>
      </c>
    </row>
    <row r="1594" spans="1:6" x14ac:dyDescent="0.25">
      <c r="A1594" s="5">
        <v>44060</v>
      </c>
      <c r="B1594" s="7">
        <f>LN('Adj close prices'!B1595/'Adj close prices'!B1594)</f>
        <v>-2.6141748942894484E-3</v>
      </c>
      <c r="C1594" s="7">
        <f>LN('Adj close prices'!C1595/'Adj close prices'!C1594)</f>
        <v>1.0865074982315006E-2</v>
      </c>
      <c r="D1594" s="7">
        <f>LN('Adj close prices'!D1595/'Adj close prices'!D1594)</f>
        <v>2.2372242939736747E-2</v>
      </c>
      <c r="E1594" s="7">
        <f>LN('Adj close prices'!E1595/'Adj close prices'!E1594)</f>
        <v>6.4705999525446714E-2</v>
      </c>
      <c r="F1594" s="7">
        <f>LN('Adj close prices'!F1595/'Adj close prices'!F1594)</f>
        <v>0.10618769100950687</v>
      </c>
    </row>
    <row r="1595" spans="1:6" x14ac:dyDescent="0.25">
      <c r="A1595" s="5">
        <v>44061</v>
      </c>
      <c r="B1595" s="7">
        <f>LN('Adj close prices'!B1596/'Adj close prices'!B1595)</f>
        <v>8.298249378793119E-3</v>
      </c>
      <c r="C1595" s="7">
        <f>LN('Adj close prices'!C1596/'Adj close prices'!C1595)</f>
        <v>4.006138317820019E-2</v>
      </c>
      <c r="D1595" s="7">
        <f>LN('Adj close prices'!D1596/'Adj close prices'!D1595)</f>
        <v>-6.5851029130786411E-3</v>
      </c>
      <c r="E1595" s="7">
        <f>LN('Adj close prices'!E1596/'Adj close prices'!E1595)</f>
        <v>-6.1997293533272825E-3</v>
      </c>
      <c r="F1595" s="7">
        <f>LN('Adj close prices'!F1596/'Adj close prices'!F1595)</f>
        <v>2.7642773633131237E-2</v>
      </c>
    </row>
    <row r="1596" spans="1:6" x14ac:dyDescent="0.25">
      <c r="A1596" s="5">
        <v>44062</v>
      </c>
      <c r="B1596" s="7">
        <f>LN('Adj close prices'!B1597/'Adj close prices'!B1596)</f>
        <v>1.2539727399033254E-3</v>
      </c>
      <c r="C1596" s="7">
        <f>LN('Adj close prices'!C1597/'Adj close prices'!C1596)</f>
        <v>-1.5825712216926933E-2</v>
      </c>
      <c r="D1596" s="7">
        <f>LN('Adj close prices'!D1597/'Adj close prices'!D1596)</f>
        <v>-1.7221062878822184E-2</v>
      </c>
      <c r="E1596" s="7">
        <f>LN('Adj close prices'!E1597/'Adj close prices'!E1596)</f>
        <v>-1.0020910555561889E-2</v>
      </c>
      <c r="F1596" s="7">
        <f>LN('Adj close prices'!F1597/'Adj close prices'!F1596)</f>
        <v>-4.5463826160416342E-3</v>
      </c>
    </row>
    <row r="1597" spans="1:6" x14ac:dyDescent="0.25">
      <c r="A1597" s="5">
        <v>44063</v>
      </c>
      <c r="B1597" s="7">
        <f>LN('Adj close prices'!B1598/'Adj close prices'!B1597)</f>
        <v>2.194696957791438E-2</v>
      </c>
      <c r="C1597" s="7">
        <f>LN('Adj close prices'!C1598/'Adj close prices'!C1597)</f>
        <v>1.1250744954364867E-2</v>
      </c>
      <c r="D1597" s="7">
        <f>LN('Adj close prices'!D1598/'Adj close prices'!D1597)</f>
        <v>-1.3993736930521311E-2</v>
      </c>
      <c r="E1597" s="7">
        <f>LN('Adj close prices'!E1598/'Adj close prices'!E1597)</f>
        <v>2.0604420557539271E-4</v>
      </c>
      <c r="F1597" s="7">
        <f>LN('Adj close prices'!F1598/'Adj close prices'!F1597)</f>
        <v>6.3572219784037473E-2</v>
      </c>
    </row>
    <row r="1598" spans="1:6" x14ac:dyDescent="0.25">
      <c r="A1598" s="5">
        <v>44064</v>
      </c>
      <c r="B1598" s="7">
        <f>LN('Adj close prices'!B1599/'Adj close prices'!B1598)</f>
        <v>5.0248578028200305E-2</v>
      </c>
      <c r="C1598" s="7">
        <f>LN('Adj close prices'!C1599/'Adj close prices'!C1598)</f>
        <v>-3.8438173537399568E-3</v>
      </c>
      <c r="D1598" s="7">
        <f>LN('Adj close prices'!D1599/'Adj close prices'!D1598)</f>
        <v>8.0853212440280629E-3</v>
      </c>
      <c r="E1598" s="7">
        <f>LN('Adj close prices'!E1599/'Adj close prices'!E1598)</f>
        <v>4.3713860219109731E-2</v>
      </c>
      <c r="F1598" s="7">
        <f>LN('Adj close prices'!F1599/'Adj close prices'!F1598)</f>
        <v>2.3768208126910512E-2</v>
      </c>
    </row>
    <row r="1599" spans="1:6" x14ac:dyDescent="0.25">
      <c r="A1599" s="5">
        <v>44067</v>
      </c>
      <c r="B1599" s="7">
        <f>LN('Adj close prices'!B1600/'Adj close prices'!B1599)</f>
        <v>1.188923701487889E-2</v>
      </c>
      <c r="C1599" s="7">
        <f>LN('Adj close prices'!C1600/'Adj close prices'!C1599)</f>
        <v>6.8991655818602619E-3</v>
      </c>
      <c r="D1599" s="7">
        <f>LN('Adj close prices'!D1600/'Adj close prices'!D1599)</f>
        <v>-2.2815044160596799E-3</v>
      </c>
      <c r="E1599" s="7">
        <f>LN('Adj close prices'!E1600/'Adj close prices'!E1599)</f>
        <v>2.893161197260719E-3</v>
      </c>
      <c r="F1599" s="7">
        <f>LN('Adj close prices'!F1600/'Adj close prices'!F1599)</f>
        <v>-1.760791851275623E-2</v>
      </c>
    </row>
    <row r="1600" spans="1:6" x14ac:dyDescent="0.25">
      <c r="A1600" s="5">
        <v>44068</v>
      </c>
      <c r="B1600" s="7">
        <f>LN('Adj close prices'!B1601/'Adj close prices'!B1600)</f>
        <v>-8.2376207051009804E-3</v>
      </c>
      <c r="C1600" s="7">
        <f>LN('Adj close prices'!C1601/'Adj close prices'!C1600)</f>
        <v>1.1731464268192382E-2</v>
      </c>
      <c r="D1600" s="7">
        <f>LN('Adj close prices'!D1601/'Adj close prices'!D1600)</f>
        <v>-5.3445190660934535E-3</v>
      </c>
      <c r="E1600" s="7">
        <f>LN('Adj close prices'!E1601/'Adj close prices'!E1600)</f>
        <v>2.3359286745039671E-3</v>
      </c>
      <c r="F1600" s="7">
        <f>LN('Adj close prices'!F1601/'Adj close prices'!F1600)</f>
        <v>4.527484967417901E-3</v>
      </c>
    </row>
    <row r="1601" spans="1:6" x14ac:dyDescent="0.25">
      <c r="A1601" s="5">
        <v>44069</v>
      </c>
      <c r="B1601" s="7">
        <f>LN('Adj close prices'!B1602/'Adj close prices'!B1601)</f>
        <v>1.3507605300136581E-2</v>
      </c>
      <c r="C1601" s="7">
        <f>LN('Adj close prices'!C1602/'Adj close prices'!C1601)</f>
        <v>2.8097118191967922E-2</v>
      </c>
      <c r="D1601" s="7">
        <f>LN('Adj close prices'!D1602/'Adj close prices'!D1601)</f>
        <v>5.357342714714927E-4</v>
      </c>
      <c r="E1601" s="7">
        <f>LN('Adj close prices'!E1602/'Adj close prices'!E1601)</f>
        <v>1.8023858565237784E-3</v>
      </c>
      <c r="F1601" s="7">
        <f>LN('Adj close prices'!F1602/'Adj close prices'!F1601)</f>
        <v>6.2191570593943493E-2</v>
      </c>
    </row>
    <row r="1602" spans="1:6" x14ac:dyDescent="0.25">
      <c r="A1602" s="5">
        <v>44070</v>
      </c>
      <c r="B1602" s="7">
        <f>LN('Adj close prices'!B1603/'Adj close prices'!B1602)</f>
        <v>-1.2026513637795784E-2</v>
      </c>
      <c r="C1602" s="7">
        <f>LN('Adj close prices'!C1603/'Adj close prices'!C1602)</f>
        <v>-1.2233680092445444E-2</v>
      </c>
      <c r="D1602" s="7">
        <f>LN('Adj close prices'!D1603/'Adj close prices'!D1602)</f>
        <v>4.4372132160346058E-2</v>
      </c>
      <c r="E1602" s="7">
        <f>LN('Adj close prices'!E1603/'Adj close prices'!E1602)</f>
        <v>-1.1397042805601033E-2</v>
      </c>
      <c r="F1602" s="7">
        <f>LN('Adj close prices'!F1603/'Adj close prices'!F1602)</f>
        <v>3.8976532046641532E-2</v>
      </c>
    </row>
    <row r="1603" spans="1:6" x14ac:dyDescent="0.25">
      <c r="A1603" s="5">
        <v>44071</v>
      </c>
      <c r="B1603" s="7">
        <f>LN('Adj close prices'!B1604/'Adj close prices'!B1603)</f>
        <v>-1.6212257837468799E-3</v>
      </c>
      <c r="C1603" s="7">
        <f>LN('Adj close prices'!C1604/'Adj close prices'!C1603)</f>
        <v>5.2924815877669639E-4</v>
      </c>
      <c r="D1603" s="7">
        <f>LN('Adj close prices'!D1604/'Adj close prices'!D1603)</f>
        <v>2.6506274983240662E-2</v>
      </c>
      <c r="E1603" s="7">
        <f>LN('Adj close prices'!E1604/'Adj close prices'!E1603)</f>
        <v>4.0314084233937966E-2</v>
      </c>
      <c r="F1603" s="7">
        <f>LN('Adj close prices'!F1604/'Adj close prices'!F1603)</f>
        <v>-1.1387893098045275E-2</v>
      </c>
    </row>
    <row r="1604" spans="1:6" x14ac:dyDescent="0.25">
      <c r="A1604" s="5">
        <v>44074</v>
      </c>
      <c r="B1604" s="7">
        <f>LN('Adj close prices'!B1605/'Adj close prices'!B1604)</f>
        <v>3.3349630335754978E-2</v>
      </c>
      <c r="C1604" s="7">
        <f>LN('Adj close prices'!C1605/'Adj close prices'!C1604)</f>
        <v>1.4347796606520457E-2</v>
      </c>
      <c r="D1604" s="7">
        <f>LN('Adj close prices'!D1605/'Adj close prices'!D1604)</f>
        <v>-1.0388599152994456E-2</v>
      </c>
      <c r="E1604" s="7">
        <f>LN('Adj close prices'!E1605/'Adj close prices'!E1604)</f>
        <v>1.7099423931369057E-2</v>
      </c>
      <c r="F1604" s="7">
        <f>LN('Adj close prices'!F1605/'Adj close prices'!F1604)</f>
        <v>0.11839533725145152</v>
      </c>
    </row>
    <row r="1605" spans="1:6" x14ac:dyDescent="0.25">
      <c r="A1605" s="5">
        <v>44075</v>
      </c>
      <c r="B1605" s="7">
        <f>LN('Adj close prices'!B1606/'Adj close prices'!B1605)</f>
        <v>3.9059944426404897E-2</v>
      </c>
      <c r="C1605" s="7">
        <f>LN('Adj close prices'!C1606/'Adj close prices'!C1605)</f>
        <v>1.3858997628726595E-2</v>
      </c>
      <c r="D1605" s="7">
        <f>LN('Adj close prices'!D1606/'Adj close prices'!D1605)</f>
        <v>6.1043938781120077E-2</v>
      </c>
      <c r="E1605" s="7">
        <f>LN('Adj close prices'!E1606/'Adj close prices'!E1605)</f>
        <v>3.313839060968668E-2</v>
      </c>
      <c r="F1605" s="7">
        <f>LN('Adj close prices'!F1606/'Adj close prices'!F1605)</f>
        <v>-4.7822385550721373E-2</v>
      </c>
    </row>
    <row r="1606" spans="1:6" x14ac:dyDescent="0.25">
      <c r="A1606" s="5">
        <v>44076</v>
      </c>
      <c r="B1606" s="7">
        <f>LN('Adj close prices'!B1607/'Adj close prices'!B1606)</f>
        <v>-2.0935942278425462E-2</v>
      </c>
      <c r="C1606" s="7">
        <f>LN('Adj close prices'!C1607/'Adj close prices'!C1606)</f>
        <v>9.197049143811472E-3</v>
      </c>
      <c r="D1606" s="7">
        <f>LN('Adj close prices'!D1607/'Adj close prices'!D1606)</f>
        <v>6.0945186058105792E-4</v>
      </c>
      <c r="E1606" s="7">
        <f>LN('Adj close prices'!E1607/'Adj close prices'!E1606)</f>
        <v>3.7316765945599954E-2</v>
      </c>
      <c r="F1606" s="7">
        <f>LN('Adj close prices'!F1607/'Adj close prices'!F1606)</f>
        <v>-6.0034082237854308E-2</v>
      </c>
    </row>
    <row r="1607" spans="1:6" x14ac:dyDescent="0.25">
      <c r="A1607" s="5">
        <v>44077</v>
      </c>
      <c r="B1607" s="7">
        <f>LN('Adj close prices'!B1608/'Adj close prices'!B1607)</f>
        <v>-8.3447885152824711E-2</v>
      </c>
      <c r="C1607" s="7">
        <f>LN('Adj close prices'!C1608/'Adj close prices'!C1607)</f>
        <v>-4.7389462409325116E-2</v>
      </c>
      <c r="D1607" s="7">
        <f>LN('Adj close prices'!D1608/'Adj close prices'!D1607)</f>
        <v>-2.1491306431001791E-2</v>
      </c>
      <c r="E1607" s="7">
        <f>LN('Adj close prices'!E1608/'Adj close prices'!E1607)</f>
        <v>-9.7365196622949804E-2</v>
      </c>
      <c r="F1607" s="7">
        <f>LN('Adj close prices'!F1608/'Adj close prices'!F1607)</f>
        <v>-9.4572792551018331E-2</v>
      </c>
    </row>
    <row r="1608" spans="1:6" x14ac:dyDescent="0.25">
      <c r="A1608" s="5">
        <v>44078</v>
      </c>
      <c r="B1608" s="7">
        <f>LN('Adj close prices'!B1609/'Adj close prices'!B1608)</f>
        <v>6.6166839132035971E-4</v>
      </c>
      <c r="C1608" s="7">
        <f>LN('Adj close prices'!C1609/'Adj close prices'!C1608)</f>
        <v>-2.2028207487127541E-2</v>
      </c>
      <c r="D1608" s="7">
        <f>LN('Adj close prices'!D1609/'Adj close prices'!D1608)</f>
        <v>-1.1901493322183524E-2</v>
      </c>
      <c r="E1608" s="7">
        <f>LN('Adj close prices'!E1609/'Adj close prices'!E1608)</f>
        <v>-3.065986018904979E-2</v>
      </c>
      <c r="F1608" s="7">
        <f>LN('Adj close prices'!F1609/'Adj close prices'!F1608)</f>
        <v>2.7433479468328019E-2</v>
      </c>
    </row>
    <row r="1609" spans="1:6" x14ac:dyDescent="0.25">
      <c r="A1609" s="5">
        <v>44082</v>
      </c>
      <c r="B1609" s="7">
        <f>LN('Adj close prices'!B1610/'Adj close prices'!B1609)</f>
        <v>-6.9666374896161051E-2</v>
      </c>
      <c r="C1609" s="7">
        <f>LN('Adj close prices'!C1610/'Adj close prices'!C1609)</f>
        <v>-4.4939169968676348E-2</v>
      </c>
      <c r="D1609" s="7">
        <f>LN('Adj close prices'!D1610/'Adj close prices'!D1609)</f>
        <v>-3.1145582791412729E-2</v>
      </c>
      <c r="E1609" s="7">
        <f>LN('Adj close prices'!E1610/'Adj close prices'!E1609)</f>
        <v>-5.78508148148194E-2</v>
      </c>
      <c r="F1609" s="7">
        <f>LN('Adj close prices'!F1610/'Adj close prices'!F1609)</f>
        <v>-0.23651788851955161</v>
      </c>
    </row>
    <row r="1610" spans="1:6" x14ac:dyDescent="0.25">
      <c r="A1610" s="5">
        <v>44083</v>
      </c>
      <c r="B1610" s="7">
        <f>LN('Adj close prices'!B1611/'Adj close prices'!B1610)</f>
        <v>3.911186460921337E-2</v>
      </c>
      <c r="C1610" s="7">
        <f>LN('Adj close prices'!C1611/'Adj close prices'!C1610)</f>
        <v>3.7013110315898809E-2</v>
      </c>
      <c r="D1610" s="7">
        <f>LN('Adj close prices'!D1611/'Adj close prices'!D1610)</f>
        <v>1.0346986635305203E-2</v>
      </c>
      <c r="E1610" s="7">
        <f>LN('Adj close prices'!E1611/'Adj close prices'!E1610)</f>
        <v>6.5152245653984767E-2</v>
      </c>
      <c r="F1610" s="7">
        <f>LN('Adj close prices'!F1611/'Adj close prices'!F1610)</f>
        <v>0.10366922523460292</v>
      </c>
    </row>
    <row r="1611" spans="1:6" x14ac:dyDescent="0.25">
      <c r="A1611" s="5">
        <v>44084</v>
      </c>
      <c r="B1611" s="7">
        <f>LN('Adj close prices'!B1612/'Adj close prices'!B1611)</f>
        <v>-3.3190819529933739E-2</v>
      </c>
      <c r="C1611" s="7">
        <f>LN('Adj close prices'!C1612/'Adj close prices'!C1611)</f>
        <v>-2.9022560289883422E-2</v>
      </c>
      <c r="D1611" s="7">
        <f>LN('Adj close prices'!D1612/'Adj close prices'!D1611)</f>
        <v>-2.2263247549293725E-2</v>
      </c>
      <c r="E1611" s="7">
        <f>LN('Adj close prices'!E1612/'Adj close prices'!E1611)</f>
        <v>-3.2228324091030547E-2</v>
      </c>
      <c r="F1611" s="7">
        <f>LN('Adj close prices'!F1612/'Adj close prices'!F1611)</f>
        <v>1.3720035962462535E-2</v>
      </c>
    </row>
    <row r="1612" spans="1:6" x14ac:dyDescent="0.25">
      <c r="A1612" s="5">
        <v>44085</v>
      </c>
      <c r="B1612" s="7">
        <f>LN('Adj close prices'!B1613/'Adj close prices'!B1612)</f>
        <v>-1.3215624909309321E-2</v>
      </c>
      <c r="C1612" s="7">
        <f>LN('Adj close prices'!C1613/'Adj close prices'!C1612)</f>
        <v>-1.8721472376861666E-2</v>
      </c>
      <c r="D1612" s="7">
        <f>LN('Adj close prices'!D1613/'Adj close prices'!D1612)</f>
        <v>-8.043712587763465E-4</v>
      </c>
      <c r="E1612" s="7">
        <f>LN('Adj close prices'!E1613/'Adj close prices'!E1612)</f>
        <v>-1.2032242568286724E-2</v>
      </c>
      <c r="F1612" s="7">
        <f>LN('Adj close prices'!F1613/'Adj close prices'!F1612)</f>
        <v>3.7093745101904733E-3</v>
      </c>
    </row>
    <row r="1613" spans="1:6" x14ac:dyDescent="0.25">
      <c r="A1613" s="5">
        <v>44088</v>
      </c>
      <c r="B1613" s="7">
        <f>LN('Adj close prices'!B1614/'Adj close prices'!B1613)</f>
        <v>2.9558726236323024E-2</v>
      </c>
      <c r="C1613" s="7">
        <f>LN('Adj close prices'!C1614/'Adj close prices'!C1613)</f>
        <v>-4.2610500330711731E-3</v>
      </c>
      <c r="D1613" s="7">
        <f>LN('Adj close prices'!D1614/'Adj close prices'!D1613)</f>
        <v>4.525394564290311E-3</v>
      </c>
      <c r="E1613" s="7">
        <f>LN('Adj close prices'!E1614/'Adj close prices'!E1613)</f>
        <v>5.655176632704325E-2</v>
      </c>
      <c r="F1613" s="7">
        <f>LN('Adj close prices'!F1614/'Adj close prices'!F1613)</f>
        <v>0.1185221146320819</v>
      </c>
    </row>
    <row r="1614" spans="1:6" x14ac:dyDescent="0.25">
      <c r="A1614" s="5">
        <v>44089</v>
      </c>
      <c r="B1614" s="7">
        <f>LN('Adj close prices'!B1615/'Adj close prices'!B1614)</f>
        <v>1.5590412484206718E-3</v>
      </c>
      <c r="C1614" s="7">
        <f>LN('Adj close prices'!C1615/'Adj close prices'!C1614)</f>
        <v>1.6986901616500651E-2</v>
      </c>
      <c r="D1614" s="7">
        <f>LN('Adj close prices'!D1615/'Adj close prices'!D1614)</f>
        <v>2.9106415287024224E-4</v>
      </c>
      <c r="E1614" s="7">
        <f>LN('Adj close prices'!E1615/'Adj close prices'!E1614)</f>
        <v>9.1831725249315009E-3</v>
      </c>
      <c r="F1614" s="7">
        <f>LN('Adj close prices'!F1615/'Adj close prices'!F1614)</f>
        <v>6.9364527775025331E-2</v>
      </c>
    </row>
    <row r="1615" spans="1:6" x14ac:dyDescent="0.25">
      <c r="A1615" s="5">
        <v>44090</v>
      </c>
      <c r="B1615" s="7">
        <f>LN('Adj close prices'!B1616/'Adj close prices'!B1615)</f>
        <v>-2.9957902993502299E-2</v>
      </c>
      <c r="C1615" s="7">
        <f>LN('Adj close prices'!C1616/'Adj close prices'!C1615)</f>
        <v>-2.5034095506996673E-2</v>
      </c>
      <c r="D1615" s="7">
        <f>LN('Adj close prices'!D1616/'Adj close prices'!D1615)</f>
        <v>-8.0404063108612343E-3</v>
      </c>
      <c r="E1615" s="7">
        <f>LN('Adj close prices'!E1616/'Adj close prices'!E1615)</f>
        <v>-3.736888197433634E-2</v>
      </c>
      <c r="F1615" s="7">
        <f>LN('Adj close prices'!F1616/'Adj close prices'!F1615)</f>
        <v>-1.7947395436727267E-2</v>
      </c>
    </row>
    <row r="1616" spans="1:6" x14ac:dyDescent="0.25">
      <c r="A1616" s="5">
        <v>44091</v>
      </c>
      <c r="B1616" s="7">
        <f>LN('Adj close prices'!B1617/'Adj close prices'!B1616)</f>
        <v>-1.60924108093594E-2</v>
      </c>
      <c r="C1616" s="7">
        <f>LN('Adj close prices'!C1617/'Adj close prices'!C1616)</f>
        <v>-2.2794500737389166E-2</v>
      </c>
      <c r="D1616" s="7">
        <f>LN('Adj close prices'!D1617/'Adj close prices'!D1616)</f>
        <v>3.1507108501754896E-3</v>
      </c>
      <c r="E1616" s="7">
        <f>LN('Adj close prices'!E1617/'Adj close prices'!E1616)</f>
        <v>-4.0835674177481743E-3</v>
      </c>
      <c r="F1616" s="7">
        <f>LN('Adj close prices'!F1617/'Adj close prices'!F1616)</f>
        <v>-4.2378539163551186E-2</v>
      </c>
    </row>
    <row r="1617" spans="1:6" x14ac:dyDescent="0.25">
      <c r="A1617" s="5">
        <v>44092</v>
      </c>
      <c r="B1617" s="7">
        <f>LN('Adj close prices'!B1618/'Adj close prices'!B1617)</f>
        <v>-3.2234001096450617E-2</v>
      </c>
      <c r="C1617" s="7">
        <f>LN('Adj close prices'!C1618/'Adj close prices'!C1617)</f>
        <v>-1.8049829509964851E-2</v>
      </c>
      <c r="D1617" s="7">
        <f>LN('Adj close prices'!D1618/'Adj close prices'!D1617)</f>
        <v>-1.0294962162209771E-2</v>
      </c>
      <c r="E1617" s="7">
        <f>LN('Adj close prices'!E1618/'Adj close prices'!E1617)</f>
        <v>-2.2249897520379716E-2</v>
      </c>
      <c r="F1617" s="7">
        <f>LN('Adj close prices'!F1618/'Adj close prices'!F1617)</f>
        <v>4.3261015972517587E-2</v>
      </c>
    </row>
    <row r="1618" spans="1:6" x14ac:dyDescent="0.25">
      <c r="A1618" s="5">
        <v>44095</v>
      </c>
      <c r="B1618" s="7">
        <f>LN('Adj close prices'!B1619/'Adj close prices'!B1618)</f>
        <v>2.9874939511313536E-2</v>
      </c>
      <c r="C1618" s="7">
        <f>LN('Adj close prices'!C1619/'Adj close prices'!C1618)</f>
        <v>1.8798459862033011E-3</v>
      </c>
      <c r="D1618" s="7">
        <f>LN('Adj close prices'!D1619/'Adj close prices'!D1618)</f>
        <v>1.3071377600446547E-2</v>
      </c>
      <c r="E1618" s="7">
        <f>LN('Adj close prices'!E1619/'Adj close prices'!E1618)</f>
        <v>2.6553115670476243E-2</v>
      </c>
      <c r="F1618" s="7">
        <f>LN('Adj close prices'!F1619/'Adj close prices'!F1618)</f>
        <v>1.6241894593170568E-2</v>
      </c>
    </row>
    <row r="1619" spans="1:6" x14ac:dyDescent="0.25">
      <c r="A1619" s="5">
        <v>44096</v>
      </c>
      <c r="B1619" s="7">
        <f>LN('Adj close prices'!B1620/'Adj close prices'!B1619)</f>
        <v>1.5593543395483994E-2</v>
      </c>
      <c r="C1619" s="7">
        <f>LN('Adj close prices'!C1620/'Adj close prices'!C1619)</f>
        <v>5.536219127027063E-2</v>
      </c>
      <c r="D1619" s="7">
        <f>LN('Adj close prices'!D1620/'Adj close prices'!D1619)</f>
        <v>9.0056989829556764E-3</v>
      </c>
      <c r="E1619" s="7">
        <f>LN('Adj close prices'!E1620/'Adj close prices'!E1619)</f>
        <v>9.5808748758634231E-3</v>
      </c>
      <c r="F1619" s="7">
        <f>LN('Adj close prices'!F1620/'Adj close prices'!F1619)</f>
        <v>-5.7615280508846151E-2</v>
      </c>
    </row>
    <row r="1620" spans="1:6" x14ac:dyDescent="0.25">
      <c r="A1620" s="5">
        <v>44097</v>
      </c>
      <c r="B1620" s="7">
        <f>LN('Adj close prices'!B1621/'Adj close prices'!B1620)</f>
        <v>-4.2851187535239234E-2</v>
      </c>
      <c r="C1620" s="7">
        <f>LN('Adj close prices'!C1621/'Adj close prices'!C1620)</f>
        <v>-4.2144629784919896E-2</v>
      </c>
      <c r="D1620" s="7">
        <f>LN('Adj close prices'!D1621/'Adj close prices'!D1620)</f>
        <v>-1.6916172723279135E-2</v>
      </c>
      <c r="E1620" s="7">
        <f>LN('Adj close prices'!E1621/'Adj close prices'!E1620)</f>
        <v>-4.1521956566881756E-2</v>
      </c>
      <c r="F1620" s="7">
        <f>LN('Adj close prices'!F1621/'Adj close prices'!F1620)</f>
        <v>-0.10915761397400528</v>
      </c>
    </row>
    <row r="1621" spans="1:6" x14ac:dyDescent="0.25">
      <c r="A1621" s="5">
        <v>44098</v>
      </c>
      <c r="B1621" s="7">
        <f>LN('Adj close prices'!B1622/'Adj close prices'!B1621)</f>
        <v>1.0216430670893863E-2</v>
      </c>
      <c r="C1621" s="7">
        <f>LN('Adj close prices'!C1622/'Adj close prices'!C1621)</f>
        <v>6.6217115465132753E-3</v>
      </c>
      <c r="D1621" s="7">
        <f>LN('Adj close prices'!D1622/'Adj close prices'!D1621)</f>
        <v>5.2072950456116818E-3</v>
      </c>
      <c r="E1621" s="7">
        <f>LN('Adj close prices'!E1622/'Adj close prices'!E1621)</f>
        <v>1.8327729408793465E-2</v>
      </c>
      <c r="F1621" s="7">
        <f>LN('Adj close prices'!F1622/'Adj close prices'!F1621)</f>
        <v>1.9345801317584347E-2</v>
      </c>
    </row>
    <row r="1622" spans="1:6" x14ac:dyDescent="0.25">
      <c r="A1622" s="5">
        <v>44099</v>
      </c>
      <c r="B1622" s="7">
        <f>LN('Adj close prices'!B1623/'Adj close prices'!B1622)</f>
        <v>3.6829475368332691E-2</v>
      </c>
      <c r="C1622" s="7">
        <f>LN('Adj close prices'!C1623/'Adj close prices'!C1622)</f>
        <v>2.4642602694344137E-2</v>
      </c>
      <c r="D1622" s="7">
        <f>LN('Adj close prices'!D1623/'Adj close prices'!D1622)</f>
        <v>4.1609725247761875E-3</v>
      </c>
      <c r="E1622" s="7">
        <f>LN('Adj close prices'!E1623/'Adj close prices'!E1622)</f>
        <v>4.169599514016565E-2</v>
      </c>
      <c r="F1622" s="7">
        <f>LN('Adj close prices'!F1623/'Adj close prices'!F1622)</f>
        <v>4.9184233558839711E-2</v>
      </c>
    </row>
    <row r="1623" spans="1:6" x14ac:dyDescent="0.25">
      <c r="A1623" s="5">
        <v>44102</v>
      </c>
      <c r="B1623" s="7">
        <f>LN('Adj close prices'!B1624/'Adj close prices'!B1623)</f>
        <v>2.3588686919092227E-2</v>
      </c>
      <c r="C1623" s="7">
        <f>LN('Adj close prices'!C1624/'Adj close prices'!C1623)</f>
        <v>2.5178460186644734E-2</v>
      </c>
      <c r="D1623" s="7">
        <f>LN('Adj close prices'!D1624/'Adj close prices'!D1623)</f>
        <v>-1.4550160932925017E-4</v>
      </c>
      <c r="E1623" s="7">
        <f>LN('Adj close prices'!E1624/'Adj close prices'!E1623)</f>
        <v>1.2447923479960496E-2</v>
      </c>
      <c r="F1623" s="7">
        <f>LN('Adj close prices'!F1624/'Adj close prices'!F1623)</f>
        <v>3.3459527348020983E-2</v>
      </c>
    </row>
    <row r="1624" spans="1:6" x14ac:dyDescent="0.25">
      <c r="A1624" s="5">
        <v>44103</v>
      </c>
      <c r="B1624" s="7">
        <f>LN('Adj close prices'!B1625/'Adj close prices'!B1624)</f>
        <v>-7.5967589480301348E-3</v>
      </c>
      <c r="C1624" s="7">
        <f>LN('Adj close prices'!C1625/'Adj close prices'!C1624)</f>
        <v>-9.2326159718907463E-3</v>
      </c>
      <c r="D1624" s="7">
        <f>LN('Adj close prices'!D1625/'Adj close prices'!D1624)</f>
        <v>-8.0188376724497814E-4</v>
      </c>
      <c r="E1624" s="7">
        <f>LN('Adj close prices'!E1625/'Adj close prices'!E1624)</f>
        <v>1.4527508348398657E-2</v>
      </c>
      <c r="F1624" s="7">
        <f>LN('Adj close prices'!F1625/'Adj close prices'!F1624)</f>
        <v>-5.0697527997904902E-3</v>
      </c>
    </row>
    <row r="1625" spans="1:6" x14ac:dyDescent="0.25">
      <c r="A1625" s="5">
        <v>44104</v>
      </c>
      <c r="B1625" s="7">
        <f>LN('Adj close prices'!B1626/'Adj close prices'!B1625)</f>
        <v>1.4963305213688277E-2</v>
      </c>
      <c r="C1625" s="7">
        <f>LN('Adj close prices'!C1626/'Adj close prices'!C1625)</f>
        <v>1.2233997750431412E-3</v>
      </c>
      <c r="D1625" s="7">
        <f>LN('Adj close prices'!D1626/'Adj close prices'!D1625)</f>
        <v>1.9997036431066373E-2</v>
      </c>
      <c r="E1625" s="7">
        <f>LN('Adj close prices'!E1626/'Adj close prices'!E1625)</f>
        <v>2.2780641749133995E-2</v>
      </c>
      <c r="F1625" s="7">
        <f>LN('Adj close prices'!F1626/'Adj close prices'!F1625)</f>
        <v>2.3442192673809176E-2</v>
      </c>
    </row>
    <row r="1626" spans="1:6" x14ac:dyDescent="0.25">
      <c r="A1626" s="5">
        <v>44105</v>
      </c>
      <c r="B1626" s="7">
        <f>LN('Adj close prices'!B1627/'Adj close prices'!B1626)</f>
        <v>8.4265773492144917E-3</v>
      </c>
      <c r="C1626" s="7">
        <f>LN('Adj close prices'!C1627/'Adj close prices'!C1626)</f>
        <v>2.2773459724301667E-2</v>
      </c>
      <c r="D1626" s="7">
        <f>LN('Adj close prices'!D1627/'Adj close prices'!D1626)</f>
        <v>2.2404651796036748E-2</v>
      </c>
      <c r="E1626" s="7">
        <f>LN('Adj close prices'!E1627/'Adj close prices'!E1626)</f>
        <v>6.1892691055455799E-3</v>
      </c>
      <c r="F1626" s="7">
        <f>LN('Adj close prices'!F1627/'Adj close prices'!F1626)</f>
        <v>4.3670176508575229E-2</v>
      </c>
    </row>
    <row r="1627" spans="1:6" x14ac:dyDescent="0.25">
      <c r="A1627" s="5">
        <v>44106</v>
      </c>
      <c r="B1627" s="7">
        <f>LN('Adj close prices'!B1628/'Adj close prices'!B1627)</f>
        <v>-3.2812805471383204E-2</v>
      </c>
      <c r="C1627" s="7">
        <f>LN('Adj close prices'!C1628/'Adj close prices'!C1627)</f>
        <v>-3.0338329011200281E-2</v>
      </c>
      <c r="D1627" s="7">
        <f>LN('Adj close prices'!D1628/'Adj close prices'!D1627)</f>
        <v>-1.8196547815899567E-2</v>
      </c>
      <c r="E1627" s="7">
        <f>LN('Adj close prices'!E1628/'Adj close prices'!E1627)</f>
        <v>-4.1409230743392381E-2</v>
      </c>
      <c r="F1627" s="7">
        <f>LN('Adj close prices'!F1628/'Adj close prices'!F1627)</f>
        <v>-7.665503549234999E-2</v>
      </c>
    </row>
    <row r="1628" spans="1:6" x14ac:dyDescent="0.25">
      <c r="A1628" s="5">
        <v>44109</v>
      </c>
      <c r="B1628" s="7">
        <f>LN('Adj close prices'!B1629/'Adj close prices'!B1628)</f>
        <v>3.0326583340777594E-2</v>
      </c>
      <c r="C1628" s="7">
        <f>LN('Adj close prices'!C1629/'Adj close prices'!C1628)</f>
        <v>2.3466539123045929E-2</v>
      </c>
      <c r="D1628" s="7">
        <f>LN('Adj close prices'!D1629/'Adj close prices'!D1628)</f>
        <v>9.2103433513674327E-3</v>
      </c>
      <c r="E1628" s="7">
        <f>LN('Adj close prices'!E1629/'Adj close prices'!E1628)</f>
        <v>4.346357482159411E-2</v>
      </c>
      <c r="F1628" s="7">
        <f>LN('Adj close prices'!F1629/'Adj close prices'!F1628)</f>
        <v>2.5192520191077272E-2</v>
      </c>
    </row>
    <row r="1629" spans="1:6" x14ac:dyDescent="0.25">
      <c r="A1629" s="5">
        <v>44110</v>
      </c>
      <c r="B1629" s="7">
        <f>LN('Adj close prices'!B1630/'Adj close prices'!B1629)</f>
        <v>-2.908847240053055E-2</v>
      </c>
      <c r="C1629" s="7">
        <f>LN('Adj close prices'!C1630/'Adj close prices'!C1629)</f>
        <v>-3.1511607677667933E-2</v>
      </c>
      <c r="D1629" s="7">
        <f>LN('Adj close prices'!D1630/'Adj close prices'!D1629)</f>
        <v>-8.2854237424759541E-3</v>
      </c>
      <c r="E1629" s="7">
        <f>LN('Adj close prices'!E1630/'Adj close prices'!E1629)</f>
        <v>6.8667921245331885E-3</v>
      </c>
      <c r="F1629" s="7">
        <f>LN('Adj close prices'!F1630/'Adj close prices'!F1629)</f>
        <v>-2.7870184788755924E-2</v>
      </c>
    </row>
    <row r="1630" spans="1:6" x14ac:dyDescent="0.25">
      <c r="A1630" s="5">
        <v>44111</v>
      </c>
      <c r="B1630" s="7">
        <f>LN('Adj close prices'!B1631/'Adj close prices'!B1630)</f>
        <v>1.6824775808708364E-2</v>
      </c>
      <c r="C1630" s="7">
        <f>LN('Adj close prices'!C1631/'Adj close prices'!C1630)</f>
        <v>3.0413812320538729E-2</v>
      </c>
      <c r="D1630" s="7">
        <f>LN('Adj close prices'!D1631/'Adj close prices'!D1630)</f>
        <v>1.8471644145022367E-3</v>
      </c>
      <c r="E1630" s="7">
        <f>LN('Adj close prices'!E1631/'Adj close prices'!E1630)</f>
        <v>1.642593201725371E-2</v>
      </c>
      <c r="F1630" s="7">
        <f>LN('Adj close prices'!F1631/'Adj close prices'!F1630)</f>
        <v>2.697712257814959E-2</v>
      </c>
    </row>
    <row r="1631" spans="1:6" x14ac:dyDescent="0.25">
      <c r="A1631" s="5">
        <v>44112</v>
      </c>
      <c r="B1631" s="7">
        <f>LN('Adj close prices'!B1632/'Adj close prices'!B1631)</f>
        <v>-9.5630207789051448E-4</v>
      </c>
      <c r="C1631" s="7">
        <f>LN('Adj close prices'!C1632/'Adj close prices'!C1631)</f>
        <v>-1.6097363000218382E-3</v>
      </c>
      <c r="D1631" s="7">
        <f>LN('Adj close prices'!D1632/'Adj close prices'!D1631)</f>
        <v>3.3304457101040658E-3</v>
      </c>
      <c r="E1631" s="7">
        <f>LN('Adj close prices'!E1632/'Adj close prices'!E1631)</f>
        <v>-9.0100495888783116E-3</v>
      </c>
      <c r="F1631" s="7">
        <f>LN('Adj close prices'!F1632/'Adj close prices'!F1631)</f>
        <v>1.4567212455146065E-3</v>
      </c>
    </row>
    <row r="1632" spans="1:6" x14ac:dyDescent="0.25">
      <c r="A1632" s="5">
        <v>44113</v>
      </c>
      <c r="B1632" s="7">
        <f>LN('Adj close prices'!B1633/'Adj close prices'!B1632)</f>
        <v>1.724618758742814E-2</v>
      </c>
      <c r="C1632" s="7">
        <f>LN('Adj close prices'!C1633/'Adj close prices'!C1632)</f>
        <v>2.9675542626296163E-2</v>
      </c>
      <c r="D1632" s="7">
        <f>LN('Adj close prices'!D1633/'Adj close prices'!D1632)</f>
        <v>9.9951062614668656E-3</v>
      </c>
      <c r="E1632" s="7">
        <f>LN('Adj close prices'!E1633/'Adj close prices'!E1632)</f>
        <v>-5.5069217835292273E-3</v>
      </c>
      <c r="F1632" s="7">
        <f>LN('Adj close prices'!F1633/'Adj close prices'!F1632)</f>
        <v>1.8793073325757564E-2</v>
      </c>
    </row>
    <row r="1633" spans="1:6" x14ac:dyDescent="0.25">
      <c r="A1633" s="5">
        <v>44116</v>
      </c>
      <c r="B1633" s="7">
        <f>LN('Adj close prices'!B1634/'Adj close prices'!B1633)</f>
        <v>6.1584852403330989E-2</v>
      </c>
      <c r="C1633" s="7">
        <f>LN('Adj close prices'!C1634/'Adj close prices'!C1633)</f>
        <v>4.6454019762557884E-2</v>
      </c>
      <c r="D1633" s="7">
        <f>LN('Adj close prices'!D1634/'Adj close prices'!D1633)</f>
        <v>1.0242708548198469E-2</v>
      </c>
      <c r="E1633" s="7">
        <f>LN('Adj close prices'!E1634/'Adj close prices'!E1633)</f>
        <v>3.3105702940382314E-2</v>
      </c>
      <c r="F1633" s="7">
        <f>LN('Adj close prices'!F1634/'Adj close prices'!F1633)</f>
        <v>1.8943818429335256E-2</v>
      </c>
    </row>
    <row r="1634" spans="1:6" x14ac:dyDescent="0.25">
      <c r="A1634" s="5">
        <v>44117</v>
      </c>
      <c r="B1634" s="7">
        <f>LN('Adj close prices'!B1635/'Adj close prices'!B1634)</f>
        <v>-2.6885763060204848E-2</v>
      </c>
      <c r="C1634" s="7">
        <f>LN('Adj close prices'!C1635/'Adj close prices'!C1634)</f>
        <v>2.0331195729417076E-4</v>
      </c>
      <c r="D1634" s="7">
        <f>LN('Adj close prices'!D1635/'Adj close prices'!D1634)</f>
        <v>1.3632910461751543E-2</v>
      </c>
      <c r="E1634" s="7">
        <f>LN('Adj close prices'!E1635/'Adj close prices'!E1634)</f>
        <v>1.5628180171868137E-3</v>
      </c>
      <c r="F1634" s="7">
        <f>LN('Adj close prices'!F1635/'Adj close prices'!F1634)</f>
        <v>9.7868850795224324E-3</v>
      </c>
    </row>
    <row r="1635" spans="1:6" x14ac:dyDescent="0.25">
      <c r="A1635" s="5">
        <v>44118</v>
      </c>
      <c r="B1635" s="7">
        <f>LN('Adj close prices'!B1636/'Adj close prices'!B1635)</f>
        <v>7.4303556113025865E-4</v>
      </c>
      <c r="C1635" s="7">
        <f>LN('Adj close prices'!C1636/'Adj close prices'!C1635)</f>
        <v>-2.3481627556470496E-2</v>
      </c>
      <c r="D1635" s="7">
        <f>LN('Adj close prices'!D1636/'Adj close prices'!D1635)</f>
        <v>-1.5783889148915171E-2</v>
      </c>
      <c r="E1635" s="7">
        <f>LN('Adj close prices'!E1636/'Adj close prices'!E1635)</f>
        <v>-1.0796408281080198E-2</v>
      </c>
      <c r="F1635" s="7">
        <f>LN('Adj close prices'!F1636/'Adj close prices'!F1635)</f>
        <v>3.2273292242499606E-2</v>
      </c>
    </row>
    <row r="1636" spans="1:6" x14ac:dyDescent="0.25">
      <c r="A1636" s="5">
        <v>44119</v>
      </c>
      <c r="B1636" s="7">
        <f>LN('Adj close prices'!B1637/'Adj close prices'!B1636)</f>
        <v>-3.9686764807903762E-3</v>
      </c>
      <c r="C1636" s="7">
        <f>LN('Adj close prices'!C1637/'Adj close prices'!C1636)</f>
        <v>-7.478033731770921E-3</v>
      </c>
      <c r="D1636" s="7">
        <f>LN('Adj close prices'!D1637/'Adj close prices'!D1636)</f>
        <v>4.0904383097128752E-3</v>
      </c>
      <c r="E1636" s="7">
        <f>LN('Adj close prices'!E1637/'Adj close prices'!E1636)</f>
        <v>-8.9255543227929595E-3</v>
      </c>
      <c r="F1636" s="7">
        <f>LN('Adj close prices'!F1637/'Adj close prices'!F1636)</f>
        <v>-2.7292999780840394E-2</v>
      </c>
    </row>
    <row r="1637" spans="1:6" x14ac:dyDescent="0.25">
      <c r="A1637" s="5">
        <v>44120</v>
      </c>
      <c r="B1637" s="7">
        <f>LN('Adj close prices'!B1638/'Adj close prices'!B1637)</f>
        <v>-1.4099385992080125E-2</v>
      </c>
      <c r="C1637" s="7">
        <f>LN('Adj close prices'!C1638/'Adj close prices'!C1637)</f>
        <v>-1.9948128068419217E-2</v>
      </c>
      <c r="D1637" s="7">
        <f>LN('Adj close prices'!D1638/'Adj close prices'!D1637)</f>
        <v>1.2445340141395789E-3</v>
      </c>
      <c r="E1637" s="7">
        <f>LN('Adj close prices'!E1638/'Adj close prices'!E1637)</f>
        <v>-1.1410431154082265E-2</v>
      </c>
      <c r="F1637" s="7">
        <f>LN('Adj close prices'!F1638/'Adj close prices'!F1637)</f>
        <v>-2.0731091848048021E-2</v>
      </c>
    </row>
    <row r="1638" spans="1:6" x14ac:dyDescent="0.25">
      <c r="A1638" s="5">
        <v>44123</v>
      </c>
      <c r="B1638" s="7">
        <f>LN('Adj close prices'!B1639/'Adj close prices'!B1638)</f>
        <v>-2.5873624985667497E-2</v>
      </c>
      <c r="C1638" s="7">
        <f>LN('Adj close prices'!C1639/'Adj close prices'!C1638)</f>
        <v>-2.0216950374115233E-2</v>
      </c>
      <c r="D1638" s="7">
        <f>LN('Adj close prices'!D1639/'Adj close prices'!D1638)</f>
        <v>-1.2236687940962894E-2</v>
      </c>
      <c r="E1638" s="7">
        <f>LN('Adj close prices'!E1639/'Adj close prices'!E1638)</f>
        <v>-2.297872376612935E-2</v>
      </c>
      <c r="F1638" s="7">
        <f>LN('Adj close prices'!F1639/'Adj close prices'!F1638)</f>
        <v>-2.0310887385292034E-2</v>
      </c>
    </row>
    <row r="1639" spans="1:6" x14ac:dyDescent="0.25">
      <c r="A1639" s="5">
        <v>44124</v>
      </c>
      <c r="B1639" s="7">
        <f>LN('Adj close prices'!B1640/'Adj close prices'!B1639)</f>
        <v>1.3105554126163273E-2</v>
      </c>
      <c r="C1639" s="7">
        <f>LN('Adj close prices'!C1640/'Adj close prices'!C1639)</f>
        <v>3.0508941668742008E-3</v>
      </c>
      <c r="D1639" s="7">
        <f>LN('Adj close prices'!D1640/'Adj close prices'!D1639)</f>
        <v>6.6236950172964427E-3</v>
      </c>
      <c r="E1639" s="7">
        <f>LN('Adj close prices'!E1640/'Adj close prices'!E1639)</f>
        <v>1.0886718518077147E-2</v>
      </c>
      <c r="F1639" s="7">
        <f>LN('Adj close prices'!F1640/'Adj close prices'!F1639)</f>
        <v>-2.0850461501258029E-2</v>
      </c>
    </row>
    <row r="1640" spans="1:6" x14ac:dyDescent="0.25">
      <c r="A1640" s="5">
        <v>44125</v>
      </c>
      <c r="B1640" s="7">
        <f>LN('Adj close prices'!B1641/'Adj close prices'!B1640)</f>
        <v>-5.4612048282072865E-3</v>
      </c>
      <c r="C1640" s="7">
        <f>LN('Adj close prices'!C1641/'Adj close prices'!C1640)</f>
        <v>-1.0018906571695074E-2</v>
      </c>
      <c r="D1640" s="7">
        <f>LN('Adj close prices'!D1641/'Adj close prices'!D1640)</f>
        <v>3.4685086837710302E-3</v>
      </c>
      <c r="E1640" s="7">
        <f>LN('Adj close prices'!E1641/'Adj close prices'!E1640)</f>
        <v>-8.8883731350753968E-3</v>
      </c>
      <c r="F1640" s="7">
        <f>LN('Adj close prices'!F1641/'Adj close prices'!F1640)</f>
        <v>1.6576621445754365E-3</v>
      </c>
    </row>
    <row r="1641" spans="1:6" x14ac:dyDescent="0.25">
      <c r="A1641" s="5">
        <v>44126</v>
      </c>
      <c r="B1641" s="7">
        <f>LN('Adj close prices'!B1642/'Adj close prices'!B1641)</f>
        <v>-9.6295711612006604E-3</v>
      </c>
      <c r="C1641" s="7">
        <f>LN('Adj close prices'!C1642/'Adj close prices'!C1641)</f>
        <v>-2.6848887508399565E-3</v>
      </c>
      <c r="D1641" s="7">
        <f>LN('Adj close prices'!D1642/'Adj close prices'!D1641)</f>
        <v>-5.9038412988609134E-3</v>
      </c>
      <c r="E1641" s="7">
        <f>LN('Adj close prices'!E1642/'Adj close prices'!E1641)</f>
        <v>-1.2181410234904655E-2</v>
      </c>
      <c r="F1641" s="7">
        <f>LN('Adj close prices'!F1642/'Adj close prices'!F1641)</f>
        <v>7.4254293119295533E-3</v>
      </c>
    </row>
    <row r="1642" spans="1:6" x14ac:dyDescent="0.25">
      <c r="A1642" s="5">
        <v>44127</v>
      </c>
      <c r="B1642" s="7">
        <f>LN('Adj close prices'!B1643/'Adj close prices'!B1642)</f>
        <v>-6.1528511989202127E-3</v>
      </c>
      <c r="C1642" s="7">
        <f>LN('Adj close prices'!C1643/'Adj close prices'!C1642)</f>
        <v>8.7763474862713031E-3</v>
      </c>
      <c r="D1642" s="7">
        <f>LN('Adj close prices'!D1643/'Adj close prices'!D1642)</f>
        <v>2.0876651295320702E-3</v>
      </c>
      <c r="E1642" s="7">
        <f>LN('Adj close prices'!E1643/'Adj close prices'!E1642)</f>
        <v>1.7012823389890266E-2</v>
      </c>
      <c r="F1642" s="7">
        <f>LN('Adj close prices'!F1643/'Adj close prices'!F1642)</f>
        <v>-1.2192580332926615E-2</v>
      </c>
    </row>
    <row r="1643" spans="1:6" x14ac:dyDescent="0.25">
      <c r="A1643" s="5">
        <v>44130</v>
      </c>
      <c r="B1643" s="7">
        <f>LN('Adj close prices'!B1644/'Adj close prices'!B1643)</f>
        <v>8.7046456001483216E-5</v>
      </c>
      <c r="C1643" s="7">
        <f>LN('Adj close prices'!C1644/'Adj close prices'!C1643)</f>
        <v>8.2355293032577569E-4</v>
      </c>
      <c r="D1643" s="7">
        <f>LN('Adj close prices'!D1644/'Adj close prices'!D1643)</f>
        <v>-1.1818094449531155E-2</v>
      </c>
      <c r="E1643" s="7">
        <f>LN('Adj close prices'!E1644/'Adj close prices'!E1643)</f>
        <v>-3.3596549155949465E-2</v>
      </c>
      <c r="F1643" s="7">
        <f>LN('Adj close prices'!F1644/'Adj close prices'!F1643)</f>
        <v>-8.3244819456109603E-4</v>
      </c>
    </row>
    <row r="1644" spans="1:6" x14ac:dyDescent="0.25">
      <c r="A1644" s="5">
        <v>44131</v>
      </c>
      <c r="B1644" s="7">
        <f>LN('Adj close prices'!B1645/'Adj close prices'!B1644)</f>
        <v>1.3382389776911323E-2</v>
      </c>
      <c r="C1644" s="7">
        <f>LN('Adj close prices'!C1645/'Adj close prices'!C1644)</f>
        <v>2.4423003920426151E-2</v>
      </c>
      <c r="D1644" s="7">
        <f>LN('Adj close prices'!D1645/'Adj close prices'!D1644)</f>
        <v>4.9820958753045213E-3</v>
      </c>
      <c r="E1644" s="7">
        <f>LN('Adj close prices'!E1645/'Adj close prices'!E1644)</f>
        <v>1.9255917862289446E-2</v>
      </c>
      <c r="F1644" s="7">
        <f>LN('Adj close prices'!F1645/'Adj close prices'!F1644)</f>
        <v>1.0414740885387738E-2</v>
      </c>
    </row>
    <row r="1645" spans="1:6" x14ac:dyDescent="0.25">
      <c r="A1645" s="5">
        <v>44132</v>
      </c>
      <c r="B1645" s="7">
        <f>LN('Adj close prices'!B1646/'Adj close prices'!B1645)</f>
        <v>-4.7418835954591051E-2</v>
      </c>
      <c r="C1645" s="7">
        <f>LN('Adj close prices'!C1646/'Adj close prices'!C1645)</f>
        <v>-3.8319990178761275E-2</v>
      </c>
      <c r="D1645" s="7">
        <f>LN('Adj close prices'!D1646/'Adj close prices'!D1645)</f>
        <v>-2.0006874615212632E-2</v>
      </c>
      <c r="E1645" s="7">
        <f>LN('Adj close prices'!E1646/'Adj close prices'!E1645)</f>
        <v>-5.9174801244219886E-2</v>
      </c>
      <c r="F1645" s="7">
        <f>LN('Adj close prices'!F1646/'Adj close prices'!F1645)</f>
        <v>-4.4933540100092921E-2</v>
      </c>
    </row>
    <row r="1646" spans="1:6" x14ac:dyDescent="0.25">
      <c r="A1646" s="5">
        <v>44133</v>
      </c>
      <c r="B1646" s="7">
        <f>LN('Adj close prices'!B1647/'Adj close prices'!B1646)</f>
        <v>3.6380362407910434E-2</v>
      </c>
      <c r="C1646" s="7">
        <f>LN('Adj close prices'!C1647/'Adj close prices'!C1646)</f>
        <v>1.5134134724894284E-2</v>
      </c>
      <c r="D1646" s="7">
        <f>LN('Adj close prices'!D1647/'Adj close prices'!D1646)</f>
        <v>-8.5744777466655541E-4</v>
      </c>
      <c r="E1646" s="7">
        <f>LN('Adj close prices'!E1647/'Adj close prices'!E1646)</f>
        <v>3.0956547832380953E-2</v>
      </c>
      <c r="F1646" s="7">
        <f>LN('Adj close prices'!F1647/'Adj close prices'!F1646)</f>
        <v>1.1777082065302697E-2</v>
      </c>
    </row>
    <row r="1647" spans="1:6" x14ac:dyDescent="0.25">
      <c r="A1647" s="5">
        <v>44134</v>
      </c>
      <c r="B1647" s="7">
        <f>LN('Adj close prices'!B1648/'Adj close prices'!B1647)</f>
        <v>-5.764814642119015E-2</v>
      </c>
      <c r="C1647" s="7">
        <f>LN('Adj close prices'!C1648/'Adj close prices'!C1647)</f>
        <v>-5.5995340506060698E-2</v>
      </c>
      <c r="D1647" s="7">
        <f>LN('Adj close prices'!D1648/'Adj close prices'!D1647)</f>
        <v>-8.3968770179383475E-3</v>
      </c>
      <c r="E1647" s="7">
        <f>LN('Adj close prices'!E1648/'Adj close prices'!E1647)</f>
        <v>-3.8349085763832967E-2</v>
      </c>
      <c r="F1647" s="7">
        <f>LN('Adj close prices'!F1648/'Adj close prices'!F1647)</f>
        <v>-5.7071065505645911E-2</v>
      </c>
    </row>
    <row r="1648" spans="1:6" x14ac:dyDescent="0.25">
      <c r="A1648" s="5">
        <v>44137</v>
      </c>
      <c r="B1648" s="7">
        <f>LN('Adj close prices'!B1649/'Adj close prices'!B1648)</f>
        <v>-8.2716445228584021E-4</v>
      </c>
      <c r="C1648" s="7">
        <f>LN('Adj close prices'!C1649/'Adj close prices'!C1648)</f>
        <v>-1.0485731059747394E-2</v>
      </c>
      <c r="D1648" s="7">
        <f>LN('Adj close prices'!D1649/'Adj close prices'!D1648)</f>
        <v>1.1821656956716584E-2</v>
      </c>
      <c r="E1648" s="7">
        <f>LN('Adj close prices'!E1649/'Adj close prices'!E1648)</f>
        <v>3.7229558468314431E-3</v>
      </c>
      <c r="F1648" s="7">
        <f>LN('Adj close prices'!F1649/'Adj close prices'!F1648)</f>
        <v>3.1630273579095425E-2</v>
      </c>
    </row>
    <row r="1649" spans="1:6" x14ac:dyDescent="0.25">
      <c r="A1649" s="5">
        <v>44138</v>
      </c>
      <c r="B1649" s="7">
        <f>LN('Adj close prices'!B1650/'Adj close prices'!B1649)</f>
        <v>1.523687339628097E-2</v>
      </c>
      <c r="C1649" s="7">
        <f>LN('Adj close prices'!C1650/'Adj close prices'!C1649)</f>
        <v>1.4515654904114793E-2</v>
      </c>
      <c r="D1649" s="7">
        <f>LN('Adj close prices'!D1650/'Adj close prices'!D1649)</f>
        <v>1.6809499249664593E-2</v>
      </c>
      <c r="E1649" s="7">
        <f>LN('Adj close prices'!E1650/'Adj close prices'!E1649)</f>
        <v>3.4280611574228993E-2</v>
      </c>
      <c r="F1649" s="7">
        <f>LN('Adj close prices'!F1650/'Adj close prices'!F1649)</f>
        <v>5.6758919534266934E-2</v>
      </c>
    </row>
    <row r="1650" spans="1:6" x14ac:dyDescent="0.25">
      <c r="A1650" s="5">
        <v>44139</v>
      </c>
      <c r="B1650" s="7">
        <f>LN('Adj close prices'!B1651/'Adj close prices'!B1650)</f>
        <v>4.0024834368517538E-2</v>
      </c>
      <c r="C1650" s="7">
        <f>LN('Adj close prices'!C1651/'Adj close prices'!C1650)</f>
        <v>6.1311127913984825E-2</v>
      </c>
      <c r="D1650" s="7">
        <f>LN('Adj close prices'!D1651/'Adj close prices'!D1650)</f>
        <v>-5.7597554653719641E-3</v>
      </c>
      <c r="E1650" s="7">
        <f>LN('Adj close prices'!E1651/'Adj close prices'!E1650)</f>
        <v>5.7803484709400048E-2</v>
      </c>
      <c r="F1650" s="7">
        <f>LN('Adj close prices'!F1651/'Adj close prices'!F1650)</f>
        <v>-6.91232048251369E-3</v>
      </c>
    </row>
    <row r="1651" spans="1:6" x14ac:dyDescent="0.25">
      <c r="A1651" s="5">
        <v>44140</v>
      </c>
      <c r="B1651" s="7">
        <f>LN('Adj close prices'!B1652/'Adj close prices'!B1651)</f>
        <v>3.4878414205378724E-2</v>
      </c>
      <c r="C1651" s="7">
        <f>LN('Adj close prices'!C1652/'Adj close prices'!C1651)</f>
        <v>2.463576306450091E-2</v>
      </c>
      <c r="D1651" s="7">
        <f>LN('Adj close prices'!D1652/'Adj close prices'!D1651)</f>
        <v>1.0580502178589296E-2</v>
      </c>
      <c r="E1651" s="7">
        <f>LN('Adj close prices'!E1652/'Adj close prices'!E1651)</f>
        <v>2.6169352686129847E-2</v>
      </c>
      <c r="F1651" s="7">
        <f>LN('Adj close prices'!F1652/'Adj close prices'!F1651)</f>
        <v>3.9839082765081767E-2</v>
      </c>
    </row>
    <row r="1652" spans="1:6" x14ac:dyDescent="0.25">
      <c r="A1652" s="5">
        <v>44141</v>
      </c>
      <c r="B1652" s="7">
        <f>LN('Adj close prices'!B1653/'Adj close prices'!B1652)</f>
        <v>-1.1368040190180922E-3</v>
      </c>
      <c r="C1652" s="7">
        <f>LN('Adj close prices'!C1653/'Adj close prices'!C1652)</f>
        <v>-3.2050643952225098E-3</v>
      </c>
      <c r="D1652" s="7">
        <f>LN('Adj close prices'!D1653/'Adj close prices'!D1652)</f>
        <v>1.5904265769903909E-2</v>
      </c>
      <c r="E1652" s="7">
        <f>LN('Adj close prices'!E1653/'Adj close prices'!E1652)</f>
        <v>2.7994060423791035E-2</v>
      </c>
      <c r="F1652" s="7">
        <f>LN('Adj close prices'!F1653/'Adj close prices'!F1652)</f>
        <v>-1.8755443667380002E-2</v>
      </c>
    </row>
    <row r="1653" spans="1:6" x14ac:dyDescent="0.25">
      <c r="A1653" s="5">
        <v>44144</v>
      </c>
      <c r="B1653" s="7">
        <f>LN('Adj close prices'!B1654/'Adj close prices'!B1653)</f>
        <v>-2.01699339887297E-2</v>
      </c>
      <c r="C1653" s="7">
        <f>LN('Adj close prices'!C1654/'Adj close prices'!C1653)</f>
        <v>-5.1948834419754862E-2</v>
      </c>
      <c r="D1653" s="7">
        <f>LN('Adj close prices'!D1654/'Adj close prices'!D1653)</f>
        <v>-1.5416289500767656E-2</v>
      </c>
      <c r="E1653" s="7">
        <f>LN('Adj close prices'!E1654/'Adj close prices'!E1653)</f>
        <v>-6.6087003481153914E-2</v>
      </c>
      <c r="F1653" s="7">
        <f>LN('Adj close prices'!F1654/'Adj close prices'!F1653)</f>
        <v>-2.0418712190974794E-2</v>
      </c>
    </row>
    <row r="1654" spans="1:6" x14ac:dyDescent="0.25">
      <c r="A1654" s="5">
        <v>44145</v>
      </c>
      <c r="B1654" s="7">
        <f>LN('Adj close prices'!B1655/'Adj close prices'!B1654)</f>
        <v>-3.0134973851864322E-3</v>
      </c>
      <c r="C1654" s="7">
        <f>LN('Adj close prices'!C1655/'Adj close prices'!C1654)</f>
        <v>-3.5195088095166117E-2</v>
      </c>
      <c r="D1654" s="7">
        <f>LN('Adj close prices'!D1655/'Adj close prices'!D1654)</f>
        <v>1.3974546501650783E-2</v>
      </c>
      <c r="E1654" s="7">
        <f>LN('Adj close prices'!E1655/'Adj close prices'!E1654)</f>
        <v>-6.5229600638629759E-2</v>
      </c>
      <c r="F1654" s="7">
        <f>LN('Adj close prices'!F1655/'Adj close prices'!F1654)</f>
        <v>-2.6215380357830321E-2</v>
      </c>
    </row>
    <row r="1655" spans="1:6" x14ac:dyDescent="0.25">
      <c r="A1655" s="5">
        <v>44146</v>
      </c>
      <c r="B1655" s="7">
        <f>LN('Adj close prices'!B1656/'Adj close prices'!B1655)</f>
        <v>2.9901094439245865E-2</v>
      </c>
      <c r="C1655" s="7">
        <f>LN('Adj close prices'!C1656/'Adj close prices'!C1655)</f>
        <v>3.3173228301639067E-2</v>
      </c>
      <c r="D1655" s="7">
        <f>LN('Adj close prices'!D1656/'Adj close prices'!D1655)</f>
        <v>1.6488637259624295E-2</v>
      </c>
      <c r="E1655" s="7">
        <f>LN('Adj close prices'!E1656/'Adj close prices'!E1655)</f>
        <v>4.9498385237480534E-2</v>
      </c>
      <c r="F1655" s="7">
        <f>LN('Adj close prices'!F1656/'Adj close prices'!F1655)</f>
        <v>1.6363110144475113E-2</v>
      </c>
    </row>
    <row r="1656" spans="1:6" x14ac:dyDescent="0.25">
      <c r="A1656" s="5">
        <v>44147</v>
      </c>
      <c r="B1656" s="7">
        <f>LN('Adj close prices'!B1657/'Adj close prices'!B1656)</f>
        <v>-2.346092506017171E-3</v>
      </c>
      <c r="C1656" s="7">
        <f>LN('Adj close prices'!C1657/'Adj close prices'!C1656)</f>
        <v>-8.6784829702708528E-3</v>
      </c>
      <c r="D1656" s="7">
        <f>LN('Adj close prices'!D1657/'Adj close prices'!D1656)</f>
        <v>1.688304956617803E-3</v>
      </c>
      <c r="E1656" s="7">
        <f>LN('Adj close prices'!E1657/'Adj close prices'!E1656)</f>
        <v>2.8839338858133667E-3</v>
      </c>
      <c r="F1656" s="7">
        <f>LN('Adj close prices'!F1657/'Adj close prices'!F1656)</f>
        <v>-1.2957333885556211E-2</v>
      </c>
    </row>
    <row r="1657" spans="1:6" x14ac:dyDescent="0.25">
      <c r="A1657" s="5">
        <v>44148</v>
      </c>
      <c r="B1657" s="7">
        <f>LN('Adj close prices'!B1658/'Adj close prices'!B1657)</f>
        <v>4.1949666724454276E-4</v>
      </c>
      <c r="C1657" s="7">
        <f>LN('Adj close prices'!C1658/'Adj close prices'!C1657)</f>
        <v>5.9399731856797193E-3</v>
      </c>
      <c r="D1657" s="7">
        <f>LN('Adj close prices'!D1658/'Adj close prices'!D1657)</f>
        <v>1.5463617837242915E-2</v>
      </c>
      <c r="E1657" s="7">
        <f>LN('Adj close prices'!E1658/'Adj close prices'!E1657)</f>
        <v>-1.1942329671399642E-2</v>
      </c>
      <c r="F1657" s="7">
        <f>LN('Adj close prices'!F1658/'Adj close prices'!F1657)</f>
        <v>-7.9486484475719734E-3</v>
      </c>
    </row>
    <row r="1658" spans="1:6" x14ac:dyDescent="0.25">
      <c r="A1658" s="5">
        <v>44151</v>
      </c>
      <c r="B1658" s="7">
        <f>LN('Adj close prices'!B1659/'Adj close prices'!B1658)</f>
        <v>8.6826047615953268E-3</v>
      </c>
      <c r="C1658" s="7">
        <f>LN('Adj close prices'!C1659/'Adj close prices'!C1658)</f>
        <v>7.1878812079578325E-4</v>
      </c>
      <c r="D1658" s="7">
        <f>LN('Adj close prices'!D1659/'Adj close prices'!D1658)</f>
        <v>1.254216433605808E-2</v>
      </c>
      <c r="E1658" s="7">
        <f>LN('Adj close prices'!E1659/'Adj close prices'!E1658)</f>
        <v>1.6280021245629436E-2</v>
      </c>
      <c r="F1658" s="7">
        <f>LN('Adj close prices'!F1659/'Adj close prices'!F1658)</f>
        <v>-1.0042225056146946E-3</v>
      </c>
    </row>
    <row r="1659" spans="1:6" x14ac:dyDescent="0.25">
      <c r="A1659" s="5">
        <v>44152</v>
      </c>
      <c r="B1659" s="7">
        <f>LN('Adj close prices'!B1660/'Adj close prices'!B1659)</f>
        <v>-7.5932978719963741E-3</v>
      </c>
      <c r="C1659" s="7">
        <f>LN('Adj close prices'!C1660/'Adj close prices'!C1659)</f>
        <v>1.4681430927100912E-3</v>
      </c>
      <c r="D1659" s="7">
        <f>LN('Adj close prices'!D1660/'Adj close prices'!D1659)</f>
        <v>-2.0344590073191202E-2</v>
      </c>
      <c r="E1659" s="7">
        <f>LN('Adj close prices'!E1660/'Adj close prices'!E1659)</f>
        <v>-6.9048316935781855E-3</v>
      </c>
      <c r="F1659" s="7">
        <f>LN('Adj close prices'!F1660/'Adj close prices'!F1659)</f>
        <v>7.8939447167404891E-2</v>
      </c>
    </row>
    <row r="1660" spans="1:6" x14ac:dyDescent="0.25">
      <c r="A1660" s="5">
        <v>44153</v>
      </c>
      <c r="B1660" s="7">
        <f>LN('Adj close prices'!B1661/'Adj close prices'!B1660)</f>
        <v>-1.145654047271254E-2</v>
      </c>
      <c r="C1660" s="7">
        <f>LN('Adj close prices'!C1661/'Adj close prices'!C1660)</f>
        <v>-9.6778897749427006E-3</v>
      </c>
      <c r="D1660" s="7">
        <f>LN('Adj close prices'!D1661/'Adj close prices'!D1660)</f>
        <v>-1.8763871614287391E-3</v>
      </c>
      <c r="E1660" s="7">
        <f>LN('Adj close prices'!E1661/'Adj close prices'!E1660)</f>
        <v>4.8406638085130135E-4</v>
      </c>
      <c r="F1660" s="7">
        <f>LN('Adj close prices'!F1661/'Adj close prices'!F1660)</f>
        <v>9.7097449828009219E-2</v>
      </c>
    </row>
    <row r="1661" spans="1:6" x14ac:dyDescent="0.25">
      <c r="A1661" s="5">
        <v>44154</v>
      </c>
      <c r="B1661" s="7">
        <f>LN('Adj close prices'!B1662/'Adj close prices'!B1661)</f>
        <v>5.1548521449622494E-3</v>
      </c>
      <c r="C1661" s="7">
        <f>LN('Adj close prices'!C1662/'Adj close prices'!C1661)</f>
        <v>3.7155839985077406E-3</v>
      </c>
      <c r="D1661" s="7">
        <f>LN('Adj close prices'!D1662/'Adj close prices'!D1661)</f>
        <v>2.0119559639132596E-2</v>
      </c>
      <c r="E1661" s="7">
        <f>LN('Adj close prices'!E1662/'Adj close prices'!E1661)</f>
        <v>8.5610115175602805E-4</v>
      </c>
      <c r="F1661" s="7">
        <f>LN('Adj close prices'!F1662/'Adj close prices'!F1661)</f>
        <v>2.5622443684617652E-2</v>
      </c>
    </row>
    <row r="1662" spans="1:6" x14ac:dyDescent="0.25">
      <c r="A1662" s="5">
        <v>44155</v>
      </c>
      <c r="B1662" s="7">
        <f>LN('Adj close prices'!B1663/'Adj close prices'!B1662)</f>
        <v>-1.1018053181977688E-2</v>
      </c>
      <c r="C1662" s="7">
        <f>LN('Adj close prices'!C1663/'Adj close prices'!C1662)</f>
        <v>-5.6688535339364096E-3</v>
      </c>
      <c r="D1662" s="7">
        <f>LN('Adj close prices'!D1663/'Adj close prices'!D1662)</f>
        <v>-1.2435459037963703E-2</v>
      </c>
      <c r="E1662" s="7">
        <f>LN('Adj close prices'!E1663/'Adj close prices'!E1662)</f>
        <v>-2.6577481262269522E-2</v>
      </c>
      <c r="F1662" s="7">
        <f>LN('Adj close prices'!F1663/'Adj close prices'!F1662)</f>
        <v>-1.9537881094514459E-2</v>
      </c>
    </row>
    <row r="1663" spans="1:6" x14ac:dyDescent="0.25">
      <c r="A1663" s="5">
        <v>44158</v>
      </c>
      <c r="B1663" s="7">
        <f>LN('Adj close prices'!B1664/'Adj close prices'!B1663)</f>
        <v>-3.0193855178874272E-2</v>
      </c>
      <c r="C1663" s="7">
        <f>LN('Adj close prices'!C1664/'Adj close prices'!C1663)</f>
        <v>-3.2596135783303874E-4</v>
      </c>
      <c r="D1663" s="7">
        <f>LN('Adj close prices'!D1664/'Adj close prices'!D1663)</f>
        <v>4.5819250342886662E-3</v>
      </c>
      <c r="E1663" s="7">
        <f>LN('Adj close prices'!E1664/'Adj close prices'!E1663)</f>
        <v>3.9843459225834014E-3</v>
      </c>
      <c r="F1663" s="7">
        <f>LN('Adj close prices'!F1664/'Adj close prices'!F1663)</f>
        <v>6.3770982472079435E-2</v>
      </c>
    </row>
    <row r="1664" spans="1:6" x14ac:dyDescent="0.25">
      <c r="A1664" s="5">
        <v>44159</v>
      </c>
      <c r="B1664" s="7">
        <f>LN('Adj close prices'!B1665/'Adj close prices'!B1664)</f>
        <v>1.1527451342735319E-2</v>
      </c>
      <c r="C1664" s="7">
        <f>LN('Adj close prices'!C1665/'Adj close prices'!C1664)</f>
        <v>6.3284240888663874E-3</v>
      </c>
      <c r="D1664" s="7">
        <f>LN('Adj close prices'!D1665/'Adj close prices'!D1664)</f>
        <v>2.8450724141931491E-3</v>
      </c>
      <c r="E1664" s="7">
        <f>LN('Adj close prices'!E1665/'Adj close prices'!E1664)</f>
        <v>-1.3966831259129805E-2</v>
      </c>
      <c r="F1664" s="7">
        <f>LN('Adj close prices'!F1665/'Adj close prices'!F1664)</f>
        <v>6.2272371315512998E-2</v>
      </c>
    </row>
    <row r="1665" spans="1:6" x14ac:dyDescent="0.25">
      <c r="A1665" s="5">
        <v>44160</v>
      </c>
      <c r="B1665" s="7">
        <f>LN('Adj close prices'!B1666/'Adj close prices'!B1665)</f>
        <v>7.4395145265930924E-3</v>
      </c>
      <c r="C1665" s="7">
        <f>LN('Adj close prices'!C1666/'Adj close prices'!C1665)</f>
        <v>2.1263215573816809E-2</v>
      </c>
      <c r="D1665" s="7">
        <f>LN('Adj close prices'!D1666/'Adj close prices'!D1665)</f>
        <v>3.1002593096394089E-3</v>
      </c>
      <c r="E1665" s="7">
        <f>LN('Adj close prices'!E1666/'Adj close prices'!E1665)</f>
        <v>2.1151941169187966E-2</v>
      </c>
      <c r="F1665" s="7">
        <f>LN('Adj close prices'!F1666/'Adj close prices'!F1665)</f>
        <v>3.297682410976311E-2</v>
      </c>
    </row>
    <row r="1666" spans="1:6" x14ac:dyDescent="0.25">
      <c r="A1666" s="5">
        <v>44162</v>
      </c>
      <c r="B1666" s="7">
        <f>LN('Adj close prices'!B1667/'Adj close prices'!B1666)</f>
        <v>4.8147530000626033E-3</v>
      </c>
      <c r="C1666" s="7">
        <f>LN('Adj close prices'!C1667/'Adj close prices'!C1666)</f>
        <v>3.2192567960789347E-3</v>
      </c>
      <c r="D1666" s="7">
        <f>LN('Adj close prices'!D1667/'Adj close prices'!D1666)</f>
        <v>-1.5160348013782386E-3</v>
      </c>
      <c r="E1666" s="7">
        <f>LN('Adj close prices'!E1667/'Adj close prices'!E1666)</f>
        <v>2.0001770218894786E-3</v>
      </c>
      <c r="F1666" s="7">
        <f>LN('Adj close prices'!F1667/'Adj close prices'!F1666)</f>
        <v>2.0280743368879559E-2</v>
      </c>
    </row>
    <row r="1667" spans="1:6" x14ac:dyDescent="0.25">
      <c r="A1667" s="5">
        <v>44165</v>
      </c>
      <c r="B1667" s="7">
        <f>LN('Adj close prices'!B1668/'Adj close prices'!B1667)</f>
        <v>2.0880156759965261E-2</v>
      </c>
      <c r="C1667" s="7">
        <f>LN('Adj close prices'!C1668/'Adj close prices'!C1667)</f>
        <v>-8.580429981155685E-3</v>
      </c>
      <c r="D1667" s="7">
        <f>LN('Adj close prices'!D1668/'Adj close prices'!D1667)</f>
        <v>7.8190434937767238E-3</v>
      </c>
      <c r="E1667" s="7">
        <f>LN('Adj close prices'!E1668/'Adj close prices'!E1667)</f>
        <v>1.0520376206880086E-2</v>
      </c>
      <c r="F1667" s="7">
        <f>LN('Adj close prices'!F1668/'Adj close prices'!F1667)</f>
        <v>-3.1493182384230364E-2</v>
      </c>
    </row>
    <row r="1668" spans="1:6" x14ac:dyDescent="0.25">
      <c r="A1668" s="5">
        <v>44166</v>
      </c>
      <c r="B1668" s="7">
        <f>LN('Adj close prices'!B1669/'Adj close prices'!B1668)</f>
        <v>3.0361776693347556E-2</v>
      </c>
      <c r="C1668" s="7">
        <f>LN('Adj close prices'!C1669/'Adj close prices'!C1668)</f>
        <v>1.629313560240429E-2</v>
      </c>
      <c r="D1668" s="7">
        <f>LN('Adj close prices'!D1669/'Adj close prices'!D1668)</f>
        <v>-9.8217178681834637E-4</v>
      </c>
      <c r="E1668" s="7">
        <f>LN('Adj close prices'!E1669/'Adj close prices'!E1668)</f>
        <v>-8.5824081091030551E-4</v>
      </c>
      <c r="F1668" s="7">
        <f>LN('Adj close prices'!F1669/'Adj close prices'!F1668)</f>
        <v>2.9784566953144534E-2</v>
      </c>
    </row>
    <row r="1669" spans="1:6" x14ac:dyDescent="0.25">
      <c r="A1669" s="5">
        <v>44167</v>
      </c>
      <c r="B1669" s="7">
        <f>LN('Adj close prices'!B1670/'Adj close prices'!B1669)</f>
        <v>2.9291498639114413E-3</v>
      </c>
      <c r="C1669" s="7">
        <f>LN('Adj close prices'!C1670/'Adj close prices'!C1669)</f>
        <v>-5.1528772219764729E-3</v>
      </c>
      <c r="D1669" s="7">
        <f>LN('Adj close prices'!D1670/'Adj close prices'!D1669)</f>
        <v>-1.3986203424275452E-2</v>
      </c>
      <c r="E1669" s="7">
        <f>LN('Adj close prices'!E1670/'Adj close prices'!E1669)</f>
        <v>1.1472191166280326E-2</v>
      </c>
      <c r="F1669" s="7">
        <f>LN('Adj close prices'!F1670/'Adj close prices'!F1669)</f>
        <v>-2.7637418091343621E-2</v>
      </c>
    </row>
    <row r="1670" spans="1:6" x14ac:dyDescent="0.25">
      <c r="A1670" s="5">
        <v>44168</v>
      </c>
      <c r="B1670" s="7">
        <f>LN('Adj close prices'!B1671/'Adj close prices'!B1670)</f>
        <v>-1.1381350504976453E-3</v>
      </c>
      <c r="C1670" s="7">
        <f>LN('Adj close prices'!C1671/'Adj close prices'!C1670)</f>
        <v>-5.2579890974161405E-3</v>
      </c>
      <c r="D1670" s="7">
        <f>LN('Adj close prices'!D1671/'Adj close prices'!D1670)</f>
        <v>-8.1382114999231838E-3</v>
      </c>
      <c r="E1670" s="7">
        <f>LN('Adj close prices'!E1671/'Adj close prices'!E1670)</f>
        <v>-1.0729025772709152E-2</v>
      </c>
      <c r="F1670" s="7">
        <f>LN('Adj close prices'!F1671/'Adj close prices'!F1670)</f>
        <v>4.2270933345384717E-2</v>
      </c>
    </row>
    <row r="1671" spans="1:6" x14ac:dyDescent="0.25">
      <c r="A1671" s="5">
        <v>44169</v>
      </c>
      <c r="B1671" s="7">
        <f>LN('Adj close prices'!B1672/'Adj close prices'!B1671)</f>
        <v>-5.6282501257572488E-3</v>
      </c>
      <c r="C1671" s="7">
        <f>LN('Adj close prices'!C1672/'Adj close prices'!C1671)</f>
        <v>-7.6071876982692511E-3</v>
      </c>
      <c r="D1671" s="7">
        <f>LN('Adj close prices'!D1672/'Adj close prices'!D1671)</f>
        <v>-2.6156441560376631E-3</v>
      </c>
      <c r="E1671" s="7">
        <f>LN('Adj close prices'!E1672/'Adj close prices'!E1671)</f>
        <v>1.2039171255202839E-2</v>
      </c>
      <c r="F1671" s="7">
        <f>LN('Adj close prices'!F1672/'Adj close prices'!F1671)</f>
        <v>9.4933271562458836E-3</v>
      </c>
    </row>
    <row r="1672" spans="1:6" x14ac:dyDescent="0.25">
      <c r="A1672" s="5">
        <v>44172</v>
      </c>
      <c r="B1672" s="7">
        <f>LN('Adj close prices'!B1673/'Adj close prices'!B1672)</f>
        <v>1.219528966288041E-2</v>
      </c>
      <c r="C1672" s="7">
        <f>LN('Adj close prices'!C1673/'Adj close prices'!C1672)</f>
        <v>-1.4492596937590023E-3</v>
      </c>
      <c r="D1672" s="7">
        <f>LN('Adj close prices'!D1673/'Adj close prices'!D1672)</f>
        <v>-5.3869930083812415E-3</v>
      </c>
      <c r="E1672" s="7">
        <f>LN('Adj close prices'!E1673/'Adj close prices'!E1672)</f>
        <v>3.5707699630296353E-3</v>
      </c>
      <c r="F1672" s="7">
        <f>LN('Adj close prices'!F1673/'Adj close prices'!F1672)</f>
        <v>6.8886053879370954E-2</v>
      </c>
    </row>
    <row r="1673" spans="1:6" x14ac:dyDescent="0.25">
      <c r="A1673" s="5">
        <v>44173</v>
      </c>
      <c r="B1673" s="7">
        <f>LN('Adj close prices'!B1674/'Adj close prices'!B1673)</f>
        <v>5.0778729390523469E-3</v>
      </c>
      <c r="C1673" s="7">
        <f>LN('Adj close prices'!C1674/'Adj close prices'!C1673)</f>
        <v>6.0897669589257833E-3</v>
      </c>
      <c r="D1673" s="7">
        <f>LN('Adj close prices'!D1674/'Adj close prices'!D1673)</f>
        <v>9.0066006390658454E-3</v>
      </c>
      <c r="E1673" s="7">
        <f>LN('Adj close prices'!E1674/'Adj close prices'!E1673)</f>
        <v>-1.9049553469378928E-2</v>
      </c>
      <c r="F1673" s="7">
        <f>LN('Adj close prices'!F1674/'Adj close prices'!F1673)</f>
        <v>1.2573320862894456E-2</v>
      </c>
    </row>
    <row r="1674" spans="1:6" x14ac:dyDescent="0.25">
      <c r="A1674" s="5">
        <v>44174</v>
      </c>
      <c r="B1674" s="7">
        <f>LN('Adj close prices'!B1675/'Adj close prices'!B1674)</f>
        <v>-2.1125237596437207E-2</v>
      </c>
      <c r="C1674" s="7">
        <f>LN('Adj close prices'!C1675/'Adj close prices'!C1674)</f>
        <v>-2.3272566458509027E-2</v>
      </c>
      <c r="D1674" s="7">
        <f>LN('Adj close prices'!D1675/'Adj close prices'!D1674)</f>
        <v>-7.9269035763576204E-3</v>
      </c>
      <c r="E1674" s="7">
        <f>LN('Adj close prices'!E1675/'Adj close prices'!E1674)</f>
        <v>-3.1908077920262047E-2</v>
      </c>
      <c r="F1674" s="7">
        <f>LN('Adj close prices'!F1675/'Adj close prices'!F1674)</f>
        <v>-7.2419135839460788E-2</v>
      </c>
    </row>
    <row r="1675" spans="1:6" x14ac:dyDescent="0.25">
      <c r="A1675" s="5">
        <v>44175</v>
      </c>
      <c r="B1675" s="7">
        <f>LN('Adj close prices'!B1676/'Adj close prices'!B1675)</f>
        <v>1.1917443497798687E-2</v>
      </c>
      <c r="C1675" s="7">
        <f>LN('Adj close prices'!C1676/'Adj close prices'!C1675)</f>
        <v>-8.7348229522328578E-4</v>
      </c>
      <c r="D1675" s="7">
        <f>LN('Adj close prices'!D1676/'Adj close prices'!D1675)</f>
        <v>-4.6815608169361519E-3</v>
      </c>
      <c r="E1675" s="7">
        <f>LN('Adj close prices'!E1676/'Adj close prices'!E1675)</f>
        <v>3.2039137344039769E-3</v>
      </c>
      <c r="F1675" s="7">
        <f>LN('Adj close prices'!F1676/'Adj close prices'!F1675)</f>
        <v>3.6689588285640048E-2</v>
      </c>
    </row>
    <row r="1676" spans="1:6" x14ac:dyDescent="0.25">
      <c r="A1676" s="5">
        <v>44176</v>
      </c>
      <c r="B1676" s="7">
        <f>LN('Adj close prices'!B1677/'Adj close prices'!B1676)</f>
        <v>-6.7574468533206956E-3</v>
      </c>
      <c r="C1676" s="7">
        <f>LN('Adj close prices'!C1677/'Adj close prices'!C1676)</f>
        <v>4.8023046578473498E-3</v>
      </c>
      <c r="D1676" s="7">
        <f>LN('Adj close prices'!D1677/'Adj close prices'!D1676)</f>
        <v>-2.7206810536092841E-4</v>
      </c>
      <c r="E1676" s="7">
        <f>LN('Adj close prices'!E1677/'Adj close prices'!E1676)</f>
        <v>3.15583377027425E-3</v>
      </c>
      <c r="F1676" s="7">
        <f>LN('Adj close prices'!F1677/'Adj close prices'!F1676)</f>
        <v>-2.7615592554940224E-2</v>
      </c>
    </row>
    <row r="1677" spans="1:6" x14ac:dyDescent="0.25">
      <c r="A1677" s="5">
        <v>44179</v>
      </c>
      <c r="B1677" s="7">
        <f>LN('Adj close prices'!B1678/'Adj close prices'!B1677)</f>
        <v>-5.1599966444780578E-3</v>
      </c>
      <c r="C1677" s="7">
        <f>LN('Adj close prices'!C1678/'Adj close prices'!C1677)</f>
        <v>1.2927774464574391E-2</v>
      </c>
      <c r="D1677" s="7">
        <f>LN('Adj close prices'!D1678/'Adj close prices'!D1677)</f>
        <v>-9.2259765133794747E-3</v>
      </c>
      <c r="E1677" s="7">
        <f>LN('Adj close prices'!E1678/'Adj close prices'!E1677)</f>
        <v>2.2453486968640444E-2</v>
      </c>
      <c r="F1677" s="7">
        <f>LN('Adj close prices'!F1678/'Adj close prices'!F1677)</f>
        <v>4.7759967649203927E-2</v>
      </c>
    </row>
    <row r="1678" spans="1:6" x14ac:dyDescent="0.25">
      <c r="A1678" s="5">
        <v>44180</v>
      </c>
      <c r="B1678" s="7">
        <f>LN('Adj close prices'!B1679/'Adj close prices'!B1678)</f>
        <v>4.8876036405017628E-2</v>
      </c>
      <c r="C1678" s="7">
        <f>LN('Adj close prices'!C1679/'Adj close prices'!C1678)</f>
        <v>2.578275450380156E-3</v>
      </c>
      <c r="D1678" s="7">
        <f>LN('Adj close prices'!D1679/'Adj close prices'!D1678)</f>
        <v>-4.8073473512420686E-4</v>
      </c>
      <c r="E1678" s="7">
        <f>LN('Adj close prices'!E1679/'Adj close prices'!E1678)</f>
        <v>3.8807662472001409E-3</v>
      </c>
      <c r="F1678" s="7">
        <f>LN('Adj close prices'!F1679/'Adj close prices'!F1678)</f>
        <v>-1.0337277460488993E-2</v>
      </c>
    </row>
    <row r="1679" spans="1:6" x14ac:dyDescent="0.25">
      <c r="A1679" s="5">
        <v>44181</v>
      </c>
      <c r="B1679" s="7">
        <f>LN('Adj close prices'!B1680/'Adj close prices'!B1679)</f>
        <v>-5.4739042478923702E-4</v>
      </c>
      <c r="C1679" s="7">
        <f>LN('Adj close prices'!C1680/'Adj close prices'!C1679)</f>
        <v>2.3678656284787998E-2</v>
      </c>
      <c r="D1679" s="7">
        <f>LN('Adj close prices'!D1680/'Adj close prices'!D1679)</f>
        <v>-1.0310517420253418E-3</v>
      </c>
      <c r="E1679" s="7">
        <f>LN('Adj close prices'!E1680/'Adj close prices'!E1679)</f>
        <v>-8.871131865274301E-3</v>
      </c>
      <c r="F1679" s="7">
        <f>LN('Adj close prices'!F1680/'Adj close prices'!F1679)</f>
        <v>-1.6688013641240031E-2</v>
      </c>
    </row>
    <row r="1680" spans="1:6" x14ac:dyDescent="0.25">
      <c r="A1680" s="5">
        <v>44182</v>
      </c>
      <c r="B1680" s="7">
        <f>LN('Adj close prices'!B1681/'Adj close prices'!B1680)</f>
        <v>6.9392890019263397E-3</v>
      </c>
      <c r="C1680" s="7">
        <f>LN('Adj close prices'!C1681/'Adj close prices'!C1680)</f>
        <v>-1.5068799476550892E-3</v>
      </c>
      <c r="D1680" s="7">
        <f>LN('Adj close prices'!D1681/'Adj close prices'!D1680)</f>
        <v>4.5966008660078602E-3</v>
      </c>
      <c r="E1680" s="7">
        <f>LN('Adj close prices'!E1681/'Adj close prices'!E1680)</f>
        <v>7.4295871188445493E-3</v>
      </c>
      <c r="F1680" s="7">
        <f>LN('Adj close prices'!F1681/'Adj close prices'!F1680)</f>
        <v>5.1831077653269338E-2</v>
      </c>
    </row>
    <row r="1681" spans="1:6" x14ac:dyDescent="0.25">
      <c r="A1681" s="5">
        <v>44183</v>
      </c>
      <c r="B1681" s="7">
        <f>LN('Adj close prices'!B1682/'Adj close prices'!B1681)</f>
        <v>-1.5977798553336659E-2</v>
      </c>
      <c r="C1681" s="7">
        <f>LN('Adj close prices'!C1682/'Adj close prices'!C1681)</f>
        <v>-1.0696400045939511E-2</v>
      </c>
      <c r="D1681" s="7">
        <f>LN('Adj close prices'!D1682/'Adj close prices'!D1681)</f>
        <v>-1.0273801368148358E-3</v>
      </c>
      <c r="E1681" s="7">
        <f>LN('Adj close prices'!E1682/'Adj close prices'!E1681)</f>
        <v>-5.2044701603716553E-3</v>
      </c>
      <c r="F1681" s="7">
        <f>LN('Adj close prices'!F1682/'Adj close prices'!F1681)</f>
        <v>5.7903540959043369E-2</v>
      </c>
    </row>
    <row r="1682" spans="1:6" x14ac:dyDescent="0.25">
      <c r="A1682" s="5">
        <v>44186</v>
      </c>
      <c r="B1682" s="7">
        <f>LN('Adj close prices'!B1683/'Adj close prices'!B1682)</f>
        <v>1.2319367796289633E-2</v>
      </c>
      <c r="C1682" s="7">
        <f>LN('Adj close prices'!C1683/'Adj close prices'!C1682)</f>
        <v>1.4139078637510792E-3</v>
      </c>
      <c r="D1682" s="7">
        <f>LN('Adj close prices'!D1683/'Adj close prices'!D1682)</f>
        <v>1.3706518231378003E-4</v>
      </c>
      <c r="E1682" s="7">
        <f>LN('Adj close prices'!E1683/'Adj close prices'!E1682)</f>
        <v>4.529608567317797E-3</v>
      </c>
      <c r="F1682" s="7">
        <f>LN('Adj close prices'!F1683/'Adj close prices'!F1682)</f>
        <v>-6.715493659256877E-2</v>
      </c>
    </row>
    <row r="1683" spans="1:6" x14ac:dyDescent="0.25">
      <c r="A1683" s="5">
        <v>44187</v>
      </c>
      <c r="B1683" s="7">
        <f>LN('Adj close prices'!B1684/'Adj close prices'!B1683)</f>
        <v>2.8066708243574299E-2</v>
      </c>
      <c r="C1683" s="7">
        <f>LN('Adj close prices'!C1684/'Adj close prices'!C1683)</f>
        <v>1.0602709926105595E-4</v>
      </c>
      <c r="D1683" s="7">
        <f>LN('Adj close prices'!D1684/'Adj close prices'!D1683)</f>
        <v>-1.2199925254784567E-2</v>
      </c>
      <c r="E1683" s="7">
        <f>LN('Adj close prices'!E1684/'Adj close prices'!E1683)</f>
        <v>-4.058641046544533E-3</v>
      </c>
      <c r="F1683" s="7">
        <f>LN('Adj close prices'!F1684/'Adj close prices'!F1683)</f>
        <v>-1.4757626401697305E-2</v>
      </c>
    </row>
    <row r="1684" spans="1:6" x14ac:dyDescent="0.25">
      <c r="A1684" s="5">
        <v>44188</v>
      </c>
      <c r="B1684" s="7">
        <f>LN('Adj close prices'!B1685/'Adj close prices'!B1684)</f>
        <v>-7.0003316932122995E-3</v>
      </c>
      <c r="C1684" s="7">
        <f>LN('Adj close prices'!C1685/'Adj close prices'!C1684)</f>
        <v>-6.6491789496678812E-3</v>
      </c>
      <c r="D1684" s="7">
        <f>LN('Adj close prices'!D1685/'Adj close prices'!D1684)</f>
        <v>-6.819265932783718E-3</v>
      </c>
      <c r="E1684" s="7">
        <f>LN('Adj close prices'!E1685/'Adj close prices'!E1684)</f>
        <v>-2.0466700039661053E-2</v>
      </c>
      <c r="F1684" s="7">
        <f>LN('Adj close prices'!F1685/'Adj close prices'!F1684)</f>
        <v>8.769206998196926E-3</v>
      </c>
    </row>
    <row r="1685" spans="1:6" x14ac:dyDescent="0.25">
      <c r="A1685" s="5">
        <v>44189</v>
      </c>
      <c r="B1685" s="7">
        <f>LN('Adj close prices'!B1686/'Adj close prices'!B1685)</f>
        <v>7.6824804915396946E-3</v>
      </c>
      <c r="C1685" s="7">
        <f>LN('Adj close prices'!C1686/'Adj close prices'!C1685)</f>
        <v>-3.957236604454367E-3</v>
      </c>
      <c r="D1685" s="7">
        <f>LN('Adj close prices'!D1686/'Adj close prices'!D1685)</f>
        <v>1.9529890182304538E-3</v>
      </c>
      <c r="E1685" s="7">
        <f>LN('Adj close prices'!E1686/'Adj close prices'!E1685)</f>
        <v>-1.192199640510685E-3</v>
      </c>
      <c r="F1685" s="7">
        <f>LN('Adj close prices'!F1686/'Adj close prices'!F1685)</f>
        <v>2.4149532820856488E-2</v>
      </c>
    </row>
    <row r="1686" spans="1:6" x14ac:dyDescent="0.25">
      <c r="A1686" s="5">
        <v>44193</v>
      </c>
      <c r="B1686" s="7">
        <f>LN('Adj close prices'!B1687/'Adj close prices'!B1686)</f>
        <v>3.5140937860540782E-2</v>
      </c>
      <c r="C1686" s="7">
        <f>LN('Adj close prices'!C1687/'Adj close prices'!C1686)</f>
        <v>3.4470152754824832E-2</v>
      </c>
      <c r="D1686" s="7">
        <f>LN('Adj close prices'!D1687/'Adj close prices'!D1686)</f>
        <v>1.1914855312808269E-2</v>
      </c>
      <c r="E1686" s="7">
        <f>LN('Adj close prices'!E1687/'Adj close prices'!E1686)</f>
        <v>-7.2412862344463716E-3</v>
      </c>
      <c r="F1686" s="7">
        <f>LN('Adj close prices'!F1687/'Adj close prices'!F1686)</f>
        <v>2.8971094981123623E-3</v>
      </c>
    </row>
    <row r="1687" spans="1:6" x14ac:dyDescent="0.25">
      <c r="A1687" s="5">
        <v>44194</v>
      </c>
      <c r="B1687" s="7">
        <f>LN('Adj close prices'!B1688/'Adj close prices'!B1687)</f>
        <v>-1.3404104943715927E-2</v>
      </c>
      <c r="C1687" s="7">
        <f>LN('Adj close prices'!C1688/'Adj close prices'!C1687)</f>
        <v>1.1517048246300687E-2</v>
      </c>
      <c r="D1687" s="7">
        <f>LN('Adj close prices'!D1688/'Adj close prices'!D1687)</f>
        <v>-6.3553032181668072E-3</v>
      </c>
      <c r="E1687" s="7">
        <f>LN('Adj close prices'!E1688/'Adj close prices'!E1687)</f>
        <v>3.3473135395361733E-3</v>
      </c>
      <c r="F1687" s="7">
        <f>LN('Adj close prices'!F1688/'Adj close prices'!F1687)</f>
        <v>3.459533536901926E-3</v>
      </c>
    </row>
    <row r="1688" spans="1:6" x14ac:dyDescent="0.25">
      <c r="A1688" s="5">
        <v>44195</v>
      </c>
      <c r="B1688" s="7">
        <f>LN('Adj close prices'!B1689/'Adj close prices'!B1688)</f>
        <v>-8.5630445596725953E-3</v>
      </c>
      <c r="C1688" s="7">
        <f>LN('Adj close prices'!C1689/'Adj close prices'!C1688)</f>
        <v>-1.0941701292079454E-2</v>
      </c>
      <c r="D1688" s="7">
        <f>LN('Adj close prices'!D1689/'Adj close prices'!D1688)</f>
        <v>-8.3184792824681105E-4</v>
      </c>
      <c r="E1688" s="7">
        <f>LN('Adj close prices'!E1689/'Adj close prices'!E1688)</f>
        <v>1.5523892433420658E-2</v>
      </c>
      <c r="F1688" s="7">
        <f>LN('Adj close prices'!F1689/'Adj close prices'!F1688)</f>
        <v>4.2320580394787415E-2</v>
      </c>
    </row>
    <row r="1689" spans="1:6" x14ac:dyDescent="0.25">
      <c r="A1689" s="5">
        <v>44196</v>
      </c>
      <c r="B1689" s="7">
        <f>LN('Adj close prices'!B1690/'Adj close prices'!B1689)</f>
        <v>-7.7325864559540797E-3</v>
      </c>
      <c r="C1689" s="7">
        <f>LN('Adj close prices'!C1690/'Adj close prices'!C1689)</f>
        <v>-8.8403305516701631E-3</v>
      </c>
      <c r="D1689" s="7">
        <f>LN('Adj close prices'!D1690/'Adj close prices'!D1689)</f>
        <v>-2.08354545509475E-4</v>
      </c>
      <c r="E1689" s="7">
        <f>LN('Adj close prices'!E1690/'Adj close prices'!E1689)</f>
        <v>-6.9270287612880352E-3</v>
      </c>
      <c r="F1689" s="7">
        <f>LN('Adj close prices'!F1690/'Adj close prices'!F1689)</f>
        <v>1.5552414606712113E-2</v>
      </c>
    </row>
    <row r="1690" spans="1:6" x14ac:dyDescent="0.25">
      <c r="A1690" s="5">
        <v>44200</v>
      </c>
      <c r="B1690" s="7">
        <f>LN('Adj close prices'!B1691/'Adj close prices'!B1690)</f>
        <v>-2.5030053820270338E-2</v>
      </c>
      <c r="C1690" s="7">
        <f>LN('Adj close prices'!C1691/'Adj close prices'!C1690)</f>
        <v>-2.1821102245987194E-2</v>
      </c>
      <c r="D1690" s="7">
        <f>LN('Adj close prices'!D1691/'Adj close prices'!D1690)</f>
        <v>1.6375993920910509E-2</v>
      </c>
      <c r="E1690" s="7">
        <f>LN('Adj close prices'!E1691/'Adj close prices'!E1690)</f>
        <v>4.4707322074860577E-3</v>
      </c>
      <c r="F1690" s="7">
        <f>LN('Adj close prices'!F1691/'Adj close prices'!F1690)</f>
        <v>3.3581738038283911E-2</v>
      </c>
    </row>
    <row r="1691" spans="1:6" x14ac:dyDescent="0.25">
      <c r="A1691" s="5">
        <v>44201</v>
      </c>
      <c r="B1691" s="7">
        <f>LN('Adj close prices'!B1692/'Adj close prices'!B1691)</f>
        <v>1.2287754905723133E-2</v>
      </c>
      <c r="C1691" s="7">
        <f>LN('Adj close prices'!C1692/'Adj close prices'!C1691)</f>
        <v>9.9546498173513163E-3</v>
      </c>
      <c r="D1691" s="7">
        <f>LN('Adj close prices'!D1692/'Adj close prices'!D1691)</f>
        <v>-5.3372868226699141E-3</v>
      </c>
      <c r="E1691" s="7">
        <f>LN('Adj close prices'!E1692/'Adj close prices'!E1691)</f>
        <v>2.1966837082591031E-2</v>
      </c>
      <c r="F1691" s="7">
        <f>LN('Adj close prices'!F1692/'Adj close prices'!F1691)</f>
        <v>7.290727753243265E-3</v>
      </c>
    </row>
    <row r="1692" spans="1:6" x14ac:dyDescent="0.25">
      <c r="A1692" s="5">
        <v>44202</v>
      </c>
      <c r="B1692" s="7">
        <f>LN('Adj close prices'!B1693/'Adj close prices'!B1692)</f>
        <v>-3.4240831763626557E-2</v>
      </c>
      <c r="C1692" s="7">
        <f>LN('Adj close prices'!C1693/'Adj close prices'!C1692)</f>
        <v>-2.5211781586321657E-2</v>
      </c>
      <c r="D1692" s="7">
        <f>LN('Adj close prices'!D1693/'Adj close prices'!D1692)</f>
        <v>6.2238781271373557E-3</v>
      </c>
      <c r="E1692" s="7">
        <f>LN('Adj close prices'!E1693/'Adj close prices'!E1692)</f>
        <v>-6.0761954375476171E-2</v>
      </c>
      <c r="F1692" s="7">
        <f>LN('Adj close prices'!F1693/'Adj close prices'!F1692)</f>
        <v>2.7994766272789726E-2</v>
      </c>
    </row>
    <row r="1693" spans="1:6" x14ac:dyDescent="0.25">
      <c r="A1693" s="5">
        <v>44203</v>
      </c>
      <c r="B1693" s="7">
        <f>LN('Adj close prices'!B1694/'Adj close prices'!B1693)</f>
        <v>3.3554157354548676E-2</v>
      </c>
      <c r="C1693" s="7">
        <f>LN('Adj close prices'!C1694/'Adj close prices'!C1693)</f>
        <v>7.5485695869824095E-3</v>
      </c>
      <c r="D1693" s="7">
        <f>LN('Adj close prices'!D1694/'Adj close prices'!D1693)</f>
        <v>-6.801428784335831E-5</v>
      </c>
      <c r="E1693" s="7">
        <f>LN('Adj close prices'!E1694/'Adj close prices'!E1693)</f>
        <v>5.6219876039307892E-2</v>
      </c>
      <c r="F1693" s="7">
        <f>LN('Adj close prices'!F1694/'Adj close prices'!F1693)</f>
        <v>7.6448467661976993E-2</v>
      </c>
    </row>
    <row r="1694" spans="1:6" x14ac:dyDescent="0.25">
      <c r="A1694" s="5">
        <v>44204</v>
      </c>
      <c r="B1694" s="7">
        <f>LN('Adj close prices'!B1695/'Adj close prices'!B1694)</f>
        <v>8.5938675488725132E-3</v>
      </c>
      <c r="C1694" s="7">
        <f>LN('Adj close prices'!C1695/'Adj close prices'!C1694)</f>
        <v>6.4745106891390446E-3</v>
      </c>
      <c r="D1694" s="7">
        <f>LN('Adj close prices'!D1695/'Adj close prices'!D1694)</f>
        <v>-1.3642957669005392E-4</v>
      </c>
      <c r="E1694" s="7">
        <f>LN('Adj close prices'!E1695/'Adj close prices'!E1694)</f>
        <v>-5.0524812437019876E-3</v>
      </c>
      <c r="F1694" s="7">
        <f>LN('Adj close prices'!F1695/'Adj close prices'!F1694)</f>
        <v>7.5481237676695678E-2</v>
      </c>
    </row>
    <row r="1695" spans="1:6" x14ac:dyDescent="0.25">
      <c r="A1695" s="5">
        <v>44207</v>
      </c>
      <c r="B1695" s="7">
        <f>LN('Adj close prices'!B1696/'Adj close prices'!B1695)</f>
        <v>-2.3523173590411485E-2</v>
      </c>
      <c r="C1695" s="7">
        <f>LN('Adj close prices'!C1696/'Adj close prices'!C1695)</f>
        <v>-2.1754385324622452E-2</v>
      </c>
      <c r="D1695" s="7">
        <f>LN('Adj close prices'!D1696/'Adj close prices'!D1695)</f>
        <v>4.491049862163264E-3</v>
      </c>
      <c r="E1695" s="7">
        <f>LN('Adj close prices'!E1696/'Adj close prices'!E1695)</f>
        <v>2.5635181258336453E-2</v>
      </c>
      <c r="F1695" s="7">
        <f>LN('Adj close prices'!F1696/'Adj close prices'!F1695)</f>
        <v>-8.1442314273146355E-2</v>
      </c>
    </row>
    <row r="1696" spans="1:6" x14ac:dyDescent="0.25">
      <c r="A1696" s="5">
        <v>44208</v>
      </c>
      <c r="B1696" s="7">
        <f>LN('Adj close prices'!B1697/'Adj close prices'!B1696)</f>
        <v>-1.3966048182167117E-3</v>
      </c>
      <c r="C1696" s="7">
        <f>LN('Adj close prices'!C1697/'Adj close prices'!C1696)</f>
        <v>2.1235413113641502E-3</v>
      </c>
      <c r="D1696" s="7">
        <f>LN('Adj close prices'!D1697/'Adj close prices'!D1696)</f>
        <v>1.1341568048613327E-2</v>
      </c>
      <c r="E1696" s="7">
        <f>LN('Adj close prices'!E1697/'Adj close prices'!E1696)</f>
        <v>-1.0090262234442994E-2</v>
      </c>
      <c r="F1696" s="7">
        <f>LN('Adj close prices'!F1697/'Adj close prices'!F1696)</f>
        <v>4.6075003435088836E-2</v>
      </c>
    </row>
    <row r="1697" spans="1:6" x14ac:dyDescent="0.25">
      <c r="A1697" s="5">
        <v>44209</v>
      </c>
      <c r="B1697" s="7">
        <f>LN('Adj close prices'!B1698/'Adj close prices'!B1697)</f>
        <v>1.6096564249135817E-2</v>
      </c>
      <c r="C1697" s="7">
        <f>LN('Adj close prices'!C1698/'Adj close prices'!C1697)</f>
        <v>1.433516739379288E-2</v>
      </c>
      <c r="D1697" s="7">
        <f>LN('Adj close prices'!D1698/'Adj close prices'!D1697)</f>
        <v>-1.0255730447629806E-2</v>
      </c>
      <c r="E1697" s="7">
        <f>LN('Adj close prices'!E1698/'Adj close prices'!E1697)</f>
        <v>3.4796770035656851E-3</v>
      </c>
      <c r="F1697" s="7">
        <f>LN('Adj close prices'!F1698/'Adj close prices'!F1697)</f>
        <v>5.8339032086195414E-3</v>
      </c>
    </row>
    <row r="1698" spans="1:6" x14ac:dyDescent="0.25">
      <c r="A1698" s="5">
        <v>44210</v>
      </c>
      <c r="B1698" s="7">
        <f>LN('Adj close prices'!B1699/'Adj close prices'!B1698)</f>
        <v>-1.5242806547034646E-2</v>
      </c>
      <c r="C1698" s="7">
        <f>LN('Adj close prices'!C1699/'Adj close prices'!C1698)</f>
        <v>-1.2209782150358757E-2</v>
      </c>
      <c r="D1698" s="7">
        <f>LN('Adj close prices'!D1699/'Adj close prices'!D1698)</f>
        <v>-3.2607344918545366E-3</v>
      </c>
      <c r="E1698" s="7">
        <f>LN('Adj close prices'!E1699/'Adj close prices'!E1698)</f>
        <v>-2.4803106938814538E-2</v>
      </c>
      <c r="F1698" s="7">
        <f>LN('Adj close prices'!F1699/'Adj close prices'!F1698)</f>
        <v>-1.1074623733876363E-2</v>
      </c>
    </row>
    <row r="1699" spans="1:6" x14ac:dyDescent="0.25">
      <c r="A1699" s="5">
        <v>44211</v>
      </c>
      <c r="B1699" s="7">
        <f>LN('Adj close prices'!B1700/'Adj close prices'!B1699)</f>
        <v>-1.382572355456446E-2</v>
      </c>
      <c r="C1699" s="7">
        <f>LN('Adj close prices'!C1700/'Adj close prices'!C1699)</f>
        <v>-7.4523013033767349E-3</v>
      </c>
      <c r="D1699" s="7">
        <f>LN('Adj close prices'!D1700/'Adj close prices'!D1699)</f>
        <v>-1.5980671350223394E-2</v>
      </c>
      <c r="E1699" s="7">
        <f>LN('Adj close prices'!E1700/'Adj close prices'!E1699)</f>
        <v>-2.6153007338367545E-2</v>
      </c>
      <c r="F1699" s="7">
        <f>LN('Adj close prices'!F1700/'Adj close prices'!F1699)</f>
        <v>-2.2548161595104043E-2</v>
      </c>
    </row>
    <row r="1700" spans="1:6" x14ac:dyDescent="0.25">
      <c r="A1700" s="5">
        <v>44215</v>
      </c>
      <c r="B1700" s="7">
        <f>LN('Adj close prices'!B1701/'Adj close prices'!B1700)</f>
        <v>5.4124199043011868E-3</v>
      </c>
      <c r="C1700" s="7">
        <f>LN('Adj close prices'!C1701/'Adj close prices'!C1700)</f>
        <v>5.3044217915103027E-3</v>
      </c>
      <c r="D1700" s="7">
        <f>LN('Adj close prices'!D1701/'Adj close prices'!D1700)</f>
        <v>-8.679740695645477E-3</v>
      </c>
      <c r="E1700" s="7">
        <f>LN('Adj close prices'!E1701/'Adj close prices'!E1700)</f>
        <v>1.2806642308203204E-2</v>
      </c>
      <c r="F1700" s="7">
        <f>LN('Adj close prices'!F1701/'Adj close prices'!F1700)</f>
        <v>2.201550020941969E-2</v>
      </c>
    </row>
    <row r="1701" spans="1:6" x14ac:dyDescent="0.25">
      <c r="A1701" s="5">
        <v>44216</v>
      </c>
      <c r="B1701" s="7">
        <f>LN('Adj close prices'!B1702/'Adj close prices'!B1701)</f>
        <v>3.2327776878719731E-2</v>
      </c>
      <c r="C1701" s="7">
        <f>LN('Adj close prices'!C1702/'Adj close prices'!C1701)</f>
        <v>4.4686981400542621E-2</v>
      </c>
      <c r="D1701" s="7">
        <f>LN('Adj close prices'!D1702/'Adj close prices'!D1701)</f>
        <v>1.4676618434449056E-2</v>
      </c>
      <c r="E1701" s="7">
        <f>LN('Adj close prices'!E1702/'Adj close prices'!E1701)</f>
        <v>2.5805933427181221E-2</v>
      </c>
      <c r="F1701" s="7">
        <f>LN('Adj close prices'!F1702/'Adj close prices'!F1701)</f>
        <v>6.9617059927633545E-3</v>
      </c>
    </row>
    <row r="1702" spans="1:6" x14ac:dyDescent="0.25">
      <c r="A1702" s="5">
        <v>44217</v>
      </c>
      <c r="B1702" s="7">
        <f>LN('Adj close prices'!B1703/'Adj close prices'!B1702)</f>
        <v>3.6002484751515768E-2</v>
      </c>
      <c r="C1702" s="7">
        <f>LN('Adj close prices'!C1703/'Adj close prices'!C1702)</f>
        <v>1.327492339956394E-2</v>
      </c>
      <c r="D1702" s="7">
        <f>LN('Adj close prices'!D1703/'Adj close prices'!D1702)</f>
        <v>-4.5460264440339692E-3</v>
      </c>
      <c r="E1702" s="7">
        <f>LN('Adj close prices'!E1703/'Adj close prices'!E1702)</f>
        <v>3.6852617559984854E-2</v>
      </c>
      <c r="F1702" s="7">
        <f>LN('Adj close prices'!F1703/'Adj close prices'!F1702)</f>
        <v>-6.4408529612681948E-3</v>
      </c>
    </row>
    <row r="1703" spans="1:6" x14ac:dyDescent="0.25">
      <c r="A1703" s="5">
        <v>44218</v>
      </c>
      <c r="B1703" s="7">
        <f>LN('Adj close prices'!B1704/'Adj close prices'!B1703)</f>
        <v>1.5946001409883184E-2</v>
      </c>
      <c r="C1703" s="7">
        <f>LN('Adj close prices'!C1704/'Adj close prices'!C1703)</f>
        <v>-4.4733058324560948E-3</v>
      </c>
      <c r="D1703" s="7">
        <f>LN('Adj close prices'!D1704/'Adj close prices'!D1703)</f>
        <v>1.0165784098166932E-2</v>
      </c>
      <c r="E1703" s="7">
        <f>LN('Adj close prices'!E1704/'Adj close prices'!E1703)</f>
        <v>-1.1240074233510471E-2</v>
      </c>
      <c r="F1703" s="7">
        <f>LN('Adj close prices'!F1704/'Adj close prices'!F1703)</f>
        <v>1.9507393198863682E-3</v>
      </c>
    </row>
    <row r="1704" spans="1:6" x14ac:dyDescent="0.25">
      <c r="A1704" s="5">
        <v>44221</v>
      </c>
      <c r="B1704" s="7">
        <f>LN('Adj close prices'!B1705/'Adj close prices'!B1704)</f>
        <v>2.7307533590445226E-2</v>
      </c>
      <c r="C1704" s="7">
        <f>LN('Adj close prices'!C1705/'Adj close prices'!C1704)</f>
        <v>5.3749112321841591E-4</v>
      </c>
      <c r="D1704" s="7">
        <f>LN('Adj close prices'!D1705/'Adj close prices'!D1704)</f>
        <v>-8.8891488701038125E-4</v>
      </c>
      <c r="E1704" s="7">
        <f>LN('Adj close prices'!E1705/'Adj close prices'!E1704)</f>
        <v>-4.3304722084436245E-3</v>
      </c>
      <c r="F1704" s="7">
        <f>LN('Adj close prices'!F1705/'Adj close prices'!F1704)</f>
        <v>3.9555085391389619E-2</v>
      </c>
    </row>
    <row r="1705" spans="1:6" x14ac:dyDescent="0.25">
      <c r="A1705" s="5">
        <v>44222</v>
      </c>
      <c r="B1705" s="7">
        <f>LN('Adj close prices'!B1706/'Adj close prices'!B1705)</f>
        <v>1.6778571112015328E-3</v>
      </c>
      <c r="C1705" s="7">
        <f>LN('Adj close prices'!C1706/'Adj close prices'!C1705)</f>
        <v>9.7068704945445835E-3</v>
      </c>
      <c r="D1705" s="7">
        <f>LN('Adj close prices'!D1706/'Adj close prices'!D1705)</f>
        <v>8.9201511046197463E-3</v>
      </c>
      <c r="E1705" s="7">
        <f>LN('Adj close prices'!E1706/'Adj close prices'!E1705)</f>
        <v>-1.6095563233498051E-2</v>
      </c>
      <c r="F1705" s="7">
        <f>LN('Adj close prices'!F1706/'Adj close prices'!F1705)</f>
        <v>2.5965442623823243E-3</v>
      </c>
    </row>
    <row r="1706" spans="1:6" x14ac:dyDescent="0.25">
      <c r="A1706" s="5">
        <v>44223</v>
      </c>
      <c r="B1706" s="7">
        <f>LN('Adj close prices'!B1707/'Adj close prices'!B1706)</f>
        <v>-7.7135788019442155E-3</v>
      </c>
      <c r="C1706" s="7">
        <f>LN('Adj close prices'!C1707/'Adj close prices'!C1706)</f>
        <v>-2.8528916404882754E-2</v>
      </c>
      <c r="D1706" s="7">
        <f>LN('Adj close prices'!D1707/'Adj close prices'!D1706)</f>
        <v>-2.5194231120289668E-2</v>
      </c>
      <c r="E1706" s="7">
        <f>LN('Adj close prices'!E1707/'Adj close prices'!E1706)</f>
        <v>-3.9279717566396442E-2</v>
      </c>
      <c r="F1706" s="7">
        <f>LN('Adj close prices'!F1707/'Adj close prices'!F1706)</f>
        <v>-2.1669172760480512E-2</v>
      </c>
    </row>
    <row r="1707" spans="1:6" x14ac:dyDescent="0.25">
      <c r="A1707" s="5">
        <v>44224</v>
      </c>
      <c r="B1707" s="7">
        <f>LN('Adj close prices'!B1708/'Adj close prices'!B1707)</f>
        <v>-3.5611586751294395E-2</v>
      </c>
      <c r="C1707" s="7">
        <f>LN('Adj close prices'!C1708/'Adj close prices'!C1707)</f>
        <v>1.5579058135022784E-3</v>
      </c>
      <c r="D1707" s="7">
        <f>LN('Adj close prices'!D1708/'Adj close prices'!D1707)</f>
        <v>-6.2586057046136933E-4</v>
      </c>
      <c r="E1707" s="7">
        <f>LN('Adj close prices'!E1708/'Adj close prices'!E1707)</f>
        <v>1.0262278541202905E-2</v>
      </c>
      <c r="F1707" s="7">
        <f>LN('Adj close prices'!F1708/'Adj close prices'!F1707)</f>
        <v>-3.3811460472739238E-2</v>
      </c>
    </row>
    <row r="1708" spans="1:6" x14ac:dyDescent="0.25">
      <c r="A1708" s="5">
        <v>44225</v>
      </c>
      <c r="B1708" s="7">
        <f>LN('Adj close prices'!B1709/'Adj close prices'!B1708)</f>
        <v>-3.8138899166668634E-2</v>
      </c>
      <c r="C1708" s="7">
        <f>LN('Adj close prices'!C1709/'Adj close prices'!C1708)</f>
        <v>-9.7520506460682162E-3</v>
      </c>
      <c r="D1708" s="7">
        <f>LN('Adj close prices'!D1709/'Adj close prices'!D1708)</f>
        <v>-2.2939207801376815E-2</v>
      </c>
      <c r="E1708" s="7">
        <f>LN('Adj close prices'!E1709/'Adj close prices'!E1708)</f>
        <v>-4.7039828064837242E-3</v>
      </c>
      <c r="F1708" s="7">
        <f>LN('Adj close prices'!F1709/'Adj close prices'!F1708)</f>
        <v>-5.1455132632691337E-2</v>
      </c>
    </row>
    <row r="1709" spans="1:6" x14ac:dyDescent="0.25">
      <c r="A1709" s="5">
        <v>44228</v>
      </c>
      <c r="B1709" s="7">
        <f>LN('Adj close prices'!B1710/'Adj close prices'!B1709)</f>
        <v>1.6385045322359602E-2</v>
      </c>
      <c r="C1709" s="7">
        <f>LN('Adj close prices'!C1710/'Adj close prices'!C1709)</f>
        <v>4.174627014560043E-2</v>
      </c>
      <c r="D1709" s="7">
        <f>LN('Adj close prices'!D1710/'Adj close prices'!D1709)</f>
        <v>-8.7220806096758949E-3</v>
      </c>
      <c r="E1709" s="7">
        <f>LN('Adj close prices'!E1710/'Adj close prices'!E1709)</f>
        <v>1.8855610753283774E-2</v>
      </c>
      <c r="F1709" s="7">
        <f>LN('Adj close prices'!F1710/'Adj close prices'!F1709)</f>
        <v>5.6684324876210515E-2</v>
      </c>
    </row>
    <row r="1710" spans="1:6" x14ac:dyDescent="0.25">
      <c r="A1710" s="5">
        <v>44229</v>
      </c>
      <c r="B1710" s="7">
        <f>LN('Adj close prices'!B1711/'Adj close prices'!B1710)</f>
        <v>6.3167754850865006E-3</v>
      </c>
      <c r="C1710" s="7">
        <f>LN('Adj close prices'!C1711/'Adj close prices'!C1710)</f>
        <v>1.1043016551718937E-2</v>
      </c>
      <c r="D1710" s="7">
        <f>LN('Adj close prices'!D1711/'Adj close prices'!D1710)</f>
        <v>1.0713004474750263E-2</v>
      </c>
      <c r="E1710" s="7">
        <f>LN('Adj close prices'!E1711/'Adj close prices'!E1710)</f>
        <v>2.3868598449042992E-2</v>
      </c>
      <c r="F1710" s="7">
        <f>LN('Adj close prices'!F1711/'Adj close prices'!F1710)</f>
        <v>3.8519243896783247E-2</v>
      </c>
    </row>
    <row r="1711" spans="1:6" x14ac:dyDescent="0.25">
      <c r="A1711" s="5">
        <v>44230</v>
      </c>
      <c r="B1711" s="7">
        <f>LN('Adj close prices'!B1712/'Adj close prices'!B1711)</f>
        <v>-7.8085966635997612E-3</v>
      </c>
      <c r="C1711" s="7">
        <f>LN('Adj close prices'!C1712/'Adj close prices'!C1711)</f>
        <v>-2.0163491808230325E-2</v>
      </c>
      <c r="D1711" s="7">
        <f>LN('Adj close prices'!D1712/'Adj close prices'!D1711)</f>
        <v>3.0499081338647843E-3</v>
      </c>
      <c r="E1711" s="7">
        <f>LN('Adj close prices'!E1712/'Adj close prices'!E1711)</f>
        <v>-1.9383266391425154E-3</v>
      </c>
      <c r="F1711" s="7">
        <f>LN('Adj close prices'!F1712/'Adj close prices'!F1711)</f>
        <v>-2.0956121752060818E-2</v>
      </c>
    </row>
    <row r="1712" spans="1:6" x14ac:dyDescent="0.25">
      <c r="A1712" s="5">
        <v>44231</v>
      </c>
      <c r="B1712" s="7">
        <f>LN('Adj close prices'!B1713/'Adj close prices'!B1712)</f>
        <v>2.5431746128010239E-2</v>
      </c>
      <c r="C1712" s="7">
        <f>LN('Adj close prices'!C1713/'Adj close prices'!C1712)</f>
        <v>5.5603595374541012E-3</v>
      </c>
      <c r="D1712" s="7">
        <f>LN('Adj close prices'!D1713/'Adj close prices'!D1712)</f>
        <v>9.3751842247653937E-3</v>
      </c>
      <c r="E1712" s="7">
        <f>LN('Adj close prices'!E1713/'Adj close prices'!E1712)</f>
        <v>9.8365169421047449E-3</v>
      </c>
      <c r="F1712" s="7">
        <f>LN('Adj close prices'!F1713/'Adj close prices'!F1712)</f>
        <v>-5.5142924354600591E-3</v>
      </c>
    </row>
    <row r="1713" spans="1:6" x14ac:dyDescent="0.25">
      <c r="A1713" s="5">
        <v>44232</v>
      </c>
      <c r="B1713" s="7">
        <f>LN('Adj close prices'!B1714/'Adj close prices'!B1713)</f>
        <v>-3.1031089640397697E-3</v>
      </c>
      <c r="C1713" s="7">
        <f>LN('Adj close prices'!C1714/'Adj close prices'!C1713)</f>
        <v>6.3293418651615887E-3</v>
      </c>
      <c r="D1713" s="7">
        <f>LN('Adj close prices'!D1714/'Adj close prices'!D1713)</f>
        <v>1.2757655768548969E-2</v>
      </c>
      <c r="E1713" s="7">
        <f>LN('Adj close prices'!E1714/'Adj close prices'!E1713)</f>
        <v>-5.3750246594178874E-3</v>
      </c>
      <c r="F1713" s="7">
        <f>LN('Adj close prices'!F1714/'Adj close prices'!F1713)</f>
        <v>2.6318811559654081E-3</v>
      </c>
    </row>
    <row r="1714" spans="1:6" x14ac:dyDescent="0.25">
      <c r="A1714" s="5">
        <v>44235</v>
      </c>
      <c r="B1714" s="7">
        <f>LN('Adj close prices'!B1715/'Adj close prices'!B1714)</f>
        <v>1.0964415721234292E-3</v>
      </c>
      <c r="C1714" s="7">
        <f>LN('Adj close prices'!C1715/'Adj close prices'!C1714)</f>
        <v>-8.7519677970851872E-3</v>
      </c>
      <c r="D1714" s="7">
        <f>LN('Adj close prices'!D1715/'Adj close prices'!D1714)</f>
        <v>4.6304183128975367E-3</v>
      </c>
      <c r="E1714" s="7">
        <f>LN('Adj close prices'!E1715/'Adj close prices'!E1714)</f>
        <v>6.0507747934297564E-2</v>
      </c>
      <c r="F1714" s="7">
        <f>LN('Adj close prices'!F1715/'Adj close prices'!F1714)</f>
        <v>1.304484216156928E-2</v>
      </c>
    </row>
    <row r="1715" spans="1:6" x14ac:dyDescent="0.25">
      <c r="A1715" s="5">
        <v>44236</v>
      </c>
      <c r="B1715" s="7">
        <f>LN('Adj close prices'!B1716/'Adj close prices'!B1715)</f>
        <v>-6.595423468860535E-3</v>
      </c>
      <c r="C1715" s="7">
        <f>LN('Adj close prices'!C1716/'Adj close prices'!C1715)</f>
        <v>-5.4134779885781125E-3</v>
      </c>
      <c r="D1715" s="7">
        <f>LN('Adj close prices'!D1716/'Adj close prices'!D1715)</f>
        <v>5.500975605091993E-3</v>
      </c>
      <c r="E1715" s="7">
        <f>LN('Adj close prices'!E1716/'Adj close prices'!E1715)</f>
        <v>-1.2229199112006811E-2</v>
      </c>
      <c r="F1715" s="7">
        <f>LN('Adj close prices'!F1716/'Adj close prices'!F1715)</f>
        <v>-1.6300455750757347E-2</v>
      </c>
    </row>
    <row r="1716" spans="1:6" x14ac:dyDescent="0.25">
      <c r="A1716" s="5">
        <v>44237</v>
      </c>
      <c r="B1716" s="7">
        <f>LN('Adj close prices'!B1717/'Adj close prices'!B1716)</f>
        <v>-4.5689240330764871E-3</v>
      </c>
      <c r="C1716" s="7">
        <f>LN('Adj close prices'!C1717/'Adj close prices'!C1716)</f>
        <v>-5.5889933000111656E-3</v>
      </c>
      <c r="D1716" s="7">
        <f>LN('Adj close prices'!D1717/'Adj close prices'!D1716)</f>
        <v>-1.1725969364297656E-2</v>
      </c>
      <c r="E1716" s="7">
        <f>LN('Adj close prices'!E1717/'Adj close prices'!E1716)</f>
        <v>3.4522140761467958E-2</v>
      </c>
      <c r="F1716" s="7">
        <f>LN('Adj close prices'!F1717/'Adj close prices'!F1716)</f>
        <v>-5.3982109246304658E-2</v>
      </c>
    </row>
    <row r="1717" spans="1:6" x14ac:dyDescent="0.25">
      <c r="A1717" s="5">
        <v>44238</v>
      </c>
      <c r="B1717" s="7">
        <f>LN('Adj close prices'!B1718/'Adj close prices'!B1717)</f>
        <v>-1.9221900881329686E-3</v>
      </c>
      <c r="C1717" s="7">
        <f>LN('Adj close prices'!C1718/'Adj close prices'!C1717)</f>
        <v>-7.4670869621280235E-3</v>
      </c>
      <c r="D1717" s="7">
        <f>LN('Adj close prices'!D1718/'Adj close prices'!D1717)</f>
        <v>-7.6341522365879692E-4</v>
      </c>
      <c r="E1717" s="7">
        <f>LN('Adj close prices'!E1718/'Adj close prices'!E1717)</f>
        <v>3.24199939786756E-2</v>
      </c>
      <c r="F1717" s="7">
        <f>LN('Adj close prices'!F1718/'Adj close prices'!F1717)</f>
        <v>8.462879237136893E-3</v>
      </c>
    </row>
    <row r="1718" spans="1:6" x14ac:dyDescent="0.25">
      <c r="A1718" s="5">
        <v>44239</v>
      </c>
      <c r="B1718" s="7">
        <f>LN('Adj close prices'!B1719/'Adj close prices'!B1718)</f>
        <v>1.7742563299303084E-3</v>
      </c>
      <c r="C1718" s="7">
        <f>LN('Adj close prices'!C1719/'Adj close prices'!C1718)</f>
        <v>4.7646025845085307E-3</v>
      </c>
      <c r="D1718" s="7">
        <f>LN('Adj close prices'!D1719/'Adj close prices'!D1718)</f>
        <v>3.1196740577873624E-3</v>
      </c>
      <c r="E1718" s="7">
        <f>LN('Adj close prices'!E1719/'Adj close prices'!E1718)</f>
        <v>-1.9164935538909817E-2</v>
      </c>
      <c r="F1718" s="7">
        <f>LN('Adj close prices'!F1719/'Adj close prices'!F1718)</f>
        <v>5.4798596749264916E-3</v>
      </c>
    </row>
    <row r="1719" spans="1:6" x14ac:dyDescent="0.25">
      <c r="A1719" s="5">
        <v>44243</v>
      </c>
      <c r="B1719" s="7">
        <f>LN('Adj close prices'!B1720/'Adj close prices'!B1719)</f>
        <v>-1.6235127629025535E-2</v>
      </c>
      <c r="C1719" s="7">
        <f>LN('Adj close prices'!C1720/'Adj close prices'!C1719)</f>
        <v>-2.6761937890889933E-3</v>
      </c>
      <c r="D1719" s="7">
        <f>LN('Adj close prices'!D1720/'Adj close prices'!D1719)</f>
        <v>8.2032622198494106E-3</v>
      </c>
      <c r="E1719" s="7">
        <f>LN('Adj close prices'!E1720/'Adj close prices'!E1719)</f>
        <v>2.4364306661682652E-2</v>
      </c>
      <c r="F1719" s="7">
        <f>LN('Adj close prices'!F1720/'Adj close prices'!F1719)</f>
        <v>-2.4685867557468277E-2</v>
      </c>
    </row>
    <row r="1720" spans="1:6" x14ac:dyDescent="0.25">
      <c r="A1720" s="5">
        <v>44244</v>
      </c>
      <c r="B1720" s="7">
        <f>LN('Adj close prices'!B1721/'Adj close prices'!B1720)</f>
        <v>-1.7801258810534015E-2</v>
      </c>
      <c r="C1720" s="7">
        <f>LN('Adj close prices'!C1721/'Adj close prices'!C1720)</f>
        <v>1.2068469299841624E-2</v>
      </c>
      <c r="D1720" s="7">
        <f>LN('Adj close prices'!D1721/'Adj close prices'!D1720)</f>
        <v>1.0516946459244695E-2</v>
      </c>
      <c r="E1720" s="7">
        <f>LN('Adj close prices'!E1721/'Adj close prices'!E1720)</f>
        <v>-2.8064164901357231E-2</v>
      </c>
      <c r="F1720" s="7">
        <f>LN('Adj close prices'!F1721/'Adj close prices'!F1720)</f>
        <v>2.4209361047344015E-3</v>
      </c>
    </row>
    <row r="1721" spans="1:6" x14ac:dyDescent="0.25">
      <c r="A1721" s="5">
        <v>44245</v>
      </c>
      <c r="B1721" s="7">
        <f>LN('Adj close prices'!B1722/'Adj close prices'!B1721)</f>
        <v>-8.6739770486147609E-3</v>
      </c>
      <c r="C1721" s="7">
        <f>LN('Adj close prices'!C1722/'Adj close prices'!C1721)</f>
        <v>5.9033540018876788E-3</v>
      </c>
      <c r="D1721" s="7">
        <f>LN('Adj close prices'!D1722/'Adj close prices'!D1721)</f>
        <v>-6.7005218674435638E-2</v>
      </c>
      <c r="E1721" s="7">
        <f>LN('Adj close prices'!E1722/'Adj close prices'!E1721)</f>
        <v>-5.1790029366271155E-3</v>
      </c>
      <c r="F1721" s="7">
        <f>LN('Adj close prices'!F1722/'Adj close prices'!F1721)</f>
        <v>-1.3585560760873036E-2</v>
      </c>
    </row>
    <row r="1722" spans="1:6" x14ac:dyDescent="0.25">
      <c r="A1722" s="5">
        <v>44246</v>
      </c>
      <c r="B1722" s="7">
        <f>LN('Adj close prices'!B1723/'Adj close prices'!B1722)</f>
        <v>1.232583865239569E-3</v>
      </c>
      <c r="C1722" s="7">
        <f>LN('Adj close prices'!C1723/'Adj close prices'!C1722)</f>
        <v>-2.3816429271342896E-2</v>
      </c>
      <c r="D1722" s="7">
        <f>LN('Adj close prices'!D1723/'Adj close prices'!D1722)</f>
        <v>4.9276844757854214E-3</v>
      </c>
      <c r="E1722" s="7">
        <f>LN('Adj close prices'!E1723/'Adj close prices'!E1722)</f>
        <v>6.553441232058599E-3</v>
      </c>
      <c r="F1722" s="7">
        <f>LN('Adj close prices'!F1723/'Adj close prices'!F1722)</f>
        <v>-7.7517998790907336E-3</v>
      </c>
    </row>
    <row r="1723" spans="1:6" x14ac:dyDescent="0.25">
      <c r="A1723" s="5">
        <v>44249</v>
      </c>
      <c r="B1723" s="7">
        <f>LN('Adj close prices'!B1724/'Adj close prices'!B1723)</f>
        <v>-3.0252034597569616E-2</v>
      </c>
      <c r="C1723" s="7">
        <f>LN('Adj close prices'!C1724/'Adj close prices'!C1723)</f>
        <v>-2.1510302880650246E-2</v>
      </c>
      <c r="D1723" s="7">
        <f>LN('Adj close prices'!D1724/'Adj close prices'!D1723)</f>
        <v>-4.7097600513602393E-3</v>
      </c>
      <c r="E1723" s="7">
        <f>LN('Adj close prices'!E1724/'Adj close prices'!E1723)</f>
        <v>-3.8987475993133597E-2</v>
      </c>
      <c r="F1723" s="7">
        <f>LN('Adj close prices'!F1724/'Adj close prices'!F1723)</f>
        <v>-8.937612420301555E-2</v>
      </c>
    </row>
    <row r="1724" spans="1:6" x14ac:dyDescent="0.25">
      <c r="A1724" s="5">
        <v>44250</v>
      </c>
      <c r="B1724" s="7">
        <f>LN('Adj close prices'!B1725/'Adj close prices'!B1724)</f>
        <v>-1.1116936069028936E-3</v>
      </c>
      <c r="C1724" s="7">
        <f>LN('Adj close prices'!C1725/'Adj close prices'!C1724)</f>
        <v>4.3167256381581708E-3</v>
      </c>
      <c r="D1724" s="7">
        <f>LN('Adj close prices'!D1725/'Adj close prices'!D1724)</f>
        <v>-1.6254484217309816E-2</v>
      </c>
      <c r="E1724" s="7">
        <f>LN('Adj close prices'!E1725/'Adj close prices'!E1724)</f>
        <v>-1.5001617014597422E-2</v>
      </c>
      <c r="F1724" s="7">
        <f>LN('Adj close prices'!F1725/'Adj close prices'!F1724)</f>
        <v>-2.2161183554705113E-2</v>
      </c>
    </row>
    <row r="1725" spans="1:6" x14ac:dyDescent="0.25">
      <c r="A1725" s="5">
        <v>44251</v>
      </c>
      <c r="B1725" s="7">
        <f>LN('Adj close prices'!B1726/'Adj close prices'!B1725)</f>
        <v>-4.0604145980359446E-3</v>
      </c>
      <c r="C1725" s="7">
        <f>LN('Adj close prices'!C1726/'Adj close prices'!C1725)</f>
        <v>-1.1007329935187934E-2</v>
      </c>
      <c r="D1725" s="7">
        <f>LN('Adj close prices'!D1726/'Adj close prices'!D1725)</f>
        <v>-1.6823458366648083E-2</v>
      </c>
      <c r="E1725" s="7">
        <f>LN('Adj close prices'!E1726/'Adj close prices'!E1725)</f>
        <v>2.4930547013876814E-2</v>
      </c>
      <c r="F1725" s="7">
        <f>LN('Adj close prices'!F1726/'Adj close prices'!F1725)</f>
        <v>5.9954344601451062E-2</v>
      </c>
    </row>
    <row r="1726" spans="1:6" x14ac:dyDescent="0.25">
      <c r="A1726" s="5">
        <v>44252</v>
      </c>
      <c r="B1726" s="7">
        <f>LN('Adj close prices'!B1727/'Adj close prices'!B1726)</f>
        <v>-3.5401824092040159E-2</v>
      </c>
      <c r="C1726" s="7">
        <f>LN('Adj close prices'!C1727/'Adj close prices'!C1726)</f>
        <v>-3.2936895172191546E-2</v>
      </c>
      <c r="D1726" s="7">
        <f>LN('Adj close prices'!D1727/'Adj close prices'!D1726)</f>
        <v>-9.5035894050045106E-3</v>
      </c>
      <c r="E1726" s="7">
        <f>LN('Adj close prices'!E1727/'Adj close prices'!E1726)</f>
        <v>-8.5752020943085705E-2</v>
      </c>
      <c r="F1726" s="7">
        <f>LN('Adj close prices'!F1727/'Adj close prices'!F1726)</f>
        <v>-8.4024014860516028E-2</v>
      </c>
    </row>
    <row r="1727" spans="1:6" x14ac:dyDescent="0.25">
      <c r="A1727" s="5">
        <v>44253</v>
      </c>
      <c r="B1727" s="7">
        <f>LN('Adj close prices'!B1728/'Adj close prices'!B1727)</f>
        <v>2.2290515443311029E-3</v>
      </c>
      <c r="C1727" s="7">
        <f>LN('Adj close prices'!C1728/'Adj close prices'!C1727)</f>
        <v>1.1632468180274918E-2</v>
      </c>
      <c r="D1727" s="7">
        <f>LN('Adj close prices'!D1728/'Adj close prices'!D1727)</f>
        <v>-1.55044804248673E-2</v>
      </c>
      <c r="E1727" s="7">
        <f>LN('Adj close prices'!E1728/'Adj close prices'!E1727)</f>
        <v>3.0126191536817431E-2</v>
      </c>
      <c r="F1727" s="7">
        <f>LN('Adj close prices'!F1728/'Adj close prices'!F1727)</f>
        <v>-9.8989848630220683E-3</v>
      </c>
    </row>
    <row r="1728" spans="1:6" x14ac:dyDescent="0.25">
      <c r="A1728" s="5">
        <v>44256</v>
      </c>
      <c r="B1728" s="7">
        <f>LN('Adj close prices'!B1729/'Adj close prices'!B1728)</f>
        <v>5.2451306117984098E-2</v>
      </c>
      <c r="C1728" s="7">
        <f>LN('Adj close prices'!C1729/'Adj close prices'!C1728)</f>
        <v>1.7057487400792545E-2</v>
      </c>
      <c r="D1728" s="7">
        <f>LN('Adj close prices'!D1729/'Adj close prices'!D1728)</f>
        <v>1.1099151925489858E-2</v>
      </c>
      <c r="E1728" s="7">
        <f>LN('Adj close prices'!E1729/'Adj close prices'!E1728)</f>
        <v>9.2354873493621075E-3</v>
      </c>
      <c r="F1728" s="7">
        <f>LN('Adj close prices'!F1729/'Adj close prices'!F1728)</f>
        <v>6.1615104238622993E-2</v>
      </c>
    </row>
    <row r="1729" spans="1:6" x14ac:dyDescent="0.25">
      <c r="A1729" s="5">
        <v>44257</v>
      </c>
      <c r="B1729" s="7">
        <f>LN('Adj close prices'!B1730/'Adj close prices'!B1729)</f>
        <v>-2.1114969741923104E-2</v>
      </c>
      <c r="C1729" s="7">
        <f>LN('Adj close prices'!C1730/'Adj close prices'!C1729)</f>
        <v>-1.654030586572235E-2</v>
      </c>
      <c r="D1729" s="7">
        <f>LN('Adj close prices'!D1730/'Adj close prices'!D1729)</f>
        <v>-9.6376076670732381E-3</v>
      </c>
      <c r="E1729" s="7">
        <f>LN('Adj close prices'!E1730/'Adj close prices'!E1729)</f>
        <v>-3.1968478770986922E-2</v>
      </c>
      <c r="F1729" s="7">
        <f>LN('Adj close prices'!F1730/'Adj close prices'!F1729)</f>
        <v>-4.5549439025476188E-2</v>
      </c>
    </row>
    <row r="1730" spans="1:6" x14ac:dyDescent="0.25">
      <c r="A1730" s="5">
        <v>44258</v>
      </c>
      <c r="B1730" s="7">
        <f>LN('Adj close prices'!B1731/'Adj close prices'!B1730)</f>
        <v>-2.4760633172215437E-2</v>
      </c>
      <c r="C1730" s="7">
        <f>LN('Adj close prices'!C1731/'Adj close prices'!C1730)</f>
        <v>-2.9358475245618944E-2</v>
      </c>
      <c r="D1730" s="7">
        <f>LN('Adj close prices'!D1731/'Adj close prices'!D1730)</f>
        <v>-1.955805226002285E-2</v>
      </c>
      <c r="E1730" s="7">
        <f>LN('Adj close prices'!E1731/'Adj close prices'!E1730)</f>
        <v>-4.5904513117397946E-2</v>
      </c>
      <c r="F1730" s="7">
        <f>LN('Adj close prices'!F1731/'Adj close prices'!F1730)</f>
        <v>-4.9635468363077258E-2</v>
      </c>
    </row>
    <row r="1731" spans="1:6" x14ac:dyDescent="0.25">
      <c r="A1731" s="5">
        <v>44259</v>
      </c>
      <c r="B1731" s="7">
        <f>LN('Adj close prices'!B1732/'Adj close prices'!B1731)</f>
        <v>-1.5938235241061239E-2</v>
      </c>
      <c r="C1731" s="7">
        <f>LN('Adj close prices'!C1732/'Adj close prices'!C1731)</f>
        <v>-9.170076661769366E-3</v>
      </c>
      <c r="D1731" s="7">
        <f>LN('Adj close prices'!D1732/'Adj close prices'!D1731)</f>
        <v>-4.706076376465966E-4</v>
      </c>
      <c r="E1731" s="7">
        <f>LN('Adj close prices'!E1732/'Adj close prices'!E1731)</f>
        <v>-3.452194993921192E-2</v>
      </c>
      <c r="F1731" s="7">
        <f>LN('Adj close prices'!F1732/'Adj close prices'!F1731)</f>
        <v>-4.9844010664410153E-2</v>
      </c>
    </row>
    <row r="1732" spans="1:6" x14ac:dyDescent="0.25">
      <c r="A1732" s="5">
        <v>44260</v>
      </c>
      <c r="B1732" s="7">
        <f>LN('Adj close prices'!B1733/'Adj close prices'!B1732)</f>
        <v>1.0681203453622196E-2</v>
      </c>
      <c r="C1732" s="7">
        <f>LN('Adj close prices'!C1733/'Adj close prices'!C1732)</f>
        <v>7.6580855934639128E-3</v>
      </c>
      <c r="D1732" s="7">
        <f>LN('Adj close prices'!D1733/'Adj close prices'!D1732)</f>
        <v>1.2390674054416866E-2</v>
      </c>
      <c r="E1732" s="7">
        <f>LN('Adj close prices'!E1733/'Adj close prices'!E1732)</f>
        <v>7.3495166937632165E-3</v>
      </c>
      <c r="F1732" s="7">
        <f>LN('Adj close prices'!F1733/'Adj close prices'!F1732)</f>
        <v>-3.8532232202016112E-2</v>
      </c>
    </row>
    <row r="1733" spans="1:6" x14ac:dyDescent="0.25">
      <c r="A1733" s="5">
        <v>44263</v>
      </c>
      <c r="B1733" s="7">
        <f>LN('Adj close prices'!B1734/'Adj close prices'!B1733)</f>
        <v>-4.2566945781096883E-2</v>
      </c>
      <c r="C1733" s="7">
        <f>LN('Adj close prices'!C1734/'Adj close prices'!C1733)</f>
        <v>-1.6299580892730484E-2</v>
      </c>
      <c r="D1733" s="7">
        <f>LN('Adj close prices'!D1734/'Adj close prices'!D1733)</f>
        <v>-9.6500182601311751E-3</v>
      </c>
      <c r="E1733" s="7">
        <f>LN('Adj close prices'!E1734/'Adj close prices'!E1733)</f>
        <v>-7.2220773093321852E-2</v>
      </c>
      <c r="F1733" s="7">
        <f>LN('Adj close prices'!F1734/'Adj close prices'!F1733)</f>
        <v>-6.0227478511182188E-2</v>
      </c>
    </row>
    <row r="1734" spans="1:6" x14ac:dyDescent="0.25">
      <c r="A1734" s="5">
        <v>44264</v>
      </c>
      <c r="B1734" s="7">
        <f>LN('Adj close prices'!B1735/'Adj close prices'!B1734)</f>
        <v>3.9845429818993874E-2</v>
      </c>
      <c r="C1734" s="7">
        <f>LN('Adj close prices'!C1735/'Adj close prices'!C1734)</f>
        <v>3.6879872088613312E-2</v>
      </c>
      <c r="D1734" s="7">
        <f>LN('Adj close prices'!D1735/'Adj close prices'!D1734)</f>
        <v>7.8671656921697215E-3</v>
      </c>
      <c r="E1734" s="7">
        <f>LN('Adj close prices'!E1735/'Adj close prices'!E1734)</f>
        <v>7.7269299213588813E-2</v>
      </c>
      <c r="F1734" s="7">
        <f>LN('Adj close prices'!F1735/'Adj close prices'!F1734)</f>
        <v>0.17932713847072396</v>
      </c>
    </row>
    <row r="1735" spans="1:6" x14ac:dyDescent="0.25">
      <c r="A1735" s="5">
        <v>44265</v>
      </c>
      <c r="B1735" s="7">
        <f>LN('Adj close prices'!B1736/'Adj close prices'!B1735)</f>
        <v>-9.2090644773127756E-3</v>
      </c>
      <c r="C1735" s="7">
        <f>LN('Adj close prices'!C1736/'Adj close prices'!C1735)</f>
        <v>-1.7024653765389257E-3</v>
      </c>
      <c r="D1735" s="7">
        <f>LN('Adj close prices'!D1736/'Adj close prices'!D1735)</f>
        <v>2.5205413065300216E-2</v>
      </c>
      <c r="E1735" s="7">
        <f>LN('Adj close prices'!E1736/'Adj close prices'!E1735)</f>
        <v>-4.1618933212138956E-3</v>
      </c>
      <c r="F1735" s="7">
        <f>LN('Adj close prices'!F1736/'Adj close prices'!F1735)</f>
        <v>-8.2288306140931907E-3</v>
      </c>
    </row>
    <row r="1736" spans="1:6" x14ac:dyDescent="0.25">
      <c r="A1736" s="5">
        <v>44266</v>
      </c>
      <c r="B1736" s="7">
        <f>LN('Adj close prices'!B1737/'Adj close prices'!B1736)</f>
        <v>1.6368107102884558E-2</v>
      </c>
      <c r="C1736" s="7">
        <f>LN('Adj close prices'!C1737/'Adj close prices'!C1736)</f>
        <v>1.8133024243653609E-2</v>
      </c>
      <c r="D1736" s="7">
        <f>LN('Adj close prices'!D1737/'Adj close prices'!D1736)</f>
        <v>-3.7860089787816894E-4</v>
      </c>
      <c r="E1736" s="7">
        <f>LN('Adj close prices'!E1737/'Adj close prices'!E1736)</f>
        <v>4.1263800019095492E-2</v>
      </c>
      <c r="F1736" s="7">
        <f>LN('Adj close prices'!F1737/'Adj close prices'!F1736)</f>
        <v>4.6130765864449121E-2</v>
      </c>
    </row>
    <row r="1737" spans="1:6" x14ac:dyDescent="0.25">
      <c r="A1737" s="5">
        <v>44267</v>
      </c>
      <c r="B1737" s="7">
        <f>LN('Adj close prices'!B1738/'Adj close prices'!B1737)</f>
        <v>-7.6547605646154647E-3</v>
      </c>
      <c r="C1737" s="7">
        <f>LN('Adj close prices'!C1738/'Adj close prices'!C1737)</f>
        <v>-7.7703788172272022E-3</v>
      </c>
      <c r="D1737" s="7">
        <f>LN('Adj close prices'!D1738/'Adj close prices'!D1737)</f>
        <v>1.4948856197152397E-2</v>
      </c>
      <c r="E1737" s="7">
        <f>LN('Adj close prices'!E1738/'Adj close prices'!E1737)</f>
        <v>-1.0638704343935317E-2</v>
      </c>
      <c r="F1737" s="7">
        <f>LN('Adj close prices'!F1738/'Adj close prices'!F1737)</f>
        <v>-8.4259002296280718E-3</v>
      </c>
    </row>
    <row r="1738" spans="1:6" x14ac:dyDescent="0.25">
      <c r="A1738" s="5">
        <v>44270</v>
      </c>
      <c r="B1738" s="7">
        <f>LN('Adj close prices'!B1739/'Adj close prices'!B1738)</f>
        <v>2.4162396247949899E-2</v>
      </c>
      <c r="C1738" s="7">
        <f>LN('Adj close prices'!C1739/'Adj close prices'!C1738)</f>
        <v>-2.5311453399562557E-3</v>
      </c>
      <c r="D1738" s="7">
        <f>LN('Adj close prices'!D1739/'Adj close prices'!D1738)</f>
        <v>-5.1581378394784097E-3</v>
      </c>
      <c r="E1738" s="7">
        <f>LN('Adj close prices'!E1739/'Adj close prices'!E1738)</f>
        <v>2.5743252032391452E-2</v>
      </c>
      <c r="F1738" s="7">
        <f>LN('Adj close prices'!F1739/'Adj close prices'!F1738)</f>
        <v>2.0276497338968948E-2</v>
      </c>
    </row>
    <row r="1739" spans="1:6" x14ac:dyDescent="0.25">
      <c r="A1739" s="5">
        <v>44271</v>
      </c>
      <c r="B1739" s="7">
        <f>LN('Adj close prices'!B1740/'Adj close prices'!B1739)</f>
        <v>1.2662509422861644E-2</v>
      </c>
      <c r="C1739" s="7">
        <f>LN('Adj close prices'!C1740/'Adj close prices'!C1739)</f>
        <v>3.2979616754784304E-3</v>
      </c>
      <c r="D1739" s="7">
        <f>LN('Adj close prices'!D1740/'Adj close prices'!D1739)</f>
        <v>-2.9982351200220653E-4</v>
      </c>
      <c r="E1739" s="7">
        <f>LN('Adj close prices'!E1740/'Adj close prices'!E1739)</f>
        <v>7.5524050689468897E-3</v>
      </c>
      <c r="F1739" s="7">
        <f>LN('Adj close prices'!F1740/'Adj close prices'!F1739)</f>
        <v>-4.4865339024082546E-2</v>
      </c>
    </row>
    <row r="1740" spans="1:6" x14ac:dyDescent="0.25">
      <c r="A1740" s="5">
        <v>44272</v>
      </c>
      <c r="B1740" s="7">
        <f>LN('Adj close prices'!B1741/'Adj close prices'!B1740)</f>
        <v>-6.4714446518053022E-3</v>
      </c>
      <c r="C1740" s="7">
        <f>LN('Adj close prices'!C1741/'Adj close prices'!C1740)</f>
        <v>1.4089130964573345E-2</v>
      </c>
      <c r="D1740" s="7">
        <f>LN('Adj close prices'!D1741/'Adj close prices'!D1740)</f>
        <v>-8.3560940531056584E-3</v>
      </c>
      <c r="E1740" s="7">
        <f>LN('Adj close prices'!E1741/'Adj close prices'!E1740)</f>
        <v>3.7545784008616205E-3</v>
      </c>
      <c r="F1740" s="7">
        <f>LN('Adj close prices'!F1741/'Adj close prices'!F1740)</f>
        <v>3.6168699533115939E-2</v>
      </c>
    </row>
    <row r="1741" spans="1:6" x14ac:dyDescent="0.25">
      <c r="A1741" s="5">
        <v>44273</v>
      </c>
      <c r="B1741" s="7">
        <f>LN('Adj close prices'!B1742/'Adj close prices'!B1741)</f>
        <v>-3.4493310726878099E-2</v>
      </c>
      <c r="C1741" s="7">
        <f>LN('Adj close prices'!C1742/'Adj close prices'!C1741)</f>
        <v>-3.4962922774640956E-2</v>
      </c>
      <c r="D1741" s="7">
        <f>LN('Adj close prices'!D1742/'Adj close prices'!D1741)</f>
        <v>-1.3143056268362329E-2</v>
      </c>
      <c r="E1741" s="7">
        <f>LN('Adj close prices'!E1742/'Adj close prices'!E1741)</f>
        <v>-4.7488626659196759E-2</v>
      </c>
      <c r="F1741" s="7">
        <f>LN('Adj close prices'!F1742/'Adj close prices'!F1741)</f>
        <v>-7.184056107116292E-2</v>
      </c>
    </row>
    <row r="1742" spans="1:6" x14ac:dyDescent="0.25">
      <c r="A1742" s="5">
        <v>44274</v>
      </c>
      <c r="B1742" s="7">
        <f>LN('Adj close prices'!B1743/'Adj close prices'!B1742)</f>
        <v>-4.4901666263853493E-3</v>
      </c>
      <c r="C1742" s="7">
        <f>LN('Adj close prices'!C1743/'Adj close prices'!C1742)</f>
        <v>1.5392826857852473E-2</v>
      </c>
      <c r="D1742" s="7">
        <f>LN('Adj close prices'!D1743/'Adj close prices'!D1742)</f>
        <v>1.3218887964324076E-2</v>
      </c>
      <c r="E1742" s="7">
        <f>LN('Adj close prices'!E1743/'Adj close prices'!E1742)</f>
        <v>9.6407020070229769E-3</v>
      </c>
      <c r="F1742" s="7">
        <f>LN('Adj close prices'!F1743/'Adj close prices'!F1742)</f>
        <v>2.6145837597827469E-3</v>
      </c>
    </row>
    <row r="1743" spans="1:6" x14ac:dyDescent="0.25">
      <c r="A1743" s="5">
        <v>44277</v>
      </c>
      <c r="B1743" s="7">
        <f>LN('Adj close prices'!B1744/'Adj close prices'!B1743)</f>
        <v>2.7941647066246095E-2</v>
      </c>
      <c r="C1743" s="7">
        <f>LN('Adj close prices'!C1744/'Adj close prices'!C1743)</f>
        <v>1.1610549574970238E-2</v>
      </c>
      <c r="D1743" s="7">
        <f>LN('Adj close prices'!D1744/'Adj close prices'!D1743)</f>
        <v>4.7705859580748893E-3</v>
      </c>
      <c r="E1743" s="7">
        <f>LN('Adj close prices'!E1744/'Adj close prices'!E1743)</f>
        <v>2.6161757576555623E-2</v>
      </c>
      <c r="F1743" s="7">
        <f>LN('Adj close prices'!F1744/'Adj close prices'!F1743)</f>
        <v>2.2840977917467326E-2</v>
      </c>
    </row>
    <row r="1744" spans="1:6" x14ac:dyDescent="0.25">
      <c r="A1744" s="5">
        <v>44278</v>
      </c>
      <c r="B1744" s="7">
        <f>LN('Adj close prices'!B1745/'Adj close prices'!B1744)</f>
        <v>-6.9125322544423733E-3</v>
      </c>
      <c r="C1744" s="7">
        <f>LN('Adj close prices'!C1745/'Adj close prices'!C1744)</f>
        <v>8.5238553349890819E-3</v>
      </c>
      <c r="D1744" s="7">
        <f>LN('Adj close prices'!D1745/'Adj close prices'!D1744)</f>
        <v>1.1790991012716691E-2</v>
      </c>
      <c r="E1744" s="7">
        <f>LN('Adj close prices'!E1745/'Adj close prices'!E1744)</f>
        <v>-8.7975469948325096E-3</v>
      </c>
      <c r="F1744" s="7">
        <f>LN('Adj close prices'!F1745/'Adj close prices'!F1744)</f>
        <v>-1.1770465396647122E-2</v>
      </c>
    </row>
    <row r="1745" spans="1:6" x14ac:dyDescent="0.25">
      <c r="A1745" s="5">
        <v>44279</v>
      </c>
      <c r="B1745" s="7">
        <f>LN('Adj close prices'!B1746/'Adj close prices'!B1745)</f>
        <v>-2.0196033491004548E-2</v>
      </c>
      <c r="C1745" s="7">
        <f>LN('Adj close prices'!C1746/'Adj close prices'!C1745)</f>
        <v>-1.6203883458009261E-2</v>
      </c>
      <c r="D1745" s="7">
        <f>LN('Adj close prices'!D1746/'Adj close prices'!D1745)</f>
        <v>-6.2161434452409486E-3</v>
      </c>
      <c r="E1745" s="7">
        <f>LN('Adj close prices'!E1746/'Adj close prices'!E1745)</f>
        <v>-3.3273409764713942E-2</v>
      </c>
      <c r="F1745" s="7">
        <f>LN('Adj close prices'!F1746/'Adj close prices'!F1745)</f>
        <v>-4.9358943143581011E-2</v>
      </c>
    </row>
    <row r="1746" spans="1:6" x14ac:dyDescent="0.25">
      <c r="A1746" s="5">
        <v>44280</v>
      </c>
      <c r="B1746" s="7">
        <f>LN('Adj close prices'!B1747/'Adj close prices'!B1746)</f>
        <v>4.1547326267563738E-3</v>
      </c>
      <c r="C1746" s="7">
        <f>LN('Adj close prices'!C1747/'Adj close prices'!C1746)</f>
        <v>-1.3307786061630028E-2</v>
      </c>
      <c r="D1746" s="7">
        <f>LN('Adj close prices'!D1747/'Adj close prices'!D1746)</f>
        <v>6.7386997251354785E-3</v>
      </c>
      <c r="E1746" s="7">
        <f>LN('Adj close prices'!E1747/'Adj close prices'!E1746)</f>
        <v>-8.5589985247533622E-3</v>
      </c>
      <c r="F1746" s="7">
        <f>LN('Adj close prices'!F1747/'Adj close prices'!F1746)</f>
        <v>1.592908423443094E-2</v>
      </c>
    </row>
    <row r="1747" spans="1:6" x14ac:dyDescent="0.25">
      <c r="A1747" s="5">
        <v>44281</v>
      </c>
      <c r="B1747" s="7">
        <f>LN('Adj close prices'!B1748/'Adj close prices'!B1747)</f>
        <v>5.1284265411025952E-3</v>
      </c>
      <c r="C1747" s="7">
        <f>LN('Adj close prices'!C1748/'Adj close prices'!C1747)</f>
        <v>1.8923146085740761E-3</v>
      </c>
      <c r="D1747" s="7">
        <f>LN('Adj close prices'!D1748/'Adj close prices'!D1747)</f>
        <v>8.322860205485021E-3</v>
      </c>
      <c r="E1747" s="7">
        <f>LN('Adj close prices'!E1748/'Adj close prices'!E1747)</f>
        <v>2.3962363519778578E-2</v>
      </c>
      <c r="F1747" s="7">
        <f>LN('Adj close prices'!F1748/'Adj close prices'!F1747)</f>
        <v>-3.4440711800165467E-2</v>
      </c>
    </row>
    <row r="1748" spans="1:6" x14ac:dyDescent="0.25">
      <c r="A1748" s="5">
        <v>44284</v>
      </c>
      <c r="B1748" s="7">
        <f>LN('Adj close prices'!B1749/'Adj close prices'!B1748)</f>
        <v>1.4838844645946368E-3</v>
      </c>
      <c r="C1748" s="7">
        <f>LN('Adj close prices'!C1749/'Adj close prices'!C1748)</f>
        <v>7.7353154085713777E-3</v>
      </c>
      <c r="D1748" s="7">
        <f>LN('Adj close prices'!D1749/'Adj close prices'!D1748)</f>
        <v>1.1331784465723665E-2</v>
      </c>
      <c r="E1748" s="7">
        <f>LN('Adj close prices'!E1749/'Adj close prices'!E1748)</f>
        <v>8.4536553102163726E-3</v>
      </c>
      <c r="F1748" s="7">
        <f>LN('Adj close prices'!F1749/'Adj close prices'!F1748)</f>
        <v>-1.206516099057235E-2</v>
      </c>
    </row>
    <row r="1749" spans="1:6" x14ac:dyDescent="0.25">
      <c r="A1749" s="5">
        <v>44285</v>
      </c>
      <c r="B1749" s="7">
        <f>LN('Adj close prices'!B1750/'Adj close prices'!B1749)</f>
        <v>-1.2350448717453284E-2</v>
      </c>
      <c r="C1749" s="7">
        <f>LN('Adj close prices'!C1750/'Adj close prices'!C1749)</f>
        <v>-6.6677766709193117E-3</v>
      </c>
      <c r="D1749" s="7">
        <f>LN('Adj close prices'!D1750/'Adj close prices'!D1749)</f>
        <v>-6.8278009638434219E-3</v>
      </c>
      <c r="E1749" s="7">
        <f>LN('Adj close prices'!E1750/'Adj close prices'!E1749)</f>
        <v>-5.9259805325457479E-3</v>
      </c>
      <c r="F1749" s="7">
        <f>LN('Adj close prices'!F1750/'Adj close prices'!F1749)</f>
        <v>3.9029426396589947E-2</v>
      </c>
    </row>
    <row r="1750" spans="1:6" x14ac:dyDescent="0.25">
      <c r="A1750" s="5">
        <v>44286</v>
      </c>
      <c r="B1750" s="7">
        <f>LN('Adj close prices'!B1751/'Adj close prices'!B1750)</f>
        <v>1.859166492575064E-2</v>
      </c>
      <c r="C1750" s="7">
        <f>LN('Adj close prices'!C1751/'Adj close prices'!C1750)</f>
        <v>1.2616087708771139E-2</v>
      </c>
      <c r="D1750" s="7">
        <f>LN('Adj close prices'!D1751/'Adj close prices'!D1750)</f>
        <v>6.6275361695541848E-4</v>
      </c>
      <c r="E1750" s="7">
        <f>LN('Adj close prices'!E1751/'Adj close prices'!E1750)</f>
        <v>3.6350571733559635E-2</v>
      </c>
      <c r="F1750" s="7">
        <f>LN('Adj close prices'!F1751/'Adj close prices'!F1750)</f>
        <v>4.9582426884531135E-2</v>
      </c>
    </row>
    <row r="1751" spans="1:6" x14ac:dyDescent="0.25">
      <c r="A1751" s="5">
        <v>44287</v>
      </c>
      <c r="B1751" s="7">
        <f>LN('Adj close prices'!B1752/'Adj close prices'!B1751)</f>
        <v>6.9345845564563972E-3</v>
      </c>
      <c r="C1751" s="7">
        <f>LN('Adj close prices'!C1752/'Adj close prices'!C1751)</f>
        <v>2.1397876221555433E-2</v>
      </c>
      <c r="D1751" s="7">
        <f>LN('Adj close prices'!D1752/'Adj close prices'!D1751)</f>
        <v>-1.5472710184606222E-3</v>
      </c>
      <c r="E1751" s="7">
        <f>LN('Adj close prices'!E1752/'Adj close prices'!E1751)</f>
        <v>3.4134649585265402E-2</v>
      </c>
      <c r="F1751" s="7">
        <f>LN('Adj close prices'!F1752/'Adj close prices'!F1751)</f>
        <v>-9.2955277601054365E-3</v>
      </c>
    </row>
    <row r="1752" spans="1:6" x14ac:dyDescent="0.25">
      <c r="A1752" s="5">
        <v>44291</v>
      </c>
      <c r="B1752" s="7">
        <f>LN('Adj close prices'!B1753/'Adj close prices'!B1752)</f>
        <v>2.3303608128206796E-2</v>
      </c>
      <c r="C1752" s="7">
        <f>LN('Adj close prices'!C1753/'Adj close prices'!C1752)</f>
        <v>2.058080070855604E-2</v>
      </c>
      <c r="D1752" s="7">
        <f>LN('Adj close prices'!D1753/'Adj close prices'!D1752)</f>
        <v>2.7705717350435026E-2</v>
      </c>
      <c r="E1752" s="7">
        <f>LN('Adj close prices'!E1753/'Adj close prices'!E1752)</f>
        <v>1.2644307198710613E-2</v>
      </c>
      <c r="F1752" s="7">
        <f>LN('Adj close prices'!F1753/'Adj close prices'!F1752)</f>
        <v>4.3324389168459411E-2</v>
      </c>
    </row>
    <row r="1753" spans="1:6" x14ac:dyDescent="0.25">
      <c r="A1753" s="5">
        <v>44292</v>
      </c>
      <c r="B1753" s="7">
        <f>LN('Adj close prices'!B1754/'Adj close prices'!B1753)</f>
        <v>2.4591845683379419E-3</v>
      </c>
      <c r="C1753" s="7">
        <f>LN('Adj close prices'!C1754/'Adj close prices'!C1753)</f>
        <v>-9.0229832604422542E-4</v>
      </c>
      <c r="D1753" s="7">
        <f>LN('Adj close prices'!D1754/'Adj close prices'!D1753)</f>
        <v>4.7940629373756996E-3</v>
      </c>
      <c r="E1753" s="7">
        <f>LN('Adj close prices'!E1754/'Adj close prices'!E1753)</f>
        <v>-9.0489496909493556E-3</v>
      </c>
      <c r="F1753" s="7">
        <f>LN('Adj close prices'!F1754/'Adj close prices'!F1753)</f>
        <v>8.2443538012665063E-4</v>
      </c>
    </row>
    <row r="1754" spans="1:6" x14ac:dyDescent="0.25">
      <c r="A1754" s="5">
        <v>44293</v>
      </c>
      <c r="B1754" s="7">
        <f>LN('Adj close prices'!B1755/'Adj close prices'!B1754)</f>
        <v>1.3301594838569254E-2</v>
      </c>
      <c r="C1754" s="7">
        <f>LN('Adj close prices'!C1755/'Adj close prices'!C1754)</f>
        <v>1.7090462695970296E-2</v>
      </c>
      <c r="D1754" s="7">
        <f>LN('Adj close prices'!D1755/'Adj close prices'!D1754)</f>
        <v>-2.1437918525805599E-3</v>
      </c>
      <c r="E1754" s="7">
        <f>LN('Adj close prices'!E1755/'Adj close prices'!E1754)</f>
        <v>2.0140169754882045E-2</v>
      </c>
      <c r="F1754" s="7">
        <f>LN('Adj close prices'!F1755/'Adj close prices'!F1754)</f>
        <v>-3.0312235759580412E-2</v>
      </c>
    </row>
    <row r="1755" spans="1:6" x14ac:dyDescent="0.25">
      <c r="A1755" s="5">
        <v>44294</v>
      </c>
      <c r="B1755" s="7">
        <f>LN('Adj close prices'!B1756/'Adj close prices'!B1755)</f>
        <v>1.9050996913155559E-2</v>
      </c>
      <c r="C1755" s="7">
        <f>LN('Adj close prices'!C1756/'Adj close prices'!C1755)</f>
        <v>6.0528832185615744E-3</v>
      </c>
      <c r="D1755" s="7">
        <f>LN('Adj close prices'!D1756/'Adj close prices'!D1755)</f>
        <v>-6.4392687588059013E-4</v>
      </c>
      <c r="E1755" s="7">
        <f>LN('Adj close prices'!E1756/'Adj close prices'!E1755)</f>
        <v>1.2192045695939764E-2</v>
      </c>
      <c r="F1755" s="7">
        <f>LN('Adj close prices'!F1756/'Adj close prices'!F1755)</f>
        <v>1.8941074412131609E-2</v>
      </c>
    </row>
    <row r="1756" spans="1:6" x14ac:dyDescent="0.25">
      <c r="A1756" s="5">
        <v>44295</v>
      </c>
      <c r="B1756" s="7">
        <f>LN('Adj close prices'!B1757/'Adj close prices'!B1756)</f>
        <v>2.0049332426050448E-2</v>
      </c>
      <c r="C1756" s="7">
        <f>LN('Adj close prices'!C1757/'Adj close prices'!C1756)</f>
        <v>2.1855055780730475E-2</v>
      </c>
      <c r="D1756" s="7">
        <f>LN('Adj close prices'!D1757/'Adj close prices'!D1756)</f>
        <v>5.0098017807502114E-4</v>
      </c>
      <c r="E1756" s="7">
        <f>LN('Adj close prices'!E1757/'Adj close prices'!E1756)</f>
        <v>5.7809094731296057E-3</v>
      </c>
      <c r="F1756" s="7">
        <f>LN('Adj close prices'!F1757/'Adj close prices'!F1756)</f>
        <v>-9.9646360154036721E-3</v>
      </c>
    </row>
    <row r="1757" spans="1:6" x14ac:dyDescent="0.25">
      <c r="A1757" s="5">
        <v>44298</v>
      </c>
      <c r="B1757" s="7">
        <f>LN('Adj close prices'!B1758/'Adj close prices'!B1757)</f>
        <v>-1.3321381126157375E-2</v>
      </c>
      <c r="C1757" s="7">
        <f>LN('Adj close prices'!C1758/'Adj close prices'!C1757)</f>
        <v>2.1298517058221389E-3</v>
      </c>
      <c r="D1757" s="7">
        <f>LN('Adj close prices'!D1758/'Adj close prices'!D1757)</f>
        <v>1.4294669780580736E-4</v>
      </c>
      <c r="E1757" s="7">
        <f>LN('Adj close prices'!E1758/'Adj close prices'!E1757)</f>
        <v>5.4659069922456248E-2</v>
      </c>
      <c r="F1757" s="7">
        <f>LN('Adj close prices'!F1758/'Adj close prices'!F1757)</f>
        <v>3.6204063778675438E-2</v>
      </c>
    </row>
    <row r="1758" spans="1:6" x14ac:dyDescent="0.25">
      <c r="A1758" s="5">
        <v>44299</v>
      </c>
      <c r="B1758" s="7">
        <f>LN('Adj close prices'!B1759/'Adj close prices'!B1758)</f>
        <v>2.4015852677815131E-2</v>
      </c>
      <c r="C1758" s="7">
        <f>LN('Adj close prices'!C1759/'Adj close prices'!C1758)</f>
        <v>6.0802236237040581E-3</v>
      </c>
      <c r="D1758" s="7">
        <f>LN('Adj close prices'!D1759/'Adj close prices'!D1758)</f>
        <v>-3.0804912154712405E-3</v>
      </c>
      <c r="E1758" s="7">
        <f>LN('Adj close prices'!E1759/'Adj close prices'!E1758)</f>
        <v>3.0466544278989902E-2</v>
      </c>
      <c r="F1758" s="7">
        <f>LN('Adj close prices'!F1759/'Adj close prices'!F1758)</f>
        <v>8.2461536005899505E-2</v>
      </c>
    </row>
    <row r="1759" spans="1:6" x14ac:dyDescent="0.25">
      <c r="A1759" s="5">
        <v>44300</v>
      </c>
      <c r="B1759" s="7">
        <f>LN('Adj close prices'!B1760/'Adj close prices'!B1759)</f>
        <v>-1.8014508219005895E-2</v>
      </c>
      <c r="C1759" s="7">
        <f>LN('Adj close prices'!C1760/'Adj close prices'!C1759)</f>
        <v>-1.9902668300114126E-2</v>
      </c>
      <c r="D1759" s="7">
        <f>LN('Adj close prices'!D1760/'Adj close prices'!D1759)</f>
        <v>-3.5910528226276944E-4</v>
      </c>
      <c r="E1759" s="7">
        <f>LN('Adj close prices'!E1760/'Adj close prices'!E1759)</f>
        <v>-2.600552695982716E-2</v>
      </c>
      <c r="F1759" s="7">
        <f>LN('Adj close prices'!F1760/'Adj close prices'!F1759)</f>
        <v>-4.0271798954327774E-2</v>
      </c>
    </row>
    <row r="1760" spans="1:6" x14ac:dyDescent="0.25">
      <c r="A1760" s="5">
        <v>44301</v>
      </c>
      <c r="B1760" s="7">
        <f>LN('Adj close prices'!B1761/'Adj close prices'!B1760)</f>
        <v>1.8535103591432716E-2</v>
      </c>
      <c r="C1760" s="7">
        <f>LN('Adj close prices'!C1761/'Adj close prices'!C1760)</f>
        <v>1.3733667317078547E-2</v>
      </c>
      <c r="D1760" s="7">
        <f>LN('Adj close prices'!D1761/'Adj close prices'!D1760)</f>
        <v>6.0115240716627442E-3</v>
      </c>
      <c r="E1760" s="7">
        <f>LN('Adj close prices'!E1761/'Adj close prices'!E1760)</f>
        <v>5.4781696349598216E-2</v>
      </c>
      <c r="F1760" s="7">
        <f>LN('Adj close prices'!F1761/'Adj close prices'!F1760)</f>
        <v>9.0003054738601977E-3</v>
      </c>
    </row>
    <row r="1761" spans="1:6" x14ac:dyDescent="0.25">
      <c r="A1761" s="5">
        <v>44302</v>
      </c>
      <c r="B1761" s="7">
        <f>LN('Adj close prices'!B1762/'Adj close prices'!B1761)</f>
        <v>-2.5308139048632536E-3</v>
      </c>
      <c r="C1761" s="7">
        <f>LN('Adj close prices'!C1762/'Adj close prices'!C1761)</f>
        <v>6.0042815351793776E-3</v>
      </c>
      <c r="D1761" s="7">
        <f>LN('Adj close prices'!D1762/'Adj close prices'!D1761)</f>
        <v>3.2054342005699006E-3</v>
      </c>
      <c r="E1761" s="7">
        <f>LN('Adj close prices'!E1762/'Adj close prices'!E1761)</f>
        <v>-1.4025416807889622E-2</v>
      </c>
      <c r="F1761" s="7">
        <f>LN('Adj close prices'!F1762/'Adj close prices'!F1761)</f>
        <v>1.2579132051240979E-3</v>
      </c>
    </row>
    <row r="1762" spans="1:6" x14ac:dyDescent="0.25">
      <c r="A1762" s="5">
        <v>44305</v>
      </c>
      <c r="B1762" s="7">
        <f>LN('Adj close prices'!B1763/'Adj close prices'!B1762)</f>
        <v>5.0556992336388282E-3</v>
      </c>
      <c r="C1762" s="7">
        <f>LN('Adj close prices'!C1763/'Adj close prices'!C1762)</f>
        <v>-8.1017420270805066E-3</v>
      </c>
      <c r="D1762" s="7">
        <f>LN('Adj close prices'!D1763/'Adj close prices'!D1762)</f>
        <v>-6.421288650379298E-3</v>
      </c>
      <c r="E1762" s="7">
        <f>LN('Adj close prices'!E1763/'Adj close prices'!E1762)</f>
        <v>-3.5223992834184384E-2</v>
      </c>
      <c r="F1762" s="7">
        <f>LN('Adj close prices'!F1763/'Adj close prices'!F1762)</f>
        <v>-3.4587908001787758E-2</v>
      </c>
    </row>
    <row r="1763" spans="1:6" x14ac:dyDescent="0.25">
      <c r="A1763" s="5">
        <v>44306</v>
      </c>
      <c r="B1763" s="7">
        <f>LN('Adj close prices'!B1764/'Adj close prices'!B1763)</f>
        <v>-1.2913276591593551E-2</v>
      </c>
      <c r="C1763" s="7">
        <f>LN('Adj close prices'!C1764/'Adj close prices'!C1763)</f>
        <v>-1.1129266615953882E-2</v>
      </c>
      <c r="D1763" s="7">
        <f>LN('Adj close prices'!D1764/'Adj close prices'!D1763)</f>
        <v>7.7004035384779772E-3</v>
      </c>
      <c r="E1763" s="7">
        <f>LN('Adj close prices'!E1764/'Adj close prices'!E1763)</f>
        <v>-1.2478720376107713E-2</v>
      </c>
      <c r="F1763" s="7">
        <f>LN('Adj close prices'!F1764/'Adj close prices'!F1763)</f>
        <v>6.0824798880130789E-3</v>
      </c>
    </row>
    <row r="1764" spans="1:6" x14ac:dyDescent="0.25">
      <c r="A1764" s="5">
        <v>44307</v>
      </c>
      <c r="B1764" s="7">
        <f>LN('Adj close prices'!B1765/'Adj close prices'!B1764)</f>
        <v>2.9257514019671829E-3</v>
      </c>
      <c r="C1764" s="7">
        <f>LN('Adj close prices'!C1765/'Adj close prices'!C1764)</f>
        <v>8.1622683798715165E-3</v>
      </c>
      <c r="D1764" s="7">
        <f>LN('Adj close prices'!D1765/'Adj close prices'!D1764)</f>
        <v>2.9079601785023624E-3</v>
      </c>
      <c r="E1764" s="7">
        <f>LN('Adj close prices'!E1765/'Adj close prices'!E1764)</f>
        <v>1.2397304456025627E-2</v>
      </c>
      <c r="F1764" s="7">
        <f>LN('Adj close prices'!F1765/'Adj close prices'!F1764)</f>
        <v>3.4354848418446084E-2</v>
      </c>
    </row>
    <row r="1765" spans="1:6" x14ac:dyDescent="0.25">
      <c r="A1765" s="5">
        <v>44308</v>
      </c>
      <c r="B1765" s="7">
        <f>LN('Adj close prices'!B1766/'Adj close prices'!B1765)</f>
        <v>-1.1754225526531728E-2</v>
      </c>
      <c r="C1765" s="7">
        <f>LN('Adj close prices'!C1766/'Adj close prices'!C1765)</f>
        <v>-1.5883878976697546E-2</v>
      </c>
      <c r="D1765" s="7">
        <f>LN('Adj close prices'!D1766/'Adj close prices'!D1765)</f>
        <v>-1.089470907308354E-2</v>
      </c>
      <c r="E1765" s="7">
        <f>LN('Adj close prices'!E1766/'Adj close prices'!E1765)</f>
        <v>-3.3782684382105431E-2</v>
      </c>
      <c r="F1765" s="7">
        <f>LN('Adj close prices'!F1766/'Adj close prices'!F1765)</f>
        <v>-3.3381718800156279E-2</v>
      </c>
    </row>
    <row r="1766" spans="1:6" x14ac:dyDescent="0.25">
      <c r="A1766" s="5">
        <v>44309</v>
      </c>
      <c r="B1766" s="7">
        <f>LN('Adj close prices'!B1767/'Adj close prices'!B1766)</f>
        <v>1.7877707452753494E-2</v>
      </c>
      <c r="C1766" s="7">
        <f>LN('Adj close prices'!C1767/'Adj close prices'!C1766)</f>
        <v>9.5761883238519065E-3</v>
      </c>
      <c r="D1766" s="7">
        <f>LN('Adj close prices'!D1767/'Adj close prices'!D1766)</f>
        <v>1.6453728044815488E-3</v>
      </c>
      <c r="E1766" s="7">
        <f>LN('Adj close prices'!E1767/'Adj close prices'!E1766)</f>
        <v>2.7562234932635505E-2</v>
      </c>
      <c r="F1766" s="7">
        <f>LN('Adj close prices'!F1767/'Adj close prices'!F1766)</f>
        <v>1.3401703649275098E-2</v>
      </c>
    </row>
    <row r="1767" spans="1:6" x14ac:dyDescent="0.25">
      <c r="A1767" s="5">
        <v>44312</v>
      </c>
      <c r="B1767" s="7">
        <f>LN('Adj close prices'!B1768/'Adj close prices'!B1767)</f>
        <v>2.9737651963368163E-3</v>
      </c>
      <c r="C1767" s="7">
        <f>LN('Adj close prices'!C1768/'Adj close prices'!C1767)</f>
        <v>2.0184694297045447E-2</v>
      </c>
      <c r="D1767" s="7">
        <f>LN('Adj close prices'!D1768/'Adj close prices'!D1767)</f>
        <v>-1.4326529506840973E-2</v>
      </c>
      <c r="E1767" s="7">
        <f>LN('Adj close prices'!E1768/'Adj close prices'!E1767)</f>
        <v>1.3840873539635116E-2</v>
      </c>
      <c r="F1767" s="7">
        <f>LN('Adj close prices'!F1768/'Adj close prices'!F1767)</f>
        <v>1.1992519108954549E-2</v>
      </c>
    </row>
    <row r="1768" spans="1:6" x14ac:dyDescent="0.25">
      <c r="A1768" s="5">
        <v>44313</v>
      </c>
      <c r="B1768" s="7">
        <f>LN('Adj close prices'!B1769/'Adj close prices'!B1768)</f>
        <v>-2.4529707444985354E-3</v>
      </c>
      <c r="C1768" s="7">
        <f>LN('Adj close prices'!C1769/'Adj close prices'!C1768)</f>
        <v>2.4698661559302672E-3</v>
      </c>
      <c r="D1768" s="7">
        <f>LN('Adj close prices'!D1769/'Adj close prices'!D1768)</f>
        <v>3.402150272766052E-3</v>
      </c>
      <c r="E1768" s="7">
        <f>LN('Adj close prices'!E1769/'Adj close prices'!E1768)</f>
        <v>-6.2379836841364653E-3</v>
      </c>
      <c r="F1768" s="7">
        <f>LN('Adj close prices'!F1769/'Adj close prices'!F1768)</f>
        <v>-4.6385861611560018E-2</v>
      </c>
    </row>
    <row r="1769" spans="1:6" x14ac:dyDescent="0.25">
      <c r="A1769" s="5">
        <v>44314</v>
      </c>
      <c r="B1769" s="7">
        <f>LN('Adj close prices'!B1770/'Adj close prices'!B1769)</f>
        <v>-6.0449747458543182E-3</v>
      </c>
      <c r="C1769" s="7">
        <f>LN('Adj close prices'!C1770/'Adj close prices'!C1769)</f>
        <v>1.1946144695837133E-2</v>
      </c>
      <c r="D1769" s="7">
        <f>LN('Adj close prices'!D1770/'Adj close prices'!D1769)</f>
        <v>-3.5473294217561865E-3</v>
      </c>
      <c r="E1769" s="7">
        <f>LN('Adj close prices'!E1770/'Adj close prices'!E1769)</f>
        <v>-6.8497274652623867E-3</v>
      </c>
      <c r="F1769" s="7">
        <f>LN('Adj close prices'!F1770/'Adj close prices'!F1769)</f>
        <v>-1.4780791730748625E-2</v>
      </c>
    </row>
    <row r="1770" spans="1:6" x14ac:dyDescent="0.25">
      <c r="A1770" s="5">
        <v>44315</v>
      </c>
      <c r="B1770" s="7">
        <f>LN('Adj close prices'!B1771/'Adj close prices'!B1770)</f>
        <v>-7.4921557145147155E-4</v>
      </c>
      <c r="C1770" s="7">
        <f>LN('Adj close prices'!C1771/'Adj close prices'!C1770)</f>
        <v>3.6970924912638732E-3</v>
      </c>
      <c r="D1770" s="7">
        <f>LN('Adj close prices'!D1771/'Adj close prices'!D1770)</f>
        <v>1.2539818513926985E-2</v>
      </c>
      <c r="E1770" s="7">
        <f>LN('Adj close prices'!E1771/'Adj close prices'!E1770)</f>
        <v>3.137015907736059E-3</v>
      </c>
      <c r="F1770" s="7">
        <f>LN('Adj close prices'!F1771/'Adj close prices'!F1770)</f>
        <v>-2.5376837998343924E-2</v>
      </c>
    </row>
    <row r="1771" spans="1:6" x14ac:dyDescent="0.25">
      <c r="A1771" s="5">
        <v>44316</v>
      </c>
      <c r="B1771" s="7">
        <f>LN('Adj close prices'!B1772/'Adj close prices'!B1771)</f>
        <v>-1.5248957351695574E-2</v>
      </c>
      <c r="C1771" s="7">
        <f>LN('Adj close prices'!C1772/'Adj close prices'!C1771)</f>
        <v>-1.1212657987445531E-3</v>
      </c>
      <c r="D1771" s="7">
        <f>LN('Adj close prices'!D1772/'Adj close prices'!D1771)</f>
        <v>2.0033159668329205E-3</v>
      </c>
      <c r="E1771" s="7">
        <f>LN('Adj close prices'!E1772/'Adj close prices'!E1771)</f>
        <v>-2.0785616988546217E-2</v>
      </c>
      <c r="F1771" s="7">
        <f>LN('Adj close prices'!F1772/'Adj close prices'!F1771)</f>
        <v>4.6804612967244197E-2</v>
      </c>
    </row>
    <row r="1772" spans="1:6" x14ac:dyDescent="0.25">
      <c r="A1772" s="5">
        <v>44319</v>
      </c>
      <c r="B1772" s="7">
        <f>LN('Adj close prices'!B1773/'Adj close prices'!B1772)</f>
        <v>8.1818982478842721E-3</v>
      </c>
      <c r="C1772" s="7">
        <f>LN('Adj close prices'!C1773/'Adj close prices'!C1772)</f>
        <v>-2.361686767308719E-2</v>
      </c>
      <c r="D1772" s="7">
        <f>LN('Adj close prices'!D1773/'Adj close prices'!D1772)</f>
        <v>1.5672356024056693E-2</v>
      </c>
      <c r="E1772" s="7">
        <f>LN('Adj close prices'!E1773/'Adj close prices'!E1772)</f>
        <v>-1.1576375904641372E-2</v>
      </c>
      <c r="F1772" s="7">
        <f>LN('Adj close prices'!F1773/'Adj close prices'!F1772)</f>
        <v>-3.5203054168732942E-2</v>
      </c>
    </row>
    <row r="1773" spans="1:6" x14ac:dyDescent="0.25">
      <c r="A1773" s="5">
        <v>44320</v>
      </c>
      <c r="B1773" s="7">
        <f>LN('Adj close prices'!B1774/'Adj close prices'!B1773)</f>
        <v>-3.6026838048732253E-2</v>
      </c>
      <c r="C1773" s="7">
        <f>LN('Adj close prices'!C1774/'Adj close prices'!C1773)</f>
        <v>-2.2280924648255349E-2</v>
      </c>
      <c r="D1773" s="7">
        <f>LN('Adj close prices'!D1774/'Adj close prices'!D1773)</f>
        <v>-9.8995234249092557E-3</v>
      </c>
      <c r="E1773" s="7">
        <f>LN('Adj close prices'!E1774/'Adj close prices'!E1773)</f>
        <v>-3.3269806077931313E-2</v>
      </c>
      <c r="F1773" s="7">
        <f>LN('Adj close prices'!F1774/'Adj close prices'!F1773)</f>
        <v>-1.663636272513596E-2</v>
      </c>
    </row>
    <row r="1774" spans="1:6" x14ac:dyDescent="0.25">
      <c r="A1774" s="5">
        <v>44321</v>
      </c>
      <c r="B1774" s="7">
        <f>LN('Adj close prices'!B1775/'Adj close prices'!B1774)</f>
        <v>1.9536665753671621E-3</v>
      </c>
      <c r="C1774" s="7">
        <f>LN('Adj close prices'!C1775/'Adj close prices'!C1774)</f>
        <v>-1.2557954694502113E-2</v>
      </c>
      <c r="D1774" s="7">
        <f>LN('Adj close prices'!D1775/'Adj close prices'!D1774)</f>
        <v>-8.5313445553327817E-4</v>
      </c>
      <c r="E1774" s="7">
        <f>LN('Adj close prices'!E1775/'Adj close prices'!E1774)</f>
        <v>7.4453016128467209E-3</v>
      </c>
      <c r="F1774" s="7">
        <f>LN('Adj close prices'!F1775/'Adj close prices'!F1774)</f>
        <v>-3.9567769332405035E-3</v>
      </c>
    </row>
    <row r="1775" spans="1:6" x14ac:dyDescent="0.25">
      <c r="A1775" s="5">
        <v>44322</v>
      </c>
      <c r="B1775" s="7">
        <f>LN('Adj close prices'!B1776/'Adj close prices'!B1775)</f>
        <v>1.272119814105622E-2</v>
      </c>
      <c r="C1775" s="7">
        <f>LN('Adj close prices'!C1776/'Adj close prices'!C1775)</f>
        <v>1.0895826631331011E-2</v>
      </c>
      <c r="D1775" s="7">
        <f>LN('Adj close prices'!D1776/'Adj close prices'!D1775)</f>
        <v>7.1147616392252169E-3</v>
      </c>
      <c r="E1775" s="7">
        <f>LN('Adj close prices'!E1776/'Adj close prices'!E1775)</f>
        <v>4.4510982342429659E-3</v>
      </c>
      <c r="F1775" s="7">
        <f>LN('Adj close prices'!F1776/'Adj close prices'!F1775)</f>
        <v>-1.1090609019195475E-2</v>
      </c>
    </row>
    <row r="1776" spans="1:6" x14ac:dyDescent="0.25">
      <c r="A1776" s="5">
        <v>44323</v>
      </c>
      <c r="B1776" s="7">
        <f>LN('Adj close prices'!B1777/'Adj close prices'!B1776)</f>
        <v>5.3131972741246696E-3</v>
      </c>
      <c r="C1776" s="7">
        <f>LN('Adj close prices'!C1777/'Adj close prices'!C1776)</f>
        <v>-4.4740555537807663E-3</v>
      </c>
      <c r="D1776" s="7">
        <f>LN('Adj close prices'!D1777/'Adj close prices'!D1776)</f>
        <v>-6.0443964573087634E-3</v>
      </c>
      <c r="E1776" s="7">
        <f>LN('Adj close prices'!E1777/'Adj close prices'!E1776)</f>
        <v>1.9720938727179893E-2</v>
      </c>
      <c r="F1776" s="7">
        <f>LN('Adj close prices'!F1777/'Adj close prices'!F1776)</f>
        <v>1.3219693932450011E-2</v>
      </c>
    </row>
    <row r="1777" spans="1:6" x14ac:dyDescent="0.25">
      <c r="A1777" s="5">
        <v>44326</v>
      </c>
      <c r="B1777" s="7">
        <f>LN('Adj close prices'!B1778/'Adj close prices'!B1777)</f>
        <v>-2.6143338846049177E-2</v>
      </c>
      <c r="C1777" s="7">
        <f>LN('Adj close prices'!C1778/'Adj close prices'!C1777)</f>
        <v>-3.1202289533127172E-2</v>
      </c>
      <c r="D1777" s="7">
        <f>LN('Adj close prices'!D1778/'Adj close prices'!D1777)</f>
        <v>4.4125741104664934E-3</v>
      </c>
      <c r="E1777" s="7">
        <f>LN('Adj close prices'!E1778/'Adj close prices'!E1777)</f>
        <v>-3.7593149053338902E-2</v>
      </c>
      <c r="F1777" s="7">
        <f>LN('Adj close prices'!F1778/'Adj close prices'!F1777)</f>
        <v>-6.6613986300286504E-2</v>
      </c>
    </row>
    <row r="1778" spans="1:6" x14ac:dyDescent="0.25">
      <c r="A1778" s="5">
        <v>44327</v>
      </c>
      <c r="B1778" s="7">
        <f>LN('Adj close prices'!B1779/'Adj close prices'!B1778)</f>
        <v>-7.4377551987652628E-3</v>
      </c>
      <c r="C1778" s="7">
        <f>LN('Adj close prices'!C1779/'Adj close prices'!C1778)</f>
        <v>1.0420336179228567E-2</v>
      </c>
      <c r="D1778" s="7">
        <f>LN('Adj close prices'!D1779/'Adj close prices'!D1778)</f>
        <v>-9.0596508120532743E-3</v>
      </c>
      <c r="E1778" s="7">
        <f>LN('Adj close prices'!E1779/'Adj close prices'!E1778)</f>
        <v>2.8350241248186157E-3</v>
      </c>
      <c r="F1778" s="7">
        <f>LN('Adj close prices'!F1779/'Adj close prices'!F1778)</f>
        <v>-1.900167598762607E-2</v>
      </c>
    </row>
    <row r="1779" spans="1:6" x14ac:dyDescent="0.25">
      <c r="A1779" s="5">
        <v>44328</v>
      </c>
      <c r="B1779" s="7">
        <f>LN('Adj close prices'!B1780/'Adj close prices'!B1779)</f>
        <v>-2.5254753059759431E-2</v>
      </c>
      <c r="C1779" s="7">
        <f>LN('Adj close prices'!C1780/'Adj close prices'!C1779)</f>
        <v>-2.2576747525930366E-2</v>
      </c>
      <c r="D1779" s="7">
        <f>LN('Adj close prices'!D1780/'Adj close prices'!D1779)</f>
        <v>-2.620929159369401E-2</v>
      </c>
      <c r="E1779" s="7">
        <f>LN('Adj close prices'!E1780/'Adj close prices'!E1779)</f>
        <v>-3.9039578473172784E-2</v>
      </c>
      <c r="F1779" s="7">
        <f>LN('Adj close prices'!F1780/'Adj close prices'!F1779)</f>
        <v>-4.5257034043384721E-2</v>
      </c>
    </row>
    <row r="1780" spans="1:6" x14ac:dyDescent="0.25">
      <c r="A1780" s="5">
        <v>44329</v>
      </c>
      <c r="B1780" s="7">
        <f>LN('Adj close prices'!B1781/'Adj close prices'!B1780)</f>
        <v>1.7760880856352163E-2</v>
      </c>
      <c r="C1780" s="7">
        <f>LN('Adj close prices'!C1781/'Adj close prices'!C1780)</f>
        <v>3.0189856758557339E-3</v>
      </c>
      <c r="D1780" s="7">
        <f>LN('Adj close prices'!D1781/'Adj close prices'!D1780)</f>
        <v>1.6777845366580522E-2</v>
      </c>
      <c r="E1780" s="7">
        <f>LN('Adj close prices'!E1781/'Adj close prices'!E1780)</f>
        <v>-6.8009163244169705E-3</v>
      </c>
      <c r="F1780" s="7">
        <f>LN('Adj close prices'!F1781/'Adj close prices'!F1780)</f>
        <v>-3.1339188106151925E-2</v>
      </c>
    </row>
    <row r="1781" spans="1:6" x14ac:dyDescent="0.25">
      <c r="A1781" s="5">
        <v>44330</v>
      </c>
      <c r="B1781" s="7">
        <f>LN('Adj close prices'!B1782/'Adj close prices'!B1781)</f>
        <v>1.9650444202479241E-2</v>
      </c>
      <c r="C1781" s="7">
        <f>LN('Adj close prices'!C1782/'Adj close prices'!C1781)</f>
        <v>1.9244478223518557E-2</v>
      </c>
      <c r="D1781" s="7">
        <f>LN('Adj close prices'!D1782/'Adj close prices'!D1781)</f>
        <v>9.2166115090730125E-3</v>
      </c>
      <c r="E1781" s="7">
        <f>LN('Adj close prices'!E1782/'Adj close prices'!E1781)</f>
        <v>4.1409504866336669E-2</v>
      </c>
      <c r="F1781" s="7">
        <f>LN('Adj close prices'!F1782/'Adj close prices'!F1781)</f>
        <v>3.1084855818675126E-2</v>
      </c>
    </row>
    <row r="1782" spans="1:6" x14ac:dyDescent="0.25">
      <c r="A1782" s="5">
        <v>44333</v>
      </c>
      <c r="B1782" s="7">
        <f>LN('Adj close prices'!B1783/'Adj close prices'!B1782)</f>
        <v>-9.3015274123257278E-3</v>
      </c>
      <c r="C1782" s="7">
        <f>LN('Adj close prices'!C1783/'Adj close prices'!C1782)</f>
        <v>1.4627649787221846E-2</v>
      </c>
      <c r="D1782" s="7">
        <f>LN('Adj close prices'!D1783/'Adj close prices'!D1782)</f>
        <v>-4.5257821237998505E-3</v>
      </c>
      <c r="E1782" s="7">
        <f>LN('Adj close prices'!E1783/'Adj close prices'!E1782)</f>
        <v>-5.4560931830991144E-3</v>
      </c>
      <c r="F1782" s="7">
        <f>LN('Adj close prices'!F1783/'Adj close prices'!F1782)</f>
        <v>-2.2134148528850428E-2</v>
      </c>
    </row>
    <row r="1783" spans="1:6" x14ac:dyDescent="0.25">
      <c r="A1783" s="5">
        <v>44334</v>
      </c>
      <c r="B1783" s="7">
        <f>LN('Adj close prices'!B1784/'Adj close prices'!B1783)</f>
        <v>-1.1309466222194718E-2</v>
      </c>
      <c r="C1783" s="7">
        <f>LN('Adj close prices'!C1784/'Adj close prices'!C1783)</f>
        <v>-1.1721491773485243E-2</v>
      </c>
      <c r="D1783" s="7">
        <f>LN('Adj close prices'!D1784/'Adj close prices'!D1783)</f>
        <v>2.1510667526386168E-2</v>
      </c>
      <c r="E1783" s="7">
        <f>LN('Adj close prices'!E1784/'Adj close prices'!E1783)</f>
        <v>-1.0627554509168391E-2</v>
      </c>
      <c r="F1783" s="7">
        <f>LN('Adj close prices'!F1784/'Adj close prices'!F1783)</f>
        <v>1.8013254644399549E-3</v>
      </c>
    </row>
    <row r="1784" spans="1:6" x14ac:dyDescent="0.25">
      <c r="A1784" s="5">
        <v>44335</v>
      </c>
      <c r="B1784" s="7">
        <f>LN('Adj close prices'!B1785/'Adj close prices'!B1784)</f>
        <v>-1.2823541453137243E-3</v>
      </c>
      <c r="C1784" s="7">
        <f>LN('Adj close prices'!C1785/'Adj close prices'!C1784)</f>
        <v>-1.4852539256756585E-4</v>
      </c>
      <c r="D1784" s="7">
        <f>LN('Adj close prices'!D1785/'Adj close prices'!D1784)</f>
        <v>7.0623682530625162E-5</v>
      </c>
      <c r="E1784" s="7">
        <f>LN('Adj close prices'!E1785/'Adj close prices'!E1784)</f>
        <v>3.5607359800323146E-3</v>
      </c>
      <c r="F1784" s="7">
        <f>LN('Adj close prices'!F1785/'Adj close prices'!F1784)</f>
        <v>-2.5252565601854619E-2</v>
      </c>
    </row>
    <row r="1785" spans="1:6" x14ac:dyDescent="0.25">
      <c r="A1785" s="5">
        <v>44336</v>
      </c>
      <c r="B1785" s="7">
        <f>LN('Adj close prices'!B1786/'Adj close prices'!B1785)</f>
        <v>2.0794282663072951E-2</v>
      </c>
      <c r="C1785" s="7">
        <f>LN('Adj close prices'!C1786/'Adj close prices'!C1785)</f>
        <v>4.9016809510396084E-3</v>
      </c>
      <c r="D1785" s="7">
        <f>LN('Adj close prices'!D1786/'Adj close prices'!D1785)</f>
        <v>3.5169328072154576E-3</v>
      </c>
      <c r="E1785" s="7">
        <f>LN('Adj close prices'!E1786/'Adj close prices'!E1785)</f>
        <v>3.8134679562400534E-2</v>
      </c>
      <c r="F1785" s="7">
        <f>LN('Adj close prices'!F1786/'Adj close prices'!F1785)</f>
        <v>4.0553603069788911E-2</v>
      </c>
    </row>
    <row r="1786" spans="1:6" x14ac:dyDescent="0.25">
      <c r="A1786" s="5">
        <v>44337</v>
      </c>
      <c r="B1786" s="7">
        <f>LN('Adj close prices'!B1787/'Adj close prices'!B1786)</f>
        <v>-1.4877151530834262E-2</v>
      </c>
      <c r="C1786" s="7">
        <f>LN('Adj close prices'!C1787/'Adj close prices'!C1786)</f>
        <v>-1.3828023145549057E-2</v>
      </c>
      <c r="D1786" s="7">
        <f>LN('Adj close prices'!D1787/'Adj close prices'!D1786)</f>
        <v>-4.7155661013598112E-3</v>
      </c>
      <c r="E1786" s="7">
        <f>LN('Adj close prices'!E1787/'Adj close prices'!E1786)</f>
        <v>2.5622897468607339E-2</v>
      </c>
      <c r="F1786" s="7">
        <f>LN('Adj close prices'!F1787/'Adj close prices'!F1786)</f>
        <v>-1.0105810248886205E-2</v>
      </c>
    </row>
    <row r="1787" spans="1:6" x14ac:dyDescent="0.25">
      <c r="A1787" s="5">
        <v>44340</v>
      </c>
      <c r="B1787" s="7">
        <f>LN('Adj close prices'!B1788/'Adj close prices'!B1787)</f>
        <v>1.3226233691598133E-2</v>
      </c>
      <c r="C1787" s="7">
        <f>LN('Adj close prices'!C1788/'Adj close prices'!C1787)</f>
        <v>1.2999353226323658E-2</v>
      </c>
      <c r="D1787" s="7">
        <f>LN('Adj close prices'!D1788/'Adj close prices'!D1787)</f>
        <v>7.0637189516464921E-5</v>
      </c>
      <c r="E1787" s="7">
        <f>LN('Adj close prices'!E1788/'Adj close prices'!E1787)</f>
        <v>4.0539610392958426E-2</v>
      </c>
      <c r="F1787" s="7">
        <f>LN('Adj close prices'!F1788/'Adj close prices'!F1787)</f>
        <v>4.3061620727143049E-2</v>
      </c>
    </row>
    <row r="1788" spans="1:6" x14ac:dyDescent="0.25">
      <c r="A1788" s="5">
        <v>44341</v>
      </c>
      <c r="B1788" s="7">
        <f>LN('Adj close prices'!B1789/'Adj close prices'!B1788)</f>
        <v>-1.574628784007559E-3</v>
      </c>
      <c r="C1788" s="7">
        <f>LN('Adj close prices'!C1789/'Adj close prices'!C1788)</f>
        <v>4.3234918966479144E-3</v>
      </c>
      <c r="D1788" s="7">
        <f>LN('Adj close prices'!D1789/'Adj close prices'!D1788)</f>
        <v>4.0830589753311315E-3</v>
      </c>
      <c r="E1788" s="7">
        <f>LN('Adj close prices'!E1789/'Adj close prices'!E1788)</f>
        <v>2.2873422783140367E-3</v>
      </c>
      <c r="F1788" s="7">
        <f>LN('Adj close prices'!F1789/'Adj close prices'!F1788)</f>
        <v>-2.8898387321902846E-3</v>
      </c>
    </row>
    <row r="1789" spans="1:6" x14ac:dyDescent="0.25">
      <c r="A1789" s="5">
        <v>44342</v>
      </c>
      <c r="B1789" s="7">
        <f>LN('Adj close prices'!B1790/'Adj close prices'!B1789)</f>
        <v>-3.942050603017862E-4</v>
      </c>
      <c r="C1789" s="7">
        <f>LN('Adj close prices'!C1790/'Adj close prices'!C1789)</f>
        <v>1.8730058903273356E-3</v>
      </c>
      <c r="D1789" s="7">
        <f>LN('Adj close prices'!D1790/'Adj close prices'!D1789)</f>
        <v>-1.1950943714674792E-3</v>
      </c>
      <c r="E1789" s="7">
        <f>LN('Adj close prices'!E1790/'Adj close prices'!E1789)</f>
        <v>3.3337001549262795E-3</v>
      </c>
      <c r="F1789" s="7">
        <f>LN('Adj close prices'!F1790/'Adj close prices'!F1789)</f>
        <v>2.3599290892354571E-2</v>
      </c>
    </row>
    <row r="1790" spans="1:6" x14ac:dyDescent="0.25">
      <c r="A1790" s="5">
        <v>44343</v>
      </c>
      <c r="B1790" s="7">
        <f>LN('Adj close prices'!B1791/'Adj close prices'!B1790)</f>
        <v>-1.245396608722283E-2</v>
      </c>
      <c r="C1790" s="7">
        <f>LN('Adj close prices'!C1791/'Adj close prices'!C1790)</f>
        <v>-1.0792592580734327E-2</v>
      </c>
      <c r="D1790" s="7">
        <f>LN('Adj close prices'!D1791/'Adj close prices'!D1790)</f>
        <v>-3.3818674237764651E-3</v>
      </c>
      <c r="E1790" s="7">
        <f>LN('Adj close prices'!E1791/'Adj close prices'!E1790)</f>
        <v>-1.3595358401289798E-2</v>
      </c>
      <c r="F1790" s="7">
        <f>LN('Adj close prices'!F1791/'Adj close prices'!F1790)</f>
        <v>1.8752899054494437E-2</v>
      </c>
    </row>
    <row r="1791" spans="1:6" x14ac:dyDescent="0.25">
      <c r="A1791" s="5">
        <v>44344</v>
      </c>
      <c r="B1791" s="7">
        <f>LN('Adj close prices'!B1792/'Adj close prices'!B1791)</f>
        <v>-5.3623917592393027E-3</v>
      </c>
      <c r="C1791" s="7">
        <f>LN('Adj close prices'!C1792/'Adj close prices'!C1791)</f>
        <v>-2.1818089313784083E-3</v>
      </c>
      <c r="D1791" s="7">
        <f>LN('Adj close prices'!D1792/'Adj close prices'!D1791)</f>
        <v>2.3966684636415746E-3</v>
      </c>
      <c r="E1791" s="7">
        <f>LN('Adj close prices'!E1792/'Adj close prices'!E1791)</f>
        <v>4.7688910449668789E-2</v>
      </c>
      <c r="F1791" s="7">
        <f>LN('Adj close prices'!F1792/'Adj close prices'!F1791)</f>
        <v>-8.9645826701897843E-3</v>
      </c>
    </row>
    <row r="1792" spans="1:6" x14ac:dyDescent="0.25">
      <c r="A1792" s="5">
        <v>44348</v>
      </c>
      <c r="B1792" s="7">
        <f>LN('Adj close prices'!B1793/'Adj close prices'!B1792)</f>
        <v>-2.6518027849224252E-3</v>
      </c>
      <c r="C1792" s="7">
        <f>LN('Adj close prices'!C1793/'Adj close prices'!C1792)</f>
        <v>-1.372354191481533E-3</v>
      </c>
      <c r="D1792" s="7">
        <f>LN('Adj close prices'!D1793/'Adj close prices'!D1792)</f>
        <v>-2.6085009726160664E-3</v>
      </c>
      <c r="E1792" s="7">
        <f>LN('Adj close prices'!E1793/'Adj close prices'!E1792)</f>
        <v>1.2304671027108241E-3</v>
      </c>
      <c r="F1792" s="7">
        <f>LN('Adj close prices'!F1793/'Adj close prices'!F1792)</f>
        <v>-2.1134983464967242E-3</v>
      </c>
    </row>
    <row r="1793" spans="1:6" x14ac:dyDescent="0.25">
      <c r="A1793" s="5">
        <v>44349</v>
      </c>
      <c r="B1793" s="7">
        <f>LN('Adj close prices'!B1794/'Adj close prices'!B1793)</f>
        <v>6.2565717666964544E-3</v>
      </c>
      <c r="C1793" s="7">
        <f>LN('Adj close prices'!C1794/'Adj close prices'!C1793)</f>
        <v>4.7546397968089033E-3</v>
      </c>
      <c r="D1793" s="7">
        <f>LN('Adj close prices'!D1794/'Adj close prices'!D1793)</f>
        <v>-2.1906159071958223E-3</v>
      </c>
      <c r="E1793" s="7">
        <f>LN('Adj close prices'!E1794/'Adj close prices'!E1793)</f>
        <v>3.1098837796194538E-2</v>
      </c>
      <c r="F1793" s="7">
        <f>LN('Adj close prices'!F1794/'Adj close prices'!F1793)</f>
        <v>-3.0563289853052195E-2</v>
      </c>
    </row>
    <row r="1794" spans="1:6" x14ac:dyDescent="0.25">
      <c r="A1794" s="5">
        <v>44350</v>
      </c>
      <c r="B1794" s="7">
        <f>LN('Adj close prices'!B1795/'Adj close prices'!B1794)</f>
        <v>-1.2228619768228637E-2</v>
      </c>
      <c r="C1794" s="7">
        <f>LN('Adj close prices'!C1795/'Adj close prices'!C1794)</f>
        <v>-1.463349018948047E-2</v>
      </c>
      <c r="D1794" s="7">
        <f>LN('Adj close prices'!D1795/'Adj close prices'!D1794)</f>
        <v>1.7670592278732143E-3</v>
      </c>
      <c r="E1794" s="7">
        <f>LN('Adj close prices'!E1795/'Adj close prices'!E1794)</f>
        <v>1.1348529228566046E-2</v>
      </c>
      <c r="F1794" s="7">
        <f>LN('Adj close prices'!F1795/'Adj close prices'!F1794)</f>
        <v>-5.482030890282108E-2</v>
      </c>
    </row>
    <row r="1795" spans="1:6" x14ac:dyDescent="0.25">
      <c r="A1795" s="5">
        <v>44351</v>
      </c>
      <c r="B1795" s="7">
        <f>LN('Adj close prices'!B1796/'Adj close prices'!B1795)</f>
        <v>1.8843464773696895E-2</v>
      </c>
      <c r="C1795" s="7">
        <f>LN('Adj close prices'!C1796/'Adj close prices'!C1795)</f>
        <v>6.0095688328705458E-3</v>
      </c>
      <c r="D1795" s="7">
        <f>LN('Adj close prices'!D1796/'Adj close prices'!D1795)</f>
        <v>1.7640304464380859E-3</v>
      </c>
      <c r="E1795" s="7">
        <f>LN('Adj close prices'!E1796/'Adj close prices'!E1795)</f>
        <v>3.5230216547319969E-2</v>
      </c>
      <c r="F1795" s="7">
        <f>LN('Adj close prices'!F1796/'Adj close prices'!F1795)</f>
        <v>4.4738602120079907E-2</v>
      </c>
    </row>
    <row r="1796" spans="1:6" x14ac:dyDescent="0.25">
      <c r="A1796" s="5">
        <v>44354</v>
      </c>
      <c r="B1796" s="7">
        <f>LN('Adj close prices'!B1797/'Adj close prices'!B1796)</f>
        <v>7.9461185594363774E-5</v>
      </c>
      <c r="C1796" s="7">
        <f>LN('Adj close prices'!C1797/'Adj close prices'!C1796)</f>
        <v>-2.5639817578446355E-3</v>
      </c>
      <c r="D1796" s="7">
        <f>LN('Adj close prices'!D1797/'Adj close prices'!D1796)</f>
        <v>-6.7198550931584161E-3</v>
      </c>
      <c r="E1796" s="7">
        <f>LN('Adj close prices'!E1797/'Adj close prices'!E1796)</f>
        <v>2.3155403439913355E-3</v>
      </c>
      <c r="F1796" s="7">
        <f>LN('Adj close prices'!F1797/'Adj close prices'!F1796)</f>
        <v>1.0098275260109766E-2</v>
      </c>
    </row>
    <row r="1797" spans="1:6" x14ac:dyDescent="0.25">
      <c r="A1797" s="5">
        <v>44355</v>
      </c>
      <c r="B1797" s="7">
        <f>LN('Adj close prices'!B1798/'Adj close prices'!B1797)</f>
        <v>6.6497341945139909E-3</v>
      </c>
      <c r="C1797" s="7">
        <f>LN('Adj close prices'!C1798/'Adj close prices'!C1797)</f>
        <v>2.0458445551056872E-2</v>
      </c>
      <c r="D1797" s="7">
        <f>LN('Adj close prices'!D1798/'Adj close prices'!D1797)</f>
        <v>-7.6231015735761451E-3</v>
      </c>
      <c r="E1797" s="7">
        <f>LN('Adj close prices'!E1798/'Adj close prices'!E1797)</f>
        <v>-9.2371323268672246E-3</v>
      </c>
      <c r="F1797" s="7">
        <f>LN('Adj close prices'!F1798/'Adj close prices'!F1797)</f>
        <v>-2.5481646534715953E-3</v>
      </c>
    </row>
    <row r="1798" spans="1:6" x14ac:dyDescent="0.25">
      <c r="A1798" s="5">
        <v>44356</v>
      </c>
      <c r="B1798" s="7">
        <f>LN('Adj close prices'!B1799/'Adj close prices'!B1798)</f>
        <v>3.0724859731567382E-3</v>
      </c>
      <c r="C1798" s="7">
        <f>LN('Adj close prices'!C1799/'Adj close prices'!C1798)</f>
        <v>5.2067720751828271E-3</v>
      </c>
      <c r="D1798" s="7">
        <f>LN('Adj close prices'!D1799/'Adj close prices'!D1798)</f>
        <v>-5.3781345994780086E-3</v>
      </c>
      <c r="E1798" s="7">
        <f>LN('Adj close prices'!E1799/'Adj close prices'!E1798)</f>
        <v>-5.4437073719669415E-3</v>
      </c>
      <c r="F1798" s="7">
        <f>LN('Adj close prices'!F1799/'Adj close prices'!F1798)</f>
        <v>-8.000905796215721E-3</v>
      </c>
    </row>
    <row r="1799" spans="1:6" x14ac:dyDescent="0.25">
      <c r="A1799" s="5">
        <v>44357</v>
      </c>
      <c r="B1799" s="7">
        <f>LN('Adj close prices'!B1800/'Adj close prices'!B1799)</f>
        <v>-8.0556928778960576E-3</v>
      </c>
      <c r="C1799" s="7">
        <f>LN('Adj close prices'!C1800/'Adj close prices'!C1799)</f>
        <v>2.0661910599530469E-2</v>
      </c>
      <c r="D1799" s="7">
        <f>LN('Adj close prices'!D1800/'Adj close prices'!D1799)</f>
        <v>5.7357385326017619E-3</v>
      </c>
      <c r="E1799" s="7">
        <f>LN('Adj close prices'!E1800/'Adj close prices'!E1799)</f>
        <v>3.8381491594654594E-3</v>
      </c>
      <c r="F1799" s="7">
        <f>LN('Adj close prices'!F1800/'Adj close prices'!F1799)</f>
        <v>1.8761401926022287E-2</v>
      </c>
    </row>
    <row r="1800" spans="1:6" x14ac:dyDescent="0.25">
      <c r="A1800" s="5">
        <v>44358</v>
      </c>
      <c r="B1800" s="7">
        <f>LN('Adj close prices'!B1801/'Adj close prices'!B1800)</f>
        <v>9.7847298482043425E-3</v>
      </c>
      <c r="C1800" s="7">
        <f>LN('Adj close prices'!C1801/'Adj close prices'!C1800)</f>
        <v>-8.4217980926027964E-4</v>
      </c>
      <c r="D1800" s="7">
        <f>LN('Adj close prices'!D1801/'Adj close prices'!D1800)</f>
        <v>6.2002974021016623E-3</v>
      </c>
      <c r="E1800" s="7">
        <f>LN('Adj close prices'!E1801/'Adj close prices'!E1800)</f>
        <v>2.2709857712623089E-2</v>
      </c>
      <c r="F1800" s="7">
        <f>LN('Adj close prices'!F1801/'Adj close prices'!F1800)</f>
        <v>-3.7709199737221148E-4</v>
      </c>
    </row>
    <row r="1801" spans="1:6" x14ac:dyDescent="0.25">
      <c r="A1801" s="5">
        <v>44361</v>
      </c>
      <c r="B1801" s="7">
        <f>LN('Adj close prices'!B1802/'Adj close prices'!B1801)</f>
        <v>2.4280674930909164E-2</v>
      </c>
      <c r="C1801" s="7">
        <f>LN('Adj close prices'!C1802/'Adj close prices'!C1801)</f>
        <v>1.1006336183170307E-2</v>
      </c>
      <c r="D1801" s="7">
        <f>LN('Adj close prices'!D1802/'Adj close prices'!D1801)</f>
        <v>-1.3508682166863601E-3</v>
      </c>
      <c r="E1801" s="7">
        <f>LN('Adj close prices'!E1802/'Adj close prices'!E1801)</f>
        <v>1.0796913105407866E-2</v>
      </c>
      <c r="F1801" s="7">
        <f>LN('Adj close prices'!F1802/'Adj close prices'!F1801)</f>
        <v>1.2708129937589395E-2</v>
      </c>
    </row>
    <row r="1802" spans="1:6" x14ac:dyDescent="0.25">
      <c r="A1802" s="5">
        <v>44362</v>
      </c>
      <c r="B1802" s="7">
        <f>LN('Adj close prices'!B1803/'Adj close prices'!B1802)</f>
        <v>-6.4585761555975719E-3</v>
      </c>
      <c r="C1802" s="7">
        <f>LN('Adj close prices'!C1803/'Adj close prices'!C1802)</f>
        <v>-2.1872617781463154E-4</v>
      </c>
      <c r="D1802" s="7">
        <f>LN('Adj close prices'!D1803/'Adj close prices'!D1802)</f>
        <v>-3.9918620139371627E-3</v>
      </c>
      <c r="E1802" s="7">
        <f>LN('Adj close prices'!E1803/'Adj close prices'!E1802)</f>
        <v>-1.2860639040734504E-2</v>
      </c>
      <c r="F1802" s="7">
        <f>LN('Adj close prices'!F1803/'Adj close prices'!F1802)</f>
        <v>-3.0124294177019562E-2</v>
      </c>
    </row>
    <row r="1803" spans="1:6" x14ac:dyDescent="0.25">
      <c r="A1803" s="5">
        <v>44363</v>
      </c>
      <c r="B1803" s="7">
        <f>LN('Adj close prices'!B1804/'Adj close prices'!B1803)</f>
        <v>3.9262853645838812E-3</v>
      </c>
      <c r="C1803" s="7">
        <f>LN('Adj close prices'!C1804/'Adj close prices'!C1803)</f>
        <v>9.4493981957811512E-3</v>
      </c>
      <c r="D1803" s="7">
        <f>LN('Adj close prices'!D1804/'Adj close prices'!D1803)</f>
        <v>-2.0567165938634203E-2</v>
      </c>
      <c r="E1803" s="7">
        <f>LN('Adj close prices'!E1804/'Adj close prices'!E1803)</f>
        <v>1.221821667480659E-3</v>
      </c>
      <c r="F1803" s="7">
        <f>LN('Adj close prices'!F1804/'Adj close prices'!F1803)</f>
        <v>9.1511561701767986E-3</v>
      </c>
    </row>
    <row r="1804" spans="1:6" x14ac:dyDescent="0.25">
      <c r="A1804" s="5">
        <v>44364</v>
      </c>
      <c r="B1804" s="7">
        <f>LN('Adj close prices'!B1805/'Adj close prices'!B1804)</f>
        <v>1.2522200893014345E-2</v>
      </c>
      <c r="C1804" s="7">
        <f>LN('Adj close prices'!C1805/'Adj close prices'!C1804)</f>
        <v>2.1433302631349568E-2</v>
      </c>
      <c r="D1804" s="7">
        <f>LN('Adj close prices'!D1805/'Adj close prices'!D1804)</f>
        <v>4.1474221847220818E-3</v>
      </c>
      <c r="E1804" s="7">
        <f>LN('Adj close prices'!E1805/'Adj close prices'!E1804)</f>
        <v>4.6460615772929321E-2</v>
      </c>
      <c r="F1804" s="7">
        <f>LN('Adj close prices'!F1805/'Adj close prices'!F1804)</f>
        <v>1.9206970793641712E-2</v>
      </c>
    </row>
    <row r="1805" spans="1:6" x14ac:dyDescent="0.25">
      <c r="A1805" s="5">
        <v>44365</v>
      </c>
      <c r="B1805" s="7">
        <f>LN('Adj close prices'!B1806/'Adj close prices'!B1805)</f>
        <v>-1.0143150792175617E-2</v>
      </c>
      <c r="C1805" s="7">
        <f>LN('Adj close prices'!C1806/'Adj close prices'!C1805)</f>
        <v>-6.7088677716024944E-4</v>
      </c>
      <c r="D1805" s="7">
        <f>LN('Adj close prices'!D1806/'Adj close prices'!D1805)</f>
        <v>-1.8689598930973734E-2</v>
      </c>
      <c r="E1805" s="7">
        <f>LN('Adj close prices'!E1806/'Adj close prices'!E1805)</f>
        <v>-9.9212095746909943E-4</v>
      </c>
      <c r="F1805" s="7">
        <f>LN('Adj close prices'!F1806/'Adj close prices'!F1805)</f>
        <v>1.0823458688873275E-2</v>
      </c>
    </row>
    <row r="1806" spans="1:6" x14ac:dyDescent="0.25">
      <c r="A1806" s="5">
        <v>44368</v>
      </c>
      <c r="B1806" s="7">
        <f>LN('Adj close prices'!B1807/'Adj close prices'!B1806)</f>
        <v>1.4005560218477672E-2</v>
      </c>
      <c r="C1806" s="7">
        <f>LN('Adj close prices'!C1807/'Adj close prices'!C1806)</f>
        <v>-9.4917077707815344E-3</v>
      </c>
      <c r="D1806" s="7">
        <f>LN('Adj close prices'!D1807/'Adj close prices'!D1806)</f>
        <v>9.0587310749603422E-3</v>
      </c>
      <c r="E1806" s="7">
        <f>LN('Adj close prices'!E1807/'Adj close prices'!E1806)</f>
        <v>-1.1411799392426081E-2</v>
      </c>
      <c r="F1806" s="7">
        <f>LN('Adj close prices'!F1807/'Adj close prices'!F1806)</f>
        <v>-3.9867350728973842E-3</v>
      </c>
    </row>
    <row r="1807" spans="1:6" x14ac:dyDescent="0.25">
      <c r="A1807" s="5">
        <v>44369</v>
      </c>
      <c r="B1807" s="7">
        <f>LN('Adj close prices'!B1808/'Adj close prices'!B1807)</f>
        <v>1.2618332553733754E-2</v>
      </c>
      <c r="C1807" s="7">
        <f>LN('Adj close prices'!C1808/'Adj close prices'!C1807)</f>
        <v>1.4794677373418613E-2</v>
      </c>
      <c r="D1807" s="7">
        <f>LN('Adj close prices'!D1808/'Adj close prices'!D1807)</f>
        <v>4.6079590298393246E-3</v>
      </c>
      <c r="E1807" s="7">
        <f>LN('Adj close prices'!E1808/'Adj close prices'!E1807)</f>
        <v>2.46300477923161E-2</v>
      </c>
      <c r="F1807" s="7">
        <f>LN('Adj close prices'!F1808/'Adj close prices'!F1807)</f>
        <v>4.6282580754201316E-3</v>
      </c>
    </row>
    <row r="1808" spans="1:6" x14ac:dyDescent="0.25">
      <c r="A1808" s="5">
        <v>44370</v>
      </c>
      <c r="B1808" s="7">
        <f>LN('Adj close prices'!B1809/'Adj close prices'!B1808)</f>
        <v>-2.0921483197206409E-3</v>
      </c>
      <c r="C1808" s="7">
        <f>LN('Adj close prices'!C1809/'Adj close prices'!C1808)</f>
        <v>-4.6229703070635344E-4</v>
      </c>
      <c r="D1808" s="7">
        <f>LN('Adj close prices'!D1809/'Adj close prices'!D1808)</f>
        <v>-7.8391705017449784E-3</v>
      </c>
      <c r="E1808" s="7">
        <f>LN('Adj close prices'!E1809/'Adj close prices'!E1808)</f>
        <v>8.9867912333252784E-3</v>
      </c>
      <c r="F1808" s="7">
        <f>LN('Adj close prices'!F1809/'Adj close prices'!F1808)</f>
        <v>5.1343818034003529E-2</v>
      </c>
    </row>
    <row r="1809" spans="1:6" x14ac:dyDescent="0.25">
      <c r="A1809" s="5">
        <v>44371</v>
      </c>
      <c r="B1809" s="7">
        <f>LN('Adj close prices'!B1810/'Adj close prices'!B1809)</f>
        <v>-2.1713418059863508E-3</v>
      </c>
      <c r="C1809" s="7">
        <f>LN('Adj close prices'!C1810/'Adj close prices'!C1809)</f>
        <v>-1.5746267821834695E-2</v>
      </c>
      <c r="D1809" s="7">
        <f>LN('Adj close prices'!D1810/'Adj close prices'!D1809)</f>
        <v>6.9630766487921193E-3</v>
      </c>
      <c r="E1809" s="7">
        <f>LN('Adj close prices'!E1810/'Adj close prices'!E1809)</f>
        <v>7.7490299886615486E-3</v>
      </c>
      <c r="F1809" s="7">
        <f>LN('Adj close prices'!F1810/'Adj close prices'!F1809)</f>
        <v>3.4798741995132366E-2</v>
      </c>
    </row>
    <row r="1810" spans="1:6" x14ac:dyDescent="0.25">
      <c r="A1810" s="5">
        <v>44372</v>
      </c>
      <c r="B1810" s="7">
        <f>LN('Adj close prices'!B1811/'Adj close prices'!B1810)</f>
        <v>-2.2512867739289434E-3</v>
      </c>
      <c r="C1810" s="7">
        <f>LN('Adj close prices'!C1811/'Adj close prices'!C1810)</f>
        <v>-1.3902760365165799E-2</v>
      </c>
      <c r="D1810" s="7">
        <f>LN('Adj close prices'!D1811/'Adj close prices'!D1810)</f>
        <v>1.1763140126131147E-2</v>
      </c>
      <c r="E1810" s="7">
        <f>LN('Adj close prices'!E1811/'Adj close prices'!E1810)</f>
        <v>-9.1273614437153584E-3</v>
      </c>
      <c r="F1810" s="7">
        <f>LN('Adj close prices'!F1811/'Adj close prices'!F1810)</f>
        <v>-1.1763227622564688E-2</v>
      </c>
    </row>
    <row r="1811" spans="1:6" x14ac:dyDescent="0.25">
      <c r="A1811" s="5">
        <v>44375</v>
      </c>
      <c r="B1811" s="7">
        <f>LN('Adj close prices'!B1812/'Adj close prices'!B1811)</f>
        <v>1.2468096089758809E-2</v>
      </c>
      <c r="C1811" s="7">
        <f>LN('Adj close prices'!C1812/'Adj close prices'!C1811)</f>
        <v>1.239693022352043E-2</v>
      </c>
      <c r="D1811" s="7">
        <f>LN('Adj close prices'!D1812/'Adj close prices'!D1811)</f>
        <v>-3.1087827288966592E-3</v>
      </c>
      <c r="E1811" s="7">
        <f>LN('Adj close prices'!E1812/'Adj close prices'!E1811)</f>
        <v>4.8912797707933921E-2</v>
      </c>
      <c r="F1811" s="7">
        <f>LN('Adj close prices'!F1812/'Adj close prices'!F1811)</f>
        <v>2.4769943267680984E-2</v>
      </c>
    </row>
    <row r="1812" spans="1:6" x14ac:dyDescent="0.25">
      <c r="A1812" s="5">
        <v>44376</v>
      </c>
      <c r="B1812" s="7">
        <f>LN('Adj close prices'!B1813/'Adj close prices'!B1812)</f>
        <v>1.1434453377678788E-2</v>
      </c>
      <c r="C1812" s="7">
        <f>LN('Adj close prices'!C1813/'Adj close prices'!C1812)</f>
        <v>1.2332739451203219E-3</v>
      </c>
      <c r="D1812" s="7">
        <f>LN('Adj close prices'!D1813/'Adj close prices'!D1812)</f>
        <v>-5.8097915415489549E-3</v>
      </c>
      <c r="E1812" s="7">
        <f>LN('Adj close prices'!E1813/'Adj close prices'!E1812)</f>
        <v>2.0867231321233409E-3</v>
      </c>
      <c r="F1812" s="7">
        <f>LN('Adj close prices'!F1813/'Adj close prices'!F1812)</f>
        <v>-1.162499294083965E-2</v>
      </c>
    </row>
    <row r="1813" spans="1:6" x14ac:dyDescent="0.25">
      <c r="A1813" s="5">
        <v>44377</v>
      </c>
      <c r="B1813" s="7">
        <f>LN('Adj close prices'!B1814/'Adj close prices'!B1813)</f>
        <v>4.6103887697841756E-3</v>
      </c>
      <c r="C1813" s="7">
        <f>LN('Adj close prices'!C1814/'Adj close prices'!C1813)</f>
        <v>-2.3169849481106497E-3</v>
      </c>
      <c r="D1813" s="7">
        <f>LN('Adj close prices'!D1814/'Adj close prices'!D1813)</f>
        <v>2.6733494969366868E-2</v>
      </c>
      <c r="E1813" s="7">
        <f>LN('Adj close prices'!E1814/'Adj close prices'!E1813)</f>
        <v>-1.2115275982705893E-3</v>
      </c>
      <c r="F1813" s="7">
        <f>LN('Adj close prices'!F1814/'Adj close prices'!F1813)</f>
        <v>-1.5582909026792746E-3</v>
      </c>
    </row>
    <row r="1814" spans="1:6" x14ac:dyDescent="0.25">
      <c r="A1814" s="5">
        <v>44378</v>
      </c>
      <c r="B1814" s="7">
        <f>LN('Adj close prices'!B1815/'Adj close prices'!B1814)</f>
        <v>2.2611210710043418E-3</v>
      </c>
      <c r="C1814" s="7">
        <f>LN('Adj close prices'!C1815/'Adj close prices'!C1814)</f>
        <v>-2.0921887778325115E-3</v>
      </c>
      <c r="D1814" s="7">
        <f>LN('Adj close prices'!D1815/'Adj close prices'!D1814)</f>
        <v>-1.2128344986349415E-2</v>
      </c>
      <c r="E1814" s="7">
        <f>LN('Adj close prices'!E1815/'Adj close prices'!E1814)</f>
        <v>1.041918968395931E-2</v>
      </c>
      <c r="F1814" s="7">
        <f>LN('Adj close prices'!F1815/'Adj close prices'!F1814)</f>
        <v>-2.6222581334739677E-3</v>
      </c>
    </row>
    <row r="1815" spans="1:6" x14ac:dyDescent="0.25">
      <c r="A1815" s="5">
        <v>44379</v>
      </c>
      <c r="B1815" s="7">
        <f>LN('Adj close prices'!B1816/'Adj close prices'!B1815)</f>
        <v>1.9407047191568428E-2</v>
      </c>
      <c r="C1815" s="7">
        <f>LN('Adj close prices'!C1816/'Adj close prices'!C1815)</f>
        <v>2.2469408102595869E-2</v>
      </c>
      <c r="D1815" s="7">
        <f>LN('Adj close prices'!D1816/'Adj close prices'!D1815)</f>
        <v>5.6544213314015344E-3</v>
      </c>
      <c r="E1815" s="7">
        <f>LN('Adj close prices'!E1816/'Adj close prices'!E1815)</f>
        <v>1.3514157997036914E-2</v>
      </c>
      <c r="F1815" s="7">
        <f>LN('Adj close prices'!F1816/'Adj close prices'!F1815)</f>
        <v>1.4445912876961439E-3</v>
      </c>
    </row>
    <row r="1816" spans="1:6" x14ac:dyDescent="0.25">
      <c r="A1816" s="5">
        <v>44383</v>
      </c>
      <c r="B1816" s="7">
        <f>LN('Adj close prices'!B1817/'Adj close prices'!B1816)</f>
        <v>1.4611049135441577E-2</v>
      </c>
      <c r="C1816" s="7">
        <f>LN('Adj close prices'!C1817/'Adj close prices'!C1816)</f>
        <v>4.5859311260335517E-2</v>
      </c>
      <c r="D1816" s="7">
        <f>LN('Adj close prices'!D1817/'Adj close prices'!D1816)</f>
        <v>-1.21412710199339E-3</v>
      </c>
      <c r="E1816" s="7">
        <f>LN('Adj close prices'!E1817/'Adj close prices'!E1816)</f>
        <v>1.0270476643977493E-2</v>
      </c>
      <c r="F1816" s="7">
        <f>LN('Adj close prices'!F1817/'Adj close prices'!F1816)</f>
        <v>-2.887058119716375E-2</v>
      </c>
    </row>
    <row r="1817" spans="1:6" x14ac:dyDescent="0.25">
      <c r="A1817" s="5">
        <v>44384</v>
      </c>
      <c r="B1817" s="7">
        <f>LN('Adj close prices'!B1818/'Adj close prices'!B1817)</f>
        <v>1.7795999606680681E-2</v>
      </c>
      <c r="C1817" s="7">
        <f>LN('Adj close prices'!C1818/'Adj close prices'!C1817)</f>
        <v>5.6535515607232367E-3</v>
      </c>
      <c r="D1817" s="7">
        <f>LN('Adj close prices'!D1818/'Adj close prices'!D1817)</f>
        <v>-1.6448659613095581E-3</v>
      </c>
      <c r="E1817" s="7">
        <f>LN('Adj close prices'!E1818/'Adj close prices'!E1817)</f>
        <v>-1.5911942224930843E-2</v>
      </c>
      <c r="F1817" s="7">
        <f>LN('Adj close prices'!F1818/'Adj close prices'!F1817)</f>
        <v>-2.2895750368935257E-2</v>
      </c>
    </row>
    <row r="1818" spans="1:6" x14ac:dyDescent="0.25">
      <c r="A1818" s="5">
        <v>44385</v>
      </c>
      <c r="B1818" s="7">
        <f>LN('Adj close prices'!B1819/'Adj close prices'!B1818)</f>
        <v>-9.2424514173714035E-3</v>
      </c>
      <c r="C1818" s="7">
        <f>LN('Adj close prices'!C1819/'Adj close prices'!C1818)</f>
        <v>9.37811604914684E-3</v>
      </c>
      <c r="D1818" s="7">
        <f>LN('Adj close prices'!D1819/'Adj close prices'!D1818)</f>
        <v>-8.5937044429343736E-4</v>
      </c>
      <c r="E1818" s="7">
        <f>LN('Adj close prices'!E1819/'Adj close prices'!E1818)</f>
        <v>-2.3291195187350008E-2</v>
      </c>
      <c r="F1818" s="7">
        <f>LN('Adj close prices'!F1819/'Adj close prices'!F1818)</f>
        <v>1.2578597629938839E-2</v>
      </c>
    </row>
    <row r="1819" spans="1:6" x14ac:dyDescent="0.25">
      <c r="A1819" s="5">
        <v>44386</v>
      </c>
      <c r="B1819" s="7">
        <f>LN('Adj close prices'!B1820/'Adj close prices'!B1819)</f>
        <v>1.2970603744590961E-2</v>
      </c>
      <c r="C1819" s="7">
        <f>LN('Adj close prices'!C1820/'Adj close prices'!C1819)</f>
        <v>-3.2399505687682058E-3</v>
      </c>
      <c r="D1819" s="7">
        <f>LN('Adj close prices'!D1820/'Adj close prices'!D1819)</f>
        <v>5.0733220010105969E-3</v>
      </c>
      <c r="E1819" s="7">
        <f>LN('Adj close prices'!E1820/'Adj close prices'!E1819)</f>
        <v>7.3837021831115153E-3</v>
      </c>
      <c r="F1819" s="7">
        <f>LN('Adj close prices'!F1820/'Adj close prices'!F1819)</f>
        <v>6.3218082036955092E-3</v>
      </c>
    </row>
    <row r="1820" spans="1:6" x14ac:dyDescent="0.25">
      <c r="A1820" s="5">
        <v>44389</v>
      </c>
      <c r="B1820" s="7">
        <f>LN('Adj close prices'!B1821/'Adj close prices'!B1820)</f>
        <v>-4.2126253933632779E-3</v>
      </c>
      <c r="C1820" s="7">
        <f>LN('Adj close prices'!C1821/'Adj close prices'!C1820)</f>
        <v>-2.1237205792736213E-4</v>
      </c>
      <c r="D1820" s="7">
        <f>LN('Adj close prices'!D1821/'Adj close prices'!D1820)</f>
        <v>-1.7832688493534528E-3</v>
      </c>
      <c r="E1820" s="7">
        <f>LN('Adj close prices'!E1821/'Adj close prices'!E1820)</f>
        <v>2.2792730860157526E-2</v>
      </c>
      <c r="F1820" s="7">
        <f>LN('Adj close prices'!F1821/'Adj close prices'!F1820)</f>
        <v>4.2832282541715797E-2</v>
      </c>
    </row>
    <row r="1821" spans="1:6" x14ac:dyDescent="0.25">
      <c r="A1821" s="5">
        <v>44390</v>
      </c>
      <c r="B1821" s="7">
        <f>LN('Adj close prices'!B1822/'Adj close prices'!B1821)</f>
        <v>7.8581884537337332E-3</v>
      </c>
      <c r="C1821" s="7">
        <f>LN('Adj close prices'!C1822/'Adj close prices'!C1821)</f>
        <v>-1.1138752571644803E-2</v>
      </c>
      <c r="D1821" s="7">
        <f>LN('Adj close prices'!D1822/'Adj close prices'!D1821)</f>
        <v>3.7771356918517014E-3</v>
      </c>
      <c r="E1821" s="7">
        <f>LN('Adj close prices'!E1822/'Adj close prices'!E1821)</f>
        <v>-1.2879611559906919E-2</v>
      </c>
      <c r="F1821" s="7">
        <f>LN('Adj close prices'!F1822/'Adj close prices'!F1821)</f>
        <v>-2.5343993135531602E-2</v>
      </c>
    </row>
    <row r="1822" spans="1:6" x14ac:dyDescent="0.25">
      <c r="A1822" s="5">
        <v>44391</v>
      </c>
      <c r="B1822" s="7">
        <f>LN('Adj close prices'!B1823/'Adj close prices'!B1822)</f>
        <v>2.3814735696783024E-2</v>
      </c>
      <c r="C1822" s="7">
        <f>LN('Adj close prices'!C1823/'Adj close prices'!C1822)</f>
        <v>1.1740880721470034E-3</v>
      </c>
      <c r="D1822" s="7">
        <f>LN('Adj close prices'!D1823/'Adj close prices'!D1822)</f>
        <v>6.8762133747591672E-3</v>
      </c>
      <c r="E1822" s="7">
        <f>LN('Adj close prices'!E1823/'Adj close prices'!E1822)</f>
        <v>-2.0379055922425175E-2</v>
      </c>
      <c r="F1822" s="7">
        <f>LN('Adj close prices'!F1823/'Adj close prices'!F1822)</f>
        <v>-2.2937321008562134E-2</v>
      </c>
    </row>
    <row r="1823" spans="1:6" x14ac:dyDescent="0.25">
      <c r="A1823" s="5">
        <v>44392</v>
      </c>
      <c r="B1823" s="7">
        <f>LN('Adj close prices'!B1824/'Adj close prices'!B1823)</f>
        <v>-4.5021564729362008E-3</v>
      </c>
      <c r="C1823" s="7">
        <f>LN('Adj close prices'!C1824/'Adj close prices'!C1823)</f>
        <v>-1.3806008601148339E-2</v>
      </c>
      <c r="D1823" s="7">
        <f>LN('Adj close prices'!D1824/'Adj close prices'!D1823)</f>
        <v>7.7688234728000923E-4</v>
      </c>
      <c r="E1823" s="7">
        <f>LN('Adj close prices'!E1824/'Adj close prices'!E1823)</f>
        <v>-4.5114634024437071E-2</v>
      </c>
      <c r="F1823" s="7">
        <f>LN('Adj close prices'!F1824/'Adj close prices'!F1823)</f>
        <v>-4.2638724309473968E-3</v>
      </c>
    </row>
    <row r="1824" spans="1:6" x14ac:dyDescent="0.25">
      <c r="A1824" s="5">
        <v>44393</v>
      </c>
      <c r="B1824" s="7">
        <f>LN('Adj close prices'!B1825/'Adj close prices'!B1824)</f>
        <v>-1.4175851122067077E-2</v>
      </c>
      <c r="C1824" s="7">
        <f>LN('Adj close prices'!C1825/'Adj close prices'!C1824)</f>
        <v>-1.5981258438387696E-2</v>
      </c>
      <c r="D1824" s="7">
        <f>LN('Adj close prices'!D1825/'Adj close prices'!D1824)</f>
        <v>-7.059906691599824E-4</v>
      </c>
      <c r="E1824" s="7">
        <f>LN('Adj close prices'!E1825/'Adj close prices'!E1824)</f>
        <v>-4.3384591314430739E-2</v>
      </c>
      <c r="F1824" s="7">
        <f>LN('Adj close prices'!F1825/'Adj close prices'!F1824)</f>
        <v>-9.8547188404800121E-3</v>
      </c>
    </row>
    <row r="1825" spans="1:6" x14ac:dyDescent="0.25">
      <c r="A1825" s="5">
        <v>44396</v>
      </c>
      <c r="B1825" s="7">
        <f>LN('Adj close prices'!B1826/'Adj close prices'!B1825)</f>
        <v>-2.7283328955823045E-2</v>
      </c>
      <c r="C1825" s="7">
        <f>LN('Adj close prices'!C1826/'Adj close prices'!C1825)</f>
        <v>-6.7497594051619276E-3</v>
      </c>
      <c r="D1825" s="7">
        <f>LN('Adj close prices'!D1826/'Adj close prices'!D1825)</f>
        <v>-2.3339984822806463E-3</v>
      </c>
      <c r="E1825" s="7">
        <f>LN('Adj close prices'!E1826/'Adj close prices'!E1825)</f>
        <v>3.3502763114867516E-2</v>
      </c>
      <c r="F1825" s="7">
        <f>LN('Adj close prices'!F1826/'Adj close prices'!F1825)</f>
        <v>3.0996754591582814E-3</v>
      </c>
    </row>
    <row r="1826" spans="1:6" x14ac:dyDescent="0.25">
      <c r="A1826" s="5">
        <v>44397</v>
      </c>
      <c r="B1826" s="7">
        <f>LN('Adj close prices'!B1827/'Adj close prices'!B1826)</f>
        <v>2.564224260757423E-2</v>
      </c>
      <c r="C1826" s="7">
        <f>LN('Adj close prices'!C1827/'Adj close prices'!C1826)</f>
        <v>6.6266109288155434E-3</v>
      </c>
      <c r="D1826" s="7">
        <f>LN('Adj close prices'!D1827/'Adj close prices'!D1826)</f>
        <v>4.5213681104995648E-3</v>
      </c>
      <c r="E1826" s="7">
        <f>LN('Adj close prices'!E1827/'Adj close prices'!E1826)</f>
        <v>-8.9727690090251801E-3</v>
      </c>
      <c r="F1826" s="7">
        <f>LN('Adj close prices'!F1827/'Adj close prices'!F1826)</f>
        <v>2.1857166769224157E-2</v>
      </c>
    </row>
    <row r="1827" spans="1:6" x14ac:dyDescent="0.25">
      <c r="A1827" s="5">
        <v>44398</v>
      </c>
      <c r="B1827" s="7">
        <f>LN('Adj close prices'!B1828/'Adj close prices'!B1827)</f>
        <v>-5.1447604535685794E-3</v>
      </c>
      <c r="C1827" s="7">
        <f>LN('Adj close prices'!C1828/'Adj close prices'!C1827)</f>
        <v>3.355478378880106E-3</v>
      </c>
      <c r="D1827" s="7">
        <f>LN('Adj close prices'!D1828/'Adj close prices'!D1827)</f>
        <v>-4.9462811066533652E-3</v>
      </c>
      <c r="E1827" s="7">
        <f>LN('Adj close prices'!E1828/'Adj close prices'!E1827)</f>
        <v>4.1982062216538732E-2</v>
      </c>
      <c r="F1827" s="7">
        <f>LN('Adj close prices'!F1828/'Adj close prices'!F1827)</f>
        <v>-7.9192944904939045E-3</v>
      </c>
    </row>
    <row r="1828" spans="1:6" x14ac:dyDescent="0.25">
      <c r="A1828" s="5">
        <v>44399</v>
      </c>
      <c r="B1828" s="7">
        <f>LN('Adj close prices'!B1829/'Adj close prices'!B1828)</f>
        <v>9.5825590088556029E-3</v>
      </c>
      <c r="C1828" s="7">
        <f>LN('Adj close prices'!C1829/'Adj close prices'!C1828)</f>
        <v>1.4628121229880817E-2</v>
      </c>
      <c r="D1828" s="7">
        <f>LN('Adj close prices'!D1829/'Adj close prices'!D1828)</f>
        <v>7.0800686297215767E-4</v>
      </c>
      <c r="E1828" s="7">
        <f>LN('Adj close prices'!E1829/'Adj close prices'!E1828)</f>
        <v>9.4348823473561251E-3</v>
      </c>
      <c r="F1828" s="7">
        <f>LN('Adj close prices'!F1829/'Adj close prices'!F1828)</f>
        <v>-9.2446101256363992E-3</v>
      </c>
    </row>
    <row r="1829" spans="1:6" x14ac:dyDescent="0.25">
      <c r="A1829" s="5">
        <v>44400</v>
      </c>
      <c r="B1829" s="7">
        <f>LN('Adj close prices'!B1830/'Adj close prices'!B1829)</f>
        <v>1.191781198590415E-2</v>
      </c>
      <c r="C1829" s="7">
        <f>LN('Adj close prices'!C1830/'Adj close prices'!C1829)</f>
        <v>5.1023446072105847E-3</v>
      </c>
      <c r="D1829" s="7">
        <f>LN('Adj close prices'!D1830/'Adj close prices'!D1829)</f>
        <v>8.1777765657703987E-3</v>
      </c>
      <c r="E1829" s="7">
        <f>LN('Adj close prices'!E1830/'Adj close prices'!E1829)</f>
        <v>-1.8390437372901068E-3</v>
      </c>
      <c r="F1829" s="7">
        <f>LN('Adj close prices'!F1830/'Adj close prices'!F1829)</f>
        <v>-9.0976814700940937E-3</v>
      </c>
    </row>
    <row r="1830" spans="1:6" x14ac:dyDescent="0.25">
      <c r="A1830" s="5">
        <v>44403</v>
      </c>
      <c r="B1830" s="7">
        <f>LN('Adj close prices'!B1831/'Adj close prices'!B1830)</f>
        <v>2.890323302048965E-3</v>
      </c>
      <c r="C1830" s="7">
        <f>LN('Adj close prices'!C1831/'Adj close prices'!C1830)</f>
        <v>1.1739455155427061E-2</v>
      </c>
      <c r="D1830" s="7">
        <f>LN('Adj close prices'!D1831/'Adj close prices'!D1830)</f>
        <v>1.4029993641013396E-3</v>
      </c>
      <c r="E1830" s="7">
        <f>LN('Adj close prices'!E1831/'Adj close prices'!E1830)</f>
        <v>-1.3590239707708155E-2</v>
      </c>
      <c r="F1830" s="7">
        <f>LN('Adj close prices'!F1831/'Adj close prices'!F1830)</f>
        <v>2.1891687201386185E-2</v>
      </c>
    </row>
    <row r="1831" spans="1:6" x14ac:dyDescent="0.25">
      <c r="A1831" s="5">
        <v>44404</v>
      </c>
      <c r="B1831" s="7">
        <f>LN('Adj close prices'!B1832/'Adj close prices'!B1831)</f>
        <v>-1.5012447501140969E-2</v>
      </c>
      <c r="C1831" s="7">
        <f>LN('Adj close prices'!C1832/'Adj close prices'!C1831)</f>
        <v>-2.0046468455636925E-2</v>
      </c>
      <c r="D1831" s="7">
        <f>LN('Adj close prices'!D1832/'Adj close prices'!D1831)</f>
        <v>7.0113675306234514E-5</v>
      </c>
      <c r="E1831" s="7">
        <f>LN('Adj close prices'!E1832/'Adj close prices'!E1831)</f>
        <v>-4.4672365229397057E-3</v>
      </c>
      <c r="F1831" s="7">
        <f>LN('Adj close prices'!F1832/'Adj close prices'!F1831)</f>
        <v>-1.9718079061804381E-2</v>
      </c>
    </row>
    <row r="1832" spans="1:6" x14ac:dyDescent="0.25">
      <c r="A1832" s="5">
        <v>44405</v>
      </c>
      <c r="B1832" s="7">
        <f>LN('Adj close prices'!B1833/'Adj close prices'!B1832)</f>
        <v>-1.2270980203476266E-2</v>
      </c>
      <c r="C1832" s="7">
        <f>LN('Adj close prices'!C1833/'Adj close prices'!C1832)</f>
        <v>1.0831465708054562E-3</v>
      </c>
      <c r="D1832" s="7">
        <f>LN('Adj close prices'!D1833/'Adj close prices'!D1832)</f>
        <v>-4.0742126259205496E-3</v>
      </c>
      <c r="E1832" s="7">
        <f>LN('Adj close prices'!E1833/'Adj close prices'!E1832)</f>
        <v>1.5241503049729155E-2</v>
      </c>
      <c r="F1832" s="7">
        <f>LN('Adj close prices'!F1833/'Adj close prices'!F1832)</f>
        <v>3.4062304299400112E-3</v>
      </c>
    </row>
    <row r="1833" spans="1:6" x14ac:dyDescent="0.25">
      <c r="A1833" s="5">
        <v>44406</v>
      </c>
      <c r="B1833" s="7">
        <f>LN('Adj close prices'!B1834/'Adj close prices'!B1833)</f>
        <v>4.5418521078463558E-3</v>
      </c>
      <c r="C1833" s="7">
        <f>LN('Adj close prices'!C1834/'Adj close prices'!C1833)</f>
        <v>-8.4091976120265321E-3</v>
      </c>
      <c r="D1833" s="7">
        <f>LN('Adj close prices'!D1834/'Adj close prices'!D1833)</f>
        <v>1.2661539757125658E-3</v>
      </c>
      <c r="E1833" s="7">
        <f>LN('Adj close prices'!E1834/'Adj close prices'!E1833)</f>
        <v>8.1193226345400663E-3</v>
      </c>
      <c r="F1833" s="7">
        <f>LN('Adj close prices'!F1834/'Adj close prices'!F1833)</f>
        <v>4.5872754883827853E-2</v>
      </c>
    </row>
    <row r="1834" spans="1:6" x14ac:dyDescent="0.25">
      <c r="A1834" s="5">
        <v>44407</v>
      </c>
      <c r="B1834" s="7">
        <f>LN('Adj close prices'!B1835/'Adj close prices'!B1834)</f>
        <v>1.5094524258038621E-3</v>
      </c>
      <c r="C1834" s="7">
        <f>LN('Adj close prices'!C1835/'Adj close prices'!C1834)</f>
        <v>-7.8663309839737378E-2</v>
      </c>
      <c r="D1834" s="7">
        <f>LN('Adj close prices'!D1835/'Adj close prices'!D1834)</f>
        <v>2.1769901936802933E-3</v>
      </c>
      <c r="E1834" s="7">
        <f>LN('Adj close prices'!E1835/'Adj close prices'!E1834)</f>
        <v>-8.324527109334099E-3</v>
      </c>
      <c r="F1834" s="7">
        <f>LN('Adj close prices'!F1835/'Adj close prices'!F1834)</f>
        <v>1.4437212206107266E-2</v>
      </c>
    </row>
    <row r="1835" spans="1:6" x14ac:dyDescent="0.25">
      <c r="A1835" s="5">
        <v>44410</v>
      </c>
      <c r="B1835" s="7">
        <f>LN('Adj close prices'!B1836/'Adj close prices'!B1835)</f>
        <v>-2.3335636384684321E-3</v>
      </c>
      <c r="C1835" s="7">
        <f>LN('Adj close prices'!C1836/'Adj close prices'!C1835)</f>
        <v>1.1683554527621954E-3</v>
      </c>
      <c r="D1835" s="7">
        <f>LN('Adj close prices'!D1836/'Adj close prices'!D1835)</f>
        <v>-2.3175288418198071E-3</v>
      </c>
      <c r="E1835" s="7">
        <f>LN('Adj close prices'!E1836/'Adj close prices'!E1835)</f>
        <v>1.279022946844691E-2</v>
      </c>
      <c r="F1835" s="7">
        <f>LN('Adj close prices'!F1836/'Adj close prices'!F1835)</f>
        <v>3.2174723813891297E-2</v>
      </c>
    </row>
    <row r="1836" spans="1:6" x14ac:dyDescent="0.25">
      <c r="A1836" s="5">
        <v>44411</v>
      </c>
      <c r="B1836" s="7">
        <f>LN('Adj close prices'!B1837/'Adj close prices'!B1836)</f>
        <v>1.2565074390219097E-2</v>
      </c>
      <c r="C1836" s="7">
        <f>LN('Adj close prices'!C1837/'Adj close prices'!C1836)</f>
        <v>1.0379690991876783E-2</v>
      </c>
      <c r="D1836" s="7">
        <f>LN('Adj close prices'!D1837/'Adj close prices'!D1836)</f>
        <v>1.1187381745490154E-2</v>
      </c>
      <c r="E1836" s="7">
        <f>LN('Adj close prices'!E1837/'Adj close prices'!E1836)</f>
        <v>3.2857334202937437E-3</v>
      </c>
      <c r="F1836" s="7">
        <f>LN('Adj close prices'!F1837/'Adj close prices'!F1836)</f>
        <v>9.8622665924349008E-5</v>
      </c>
    </row>
    <row r="1837" spans="1:6" x14ac:dyDescent="0.25">
      <c r="A1837" s="5">
        <v>44412</v>
      </c>
      <c r="B1837" s="7">
        <f>LN('Adj close prices'!B1838/'Adj close prices'!B1837)</f>
        <v>-2.7863870391562893E-3</v>
      </c>
      <c r="C1837" s="7">
        <f>LN('Adj close prices'!C1838/'Adj close prices'!C1837)</f>
        <v>-3.4281089883894129E-3</v>
      </c>
      <c r="D1837" s="7">
        <f>LN('Adj close prices'!D1838/'Adj close prices'!D1837)</f>
        <v>-6.837257602785171E-3</v>
      </c>
      <c r="E1837" s="7">
        <f>LN('Adj close prices'!E1838/'Adj close prices'!E1837)</f>
        <v>2.2900195149703501E-2</v>
      </c>
      <c r="F1837" s="7">
        <f>LN('Adj close prices'!F1838/'Adj close prices'!F1837)</f>
        <v>1.6611691462417009E-3</v>
      </c>
    </row>
    <row r="1838" spans="1:6" x14ac:dyDescent="0.25">
      <c r="A1838" s="5">
        <v>44413</v>
      </c>
      <c r="B1838" s="7">
        <f>LN('Adj close prices'!B1839/'Adj close prices'!B1838)</f>
        <v>7.4843831553537011E-4</v>
      </c>
      <c r="C1838" s="7">
        <f>LN('Adj close prices'!C1839/'Adj close prices'!C1838)</f>
        <v>6.3203529232205334E-3</v>
      </c>
      <c r="D1838" s="7">
        <f>LN('Adj close prices'!D1839/'Adj close prices'!D1838)</f>
        <v>1.8381995094801623E-2</v>
      </c>
      <c r="E1838" s="7">
        <f>LN('Adj close prices'!E1839/'Adj close prices'!E1838)</f>
        <v>1.7746159504398631E-2</v>
      </c>
      <c r="F1838" s="7">
        <f>LN('Adj close prices'!F1839/'Adj close prices'!F1838)</f>
        <v>5.2050722363305556E-3</v>
      </c>
    </row>
    <row r="1839" spans="1:6" x14ac:dyDescent="0.25">
      <c r="A1839" s="5">
        <v>44414</v>
      </c>
      <c r="B1839" s="7">
        <f>LN('Adj close prices'!B1840/'Adj close prices'!B1839)</f>
        <v>-4.7783674573349541E-3</v>
      </c>
      <c r="C1839" s="7">
        <f>LN('Adj close prices'!C1840/'Adj close prices'!C1839)</f>
        <v>-9.2398943195121843E-3</v>
      </c>
      <c r="D1839" s="7">
        <f>LN('Adj close prices'!D1840/'Adj close prices'!D1839)</f>
        <v>-1.788630965319514E-3</v>
      </c>
      <c r="E1839" s="7">
        <f>LN('Adj close prices'!E1840/'Adj close prices'!E1839)</f>
        <v>-1.3218762040819879E-2</v>
      </c>
      <c r="F1839" s="7">
        <f>LN('Adj close prices'!F1840/'Adj close prices'!F1839)</f>
        <v>-2.1971133495923199E-2</v>
      </c>
    </row>
    <row r="1840" spans="1:6" x14ac:dyDescent="0.25">
      <c r="A1840" s="5">
        <v>44417</v>
      </c>
      <c r="B1840" s="7">
        <f>LN('Adj close prices'!B1841/'Adj close prices'!B1840)</f>
        <v>-3.4220163839778932E-4</v>
      </c>
      <c r="C1840" s="7">
        <f>LN('Adj close prices'!C1841/'Adj close prices'!C1840)</f>
        <v>-9.1815386279933361E-4</v>
      </c>
      <c r="D1840" s="7">
        <f>LN('Adj close prices'!D1841/'Adj close prices'!D1840)</f>
        <v>2.4071873315313561E-3</v>
      </c>
      <c r="E1840" s="7">
        <f>LN('Adj close prices'!E1841/'Adj close prices'!E1840)</f>
        <v>-3.4921108241697902E-3</v>
      </c>
      <c r="F1840" s="7">
        <f>LN('Adj close prices'!F1841/'Adj close prices'!F1840)</f>
        <v>2.0752940847617946E-2</v>
      </c>
    </row>
    <row r="1841" spans="1:6" x14ac:dyDescent="0.25">
      <c r="A1841" s="5">
        <v>44418</v>
      </c>
      <c r="B1841" s="7">
        <f>LN('Adj close prices'!B1842/'Adj close prices'!B1841)</f>
        <v>-3.3597124636643998E-3</v>
      </c>
      <c r="C1841" s="7">
        <f>LN('Adj close prices'!C1842/'Adj close prices'!C1841)</f>
        <v>-6.3610032973914375E-3</v>
      </c>
      <c r="D1841" s="7">
        <f>LN('Adj close prices'!D1842/'Adj close prices'!D1841)</f>
        <v>2.1070508564920709E-2</v>
      </c>
      <c r="E1841" s="7">
        <f>LN('Adj close prices'!E1842/'Adj close prices'!E1841)</f>
        <v>-1.784748425074879E-2</v>
      </c>
      <c r="F1841" s="7">
        <f>LN('Adj close prices'!F1842/'Adj close prices'!F1841)</f>
        <v>-5.2958916293418213E-3</v>
      </c>
    </row>
    <row r="1842" spans="1:6" x14ac:dyDescent="0.25">
      <c r="A1842" s="5">
        <v>44419</v>
      </c>
      <c r="B1842" s="7">
        <f>LN('Adj close prices'!B1843/'Adj close prices'!B1842)</f>
        <v>1.7839191448496734E-3</v>
      </c>
      <c r="C1842" s="7">
        <f>LN('Adj close prices'!C1843/'Adj close prices'!C1842)</f>
        <v>-8.6408726450783388E-3</v>
      </c>
      <c r="D1842" s="7">
        <f>LN('Adj close prices'!D1843/'Adj close prices'!D1842)</f>
        <v>8.9056577824488652E-3</v>
      </c>
      <c r="E1842" s="7">
        <f>LN('Adj close prices'!E1843/'Adj close prices'!E1842)</f>
        <v>-1.1959209318991334E-2</v>
      </c>
      <c r="F1842" s="7">
        <f>LN('Adj close prices'!F1843/'Adj close prices'!F1842)</f>
        <v>-3.0610387858883551E-3</v>
      </c>
    </row>
    <row r="1843" spans="1:6" x14ac:dyDescent="0.25">
      <c r="A1843" s="5">
        <v>44420</v>
      </c>
      <c r="B1843" s="7">
        <f>LN('Adj close prices'!B1844/'Adj close prices'!B1843)</f>
        <v>2.0560740497348014E-2</v>
      </c>
      <c r="C1843" s="7">
        <f>LN('Adj close prices'!C1844/'Adj close prices'!C1843)</f>
        <v>3.4538401311237895E-3</v>
      </c>
      <c r="D1843" s="7">
        <f>LN('Adj close prices'!D1844/'Adj close prices'!D1843)</f>
        <v>-2.6799706302503405E-3</v>
      </c>
      <c r="E1843" s="7">
        <f>LN('Adj close prices'!E1844/'Adj close prices'!E1843)</f>
        <v>1.0402957983382411E-2</v>
      </c>
      <c r="F1843" s="7">
        <f>LN('Adj close prices'!F1844/'Adj close prices'!F1843)</f>
        <v>2.0181506787807252E-2</v>
      </c>
    </row>
    <row r="1844" spans="1:6" x14ac:dyDescent="0.25">
      <c r="A1844" s="5">
        <v>44421</v>
      </c>
      <c r="B1844" s="7">
        <f>LN('Adj close prices'!B1845/'Adj close prices'!B1844)</f>
        <v>1.409239929277334E-3</v>
      </c>
      <c r="C1844" s="7">
        <f>LN('Adj close prices'!C1845/'Adj close prices'!C1844)</f>
        <v>-2.8889942611052739E-3</v>
      </c>
      <c r="D1844" s="7">
        <f>LN('Adj close prices'!D1845/'Adj close prices'!D1844)</f>
        <v>3.148299864499121E-3</v>
      </c>
      <c r="E1844" s="7">
        <f>LN('Adj close prices'!E1845/'Adj close prices'!E1844)</f>
        <v>1.4117454956312451E-2</v>
      </c>
      <c r="F1844" s="7">
        <f>LN('Adj close prices'!F1845/'Adj close prices'!F1844)</f>
        <v>-7.0584096997419778E-3</v>
      </c>
    </row>
    <row r="1845" spans="1:6" x14ac:dyDescent="0.25">
      <c r="A1845" s="5">
        <v>44424</v>
      </c>
      <c r="B1845" s="7">
        <f>LN('Adj close prices'!B1846/'Adj close prices'!B1845)</f>
        <v>1.3457112011739582E-2</v>
      </c>
      <c r="C1845" s="7">
        <f>LN('Adj close prices'!C1846/'Adj close prices'!C1845)</f>
        <v>1.5227821937832961E-3</v>
      </c>
      <c r="D1845" s="7">
        <f>LN('Adj close prices'!D1846/'Adj close prices'!D1845)</f>
        <v>8.1255989836306278E-3</v>
      </c>
      <c r="E1845" s="7">
        <f>LN('Adj close prices'!E1846/'Adj close prices'!E1845)</f>
        <v>-1.1859297590601109E-2</v>
      </c>
      <c r="F1845" s="7">
        <f>LN('Adj close prices'!F1846/'Adj close prices'!F1845)</f>
        <v>-4.4187542528147057E-2</v>
      </c>
    </row>
    <row r="1846" spans="1:6" x14ac:dyDescent="0.25">
      <c r="A1846" s="5">
        <v>44425</v>
      </c>
      <c r="B1846" s="7">
        <f>LN('Adj close prices'!B1847/'Adj close prices'!B1846)</f>
        <v>-6.1731178305821982E-3</v>
      </c>
      <c r="C1846" s="7">
        <f>LN('Adj close prices'!C1847/'Adj close prices'!C1846)</f>
        <v>-1.7438190224838425E-2</v>
      </c>
      <c r="D1846" s="7">
        <f>LN('Adj close prices'!D1847/'Adj close prices'!D1846)</f>
        <v>-3.3175560867140298E-4</v>
      </c>
      <c r="E1846" s="7">
        <f>LN('Adj close prices'!E1847/'Adj close prices'!E1846)</f>
        <v>-2.4970711926095238E-2</v>
      </c>
      <c r="F1846" s="7">
        <f>LN('Adj close prices'!F1847/'Adj close prices'!F1846)</f>
        <v>-3.0271234825795596E-2</v>
      </c>
    </row>
    <row r="1847" spans="1:6" x14ac:dyDescent="0.25">
      <c r="A1847" s="5">
        <v>44426</v>
      </c>
      <c r="B1847" s="7">
        <f>LN('Adj close prices'!B1848/'Adj close prices'!B1847)</f>
        <v>-2.5831830349967236E-2</v>
      </c>
      <c r="C1847" s="7">
        <f>LN('Adj close prices'!C1848/'Adj close prices'!C1847)</f>
        <v>-1.2646109971741735E-2</v>
      </c>
      <c r="D1847" s="7">
        <f>LN('Adj close prices'!D1848/'Adj close prices'!D1847)</f>
        <v>-1.0673856189606416E-2</v>
      </c>
      <c r="E1847" s="7">
        <f>LN('Adj close prices'!E1848/'Adj close prices'!E1847)</f>
        <v>-2.1716296527933852E-2</v>
      </c>
      <c r="F1847" s="7">
        <f>LN('Adj close prices'!F1848/'Adj close prices'!F1847)</f>
        <v>3.4372590313574959E-2</v>
      </c>
    </row>
    <row r="1848" spans="1:6" x14ac:dyDescent="0.25">
      <c r="A1848" s="5">
        <v>44427</v>
      </c>
      <c r="B1848" s="7">
        <f>LN('Adj close prices'!B1849/'Adj close prices'!B1848)</f>
        <v>2.3203073228790943E-3</v>
      </c>
      <c r="C1848" s="7">
        <f>LN('Adj close prices'!C1849/'Adj close prices'!C1848)</f>
        <v>-4.2166984269951125E-3</v>
      </c>
      <c r="D1848" s="7">
        <f>LN('Adj close prices'!D1849/'Adj close prices'!D1848)</f>
        <v>6.7511833393822818E-3</v>
      </c>
      <c r="E1848" s="7">
        <f>LN('Adj close prices'!E1849/'Adj close prices'!E1848)</f>
        <v>3.9038872455406187E-2</v>
      </c>
      <c r="F1848" s="7">
        <f>LN('Adj close prices'!F1849/'Adj close prices'!F1848)</f>
        <v>-2.2783268905041627E-2</v>
      </c>
    </row>
    <row r="1849" spans="1:6" x14ac:dyDescent="0.25">
      <c r="A1849" s="5">
        <v>44428</v>
      </c>
      <c r="B1849" s="7">
        <f>LN('Adj close prices'!B1850/'Adj close prices'!B1849)</f>
        <v>1.0105656521173742E-2</v>
      </c>
      <c r="C1849" s="7">
        <f>LN('Adj close prices'!C1850/'Adj close prices'!C1849)</f>
        <v>3.8198522239529693E-3</v>
      </c>
      <c r="D1849" s="7">
        <f>LN('Adj close prices'!D1850/'Adj close prices'!D1849)</f>
        <v>8.8871170014758472E-3</v>
      </c>
      <c r="E1849" s="7">
        <f>LN('Adj close prices'!E1850/'Adj close prices'!E1849)</f>
        <v>5.0141049342861489E-2</v>
      </c>
      <c r="F1849" s="7">
        <f>LN('Adj close prices'!F1850/'Adj close prices'!F1849)</f>
        <v>1.0031571991300677E-2</v>
      </c>
    </row>
    <row r="1850" spans="1:6" x14ac:dyDescent="0.25">
      <c r="A1850" s="5">
        <v>44431</v>
      </c>
      <c r="B1850" s="7">
        <f>LN('Adj close prices'!B1851/'Adj close prices'!B1850)</f>
        <v>1.0204695485189626E-2</v>
      </c>
      <c r="C1850" s="7">
        <f>LN('Adj close prices'!C1851/'Adj close prices'!C1850)</f>
        <v>2.0391035902843496E-2</v>
      </c>
      <c r="D1850" s="7">
        <f>LN('Adj close prices'!D1851/'Adj close prices'!D1850)</f>
        <v>-6.6247094070928493E-3</v>
      </c>
      <c r="E1850" s="7">
        <f>LN('Adj close prices'!E1851/'Adj close prices'!E1850)</f>
        <v>5.3409541477604162E-2</v>
      </c>
      <c r="F1850" s="7">
        <f>LN('Adj close prices'!F1851/'Adj close prices'!F1850)</f>
        <v>3.7565033554040478E-2</v>
      </c>
    </row>
    <row r="1851" spans="1:6" x14ac:dyDescent="0.25">
      <c r="A1851" s="5">
        <v>44432</v>
      </c>
      <c r="B1851" s="7">
        <f>LN('Adj close prices'!B1852/'Adj close prices'!B1851)</f>
        <v>-6.011710089337015E-4</v>
      </c>
      <c r="C1851" s="7">
        <f>LN('Adj close prices'!C1852/'Adj close prices'!C1851)</f>
        <v>1.2146249473791698E-2</v>
      </c>
      <c r="D1851" s="7">
        <f>LN('Adj close prices'!D1852/'Adj close prices'!D1851)</f>
        <v>-1.0355872130073704E-2</v>
      </c>
      <c r="E1851" s="7">
        <f>LN('Adj close prices'!E1852/'Adj close prices'!E1851)</f>
        <v>-7.5428494814348424E-3</v>
      </c>
      <c r="F1851" s="7">
        <f>LN('Adj close prices'!F1852/'Adj close prices'!F1851)</f>
        <v>3.0958513440262972E-3</v>
      </c>
    </row>
    <row r="1852" spans="1:6" x14ac:dyDescent="0.25">
      <c r="A1852" s="5">
        <v>44433</v>
      </c>
      <c r="B1852" s="7">
        <f>LN('Adj close prices'!B1853/'Adj close prices'!B1852)</f>
        <v>-8.4571273042268452E-3</v>
      </c>
      <c r="C1852" s="7">
        <f>LN('Adj close prices'!C1853/'Adj close prices'!C1852)</f>
        <v>-1.9985048135745258E-3</v>
      </c>
      <c r="D1852" s="7">
        <f>LN('Adj close prices'!D1853/'Adj close prices'!D1852)</f>
        <v>4.02825450617749E-4</v>
      </c>
      <c r="E1852" s="7">
        <f>LN('Adj close prices'!E1853/'Adj close prices'!E1852)</f>
        <v>1.9089088141895548E-2</v>
      </c>
      <c r="F1852" s="7">
        <f>LN('Adj close prices'!F1853/'Adj close prices'!F1852)</f>
        <v>3.8177507969855656E-3</v>
      </c>
    </row>
    <row r="1853" spans="1:6" x14ac:dyDescent="0.25">
      <c r="A1853" s="5">
        <v>44434</v>
      </c>
      <c r="B1853" s="7">
        <f>LN('Adj close prices'!B1854/'Adj close prices'!B1853)</f>
        <v>-5.5422865608340038E-3</v>
      </c>
      <c r="C1853" s="7">
        <f>LN('Adj close prices'!C1854/'Adj close prices'!C1853)</f>
        <v>5.0853026206631761E-3</v>
      </c>
      <c r="D1853" s="7">
        <f>LN('Adj close prices'!D1854/'Adj close prices'!D1853)</f>
        <v>-1.0866980278901659E-2</v>
      </c>
      <c r="E1853" s="7">
        <f>LN('Adj close prices'!E1854/'Adj close prices'!E1853)</f>
        <v>-6.5491415386568549E-3</v>
      </c>
      <c r="F1853" s="7">
        <f>LN('Adj close prices'!F1854/'Adj close prices'!F1853)</f>
        <v>-1.4217570754576423E-2</v>
      </c>
    </row>
    <row r="1854" spans="1:6" x14ac:dyDescent="0.25">
      <c r="A1854" s="5">
        <v>44435</v>
      </c>
      <c r="B1854" s="7">
        <f>LN('Adj close prices'!B1855/'Adj close prices'!B1854)</f>
        <v>7.1587139226308803E-3</v>
      </c>
      <c r="C1854" s="7">
        <f>LN('Adj close prices'!C1855/'Adj close prices'!C1854)</f>
        <v>1.0090672433691961E-2</v>
      </c>
      <c r="D1854" s="7">
        <f>LN('Adj close prices'!D1855/'Adj close prices'!D1854)</f>
        <v>-5.6488170969636485E-3</v>
      </c>
      <c r="E1854" s="7">
        <f>LN('Adj close prices'!E1855/'Adj close prices'!E1854)</f>
        <v>2.5413009693504889E-2</v>
      </c>
      <c r="F1854" s="7">
        <f>LN('Adj close prices'!F1855/'Adj close prices'!F1854)</f>
        <v>1.5229453176115317E-2</v>
      </c>
    </row>
    <row r="1855" spans="1:6" x14ac:dyDescent="0.25">
      <c r="A1855" s="5">
        <v>44438</v>
      </c>
      <c r="B1855" s="7">
        <f>LN('Adj close prices'!B1856/'Adj close prices'!B1855)</f>
        <v>2.996380698496762E-2</v>
      </c>
      <c r="C1855" s="7">
        <f>LN('Adj close prices'!C1856/'Adj close prices'!C1855)</f>
        <v>2.1249617334996387E-2</v>
      </c>
      <c r="D1855" s="7">
        <f>LN('Adj close prices'!D1856/'Adj close prices'!D1855)</f>
        <v>8.0211638253682421E-3</v>
      </c>
      <c r="E1855" s="7">
        <f>LN('Adj close prices'!E1856/'Adj close prices'!E1855)</f>
        <v>2.2945232315439547E-3</v>
      </c>
      <c r="F1855" s="7">
        <f>LN('Adj close prices'!F1856/'Adj close prices'!F1855)</f>
        <v>2.6324795340869525E-2</v>
      </c>
    </row>
    <row r="1856" spans="1:6" x14ac:dyDescent="0.25">
      <c r="A1856" s="5">
        <v>44439</v>
      </c>
      <c r="B1856" s="7">
        <f>LN('Adj close prices'!B1857/'Adj close prices'!B1856)</f>
        <v>-8.4604303658031201E-3</v>
      </c>
      <c r="C1856" s="7">
        <f>LN('Adj close prices'!C1857/'Adj close prices'!C1856)</f>
        <v>1.428271742897356E-2</v>
      </c>
      <c r="D1856" s="7">
        <f>LN('Adj close prices'!D1857/'Adj close prices'!D1856)</f>
        <v>2.7045301121414009E-3</v>
      </c>
      <c r="E1856" s="7">
        <f>LN('Adj close prices'!E1857/'Adj close prices'!E1856)</f>
        <v>-1.3268697164650426E-2</v>
      </c>
      <c r="F1856" s="7">
        <f>LN('Adj close prices'!F1857/'Adj close prices'!F1856)</f>
        <v>6.5592728008330332E-3</v>
      </c>
    </row>
    <row r="1857" spans="1:6" x14ac:dyDescent="0.25">
      <c r="A1857" s="5">
        <v>44440</v>
      </c>
      <c r="B1857" s="7">
        <f>LN('Adj close prices'!B1858/'Adj close prices'!B1857)</f>
        <v>4.468621155070171E-3</v>
      </c>
      <c r="C1857" s="7">
        <f>LN('Adj close prices'!C1858/'Adj close prices'!C1857)</f>
        <v>2.3626163586702767E-3</v>
      </c>
      <c r="D1857" s="7">
        <f>LN('Adj close prices'!D1858/'Adj close prices'!D1857)</f>
        <v>-2.1630259605712725E-3</v>
      </c>
      <c r="E1857" s="7">
        <f>LN('Adj close prices'!E1858/'Adj close prices'!E1857)</f>
        <v>2.4985243247804567E-3</v>
      </c>
      <c r="F1857" s="7">
        <f>LN('Adj close prices'!F1858/'Adj close prices'!F1857)</f>
        <v>-2.2179773401605762E-3</v>
      </c>
    </row>
    <row r="1858" spans="1:6" x14ac:dyDescent="0.25">
      <c r="A1858" s="5">
        <v>44441</v>
      </c>
      <c r="B1858" s="7">
        <f>LN('Adj close prices'!B1859/'Adj close prices'!B1858)</f>
        <v>7.4469769221648142E-3</v>
      </c>
      <c r="C1858" s="7">
        <f>LN('Adj close prices'!C1859/'Adj close prices'!C1858)</f>
        <v>-4.5749274169111622E-3</v>
      </c>
      <c r="D1858" s="7">
        <f>LN('Adj close prices'!D1859/'Adj close prices'!D1858)</f>
        <v>5.2644023932342165E-3</v>
      </c>
      <c r="E1858" s="7">
        <f>LN('Adj close prices'!E1859/'Adj close prices'!E1858)</f>
        <v>-2.007297744548693E-3</v>
      </c>
      <c r="F1858" s="7">
        <f>LN('Adj close prices'!F1859/'Adj close prices'!F1858)</f>
        <v>-2.3184751637186267E-3</v>
      </c>
    </row>
    <row r="1859" spans="1:6" x14ac:dyDescent="0.25">
      <c r="A1859" s="5">
        <v>44442</v>
      </c>
      <c r="B1859" s="7">
        <f>LN('Adj close prices'!B1860/'Adj close prices'!B1859)</f>
        <v>4.221650544582926E-3</v>
      </c>
      <c r="C1859" s="7">
        <f>LN('Adj close prices'!C1860/'Adj close prices'!C1859)</f>
        <v>4.301817399009129E-3</v>
      </c>
      <c r="D1859" s="7">
        <f>LN('Adj close prices'!D1860/'Adj close prices'!D1859)</f>
        <v>4.6337491355173252E-3</v>
      </c>
      <c r="E1859" s="7">
        <f>LN('Adj close prices'!E1860/'Adj close prices'!E1859)</f>
        <v>1.9762359820397087E-2</v>
      </c>
      <c r="F1859" s="7">
        <f>LN('Adj close prices'!F1860/'Adj close prices'!F1859)</f>
        <v>1.6098368964965026E-3</v>
      </c>
    </row>
    <row r="1860" spans="1:6" x14ac:dyDescent="0.25">
      <c r="A1860" s="5">
        <v>44446</v>
      </c>
      <c r="B1860" s="7">
        <f>LN('Adj close prices'!B1861/'Adj close prices'!B1860)</f>
        <v>1.5370687112055213E-2</v>
      </c>
      <c r="C1860" s="7">
        <f>LN('Adj close prices'!C1861/'Adj close prices'!C1860)</f>
        <v>8.9419290146201189E-3</v>
      </c>
      <c r="D1860" s="7">
        <f>LN('Adj close prices'!D1861/'Adj close prices'!D1860)</f>
        <v>-1.3355171804744045E-2</v>
      </c>
      <c r="E1860" s="7">
        <f>LN('Adj close prices'!E1861/'Adj close prices'!E1860)</f>
        <v>-7.955229457428022E-3</v>
      </c>
      <c r="F1860" s="7">
        <f>LN('Adj close prices'!F1861/'Adj close prices'!F1860)</f>
        <v>2.6035942861974151E-2</v>
      </c>
    </row>
    <row r="1861" spans="1:6" x14ac:dyDescent="0.25">
      <c r="A1861" s="5">
        <v>44447</v>
      </c>
      <c r="B1861" s="7">
        <f>LN('Adj close prices'!B1862/'Adj close prices'!B1861)</f>
        <v>-1.0134821778726991E-2</v>
      </c>
      <c r="C1861" s="7">
        <f>LN('Adj close prices'!C1862/'Adj close prices'!C1861)</f>
        <v>4.6085382190448419E-3</v>
      </c>
      <c r="D1861" s="7">
        <f>LN('Adj close prices'!D1862/'Adj close prices'!D1861)</f>
        <v>1.2893266259343776E-3</v>
      </c>
      <c r="E1861" s="7">
        <f>LN('Adj close prices'!E1862/'Adj close prices'!E1861)</f>
        <v>-1.4355352984325486E-2</v>
      </c>
      <c r="F1861" s="7">
        <f>LN('Adj close prices'!F1862/'Adj close prices'!F1861)</f>
        <v>1.2609522882444503E-3</v>
      </c>
    </row>
    <row r="1862" spans="1:6" x14ac:dyDescent="0.25">
      <c r="A1862" s="5">
        <v>44448</v>
      </c>
      <c r="B1862" s="7">
        <f>LN('Adj close prices'!B1863/'Adj close prices'!B1862)</f>
        <v>-6.7275473314218756E-3</v>
      </c>
      <c r="C1862" s="7">
        <f>LN('Adj close prices'!C1863/'Adj close prices'!C1862)</f>
        <v>-1.1795294160284828E-2</v>
      </c>
      <c r="D1862" s="7">
        <f>LN('Adj close prices'!D1863/'Adj close prices'!D1862)</f>
        <v>-7.0777820486935079E-3</v>
      </c>
      <c r="E1862" s="7">
        <f>LN('Adj close prices'!E1863/'Adj close prices'!E1862)</f>
        <v>-7.2783051248316161E-3</v>
      </c>
      <c r="F1862" s="7">
        <f>LN('Adj close prices'!F1863/'Adj close prices'!F1862)</f>
        <v>1.3123702262358848E-3</v>
      </c>
    </row>
    <row r="1863" spans="1:6" x14ac:dyDescent="0.25">
      <c r="A1863" s="5">
        <v>44449</v>
      </c>
      <c r="B1863" s="7">
        <f>LN('Adj close prices'!B1864/'Adj close prices'!B1863)</f>
        <v>-3.3662122441141987E-2</v>
      </c>
      <c r="C1863" s="7">
        <f>LN('Adj close prices'!C1864/'Adj close prices'!C1863)</f>
        <v>-4.3173117389211126E-3</v>
      </c>
      <c r="D1863" s="7">
        <f>LN('Adj close prices'!D1864/'Adj close prices'!D1863)</f>
        <v>-3.6263284217302977E-3</v>
      </c>
      <c r="E1863" s="7">
        <f>LN('Adj close prices'!E1864/'Adj close prices'!E1863)</f>
        <v>1.3481178465441584E-2</v>
      </c>
      <c r="F1863" s="7">
        <f>LN('Adj close prices'!F1864/'Adj close prices'!F1863)</f>
        <v>-2.4935355273160823E-2</v>
      </c>
    </row>
    <row r="1864" spans="1:6" x14ac:dyDescent="0.25">
      <c r="A1864" s="5">
        <v>44452</v>
      </c>
      <c r="B1864" s="7">
        <f>LN('Adj close prices'!B1865/'Adj close prices'!B1864)</f>
        <v>3.8859537429043671E-3</v>
      </c>
      <c r="C1864" s="7">
        <f>LN('Adj close prices'!C1865/'Adj close prices'!C1864)</f>
        <v>-3.4592659984582831E-3</v>
      </c>
      <c r="D1864" s="7">
        <f>LN('Adj close prices'!D1865/'Adj close prices'!D1864)</f>
        <v>-5.7054243911843616E-3</v>
      </c>
      <c r="E1864" s="7">
        <f>LN('Adj close prices'!E1865/'Adj close prices'!E1864)</f>
        <v>-1.4609269221530812E-2</v>
      </c>
      <c r="F1864" s="7">
        <f>LN('Adj close prices'!F1865/'Adj close prices'!F1864)</f>
        <v>9.0991398053803813E-3</v>
      </c>
    </row>
    <row r="1865" spans="1:6" x14ac:dyDescent="0.25">
      <c r="A1865" s="5">
        <v>44453</v>
      </c>
      <c r="B1865" s="7">
        <f>LN('Adj close prices'!B1866/'Adj close prices'!B1865)</f>
        <v>-9.6082531836463834E-3</v>
      </c>
      <c r="C1865" s="7">
        <f>LN('Adj close prices'!C1866/'Adj close prices'!C1865)</f>
        <v>-2.0761331982999962E-3</v>
      </c>
      <c r="D1865" s="7">
        <f>LN('Adj close prices'!D1866/'Adj close prices'!D1865)</f>
        <v>-5.2529204318303158E-3</v>
      </c>
      <c r="E1865" s="7">
        <f>LN('Adj close prices'!E1866/'Adj close prices'!E1865)</f>
        <v>4.0545976695270545E-3</v>
      </c>
      <c r="F1865" s="7">
        <f>LN('Adj close prices'!F1866/'Adj close prices'!F1865)</f>
        <v>2.003340516317348E-3</v>
      </c>
    </row>
    <row r="1866" spans="1:6" x14ac:dyDescent="0.25">
      <c r="A1866" s="5">
        <v>44454</v>
      </c>
      <c r="B1866" s="7">
        <f>LN('Adj close prices'!B1867/'Adj close prices'!B1866)</f>
        <v>6.1249686560950452E-3</v>
      </c>
      <c r="C1866" s="7">
        <f>LN('Adj close prices'!C1867/'Adj close prices'!C1866)</f>
        <v>7.4475890360239886E-3</v>
      </c>
      <c r="D1866" s="7">
        <f>LN('Adj close prices'!D1867/'Adj close prices'!D1866)</f>
        <v>1.7310284573450762E-3</v>
      </c>
      <c r="E1866" s="7">
        <f>LN('Adj close prices'!E1867/'Adj close prices'!E1866)</f>
        <v>4.4412740818180647E-3</v>
      </c>
      <c r="F1866" s="7">
        <f>LN('Adj close prices'!F1867/'Adj close prices'!F1866)</f>
        <v>1.511705920009598E-2</v>
      </c>
    </row>
    <row r="1867" spans="1:6" x14ac:dyDescent="0.25">
      <c r="A1867" s="5">
        <v>44455</v>
      </c>
      <c r="B1867" s="7">
        <f>LN('Adj close prices'!B1868/'Adj close prices'!B1867)</f>
        <v>-1.6116574476923154E-3</v>
      </c>
      <c r="C1867" s="7">
        <f>LN('Adj close prices'!C1868/'Adj close prices'!C1867)</f>
        <v>3.5755081404250039E-3</v>
      </c>
      <c r="D1867" s="7">
        <f>LN('Adj close prices'!D1868/'Adj close prices'!D1867)</f>
        <v>3.3151596666560011E-3</v>
      </c>
      <c r="E1867" s="7">
        <f>LN('Adj close prices'!E1868/'Adj close prices'!E1867)</f>
        <v>-4.4412740818180092E-3</v>
      </c>
      <c r="F1867" s="7">
        <f>LN('Adj close prices'!F1868/'Adj close prices'!F1867)</f>
        <v>1.5335852682010485E-3</v>
      </c>
    </row>
    <row r="1868" spans="1:6" x14ac:dyDescent="0.25">
      <c r="A1868" s="5">
        <v>44456</v>
      </c>
      <c r="B1868" s="7">
        <f>LN('Adj close prices'!B1869/'Adj close prices'!B1868)</f>
        <v>-1.8518608786139354E-2</v>
      </c>
      <c r="C1868" s="7">
        <f>LN('Adj close prices'!C1869/'Adj close prices'!C1868)</f>
        <v>-7.400640116678881E-3</v>
      </c>
      <c r="D1868" s="7">
        <f>LN('Adj close prices'!D1869/'Adj close prices'!D1868)</f>
        <v>-2.0707538074035978E-3</v>
      </c>
      <c r="E1868" s="7">
        <f>LN('Adj close prices'!E1869/'Adj close prices'!E1868)</f>
        <v>-1.5495861367384515E-2</v>
      </c>
      <c r="F1868" s="7">
        <f>LN('Adj close prices'!F1869/'Adj close prices'!F1868)</f>
        <v>3.2970909887781149E-3</v>
      </c>
    </row>
    <row r="1869" spans="1:6" x14ac:dyDescent="0.25">
      <c r="A1869" s="5">
        <v>44459</v>
      </c>
      <c r="B1869" s="7">
        <f>LN('Adj close prices'!B1870/'Adj close prices'!B1869)</f>
        <v>-2.1592258683337136E-2</v>
      </c>
      <c r="C1869" s="7">
        <f>LN('Adj close prices'!C1870/'Adj close prices'!C1869)</f>
        <v>-3.1327361614686772E-2</v>
      </c>
      <c r="D1869" s="7">
        <f>LN('Adj close prices'!D1870/'Adj close prices'!D1869)</f>
        <v>-1.3845016146467132E-2</v>
      </c>
      <c r="E1869" s="7">
        <f>LN('Adj close prices'!E1870/'Adj close prices'!E1869)</f>
        <v>-3.6597480251423696E-2</v>
      </c>
      <c r="F1869" s="7">
        <f>LN('Adj close prices'!F1870/'Adj close prices'!F1869)</f>
        <v>-3.9369762590911239E-2</v>
      </c>
    </row>
    <row r="1870" spans="1:6" x14ac:dyDescent="0.25">
      <c r="A1870" s="5">
        <v>44460</v>
      </c>
      <c r="B1870" s="7">
        <f>LN('Adj close prices'!B1871/'Adj close prices'!B1870)</f>
        <v>3.4219150907038578E-3</v>
      </c>
      <c r="C1870" s="7">
        <f>LN('Adj close prices'!C1871/'Adj close prices'!C1870)</f>
        <v>-3.6122653760548278E-3</v>
      </c>
      <c r="D1870" s="7">
        <f>LN('Adj close prices'!D1871/'Adj close prices'!D1870)</f>
        <v>1.9596114760673505E-3</v>
      </c>
      <c r="E1870" s="7">
        <f>LN('Adj close prices'!E1871/'Adj close prices'!E1870)</f>
        <v>6.2796669344985755E-3</v>
      </c>
      <c r="F1870" s="7">
        <f>LN('Adj close prices'!F1871/'Adj close prices'!F1870)</f>
        <v>1.2534645945700381E-2</v>
      </c>
    </row>
    <row r="1871" spans="1:6" x14ac:dyDescent="0.25">
      <c r="A1871" s="5">
        <v>44461</v>
      </c>
      <c r="B1871" s="7">
        <f>LN('Adj close prices'!B1872/'Adj close prices'!B1871)</f>
        <v>1.6731751389814534E-2</v>
      </c>
      <c r="C1871" s="7">
        <f>LN('Adj close prices'!C1872/'Adj close prices'!C1871)</f>
        <v>1.083345300676907E-2</v>
      </c>
      <c r="D1871" s="7">
        <f>LN('Adj close prices'!D1872/'Adj close prices'!D1871)</f>
        <v>-2.3101836894802229E-3</v>
      </c>
      <c r="E1871" s="7">
        <f>LN('Adj close prices'!E1872/'Adj close prices'!E1871)</f>
        <v>3.2188401302391083E-2</v>
      </c>
      <c r="F1871" s="7">
        <f>LN('Adj close prices'!F1872/'Adj close prices'!F1871)</f>
        <v>1.6844509282258811E-2</v>
      </c>
    </row>
    <row r="1872" spans="1:6" x14ac:dyDescent="0.25">
      <c r="A1872" s="5">
        <v>44462</v>
      </c>
      <c r="B1872" s="7">
        <f>LN('Adj close prices'!B1873/'Adj close prices'!B1872)</f>
        <v>6.6967155608919282E-3</v>
      </c>
      <c r="C1872" s="7">
        <f>LN('Adj close prices'!C1873/'Adj close prices'!C1872)</f>
        <v>1.0579779371659924E-2</v>
      </c>
      <c r="D1872" s="7">
        <f>LN('Adj close prices'!D1873/'Adj close prices'!D1872)</f>
        <v>5.6068629014774276E-4</v>
      </c>
      <c r="E1872" s="7">
        <f>LN('Adj close prices'!E1873/'Adj close prices'!E1872)</f>
        <v>2.4357924794546265E-2</v>
      </c>
      <c r="F1872" s="7">
        <f>LN('Adj close prices'!F1873/'Adj close prices'!F1872)</f>
        <v>2.2582642203863947E-3</v>
      </c>
    </row>
    <row r="1873" spans="1:6" x14ac:dyDescent="0.25">
      <c r="A1873" s="5">
        <v>44463</v>
      </c>
      <c r="B1873" s="7">
        <f>LN('Adj close prices'!B1874/'Adj close prices'!B1873)</f>
        <v>6.1269428478360512E-4</v>
      </c>
      <c r="C1873" s="7">
        <f>LN('Adj close prices'!C1874/'Adj close prices'!C1873)</f>
        <v>2.7829973552891659E-3</v>
      </c>
      <c r="D1873" s="7">
        <f>LN('Adj close prices'!D1874/'Adj close prices'!D1873)</f>
        <v>2.7977024427013873E-3</v>
      </c>
      <c r="E1873" s="7">
        <f>LN('Adj close prices'!E1874/'Adj close prices'!E1873)</f>
        <v>-1.7997483817561444E-2</v>
      </c>
      <c r="F1873" s="7">
        <f>LN('Adj close prices'!F1874/'Adj close prices'!F1873)</f>
        <v>2.7160842943028497E-2</v>
      </c>
    </row>
    <row r="1874" spans="1:6" x14ac:dyDescent="0.25">
      <c r="A1874" s="5">
        <v>44466</v>
      </c>
      <c r="B1874" s="7">
        <f>LN('Adj close prices'!B1875/'Adj close prices'!B1874)</f>
        <v>-1.0605993836007818E-2</v>
      </c>
      <c r="C1874" s="7">
        <f>LN('Adj close prices'!C1875/'Adj close prices'!C1874)</f>
        <v>-5.77347134199692E-3</v>
      </c>
      <c r="D1874" s="7">
        <f>LN('Adj close prices'!D1875/'Adj close prices'!D1874)</f>
        <v>-6.4467107748947886E-3</v>
      </c>
      <c r="E1874" s="7">
        <f>LN('Adj close prices'!E1875/'Adj close prices'!E1874)</f>
        <v>-1.9250275181322812E-2</v>
      </c>
      <c r="F1874" s="7">
        <f>LN('Adj close prices'!F1875/'Adj close prices'!F1874)</f>
        <v>2.1677400434894613E-2</v>
      </c>
    </row>
    <row r="1875" spans="1:6" x14ac:dyDescent="0.25">
      <c r="A1875" s="5">
        <v>44467</v>
      </c>
      <c r="B1875" s="7">
        <f>LN('Adj close prices'!B1876/'Adj close prices'!B1875)</f>
        <v>-2.4089058149137515E-2</v>
      </c>
      <c r="C1875" s="7">
        <f>LN('Adj close prices'!C1876/'Adj close prices'!C1875)</f>
        <v>-2.6732620904158209E-2</v>
      </c>
      <c r="D1875" s="7">
        <f>LN('Adj close prices'!D1876/'Adj close prices'!D1875)</f>
        <v>-1.2378593433201695E-2</v>
      </c>
      <c r="E1875" s="7">
        <f>LN('Adj close prices'!E1876/'Adj close prices'!E1875)</f>
        <v>-4.5381924784059946E-2</v>
      </c>
      <c r="F1875" s="7">
        <f>LN('Adj close prices'!F1876/'Adj close prices'!F1875)</f>
        <v>-1.759219495683545E-2</v>
      </c>
    </row>
    <row r="1876" spans="1:6" x14ac:dyDescent="0.25">
      <c r="A1876" s="5">
        <v>44468</v>
      </c>
      <c r="B1876" s="7">
        <f>LN('Adj close prices'!B1877/'Adj close prices'!B1876)</f>
        <v>6.4622427846211632E-3</v>
      </c>
      <c r="C1876" s="7">
        <f>LN('Adj close prices'!C1877/'Adj close prices'!C1876)</f>
        <v>-4.4853937691265531E-3</v>
      </c>
      <c r="D1876" s="7">
        <f>LN('Adj close prices'!D1877/'Adj close prices'!D1876)</f>
        <v>-4.2715275695748262E-4</v>
      </c>
      <c r="E1876" s="7">
        <f>LN('Adj close prices'!E1877/'Adj close prices'!E1876)</f>
        <v>-8.8314991860882867E-3</v>
      </c>
      <c r="F1876" s="7">
        <f>LN('Adj close prices'!F1877/'Adj close prices'!F1876)</f>
        <v>4.8111864348949181E-3</v>
      </c>
    </row>
    <row r="1877" spans="1:6" x14ac:dyDescent="0.25">
      <c r="A1877" s="5">
        <v>44469</v>
      </c>
      <c r="B1877" s="7">
        <f>LN('Adj close prices'!B1878/'Adj close prices'!B1877)</f>
        <v>-9.3557245170732307E-3</v>
      </c>
      <c r="C1877" s="7">
        <f>LN('Adj close prices'!C1878/'Adj close prices'!C1877)</f>
        <v>-4.8829824963775546E-3</v>
      </c>
      <c r="D1877" s="7">
        <f>LN('Adj close prices'!D1878/'Adj close prices'!D1877)</f>
        <v>-7.5762795052790538E-3</v>
      </c>
      <c r="E1877" s="7">
        <f>LN('Adj close prices'!E1878/'Adj close prices'!E1877)</f>
        <v>9.6526894224981726E-3</v>
      </c>
      <c r="F1877" s="7">
        <f>LN('Adj close prices'!F1878/'Adj close prices'!F1877)</f>
        <v>-7.4897885974035665E-3</v>
      </c>
    </row>
    <row r="1878" spans="1:6" x14ac:dyDescent="0.25">
      <c r="A1878" s="5">
        <v>44470</v>
      </c>
      <c r="B1878" s="7">
        <f>LN('Adj close prices'!B1879/'Adj close prices'!B1878)</f>
        <v>8.0942979307235974E-3</v>
      </c>
      <c r="C1878" s="7">
        <f>LN('Adj close prices'!C1879/'Adj close prices'!C1878)</f>
        <v>-5.4202764231971049E-4</v>
      </c>
      <c r="D1878" s="7">
        <f>LN('Adj close prices'!D1879/'Adj close prices'!D1878)</f>
        <v>-1.6858179167891389E-2</v>
      </c>
      <c r="E1878" s="7">
        <f>LN('Adj close prices'!E1879/'Adj close prices'!E1878)</f>
        <v>1.2542044862467166E-3</v>
      </c>
      <c r="F1878" s="7">
        <f>LN('Adj close prices'!F1879/'Adj close prices'!F1878)</f>
        <v>-3.3534531548885333E-4</v>
      </c>
    </row>
    <row r="1879" spans="1:6" x14ac:dyDescent="0.25">
      <c r="A1879" s="5">
        <v>44473</v>
      </c>
      <c r="B1879" s="7">
        <f>LN('Adj close prices'!B1880/'Adj close prices'!B1879)</f>
        <v>-2.4913468329784125E-2</v>
      </c>
      <c r="C1879" s="7">
        <f>LN('Adj close prices'!C1880/'Adj close prices'!C1879)</f>
        <v>-2.8884858330804949E-2</v>
      </c>
      <c r="D1879" s="7">
        <f>LN('Adj close prices'!D1880/'Adj close prices'!D1879)</f>
        <v>-9.6783451497220764E-3</v>
      </c>
      <c r="E1879" s="7">
        <f>LN('Adj close prices'!E1880/'Adj close prices'!E1879)</f>
        <v>-4.9919018068105857E-2</v>
      </c>
      <c r="F1879" s="7">
        <f>LN('Adj close prices'!F1880/'Adj close prices'!F1879)</f>
        <v>8.1066752009176738E-3</v>
      </c>
    </row>
    <row r="1880" spans="1:6" x14ac:dyDescent="0.25">
      <c r="A1880" s="5">
        <v>44474</v>
      </c>
      <c r="B1880" s="7">
        <f>LN('Adj close prices'!B1881/'Adj close prices'!B1880)</f>
        <v>1.4059329670569313E-2</v>
      </c>
      <c r="C1880" s="7">
        <f>LN('Adj close prices'!C1881/'Adj close prices'!C1880)</f>
        <v>9.7399526155856325E-3</v>
      </c>
      <c r="D1880" s="7">
        <f>LN('Adj close prices'!D1881/'Adj close prices'!D1880)</f>
        <v>6.5358201168073029E-3</v>
      </c>
      <c r="E1880" s="7">
        <f>LN('Adj close prices'!E1881/'Adj close prices'!E1880)</f>
        <v>3.5790086421793009E-2</v>
      </c>
      <c r="F1880" s="7">
        <f>LN('Adj close prices'!F1881/'Adj close prices'!F1880)</f>
        <v>-1.2035760588048072E-3</v>
      </c>
    </row>
    <row r="1881" spans="1:6" x14ac:dyDescent="0.25">
      <c r="A1881" s="5">
        <v>44475</v>
      </c>
      <c r="B1881" s="7">
        <f>LN('Adj close prices'!B1882/'Adj close prices'!B1881)</f>
        <v>6.2873591456349479E-3</v>
      </c>
      <c r="C1881" s="7">
        <f>LN('Adj close prices'!C1882/'Adj close prices'!C1881)</f>
        <v>1.2651644034095145E-2</v>
      </c>
      <c r="D1881" s="7">
        <f>LN('Adj close prices'!D1882/'Adj close prices'!D1881)</f>
        <v>7.2929781180890345E-3</v>
      </c>
      <c r="E1881" s="7">
        <f>LN('Adj close prices'!E1882/'Adj close prices'!E1881)</f>
        <v>1.21018979029435E-2</v>
      </c>
      <c r="F1881" s="7">
        <f>LN('Adj close prices'!F1882/'Adj close prices'!F1881)</f>
        <v>2.7633201568971178E-3</v>
      </c>
    </row>
    <row r="1882" spans="1:6" x14ac:dyDescent="0.25">
      <c r="A1882" s="5">
        <v>44476</v>
      </c>
      <c r="B1882" s="7">
        <f>LN('Adj close prices'!B1883/'Adj close prices'!B1882)</f>
        <v>9.0433593130562328E-3</v>
      </c>
      <c r="C1882" s="7">
        <f>LN('Adj close prices'!C1883/'Adj close prices'!C1882)</f>
        <v>1.2315064452081873E-2</v>
      </c>
      <c r="D1882" s="7">
        <f>LN('Adj close prices'!D1883/'Adj close prices'!D1882)</f>
        <v>1.1702990766733905E-2</v>
      </c>
      <c r="E1882" s="7">
        <f>LN('Adj close prices'!E1883/'Adj close prices'!E1882)</f>
        <v>1.795373312402963E-2</v>
      </c>
      <c r="F1882" s="7">
        <f>LN('Adj close prices'!F1883/'Adj close prices'!F1882)</f>
        <v>1.3778895335696104E-2</v>
      </c>
    </row>
    <row r="1883" spans="1:6" x14ac:dyDescent="0.25">
      <c r="A1883" s="5">
        <v>44477</v>
      </c>
      <c r="B1883" s="7">
        <f>LN('Adj close prices'!B1884/'Adj close prices'!B1883)</f>
        <v>-2.7254307949455331E-3</v>
      </c>
      <c r="C1883" s="7">
        <f>LN('Adj close prices'!C1884/'Adj close prices'!C1883)</f>
        <v>-4.1905735682212612E-3</v>
      </c>
      <c r="D1883" s="7">
        <f>LN('Adj close prices'!D1884/'Adj close prices'!D1883)</f>
        <v>3.0117181179460987E-3</v>
      </c>
      <c r="E1883" s="7">
        <f>LN('Adj close prices'!E1884/'Adj close prices'!E1883)</f>
        <v>-1.1645129080411114E-2</v>
      </c>
      <c r="F1883" s="7">
        <f>LN('Adj close prices'!F1884/'Adj close prices'!F1883)</f>
        <v>-1.0284537441349809E-2</v>
      </c>
    </row>
    <row r="1884" spans="1:6" x14ac:dyDescent="0.25">
      <c r="A1884" s="5">
        <v>44480</v>
      </c>
      <c r="B1884" s="7">
        <f>LN('Adj close prices'!B1885/'Adj close prices'!B1884)</f>
        <v>-6.2993573004532766E-4</v>
      </c>
      <c r="C1884" s="7">
        <f>LN('Adj close prices'!C1885/'Adj close prices'!C1884)</f>
        <v>-1.2952125309477217E-2</v>
      </c>
      <c r="D1884" s="7">
        <f>LN('Adj close prices'!D1885/'Adj close prices'!D1884)</f>
        <v>-9.3130615717990984E-4</v>
      </c>
      <c r="E1884" s="7">
        <f>LN('Adj close prices'!E1885/'Adj close prices'!E1884)</f>
        <v>-6.5501274384033173E-3</v>
      </c>
      <c r="F1884" s="7">
        <f>LN('Adj close prices'!F1885/'Adj close prices'!F1884)</f>
        <v>8.1779958193878531E-3</v>
      </c>
    </row>
    <row r="1885" spans="1:6" x14ac:dyDescent="0.25">
      <c r="A1885" s="5">
        <v>44481</v>
      </c>
      <c r="B1885" s="7">
        <f>LN('Adj close prices'!B1886/'Adj close prices'!B1885)</f>
        <v>-9.1448641249052085E-3</v>
      </c>
      <c r="C1885" s="7">
        <f>LN('Adj close prices'!C1886/'Adj close prices'!C1885)</f>
        <v>3.1722780605625788E-4</v>
      </c>
      <c r="D1885" s="7">
        <f>LN('Adj close prices'!D1886/'Adj close prices'!D1885)</f>
        <v>-1.0756766447829139E-3</v>
      </c>
      <c r="E1885" s="7">
        <f>LN('Adj close prices'!E1886/'Adj close prices'!E1885)</f>
        <v>-1.1602722852858619E-3</v>
      </c>
      <c r="F1885" s="7">
        <f>LN('Adj close prices'!F1886/'Adj close prices'!F1885)</f>
        <v>1.7250617053734475E-2</v>
      </c>
    </row>
    <row r="1886" spans="1:6" x14ac:dyDescent="0.25">
      <c r="A1886" s="5">
        <v>44482</v>
      </c>
      <c r="B1886" s="7">
        <f>LN('Adj close prices'!B1887/'Adj close prices'!B1886)</f>
        <v>-4.2490728497033758E-3</v>
      </c>
      <c r="C1886" s="7">
        <f>LN('Adj close prices'!C1887/'Adj close prices'!C1886)</f>
        <v>1.131435388807725E-2</v>
      </c>
      <c r="D1886" s="7">
        <f>LN('Adj close prices'!D1887/'Adj close prices'!D1886)</f>
        <v>-7.2728099268750141E-3</v>
      </c>
      <c r="E1886" s="7">
        <f>LN('Adj close prices'!E1887/'Adj close prices'!E1886)</f>
        <v>1.2881558579078288E-2</v>
      </c>
      <c r="F1886" s="7">
        <f>LN('Adj close prices'!F1887/'Adj close prices'!F1886)</f>
        <v>6.6303473262063033E-3</v>
      </c>
    </row>
    <row r="1887" spans="1:6" x14ac:dyDescent="0.25">
      <c r="A1887" s="5">
        <v>44483</v>
      </c>
      <c r="B1887" s="7">
        <f>LN('Adj close prices'!B1888/'Adj close prices'!B1887)</f>
        <v>2.0024018497368276E-2</v>
      </c>
      <c r="C1887" s="7">
        <f>LN('Adj close prices'!C1888/'Adj close prices'!C1887)</f>
        <v>4.7325388071943449E-3</v>
      </c>
      <c r="D1887" s="7">
        <f>LN('Adj close prices'!D1888/'Adj close prices'!D1887)</f>
        <v>1.0782301751095451E-2</v>
      </c>
      <c r="E1887" s="7">
        <f>LN('Adj close prices'!E1888/'Adj close prices'!E1887)</f>
        <v>3.7816479061088697E-2</v>
      </c>
      <c r="F1887" s="7">
        <f>LN('Adj close prices'!F1888/'Adj close prices'!F1887)</f>
        <v>8.8868671666713171E-3</v>
      </c>
    </row>
    <row r="1888" spans="1:6" x14ac:dyDescent="0.25">
      <c r="A1888" s="5">
        <v>44484</v>
      </c>
      <c r="B1888" s="7">
        <f>LN('Adj close prices'!B1889/'Adj close prices'!B1888)</f>
        <v>7.4844102811203166E-3</v>
      </c>
      <c r="C1888" s="7">
        <f>LN('Adj close prices'!C1889/'Adj close prices'!C1888)</f>
        <v>3.2544864342202509E-2</v>
      </c>
      <c r="D1888" s="7">
        <f>LN('Adj close prices'!D1889/'Adj close prices'!D1888)</f>
        <v>4.8497987009761042E-3</v>
      </c>
      <c r="E1888" s="7">
        <f>LN('Adj close prices'!E1889/'Adj close prices'!E1888)</f>
        <v>5.3200491007483952E-3</v>
      </c>
      <c r="F1888" s="7">
        <f>LN('Adj close prices'!F1889/'Adj close prices'!F1888)</f>
        <v>2.9749075557827596E-2</v>
      </c>
    </row>
    <row r="1889" spans="1:6" x14ac:dyDescent="0.25">
      <c r="A1889" s="5">
        <v>44487</v>
      </c>
      <c r="B1889" s="7">
        <f>LN('Adj close prices'!B1890/'Adj close prices'!B1889)</f>
        <v>1.1737077668156995E-2</v>
      </c>
      <c r="C1889" s="7">
        <f>LN('Adj close prices'!C1890/'Adj close prices'!C1889)</f>
        <v>1.1004008168254528E-2</v>
      </c>
      <c r="D1889" s="7">
        <f>LN('Adj close prices'!D1890/'Adj close prices'!D1889)</f>
        <v>8.0076437416977952E-3</v>
      </c>
      <c r="E1889" s="7">
        <f>LN('Adj close prices'!E1890/'Adj close prices'!E1889)</f>
        <v>1.6332770266748765E-2</v>
      </c>
      <c r="F1889" s="7">
        <f>LN('Adj close prices'!F1890/'Adj close prices'!F1889)</f>
        <v>3.1617113161479575E-2</v>
      </c>
    </row>
    <row r="1890" spans="1:6" x14ac:dyDescent="0.25">
      <c r="A1890" s="5">
        <v>44488</v>
      </c>
      <c r="B1890" s="7">
        <f>LN('Adj close prices'!B1891/'Adj close prices'!B1890)</f>
        <v>1.4967652823266673E-2</v>
      </c>
      <c r="C1890" s="7">
        <f>LN('Adj close prices'!C1891/'Adj close prices'!C1890)</f>
        <v>-7.5172874528420166E-4</v>
      </c>
      <c r="D1890" s="7">
        <f>LN('Adj close prices'!D1891/'Adj close prices'!D1890)</f>
        <v>2.1022612956048958E-2</v>
      </c>
      <c r="E1890" s="7">
        <f>LN('Adj close prices'!E1891/'Adj close prices'!E1890)</f>
        <v>3.0554552946951432E-3</v>
      </c>
      <c r="F1890" s="7">
        <f>LN('Adj close prices'!F1891/'Adj close prices'!F1890)</f>
        <v>-6.7344872031091891E-3</v>
      </c>
    </row>
    <row r="1891" spans="1:6" x14ac:dyDescent="0.25">
      <c r="A1891" s="5">
        <v>44489</v>
      </c>
      <c r="B1891" s="7">
        <f>LN('Adj close prices'!B1892/'Adj close prices'!B1891)</f>
        <v>3.3553387228688553E-3</v>
      </c>
      <c r="C1891" s="7">
        <f>LN('Adj close prices'!C1892/'Adj close prices'!C1891)</f>
        <v>-8.4820652987915631E-3</v>
      </c>
      <c r="D1891" s="7">
        <f>LN('Adj close prices'!D1892/'Adj close prices'!D1891)</f>
        <v>9.0131559320460707E-3</v>
      </c>
      <c r="E1891" s="7">
        <f>LN('Adj close prices'!E1892/'Adj close prices'!E1891)</f>
        <v>-8.4248138116928533E-3</v>
      </c>
      <c r="F1891" s="7">
        <f>LN('Adj close prices'!F1892/'Adj close prices'!F1891)</f>
        <v>1.7687496963500339E-3</v>
      </c>
    </row>
    <row r="1892" spans="1:6" x14ac:dyDescent="0.25">
      <c r="A1892" s="5">
        <v>44490</v>
      </c>
      <c r="B1892" s="7">
        <f>LN('Adj close prices'!B1893/'Adj close prices'!B1892)</f>
        <v>1.4728398289727009E-3</v>
      </c>
      <c r="C1892" s="7">
        <f>LN('Adj close prices'!C1893/'Adj close prices'!C1892)</f>
        <v>5.8247626148187079E-3</v>
      </c>
      <c r="D1892" s="7">
        <f>LN('Adj close prices'!D1893/'Adj close prices'!D1892)</f>
        <v>5.5325751331683406E-3</v>
      </c>
      <c r="E1892" s="7">
        <f>LN('Adj close prices'!E1893/'Adj close prices'!E1892)</f>
        <v>2.6299019492776892E-2</v>
      </c>
      <c r="F1892" s="7">
        <f>LN('Adj close prices'!F1893/'Adj close prices'!F1892)</f>
        <v>3.2051819375613334E-2</v>
      </c>
    </row>
    <row r="1893" spans="1:6" x14ac:dyDescent="0.25">
      <c r="A1893" s="5">
        <v>44491</v>
      </c>
      <c r="B1893" s="7">
        <f>LN('Adj close prices'!B1894/'Adj close prices'!B1893)</f>
        <v>-5.2989188460554884E-3</v>
      </c>
      <c r="C1893" s="7">
        <f>LN('Adj close prices'!C1894/'Adj close prices'!C1893)</f>
        <v>-2.9382300840460771E-2</v>
      </c>
      <c r="D1893" s="7">
        <f>LN('Adj close prices'!D1894/'Adj close prices'!D1893)</f>
        <v>1.0367650279547981E-2</v>
      </c>
      <c r="E1893" s="7">
        <f>LN('Adj close prices'!E1894/'Adj close prices'!E1893)</f>
        <v>1.497352976267485E-3</v>
      </c>
      <c r="F1893" s="7">
        <f>LN('Adj close prices'!F1894/'Adj close prices'!F1893)</f>
        <v>1.7387072370021288E-2</v>
      </c>
    </row>
    <row r="1894" spans="1:6" x14ac:dyDescent="0.25">
      <c r="A1894" s="5">
        <v>44494</v>
      </c>
      <c r="B1894" s="7">
        <f>LN('Adj close prices'!B1895/'Adj close prices'!B1894)</f>
        <v>-3.3612048500890974E-4</v>
      </c>
      <c r="C1894" s="7">
        <f>LN('Adj close prices'!C1895/'Adj close prices'!C1894)</f>
        <v>-4.5613729660042776E-3</v>
      </c>
      <c r="D1894" s="7">
        <f>LN('Adj close prices'!D1895/'Adj close prices'!D1894)</f>
        <v>1.1528299589559334E-2</v>
      </c>
      <c r="E1894" s="7">
        <f>LN('Adj close prices'!E1895/'Adj close prices'!E1894)</f>
        <v>1.9175942606161997E-2</v>
      </c>
      <c r="F1894" s="7">
        <f>LN('Adj close prices'!F1895/'Adj close prices'!F1894)</f>
        <v>0.11921843469834342</v>
      </c>
    </row>
    <row r="1895" spans="1:6" x14ac:dyDescent="0.25">
      <c r="A1895" s="5">
        <v>44495</v>
      </c>
      <c r="B1895" s="7">
        <f>LN('Adj close prices'!B1896/'Adj close prices'!B1895)</f>
        <v>4.5641952143563929E-3</v>
      </c>
      <c r="C1895" s="7">
        <f>LN('Adj close prices'!C1896/'Adj close prices'!C1895)</f>
        <v>1.6636106982406244E-2</v>
      </c>
      <c r="D1895" s="7">
        <f>LN('Adj close prices'!D1896/'Adj close prices'!D1895)</f>
        <v>-8.7681209411249583E-3</v>
      </c>
      <c r="E1895" s="7">
        <f>LN('Adj close prices'!E1896/'Adj close prices'!E1895)</f>
        <v>6.4805672134761363E-2</v>
      </c>
      <c r="F1895" s="7">
        <f>LN('Adj close prices'!F1896/'Adj close prices'!F1895)</f>
        <v>-6.2938147716026707E-3</v>
      </c>
    </row>
    <row r="1896" spans="1:6" x14ac:dyDescent="0.25">
      <c r="A1896" s="5">
        <v>44496</v>
      </c>
      <c r="B1896" s="7">
        <f>LN('Adj close prices'!B1897/'Adj close prices'!B1896)</f>
        <v>-3.1525868408493014E-3</v>
      </c>
      <c r="C1896" s="7">
        <f>LN('Adj close prices'!C1897/'Adj close prices'!C1896)</f>
        <v>4.8518481185754548E-3</v>
      </c>
      <c r="D1896" s="7">
        <f>LN('Adj close prices'!D1897/'Adj close prices'!D1896)</f>
        <v>-8.2355337873135925E-3</v>
      </c>
      <c r="E1896" s="7">
        <f>LN('Adj close prices'!E1897/'Adj close prices'!E1896)</f>
        <v>-1.0820201144189844E-2</v>
      </c>
      <c r="F1896" s="7">
        <f>LN('Adj close prices'!F1897/'Adj close prices'!F1896)</f>
        <v>1.8898728779845803E-2</v>
      </c>
    </row>
    <row r="1897" spans="1:6" x14ac:dyDescent="0.25">
      <c r="A1897" s="5">
        <v>44497</v>
      </c>
      <c r="B1897" s="7">
        <f>LN('Adj close prices'!B1898/'Adj close prices'!B1897)</f>
        <v>2.4684333448930916E-2</v>
      </c>
      <c r="C1897" s="7">
        <f>LN('Adj close prices'!C1898/'Adj close prices'!C1897)</f>
        <v>1.5815426952084832E-2</v>
      </c>
      <c r="D1897" s="7">
        <f>LN('Adj close prices'!D1898/'Adj close prices'!D1897)</f>
        <v>6.2166185187745972E-3</v>
      </c>
      <c r="E1897" s="7">
        <f>LN('Adj close prices'!E1898/'Adj close prices'!E1897)</f>
        <v>1.984186945634207E-2</v>
      </c>
      <c r="F1897" s="7">
        <f>LN('Adj close prices'!F1898/'Adj close prices'!F1897)</f>
        <v>3.7055627848622395E-2</v>
      </c>
    </row>
    <row r="1898" spans="1:6" x14ac:dyDescent="0.25">
      <c r="A1898" s="5">
        <v>44498</v>
      </c>
      <c r="B1898" s="7">
        <f>LN('Adj close prices'!B1899/'Adj close prices'!B1898)</f>
        <v>-1.8322336816842515E-2</v>
      </c>
      <c r="C1898" s="7">
        <f>LN('Adj close prices'!C1899/'Adj close prices'!C1898)</f>
        <v>-2.1745980063053113E-2</v>
      </c>
      <c r="D1898" s="7">
        <f>LN('Adj close prices'!D1899/'Adj close prices'!D1898)</f>
        <v>6.5130867822064103E-3</v>
      </c>
      <c r="E1898" s="7">
        <f>LN('Adj close prices'!E1899/'Adj close prices'!E1898)</f>
        <v>2.4789486774571191E-2</v>
      </c>
      <c r="F1898" s="7">
        <f>LN('Adj close prices'!F1899/'Adj close prices'!F1898)</f>
        <v>3.3740625113798842E-2</v>
      </c>
    </row>
    <row r="1899" spans="1:6" x14ac:dyDescent="0.25">
      <c r="A1899" s="5">
        <v>44501</v>
      </c>
      <c r="B1899" s="7">
        <f>LN('Adj close prices'!B1900/'Adj close prices'!B1899)</f>
        <v>-5.6232805887311364E-3</v>
      </c>
      <c r="C1899" s="7">
        <f>LN('Adj close prices'!C1900/'Adj close prices'!C1899)</f>
        <v>-1.6238232576088956E-2</v>
      </c>
      <c r="D1899" s="7">
        <f>LN('Adj close prices'!D1900/'Adj close prices'!D1899)</f>
        <v>2.4731089770303537E-3</v>
      </c>
      <c r="E1899" s="7">
        <f>LN('Adj close prices'!E1900/'Adj close prices'!E1899)</f>
        <v>1.0117931156321943E-2</v>
      </c>
      <c r="F1899" s="7">
        <f>LN('Adj close prices'!F1900/'Adj close prices'!F1899)</f>
        <v>8.149724215728181E-2</v>
      </c>
    </row>
    <row r="1900" spans="1:6" x14ac:dyDescent="0.25">
      <c r="A1900" s="5">
        <v>44502</v>
      </c>
      <c r="B1900" s="7">
        <f>LN('Adj close prices'!B1901/'Adj close prices'!B1900)</f>
        <v>7.0908148828364393E-3</v>
      </c>
      <c r="C1900" s="7">
        <f>LN('Adj close prices'!C1901/'Adj close prices'!C1900)</f>
        <v>-1.6167137245154226E-3</v>
      </c>
      <c r="D1900" s="7">
        <f>LN('Adj close prices'!D1901/'Adj close prices'!D1900)</f>
        <v>-4.6743293079383794E-4</v>
      </c>
      <c r="E1900" s="7">
        <f>LN('Adj close prices'!E1901/'Adj close prices'!E1900)</f>
        <v>2.1981380571867291E-2</v>
      </c>
      <c r="F1900" s="7">
        <f>LN('Adj close prices'!F1901/'Adj close prices'!F1900)</f>
        <v>-3.074274853662157E-2</v>
      </c>
    </row>
    <row r="1901" spans="1:6" x14ac:dyDescent="0.25">
      <c r="A1901" s="5">
        <v>44503</v>
      </c>
      <c r="B1901" s="7">
        <f>LN('Adj close prices'!B1902/'Adj close prices'!B1901)</f>
        <v>9.7510424145131492E-3</v>
      </c>
      <c r="C1901" s="7">
        <f>LN('Adj close prices'!C1902/'Adj close prices'!C1901)</f>
        <v>2.1279781962712491E-2</v>
      </c>
      <c r="D1901" s="7">
        <f>LN('Adj close prices'!D1902/'Adj close prices'!D1901)</f>
        <v>3.0677869807446559E-3</v>
      </c>
      <c r="E1901" s="7">
        <f>LN('Adj close prices'!E1902/'Adj close prices'!E1901)</f>
        <v>7.434123802666729E-3</v>
      </c>
      <c r="F1901" s="7">
        <f>LN('Adj close prices'!F1902/'Adj close prices'!F1901)</f>
        <v>3.5093688526900528E-2</v>
      </c>
    </row>
    <row r="1902" spans="1:6" x14ac:dyDescent="0.25">
      <c r="A1902" s="5">
        <v>44504</v>
      </c>
      <c r="B1902" s="7">
        <f>LN('Adj close prices'!B1903/'Adj close prices'!B1902)</f>
        <v>-3.5047198223698258E-3</v>
      </c>
      <c r="C1902" s="7">
        <f>LN('Adj close prices'!C1903/'Adj close prices'!C1902)</f>
        <v>2.7111463524754305E-2</v>
      </c>
      <c r="D1902" s="7">
        <f>LN('Adj close prices'!D1903/'Adj close prices'!D1902)</f>
        <v>7.297668661274139E-3</v>
      </c>
      <c r="E1902" s="7">
        <f>LN('Adj close prices'!E1903/'Adj close prices'!E1902)</f>
        <v>0.11370603599542679</v>
      </c>
      <c r="F1902" s="7">
        <f>LN('Adj close prices'!F1903/'Adj close prices'!F1902)</f>
        <v>1.3135646036746289E-2</v>
      </c>
    </row>
    <row r="1903" spans="1:6" x14ac:dyDescent="0.25">
      <c r="A1903" s="5">
        <v>44505</v>
      </c>
      <c r="B1903" s="7">
        <f>LN('Adj close prices'!B1904/'Adj close prices'!B1903)</f>
        <v>3.5759164205456224E-3</v>
      </c>
      <c r="C1903" s="7">
        <f>LN('Adj close prices'!C1904/'Adj close prices'!C1903)</f>
        <v>1.2004089296635691E-2</v>
      </c>
      <c r="D1903" s="7">
        <f>LN('Adj close prices'!D1904/'Adj close prices'!D1903)</f>
        <v>-6.965075786151141E-3</v>
      </c>
      <c r="E1903" s="7">
        <f>LN('Adj close prices'!E1904/'Adj close prices'!E1903)</f>
        <v>-1.6458516539454354E-3</v>
      </c>
      <c r="F1903" s="7">
        <f>LN('Adj close prices'!F1904/'Adj close prices'!F1903)</f>
        <v>-6.3784693477901451E-3</v>
      </c>
    </row>
    <row r="1904" spans="1:6" x14ac:dyDescent="0.25">
      <c r="A1904" s="5">
        <v>44508</v>
      </c>
      <c r="B1904" s="7">
        <f>LN('Adj close prices'!B1905/'Adj close prices'!B1904)</f>
        <v>-5.5680878859387748E-3</v>
      </c>
      <c r="C1904" s="7">
        <f>LN('Adj close prices'!C1905/'Adj close prices'!C1904)</f>
        <v>-8.5645182865104266E-3</v>
      </c>
      <c r="D1904" s="7">
        <f>LN('Adj close prices'!D1905/'Adj close prices'!D1904)</f>
        <v>-6.4104775491849106E-3</v>
      </c>
      <c r="E1904" s="7">
        <f>LN('Adj close prices'!E1905/'Adj close prices'!E1904)</f>
        <v>3.4748570929863387E-2</v>
      </c>
      <c r="F1904" s="7">
        <f>LN('Adj close prices'!F1905/'Adj close prices'!F1904)</f>
        <v>-4.9611246715024281E-2</v>
      </c>
    </row>
    <row r="1905" spans="1:6" x14ac:dyDescent="0.25">
      <c r="A1905" s="5">
        <v>44509</v>
      </c>
      <c r="B1905" s="7">
        <f>LN('Adj close prices'!B1906/'Adj close prices'!B1905)</f>
        <v>2.4563451677964087E-3</v>
      </c>
      <c r="C1905" s="7">
        <f>LN('Adj close prices'!C1906/'Adj close prices'!C1905)</f>
        <v>2.469967522062207E-2</v>
      </c>
      <c r="D1905" s="7">
        <f>LN('Adj close prices'!D1906/'Adj close prices'!D1905)</f>
        <v>3.4775306241113546E-3</v>
      </c>
      <c r="E1905" s="7">
        <f>LN('Adj close prices'!E1906/'Adj close prices'!E1905)</f>
        <v>-4.7834813828556127E-3</v>
      </c>
      <c r="F1905" s="7">
        <f>LN('Adj close prices'!F1906/'Adj close prices'!F1905)</f>
        <v>-0.1277231874979583</v>
      </c>
    </row>
    <row r="1906" spans="1:6" x14ac:dyDescent="0.25">
      <c r="A1906" s="5">
        <v>44510</v>
      </c>
      <c r="B1906" s="7">
        <f>LN('Adj close prices'!B1907/'Adj close prices'!B1906)</f>
        <v>-1.9349301993774465E-2</v>
      </c>
      <c r="C1906" s="7">
        <f>LN('Adj close prices'!C1907/'Adj close prices'!C1906)</f>
        <v>-2.6687973168814078E-2</v>
      </c>
      <c r="D1906" s="7">
        <f>LN('Adj close prices'!D1907/'Adj close prices'!D1906)</f>
        <v>-9.0534861974430163E-3</v>
      </c>
      <c r="E1906" s="7">
        <f>LN('Adj close prices'!E1907/'Adj close prices'!E1906)</f>
        <v>-3.986179863609908E-2</v>
      </c>
      <c r="F1906" s="7">
        <f>LN('Adj close prices'!F1907/'Adj close prices'!F1906)</f>
        <v>4.2512838408843977E-2</v>
      </c>
    </row>
    <row r="1907" spans="1:6" x14ac:dyDescent="0.25">
      <c r="A1907" s="5">
        <v>44511</v>
      </c>
      <c r="B1907" s="7">
        <f>LN('Adj close prices'!B1908/'Adj close prices'!B1907)</f>
        <v>-3.3790539454666189E-4</v>
      </c>
      <c r="C1907" s="7">
        <f>LN('Adj close prices'!C1908/'Adj close prices'!C1907)</f>
        <v>-2.746364953806106E-3</v>
      </c>
      <c r="D1907" s="7">
        <f>LN('Adj close prices'!D1908/'Adj close prices'!D1907)</f>
        <v>4.0407349195773862E-4</v>
      </c>
      <c r="E1907" s="7">
        <f>LN('Adj close prices'!E1908/'Adj close prices'!E1907)</f>
        <v>3.1114211626562121E-2</v>
      </c>
      <c r="F1907" s="7">
        <f>LN('Adj close prices'!F1908/'Adj close prices'!F1907)</f>
        <v>-4.1661954201515292E-3</v>
      </c>
    </row>
    <row r="1908" spans="1:6" x14ac:dyDescent="0.25">
      <c r="A1908" s="5">
        <v>44512</v>
      </c>
      <c r="B1908" s="7">
        <f>LN('Adj close prices'!B1909/'Adj close prices'!B1908)</f>
        <v>1.4235035767172837E-2</v>
      </c>
      <c r="C1908" s="7">
        <f>LN('Adj close prices'!C1909/'Adj close prices'!C1908)</f>
        <v>1.5048232618619567E-2</v>
      </c>
      <c r="D1908" s="7">
        <f>LN('Adj close prices'!D1909/'Adj close prices'!D1908)</f>
        <v>-4.9955620903112119E-3</v>
      </c>
      <c r="E1908" s="7">
        <f>LN('Adj close prices'!E1909/'Adj close prices'!E1908)</f>
        <v>0</v>
      </c>
      <c r="F1908" s="7">
        <f>LN('Adj close prices'!F1909/'Adj close prices'!F1908)</f>
        <v>-2.87010630514456E-2</v>
      </c>
    </row>
    <row r="1909" spans="1:6" x14ac:dyDescent="0.25">
      <c r="A1909" s="5">
        <v>44515</v>
      </c>
      <c r="B1909" s="7">
        <f>LN('Adj close prices'!B1910/'Adj close prices'!B1909)</f>
        <v>6.6551194483492523E-5</v>
      </c>
      <c r="C1909" s="7">
        <f>LN('Adj close prices'!C1910/'Adj close prices'!C1909)</f>
        <v>5.806915866141316E-3</v>
      </c>
      <c r="D1909" s="7">
        <f>LN('Adj close prices'!D1910/'Adj close prices'!D1909)</f>
        <v>-5.7692887127400909E-3</v>
      </c>
      <c r="E1909" s="7">
        <f>LN('Adj close prices'!E1910/'Adj close prices'!E1909)</f>
        <v>-1.208341675776875E-2</v>
      </c>
      <c r="F1909" s="7">
        <f>LN('Adj close prices'!F1910/'Adj close prices'!F1909)</f>
        <v>-1.9572545327436693E-2</v>
      </c>
    </row>
    <row r="1910" spans="1:6" x14ac:dyDescent="0.25">
      <c r="A1910" s="5">
        <v>44516</v>
      </c>
      <c r="B1910" s="7">
        <f>LN('Adj close prices'!B1911/'Adj close prices'!B1910)</f>
        <v>6.6448436273368579E-3</v>
      </c>
      <c r="C1910" s="7">
        <f>LN('Adj close prices'!C1911/'Adj close prices'!C1910)</f>
        <v>-1.4054738260425247E-3</v>
      </c>
      <c r="D1910" s="7">
        <f>LN('Adj close prices'!D1911/'Adj close prices'!D1910)</f>
        <v>-2.5787387727968087E-2</v>
      </c>
      <c r="E1910" s="7">
        <f>LN('Adj close prices'!E1911/'Adj close prices'!E1910)</f>
        <v>5.9110048900112566E-3</v>
      </c>
      <c r="F1910" s="7">
        <f>LN('Adj close prices'!F1911/'Adj close prices'!F1910)</f>
        <v>3.9983661577285098E-2</v>
      </c>
    </row>
    <row r="1911" spans="1:6" x14ac:dyDescent="0.25">
      <c r="A1911" s="5">
        <v>44517</v>
      </c>
      <c r="B1911" s="7">
        <f>LN('Adj close prices'!B1912/'Adj close prices'!B1911)</f>
        <v>1.6355725728892313E-2</v>
      </c>
      <c r="C1911" s="7">
        <f>LN('Adj close prices'!C1912/'Adj close prices'!C1911)</f>
        <v>2.3413864531083356E-3</v>
      </c>
      <c r="D1911" s="7">
        <f>LN('Adj close prices'!D1912/'Adj close prices'!D1911)</f>
        <v>-8.6282384943496982E-3</v>
      </c>
      <c r="E1911" s="7">
        <f>LN('Adj close prices'!E1912/'Adj close prices'!E1911)</f>
        <v>-3.1685766337485669E-2</v>
      </c>
      <c r="F1911" s="7">
        <f>LN('Adj close prices'!F1912/'Adj close prices'!F1911)</f>
        <v>3.1984215402247274E-2</v>
      </c>
    </row>
    <row r="1912" spans="1:6" x14ac:dyDescent="0.25">
      <c r="A1912" s="5">
        <v>44518</v>
      </c>
      <c r="B1912" s="7">
        <f>LN('Adj close prices'!B1913/'Adj close prices'!B1912)</f>
        <v>2.8136351058607744E-2</v>
      </c>
      <c r="C1912" s="7">
        <f>LN('Adj close prices'!C1913/'Adj close prices'!C1912)</f>
        <v>4.0601498188710887E-2</v>
      </c>
      <c r="D1912" s="7">
        <f>LN('Adj close prices'!D1913/'Adj close prices'!D1912)</f>
        <v>8.5584010388222581E-3</v>
      </c>
      <c r="E1912" s="7">
        <f>LN('Adj close prices'!E1913/'Adj close prices'!E1912)</f>
        <v>7.9272136319823855E-2</v>
      </c>
      <c r="F1912" s="7">
        <f>LN('Adj close prices'!F1913/'Adj close prices'!F1912)</f>
        <v>6.7448126926395553E-3</v>
      </c>
    </row>
    <row r="1913" spans="1:6" x14ac:dyDescent="0.25">
      <c r="A1913" s="5">
        <v>44519</v>
      </c>
      <c r="B1913" s="7">
        <f>LN('Adj close prices'!B1914/'Adj close prices'!B1913)</f>
        <v>1.683340751642028E-2</v>
      </c>
      <c r="C1913" s="7">
        <f>LN('Adj close prices'!C1914/'Adj close prices'!C1913)</f>
        <v>-5.2870699872169915E-3</v>
      </c>
      <c r="D1913" s="7">
        <f>LN('Adj close prices'!D1914/'Adj close prices'!D1913)</f>
        <v>-5.3931247769054037E-3</v>
      </c>
      <c r="E1913" s="7">
        <f>LN('Adj close prices'!E1914/'Adj close prices'!E1913)</f>
        <v>4.0525376952217598E-2</v>
      </c>
      <c r="F1913" s="7">
        <f>LN('Adj close prices'!F1914/'Adj close prices'!F1913)</f>
        <v>3.6432135666498597E-2</v>
      </c>
    </row>
    <row r="1914" spans="1:6" x14ac:dyDescent="0.25">
      <c r="A1914" s="5">
        <v>44522</v>
      </c>
      <c r="B1914" s="7">
        <f>LN('Adj close prices'!B1915/'Adj close prices'!B1914)</f>
        <v>2.9230511137679598E-3</v>
      </c>
      <c r="C1914" s="7">
        <f>LN('Adj close prices'!C1915/'Adj close prices'!C1914)</f>
        <v>-2.8695093797261373E-2</v>
      </c>
      <c r="D1914" s="7">
        <f>LN('Adj close prices'!D1915/'Adj close prices'!D1914)</f>
        <v>1.6645535180804756E-2</v>
      </c>
      <c r="E1914" s="7">
        <f>LN('Adj close prices'!E1915/'Adj close prices'!E1914)</f>
        <v>-3.1692924672213747E-2</v>
      </c>
      <c r="F1914" s="7">
        <f>LN('Adj close prices'!F1915/'Adj close prices'!F1914)</f>
        <v>1.7272098156102669E-2</v>
      </c>
    </row>
    <row r="1915" spans="1:6" x14ac:dyDescent="0.25">
      <c r="A1915" s="5">
        <v>44523</v>
      </c>
      <c r="B1915" s="7">
        <f>LN('Adj close prices'!B1916/'Adj close prices'!B1915)</f>
        <v>2.4194078713869944E-3</v>
      </c>
      <c r="C1915" s="7">
        <f>LN('Adj close prices'!C1916/'Adj close prices'!C1915)</f>
        <v>2.0887767855961238E-3</v>
      </c>
      <c r="D1915" s="7">
        <f>LN('Adj close prices'!D1916/'Adj close prices'!D1915)</f>
        <v>7.0890159215954082E-3</v>
      </c>
      <c r="E1915" s="7">
        <f>LN('Adj close prices'!E1916/'Adj close prices'!E1915)</f>
        <v>-6.5934735838869491E-3</v>
      </c>
      <c r="F1915" s="7">
        <f>LN('Adj close prices'!F1916/'Adj close prices'!F1915)</f>
        <v>-4.2232295361898479E-2</v>
      </c>
    </row>
    <row r="1916" spans="1:6" x14ac:dyDescent="0.25">
      <c r="A1916" s="5">
        <v>44524</v>
      </c>
      <c r="B1916" s="7">
        <f>LN('Adj close prices'!B1917/'Adj close prices'!B1916)</f>
        <v>3.2780965845965035E-3</v>
      </c>
      <c r="C1916" s="7">
        <f>LN('Adj close prices'!C1917/'Adj close prices'!C1916)</f>
        <v>1.0331194508544988E-4</v>
      </c>
      <c r="D1916" s="7">
        <f>LN('Adj close prices'!D1917/'Adj close prices'!D1916)</f>
        <v>4.9942098125084124E-3</v>
      </c>
      <c r="E1916" s="7">
        <f>LN('Adj close prices'!E1917/'Adj close prices'!E1916)</f>
        <v>2.8812943510635639E-2</v>
      </c>
      <c r="F1916" s="7">
        <f>LN('Adj close prices'!F1917/'Adj close prices'!F1916)</f>
        <v>6.2651063624939189E-3</v>
      </c>
    </row>
    <row r="1917" spans="1:6" x14ac:dyDescent="0.25">
      <c r="A1917" s="5">
        <v>44526</v>
      </c>
      <c r="B1917" s="7">
        <f>LN('Adj close prices'!B1918/'Adj close prices'!B1917)</f>
        <v>-3.2191197638676797E-2</v>
      </c>
      <c r="C1917" s="7">
        <f>LN('Adj close prices'!C1918/'Adj close prices'!C1917)</f>
        <v>-2.1412319357343636E-2</v>
      </c>
      <c r="D1917" s="7">
        <f>LN('Adj close prices'!D1918/'Adj close prices'!D1917)</f>
        <v>-1.1254738678889657E-2</v>
      </c>
      <c r="E1917" s="7">
        <f>LN('Adj close prices'!E1918/'Adj close prices'!E1917)</f>
        <v>-3.6496598968788888E-2</v>
      </c>
      <c r="F1917" s="7">
        <f>LN('Adj close prices'!F1918/'Adj close prices'!F1917)</f>
        <v>-3.1013581829011913E-2</v>
      </c>
    </row>
    <row r="1918" spans="1:6" x14ac:dyDescent="0.25">
      <c r="A1918" s="5">
        <v>44529</v>
      </c>
      <c r="B1918" s="7">
        <f>LN('Adj close prices'!B1919/'Adj close prices'!B1918)</f>
        <v>2.1637820827635223E-2</v>
      </c>
      <c r="C1918" s="7">
        <f>LN('Adj close prices'!C1919/'Adj close prices'!C1918)</f>
        <v>1.6136532040267125E-2</v>
      </c>
      <c r="D1918" s="7">
        <f>LN('Adj close prices'!D1919/'Adj close prices'!D1918)</f>
        <v>-1.5790044209427853E-2</v>
      </c>
      <c r="E1918" s="7">
        <f>LN('Adj close prices'!E1919/'Adj close prices'!E1918)</f>
        <v>5.775405855163792E-2</v>
      </c>
      <c r="F1918" s="7">
        <f>LN('Adj close prices'!F1919/'Adj close prices'!F1918)</f>
        <v>4.9647156874191009E-2</v>
      </c>
    </row>
    <row r="1919" spans="1:6" x14ac:dyDescent="0.25">
      <c r="A1919" s="5">
        <v>44530</v>
      </c>
      <c r="B1919" s="7">
        <f>LN('Adj close prices'!B1920/'Adj close prices'!B1919)</f>
        <v>3.108938820443749E-2</v>
      </c>
      <c r="C1919" s="7">
        <f>LN('Adj close prices'!C1920/'Adj close prices'!C1919)</f>
        <v>-1.5420561537344541E-2</v>
      </c>
      <c r="D1919" s="7">
        <f>LN('Adj close prices'!D1920/'Adj close prices'!D1919)</f>
        <v>-1.4121240977417083E-2</v>
      </c>
      <c r="E1919" s="7">
        <f>LN('Adj close prices'!E1920/'Adj close prices'!E1919)</f>
        <v>-2.1196189617180432E-2</v>
      </c>
      <c r="F1919" s="7">
        <f>LN('Adj close prices'!F1920/'Adj close prices'!F1919)</f>
        <v>6.8105777798458059E-3</v>
      </c>
    </row>
    <row r="1920" spans="1:6" x14ac:dyDescent="0.25">
      <c r="A1920" s="5">
        <v>44531</v>
      </c>
      <c r="B1920" s="7">
        <f>LN('Adj close prices'!B1921/'Adj close prices'!B1920)</f>
        <v>-3.2114430216331415E-3</v>
      </c>
      <c r="C1920" s="7">
        <f>LN('Adj close prices'!C1921/'Adj close prices'!C1920)</f>
        <v>-1.822861955293063E-2</v>
      </c>
      <c r="D1920" s="7">
        <f>LN('Adj close prices'!D1921/'Adj close prices'!D1920)</f>
        <v>-2.5130210632839566E-2</v>
      </c>
      <c r="E1920" s="7">
        <f>LN('Adj close prices'!E1921/'Adj close prices'!E1920)</f>
        <v>-3.8596338479295118E-2</v>
      </c>
      <c r="F1920" s="7">
        <f>LN('Adj close prices'!F1921/'Adj close prices'!F1920)</f>
        <v>-4.4440653515680141E-2</v>
      </c>
    </row>
    <row r="1921" spans="1:6" x14ac:dyDescent="0.25">
      <c r="A1921" s="5">
        <v>44532</v>
      </c>
      <c r="B1921" s="7">
        <f>LN('Adj close prices'!B1922/'Adj close prices'!B1921)</f>
        <v>-6.1487892463167907E-3</v>
      </c>
      <c r="C1921" s="7">
        <f>LN('Adj close prices'!C1922/'Adj close prices'!C1921)</f>
        <v>-1.8485998688418913E-3</v>
      </c>
      <c r="D1921" s="7">
        <f>LN('Adj close prices'!D1922/'Adj close prices'!D1921)</f>
        <v>-1.2252083786108285E-2</v>
      </c>
      <c r="E1921" s="7">
        <f>LN('Adj close prices'!E1922/'Adj close prices'!E1921)</f>
        <v>2.1743803273968739E-2</v>
      </c>
      <c r="F1921" s="7">
        <f>LN('Adj close prices'!F1922/'Adj close prices'!F1921)</f>
        <v>-9.543130893613536E-3</v>
      </c>
    </row>
    <row r="1922" spans="1:6" x14ac:dyDescent="0.25">
      <c r="A1922" s="5">
        <v>44533</v>
      </c>
      <c r="B1922" s="7">
        <f>LN('Adj close prices'!B1923/'Adj close prices'!B1922)</f>
        <v>-1.1793549222067859E-2</v>
      </c>
      <c r="C1922" s="7">
        <f>LN('Adj close prices'!C1923/'Adj close prices'!C1922)</f>
        <v>-1.3935727245852809E-2</v>
      </c>
      <c r="D1922" s="7">
        <f>LN('Adj close prices'!D1923/'Adj close prices'!D1922)</f>
        <v>1.4946255346096645E-2</v>
      </c>
      <c r="E1922" s="7">
        <f>LN('Adj close prices'!E1923/'Adj close prices'!E1922)</f>
        <v>-4.5631277867244482E-2</v>
      </c>
      <c r="F1922" s="7">
        <f>LN('Adj close prices'!F1923/'Adj close prices'!F1922)</f>
        <v>-6.6352174997651073E-2</v>
      </c>
    </row>
    <row r="1923" spans="1:6" x14ac:dyDescent="0.25">
      <c r="A1923" s="5">
        <v>44536</v>
      </c>
      <c r="B1923" s="7">
        <f>LN('Adj close prices'!B1924/'Adj close prices'!B1923)</f>
        <v>2.1274650735463294E-2</v>
      </c>
      <c r="C1923" s="7">
        <f>LN('Adj close prices'!C1924/'Adj close prices'!C1923)</f>
        <v>1.1025218844642809E-2</v>
      </c>
      <c r="D1923" s="7">
        <f>LN('Adj close prices'!D1924/'Adj close prices'!D1923)</f>
        <v>1.0777623758373404E-2</v>
      </c>
      <c r="E1923" s="7">
        <f>LN('Adj close prices'!E1924/'Adj close prices'!E1923)</f>
        <v>-2.1604667146112377E-2</v>
      </c>
      <c r="F1923" s="7">
        <f>LN('Adj close prices'!F1924/'Adj close prices'!F1923)</f>
        <v>-5.8893953413597239E-3</v>
      </c>
    </row>
    <row r="1924" spans="1:6" x14ac:dyDescent="0.25">
      <c r="A1924" s="5">
        <v>44537</v>
      </c>
      <c r="B1924" s="7">
        <f>LN('Adj close prices'!B1925/'Adj close prices'!B1924)</f>
        <v>3.4832679370324207E-2</v>
      </c>
      <c r="C1924" s="7">
        <f>LN('Adj close prices'!C1925/'Adj close prices'!C1924)</f>
        <v>2.7602037345948318E-2</v>
      </c>
      <c r="D1924" s="7">
        <f>LN('Adj close prices'!D1925/'Adj close prices'!D1924)</f>
        <v>-3.2427772982923956E-3</v>
      </c>
      <c r="E1924" s="7">
        <f>LN('Adj close prices'!E1925/'Adj close prices'!E1924)</f>
        <v>7.6561566505452386E-2</v>
      </c>
      <c r="F1924" s="7">
        <f>LN('Adj close prices'!F1925/'Adj close prices'!F1924)</f>
        <v>4.1485811878134292E-2</v>
      </c>
    </row>
    <row r="1925" spans="1:6" x14ac:dyDescent="0.25">
      <c r="A1925" s="5">
        <v>44538</v>
      </c>
      <c r="B1925" s="7">
        <f>LN('Adj close prices'!B1926/'Adj close prices'!B1925)</f>
        <v>2.2527466847802043E-2</v>
      </c>
      <c r="C1925" s="7">
        <f>LN('Adj close prices'!C1926/'Adj close prices'!C1925)</f>
        <v>-3.6898011431248043E-5</v>
      </c>
      <c r="D1925" s="7">
        <f>LN('Adj close prices'!D1926/'Adj close prices'!D1925)</f>
        <v>-1.0156024139910224E-2</v>
      </c>
      <c r="E1925" s="7">
        <f>LN('Adj close prices'!E1926/'Adj close prices'!E1925)</f>
        <v>-1.8707918920077511E-2</v>
      </c>
      <c r="F1925" s="7">
        <f>LN('Adj close prices'!F1926/'Adj close prices'!F1925)</f>
        <v>1.6230758926318489E-2</v>
      </c>
    </row>
    <row r="1926" spans="1:6" x14ac:dyDescent="0.25">
      <c r="A1926" s="5">
        <v>44539</v>
      </c>
      <c r="B1926" s="7">
        <f>LN('Adj close prices'!B1927/'Adj close prices'!B1926)</f>
        <v>-2.974423357888189E-3</v>
      </c>
      <c r="C1926" s="7">
        <f>LN('Adj close prices'!C1927/'Adj close prices'!C1926)</f>
        <v>-1.1343744026822917E-2</v>
      </c>
      <c r="D1926" s="7">
        <f>LN('Adj close prices'!D1927/'Adj close prices'!D1926)</f>
        <v>1.3813367153045777E-2</v>
      </c>
      <c r="E1926" s="7">
        <f>LN('Adj close prices'!E1927/'Adj close prices'!E1926)</f>
        <v>-4.2884704285531289E-2</v>
      </c>
      <c r="F1926" s="7">
        <f>LN('Adj close prices'!F1927/'Adj close prices'!F1926)</f>
        <v>-6.2893416669737467E-2</v>
      </c>
    </row>
    <row r="1927" spans="1:6" x14ac:dyDescent="0.25">
      <c r="A1927" s="5">
        <v>44540</v>
      </c>
      <c r="B1927" s="7">
        <f>LN('Adj close prices'!B1928/'Adj close prices'!B1927)</f>
        <v>2.7628009882757633E-2</v>
      </c>
      <c r="C1927" s="7">
        <f>LN('Adj close prices'!C1928/'Adj close prices'!C1927)</f>
        <v>-1.1311293133967067E-2</v>
      </c>
      <c r="D1927" s="7">
        <f>LN('Adj close prices'!D1928/'Adj close prices'!D1927)</f>
        <v>1.8102260206218274E-2</v>
      </c>
      <c r="E1927" s="7">
        <f>LN('Adj close prices'!E1928/'Adj close prices'!E1927)</f>
        <v>-9.6231349123783675E-3</v>
      </c>
      <c r="F1927" s="7">
        <f>LN('Adj close prices'!F1928/'Adj close prices'!F1927)</f>
        <v>1.3093828483523253E-2</v>
      </c>
    </row>
    <row r="1928" spans="1:6" x14ac:dyDescent="0.25">
      <c r="A1928" s="5">
        <v>44543</v>
      </c>
      <c r="B1928" s="7">
        <f>LN('Adj close prices'!B1929/'Adj close prices'!B1928)</f>
        <v>-2.0891029824147773E-2</v>
      </c>
      <c r="C1928" s="7">
        <f>LN('Adj close prices'!C1929/'Adj close prices'!C1928)</f>
        <v>-1.5475203694346037E-2</v>
      </c>
      <c r="D1928" s="7">
        <f>LN('Adj close prices'!D1929/'Adj close prices'!D1928)</f>
        <v>1.7850052695399351E-2</v>
      </c>
      <c r="E1928" s="7">
        <f>LN('Adj close prices'!E1929/'Adj close prices'!E1928)</f>
        <v>-6.9837813200139431E-2</v>
      </c>
      <c r="F1928" s="7">
        <f>LN('Adj close prices'!F1929/'Adj close prices'!F1928)</f>
        <v>-5.1053775730777982E-2</v>
      </c>
    </row>
    <row r="1929" spans="1:6" x14ac:dyDescent="0.25">
      <c r="A1929" s="5">
        <v>44544</v>
      </c>
      <c r="B1929" s="7">
        <f>LN('Adj close prices'!B1930/'Adj close prices'!B1929)</f>
        <v>-8.0554475073857743E-3</v>
      </c>
      <c r="C1929" s="7">
        <f>LN('Adj close prices'!C1930/'Adj close prices'!C1929)</f>
        <v>-2.8110771990960243E-3</v>
      </c>
      <c r="D1929" s="7">
        <f>LN('Adj close prices'!D1930/'Adj close prices'!D1929)</f>
        <v>9.4970676471089702E-3</v>
      </c>
      <c r="E1929" s="7">
        <f>LN('Adj close prices'!E1930/'Adj close prices'!E1929)</f>
        <v>6.2303780650726651E-3</v>
      </c>
      <c r="F1929" s="7">
        <f>LN('Adj close prices'!F1930/'Adj close prices'!F1929)</f>
        <v>-8.208175458272569E-3</v>
      </c>
    </row>
    <row r="1930" spans="1:6" x14ac:dyDescent="0.25">
      <c r="A1930" s="5">
        <v>44545</v>
      </c>
      <c r="B1930" s="7">
        <f>LN('Adj close prices'!B1931/'Adj close prices'!B1930)</f>
        <v>2.8110322223031951E-2</v>
      </c>
      <c r="C1930" s="7">
        <f>LN('Adj close prices'!C1931/'Adj close prices'!C1930)</f>
        <v>2.4670729698186403E-2</v>
      </c>
      <c r="D1930" s="7">
        <f>LN('Adj close prices'!D1931/'Adj close prices'!D1930)</f>
        <v>5.7101935332198994E-3</v>
      </c>
      <c r="E1930" s="7">
        <f>LN('Adj close prices'!E1931/'Adj close prices'!E1930)</f>
        <v>7.2213285026136706E-2</v>
      </c>
      <c r="F1930" s="7">
        <f>LN('Adj close prices'!F1931/'Adj close prices'!F1930)</f>
        <v>1.8072328052372195E-2</v>
      </c>
    </row>
    <row r="1931" spans="1:6" x14ac:dyDescent="0.25">
      <c r="A1931" s="5">
        <v>44546</v>
      </c>
      <c r="B1931" s="7">
        <f>LN('Adj close prices'!B1932/'Adj close prices'!B1931)</f>
        <v>-4.0055579315667958E-2</v>
      </c>
      <c r="C1931" s="7">
        <f>LN('Adj close prices'!C1932/'Adj close prices'!C1931)</f>
        <v>-2.5975637937516609E-2</v>
      </c>
      <c r="D1931" s="7">
        <f>LN('Adj close prices'!D1932/'Adj close prices'!D1931)</f>
        <v>-1.681053382388285E-2</v>
      </c>
      <c r="E1931" s="7">
        <f>LN('Adj close prices'!E1932/'Adj close prices'!E1931)</f>
        <v>-7.0450326567101637E-2</v>
      </c>
      <c r="F1931" s="7">
        <f>LN('Adj close prices'!F1932/'Adj close prices'!F1931)</f>
        <v>-5.1585055811325255E-2</v>
      </c>
    </row>
    <row r="1932" spans="1:6" x14ac:dyDescent="0.25">
      <c r="A1932" s="5">
        <v>44547</v>
      </c>
      <c r="B1932" s="7">
        <f>LN('Adj close prices'!B1933/'Adj close prices'!B1932)</f>
        <v>-6.5228839113946318E-3</v>
      </c>
      <c r="C1932" s="7">
        <f>LN('Adj close prices'!C1933/'Adj close prices'!C1932)</f>
        <v>6.7662630073478999E-3</v>
      </c>
      <c r="D1932" s="7">
        <f>LN('Adj close prices'!D1933/'Adj close prices'!D1932)</f>
        <v>-3.254572011342699E-2</v>
      </c>
      <c r="E1932" s="7">
        <f>LN('Adj close prices'!E1933/'Adj close prices'!E1932)</f>
        <v>-2.0859303007284578E-2</v>
      </c>
      <c r="F1932" s="7">
        <f>LN('Adj close prices'!F1933/'Adj close prices'!F1932)</f>
        <v>6.0769463734712077E-3</v>
      </c>
    </row>
    <row r="1933" spans="1:6" x14ac:dyDescent="0.25">
      <c r="A1933" s="5">
        <v>44550</v>
      </c>
      <c r="B1933" s="7">
        <f>LN('Adj close prices'!B1934/'Adj close prices'!B1933)</f>
        <v>-8.1551489737676525E-3</v>
      </c>
      <c r="C1933" s="7">
        <f>LN('Adj close prices'!C1934/'Adj close prices'!C1933)</f>
        <v>-1.7434660163859205E-2</v>
      </c>
      <c r="D1933" s="7">
        <f>LN('Adj close prices'!D1934/'Adj close prices'!D1933)</f>
        <v>3.2381696242866757E-3</v>
      </c>
      <c r="E1933" s="7">
        <f>LN('Adj close prices'!E1934/'Adj close prices'!E1933)</f>
        <v>-2.9537260371986589E-3</v>
      </c>
      <c r="F1933" s="7">
        <f>LN('Adj close prices'!F1934/'Adj close prices'!F1933)</f>
        <v>-3.5616059957249167E-2</v>
      </c>
    </row>
    <row r="1934" spans="1:6" x14ac:dyDescent="0.25">
      <c r="A1934" s="5">
        <v>44551</v>
      </c>
      <c r="B1934" s="7">
        <f>LN('Adj close prices'!B1935/'Adj close prices'!B1934)</f>
        <v>1.89069844289977E-2</v>
      </c>
      <c r="C1934" s="7">
        <f>LN('Adj close prices'!C1935/'Adj close prices'!C1934)</f>
        <v>1.9781691224633833E-2</v>
      </c>
      <c r="D1934" s="7">
        <f>LN('Adj close prices'!D1935/'Adj close prices'!D1934)</f>
        <v>3.0126587758631004E-3</v>
      </c>
      <c r="E1934" s="7">
        <f>LN('Adj close prices'!E1935/'Adj close prices'!E1934)</f>
        <v>4.776046057476125E-2</v>
      </c>
      <c r="F1934" s="7">
        <f>LN('Adj close prices'!F1935/'Adj close prices'!F1934)</f>
        <v>4.1986657283890269E-2</v>
      </c>
    </row>
    <row r="1935" spans="1:6" x14ac:dyDescent="0.25">
      <c r="A1935" s="5">
        <v>44552</v>
      </c>
      <c r="B1935" s="7">
        <f>LN('Adj close prices'!B1936/'Adj close prices'!B1935)</f>
        <v>1.5202685880557669E-2</v>
      </c>
      <c r="C1935" s="7">
        <f>LN('Adj close prices'!C1936/'Adj close prices'!C1935)</f>
        <v>3.6315091532715042E-3</v>
      </c>
      <c r="D1935" s="7">
        <f>LN('Adj close prices'!D1936/'Adj close prices'!D1935)</f>
        <v>1.2881505456370916E-3</v>
      </c>
      <c r="E1935" s="7">
        <f>LN('Adj close prices'!E1936/'Adj close prices'!E1935)</f>
        <v>1.1115940946426603E-2</v>
      </c>
      <c r="F1935" s="7">
        <f>LN('Adj close prices'!F1936/'Adj close prices'!F1935)</f>
        <v>7.2271409991183005E-2</v>
      </c>
    </row>
    <row r="1936" spans="1:6" x14ac:dyDescent="0.25">
      <c r="A1936" s="5">
        <v>44553</v>
      </c>
      <c r="B1936" s="7">
        <f>LN('Adj close prices'!B1937/'Adj close prices'!B1936)</f>
        <v>3.6371611765970225E-3</v>
      </c>
      <c r="C1936" s="7">
        <f>LN('Adj close prices'!C1937/'Adj close prices'!C1936)</f>
        <v>1.8411864228424512E-4</v>
      </c>
      <c r="D1936" s="7">
        <f>LN('Adj close prices'!D1937/'Adj close prices'!D1936)</f>
        <v>-2.2196579534905902E-3</v>
      </c>
      <c r="E1936" s="7">
        <f>LN('Adj close prices'!E1937/'Adj close prices'!E1936)</f>
        <v>8.1301065561406732E-3</v>
      </c>
      <c r="F1936" s="7">
        <f>LN('Adj close prices'!F1937/'Adj close prices'!F1936)</f>
        <v>5.6020022931617945E-2</v>
      </c>
    </row>
    <row r="1937" spans="1:6" x14ac:dyDescent="0.25">
      <c r="A1937" s="5">
        <v>44557</v>
      </c>
      <c r="B1937" s="7">
        <f>LN('Adj close prices'!B1938/'Adj close prices'!B1937)</f>
        <v>2.2714952508079773E-2</v>
      </c>
      <c r="C1937" s="7">
        <f>LN('Adj close prices'!C1938/'Adj close prices'!C1937)</f>
        <v>-8.2116458639460502E-3</v>
      </c>
      <c r="D1937" s="7">
        <f>LN('Adj close prices'!D1938/'Adj close prices'!D1937)</f>
        <v>9.0633797254229889E-3</v>
      </c>
      <c r="E1937" s="7">
        <f>LN('Adj close prices'!E1938/'Adj close prices'!E1937)</f>
        <v>4.308689633464672E-2</v>
      </c>
      <c r="F1937" s="7">
        <f>LN('Adj close prices'!F1938/'Adj close prices'!F1937)</f>
        <v>2.4934916473960886E-2</v>
      </c>
    </row>
    <row r="1938" spans="1:6" x14ac:dyDescent="0.25">
      <c r="A1938" s="5">
        <v>44558</v>
      </c>
      <c r="B1938" s="7">
        <f>LN('Adj close prices'!B1939/'Adj close prices'!B1938)</f>
        <v>-5.7840167768023702E-3</v>
      </c>
      <c r="C1938" s="7">
        <f>LN('Adj close prices'!C1939/'Adj close prices'!C1938)</f>
        <v>5.8267057127818836E-3</v>
      </c>
      <c r="D1938" s="7">
        <f>LN('Adj close prices'!D1939/'Adj close prices'!D1938)</f>
        <v>1.424853740040837E-2</v>
      </c>
      <c r="E1938" s="7">
        <f>LN('Adj close prices'!E1939/'Adj close prices'!E1938)</f>
        <v>-2.0338021279494672E-2</v>
      </c>
      <c r="F1938" s="7">
        <f>LN('Adj close prices'!F1939/'Adj close prices'!F1938)</f>
        <v>-5.0128165164235756E-3</v>
      </c>
    </row>
    <row r="1939" spans="1:6" x14ac:dyDescent="0.25">
      <c r="A1939" s="5">
        <v>44559</v>
      </c>
      <c r="B1939" s="7">
        <f>LN('Adj close prices'!B1940/'Adj close prices'!B1939)</f>
        <v>5.0200708873693984E-4</v>
      </c>
      <c r="C1939" s="7">
        <f>LN('Adj close prices'!C1940/'Adj close prices'!C1939)</f>
        <v>-8.5917224366494592E-3</v>
      </c>
      <c r="D1939" s="7">
        <f>LN('Adj close prices'!D1940/'Adj close prices'!D1939)</f>
        <v>-4.9035679217211984E-4</v>
      </c>
      <c r="E1939" s="7">
        <f>LN('Adj close prices'!E1940/'Adj close prices'!E1939)</f>
        <v>-1.0642858755517364E-2</v>
      </c>
      <c r="F1939" s="7">
        <f>LN('Adj close prices'!F1940/'Adj close prices'!F1939)</f>
        <v>-2.0969078961354448E-3</v>
      </c>
    </row>
    <row r="1940" spans="1:6" x14ac:dyDescent="0.25">
      <c r="A1940" s="5">
        <v>44560</v>
      </c>
      <c r="B1940" s="7">
        <f>LN('Adj close prices'!B1941/'Adj close prices'!B1940)</f>
        <v>-6.5999894674269579E-3</v>
      </c>
      <c r="C1940" s="7">
        <f>LN('Adj close prices'!C1941/'Adj close prices'!C1940)</f>
        <v>-3.294425973326221E-3</v>
      </c>
      <c r="D1940" s="7">
        <f>LN('Adj close prices'!D1941/'Adj close prices'!D1940)</f>
        <v>3.2181003227587284E-3</v>
      </c>
      <c r="E1940" s="7">
        <f>LN('Adj close prices'!E1941/'Adj close prices'!E1940)</f>
        <v>-1.3929381544726248E-2</v>
      </c>
      <c r="F1940" s="7">
        <f>LN('Adj close prices'!F1941/'Adj close prices'!F1940)</f>
        <v>-1.469978218414341E-2</v>
      </c>
    </row>
    <row r="1941" spans="1:6" x14ac:dyDescent="0.25">
      <c r="A1941" s="5">
        <v>44561</v>
      </c>
      <c r="B1941" s="7">
        <f>LN('Adj close prices'!B1942/'Adj close prices'!B1941)</f>
        <v>-3.5415985228190623E-3</v>
      </c>
      <c r="C1941" s="7">
        <f>LN('Adj close prices'!C1942/'Adj close prices'!C1941)</f>
        <v>-1.1495220817020308E-2</v>
      </c>
      <c r="D1941" s="7">
        <f>LN('Adj close prices'!D1942/'Adj close prices'!D1941)</f>
        <v>1.0560904380728396E-2</v>
      </c>
      <c r="E1941" s="7">
        <f>LN('Adj close prices'!E1942/'Adj close prices'!E1941)</f>
        <v>-5.9324891048532042E-3</v>
      </c>
      <c r="F1941" s="7">
        <f>LN('Adj close prices'!F1942/'Adj close prices'!F1941)</f>
        <v>-1.2749774828002153E-2</v>
      </c>
    </row>
    <row r="1942" spans="1:6" x14ac:dyDescent="0.25">
      <c r="A1942" s="5">
        <v>44564</v>
      </c>
      <c r="B1942" s="7">
        <f>LN('Adj close prices'!B1943/'Adj close prices'!B1942)</f>
        <v>2.46964668295418E-2</v>
      </c>
      <c r="C1942" s="7">
        <f>LN('Adj close prices'!C1943/'Adj close prices'!C1942)</f>
        <v>2.1877258984956058E-2</v>
      </c>
      <c r="D1942" s="7">
        <f>LN('Adj close prices'!D1943/'Adj close prices'!D1942)</f>
        <v>-2.7655818930816327E-4</v>
      </c>
      <c r="E1942" s="7">
        <f>LN('Adj close prices'!E1943/'Adj close prices'!E1942)</f>
        <v>2.3853799054223884E-2</v>
      </c>
      <c r="F1942" s="7">
        <f>LN('Adj close prices'!F1943/'Adj close prices'!F1942)</f>
        <v>0.12691162760779501</v>
      </c>
    </row>
    <row r="1943" spans="1:6" x14ac:dyDescent="0.25">
      <c r="A1943" s="5">
        <v>44565</v>
      </c>
      <c r="B1943" s="7">
        <f>LN('Adj close prices'!B1944/'Adj close prices'!B1943)</f>
        <v>-1.2772731202781995E-2</v>
      </c>
      <c r="C1943" s="7">
        <f>LN('Adj close prices'!C1944/'Adj close prices'!C1943)</f>
        <v>-1.7060289323249104E-2</v>
      </c>
      <c r="D1943" s="7">
        <f>LN('Adj close prices'!D1944/'Adj close prices'!D1943)</f>
        <v>-1.8489934951292711E-2</v>
      </c>
      <c r="E1943" s="7">
        <f>LN('Adj close prices'!E1944/'Adj close prices'!E1943)</f>
        <v>-2.7976515820161994E-2</v>
      </c>
      <c r="F1943" s="7">
        <f>LN('Adj close prices'!F1944/'Adj close prices'!F1943)</f>
        <v>-4.2732878364633339E-2</v>
      </c>
    </row>
    <row r="1944" spans="1:6" x14ac:dyDescent="0.25">
      <c r="A1944" s="5">
        <v>44566</v>
      </c>
      <c r="B1944" s="7">
        <f>LN('Adj close prices'!B1945/'Adj close prices'!B1944)</f>
        <v>-2.6960021542092049E-2</v>
      </c>
      <c r="C1944" s="7">
        <f>LN('Adj close prices'!C1945/'Adj close prices'!C1944)</f>
        <v>-1.9073843021187979E-2</v>
      </c>
      <c r="D1944" s="7">
        <f>LN('Adj close prices'!D1945/'Adj close prices'!D1944)</f>
        <v>1.3430544350383523E-2</v>
      </c>
      <c r="E1944" s="7">
        <f>LN('Adj close prices'!E1945/'Adj close prices'!E1944)</f>
        <v>-5.9285286694388963E-2</v>
      </c>
      <c r="F1944" s="7">
        <f>LN('Adj close prices'!F1945/'Adj close prices'!F1944)</f>
        <v>-5.4953894747038372E-2</v>
      </c>
    </row>
    <row r="1945" spans="1:6" x14ac:dyDescent="0.25">
      <c r="A1945" s="5">
        <v>44567</v>
      </c>
      <c r="B1945" s="7">
        <f>LN('Adj close prices'!B1946/'Adj close prices'!B1945)</f>
        <v>-1.6834323218761865E-2</v>
      </c>
      <c r="C1945" s="7">
        <f>LN('Adj close prices'!C1946/'Adj close prices'!C1945)</f>
        <v>-6.7336029082310832E-3</v>
      </c>
      <c r="D1945" s="7">
        <f>LN('Adj close prices'!D1946/'Adj close prices'!D1945)</f>
        <v>-2.7831515125942923E-3</v>
      </c>
      <c r="E1945" s="7">
        <f>LN('Adj close prices'!E1946/'Adj close prices'!E1945)</f>
        <v>2.0580571441422703E-2</v>
      </c>
      <c r="F1945" s="7">
        <f>LN('Adj close prices'!F1946/'Adj close prices'!F1945)</f>
        <v>-2.1758379442114988E-2</v>
      </c>
    </row>
    <row r="1946" spans="1:6" x14ac:dyDescent="0.25">
      <c r="A1946" s="5">
        <v>44568</v>
      </c>
      <c r="B1946" s="7">
        <f>LN('Adj close prices'!B1947/'Adj close prices'!B1946)</f>
        <v>9.8804659370019515E-4</v>
      </c>
      <c r="C1946" s="7">
        <f>LN('Adj close prices'!C1947/'Adj close prices'!C1946)</f>
        <v>-4.2969974906764356E-3</v>
      </c>
      <c r="D1946" s="7">
        <f>LN('Adj close prices'!D1947/'Adj close prices'!D1946)</f>
        <v>9.500445204295993E-3</v>
      </c>
      <c r="E1946" s="7">
        <f>LN('Adj close prices'!E1947/'Adj close prices'!E1946)</f>
        <v>-3.3598042873030615E-2</v>
      </c>
      <c r="F1946" s="7">
        <f>LN('Adj close prices'!F1947/'Adj close prices'!F1946)</f>
        <v>-3.6090050189015829E-2</v>
      </c>
    </row>
    <row r="1947" spans="1:6" x14ac:dyDescent="0.25">
      <c r="A1947" s="5">
        <v>44571</v>
      </c>
      <c r="B1947" s="7">
        <f>LN('Adj close prices'!B1948/'Adj close prices'!B1947)</f>
        <v>1.1595243551652693E-4</v>
      </c>
      <c r="C1947" s="7">
        <f>LN('Adj close prices'!C1948/'Adj close prices'!C1947)</f>
        <v>-6.5918583531808968E-3</v>
      </c>
      <c r="D1947" s="7">
        <f>LN('Adj close prices'!D1948/'Adj close prices'!D1947)</f>
        <v>-1.9344733882318012E-3</v>
      </c>
      <c r="E1947" s="7">
        <f>LN('Adj close prices'!E1948/'Adj close prices'!E1947)</f>
        <v>5.5997402007235764E-3</v>
      </c>
      <c r="F1947" s="7">
        <f>LN('Adj close prices'!F1948/'Adj close prices'!F1947)</f>
        <v>2.989074158586566E-2</v>
      </c>
    </row>
    <row r="1948" spans="1:6" x14ac:dyDescent="0.25">
      <c r="A1948" s="5">
        <v>44572</v>
      </c>
      <c r="B1948" s="7">
        <f>LN('Adj close prices'!B1949/'Adj close prices'!B1948)</f>
        <v>1.6644604573419527E-2</v>
      </c>
      <c r="C1948" s="7">
        <f>LN('Adj close prices'!C1949/'Adj close prices'!C1948)</f>
        <v>2.3718608065037946E-2</v>
      </c>
      <c r="D1948" s="7">
        <f>LN('Adj close prices'!D1949/'Adj close prices'!D1948)</f>
        <v>-2.8392537379152171E-3</v>
      </c>
      <c r="E1948" s="7">
        <f>LN('Adj close prices'!E1949/'Adj close prices'!E1948)</f>
        <v>1.510433629081346E-2</v>
      </c>
      <c r="F1948" s="7">
        <f>LN('Adj close prices'!F1949/'Adj close prices'!F1948)</f>
        <v>5.9174824704225897E-3</v>
      </c>
    </row>
    <row r="1949" spans="1:6" x14ac:dyDescent="0.25">
      <c r="A1949" s="5">
        <v>44573</v>
      </c>
      <c r="B1949" s="7">
        <f>LN('Adj close prices'!B1950/'Adj close prices'!B1949)</f>
        <v>2.5669648264681588E-3</v>
      </c>
      <c r="C1949" s="7">
        <f>LN('Adj close prices'!C1950/'Adj close prices'!C1949)</f>
        <v>-9.3777100024594563E-4</v>
      </c>
      <c r="D1949" s="7">
        <f>LN('Adj close prices'!D1950/'Adj close prices'!D1949)</f>
        <v>-5.2843786494489609E-3</v>
      </c>
      <c r="E1949" s="7">
        <f>LN('Adj close prices'!E1950/'Adj close prices'!E1949)</f>
        <v>6.5213605890779057E-3</v>
      </c>
      <c r="F1949" s="7">
        <f>LN('Adj close prices'!F1950/'Adj close prices'!F1949)</f>
        <v>3.8537544909312368E-2</v>
      </c>
    </row>
    <row r="1950" spans="1:6" x14ac:dyDescent="0.25">
      <c r="A1950" s="5">
        <v>44574</v>
      </c>
      <c r="B1950" s="7">
        <f>LN('Adj close prices'!B1951/'Adj close prices'!B1950)</f>
        <v>-1.9211569399887479E-2</v>
      </c>
      <c r="C1950" s="7">
        <f>LN('Adj close prices'!C1951/'Adj close prices'!C1950)</f>
        <v>-2.446653317222584E-2</v>
      </c>
      <c r="D1950" s="7">
        <f>LN('Adj close prices'!D1951/'Adj close prices'!D1950)</f>
        <v>1.4053123374634578E-2</v>
      </c>
      <c r="E1950" s="7">
        <f>LN('Adj close prices'!E1951/'Adj close prices'!E1950)</f>
        <v>-5.2197781005457397E-2</v>
      </c>
      <c r="F1950" s="7">
        <f>LN('Adj close prices'!F1951/'Adj close prices'!F1950)</f>
        <v>-6.9876552623832328E-2</v>
      </c>
    </row>
    <row r="1951" spans="1:6" x14ac:dyDescent="0.25">
      <c r="A1951" s="5">
        <v>44575</v>
      </c>
      <c r="B1951" s="7">
        <f>LN('Adj close prices'!B1952/'Adj close prices'!B1951)</f>
        <v>5.097753057797188E-3</v>
      </c>
      <c r="C1951" s="7">
        <f>LN('Adj close prices'!C1952/'Adj close prices'!C1951)</f>
        <v>5.7151185130499792E-3</v>
      </c>
      <c r="D1951" s="7">
        <f>LN('Adj close prices'!D1952/'Adj close prices'!D1951)</f>
        <v>-2.8225943065690504E-3</v>
      </c>
      <c r="E1951" s="7">
        <f>LN('Adj close prices'!E1952/'Adj close prices'!E1951)</f>
        <v>1.3715447202644894E-2</v>
      </c>
      <c r="F1951" s="7">
        <f>LN('Adj close prices'!F1952/'Adj close prices'!F1951)</f>
        <v>1.734643372529876E-2</v>
      </c>
    </row>
    <row r="1952" spans="1:6" x14ac:dyDescent="0.25">
      <c r="A1952" s="5">
        <v>44579</v>
      </c>
      <c r="B1952" s="7">
        <f>LN('Adj close prices'!B1953/'Adj close prices'!B1952)</f>
        <v>-1.9074882482245519E-2</v>
      </c>
      <c r="C1952" s="7">
        <f>LN('Adj close prices'!C1953/'Adj close prices'!C1952)</f>
        <v>-2.0062649997498287E-2</v>
      </c>
      <c r="D1952" s="7">
        <f>LN('Adj close prices'!D1953/'Adj close prices'!D1952)</f>
        <v>-1.7665010678893298E-2</v>
      </c>
      <c r="E1952" s="7">
        <f>LN('Adj close prices'!E1953/'Adj close prices'!E1952)</f>
        <v>-3.9327535962091854E-2</v>
      </c>
      <c r="F1952" s="7">
        <f>LN('Adj close prices'!F1953/'Adj close prices'!F1952)</f>
        <v>-1.8364848330492321E-2</v>
      </c>
    </row>
    <row r="1953" spans="1:6" x14ac:dyDescent="0.25">
      <c r="A1953" s="5">
        <v>44580</v>
      </c>
      <c r="B1953" s="7">
        <f>LN('Adj close prices'!B1954/'Adj close prices'!B1953)</f>
        <v>-2.1248928654684765E-2</v>
      </c>
      <c r="C1953" s="7">
        <f>LN('Adj close prices'!C1954/'Adj close prices'!C1953)</f>
        <v>-1.6614360604532599E-2</v>
      </c>
      <c r="D1953" s="7">
        <f>LN('Adj close prices'!D1954/'Adj close prices'!D1953)</f>
        <v>9.9142513818123116E-3</v>
      </c>
      <c r="E1953" s="7">
        <f>LN('Adj close prices'!E1954/'Adj close prices'!E1953)</f>
        <v>-3.2806567651301494E-2</v>
      </c>
      <c r="F1953" s="7">
        <f>LN('Adj close prices'!F1954/'Adj close prices'!F1953)</f>
        <v>-3.4413299787847365E-2</v>
      </c>
    </row>
    <row r="1954" spans="1:6" x14ac:dyDescent="0.25">
      <c r="A1954" s="5">
        <v>44581</v>
      </c>
      <c r="B1954" s="7">
        <f>LN('Adj close prices'!B1955/'Adj close prices'!B1954)</f>
        <v>-1.040096687875963E-2</v>
      </c>
      <c r="C1954" s="7">
        <f>LN('Adj close prices'!C1955/'Adj close prices'!C1954)</f>
        <v>-3.0080215462575381E-2</v>
      </c>
      <c r="D1954" s="7">
        <f>LN('Adj close prices'!D1955/'Adj close prices'!D1954)</f>
        <v>-1.9077673277057141E-2</v>
      </c>
      <c r="E1954" s="7">
        <f>LN('Adj close prices'!E1955/'Adj close prices'!E1954)</f>
        <v>-3.7267965780257893E-2</v>
      </c>
      <c r="F1954" s="7">
        <f>LN('Adj close prices'!F1955/'Adj close prices'!F1954)</f>
        <v>6.2250996619883636E-4</v>
      </c>
    </row>
    <row r="1955" spans="1:6" x14ac:dyDescent="0.25">
      <c r="A1955" s="5">
        <v>44582</v>
      </c>
      <c r="B1955" s="7">
        <f>LN('Adj close prices'!B1956/'Adj close prices'!B1955)</f>
        <v>-1.2847306382617992E-2</v>
      </c>
      <c r="C1955" s="7">
        <f>LN('Adj close prices'!C1956/'Adj close prices'!C1955)</f>
        <v>-6.1345558044907142E-2</v>
      </c>
      <c r="D1955" s="7">
        <f>LN('Adj close prices'!D1956/'Adj close prices'!D1955)</f>
        <v>-7.320191194675375E-3</v>
      </c>
      <c r="E1955" s="7">
        <f>LN('Adj close prices'!E1956/'Adj close prices'!E1955)</f>
        <v>-3.2660079856470882E-2</v>
      </c>
      <c r="F1955" s="7">
        <f>LN('Adj close prices'!F1956/'Adj close prices'!F1955)</f>
        <v>-5.3998072225441111E-2</v>
      </c>
    </row>
    <row r="1956" spans="1:6" x14ac:dyDescent="0.25">
      <c r="A1956" s="5">
        <v>44585</v>
      </c>
      <c r="B1956" s="7">
        <f>LN('Adj close prices'!B1957/'Adj close prices'!B1956)</f>
        <v>-4.8762625241038568E-3</v>
      </c>
      <c r="C1956" s="7">
        <f>LN('Adj close prices'!C1957/'Adj close prices'!C1956)</f>
        <v>1.3238960627192868E-2</v>
      </c>
      <c r="D1956" s="7">
        <f>LN('Adj close prices'!D1957/'Adj close prices'!D1956)</f>
        <v>7.120808324586391E-5</v>
      </c>
      <c r="E1956" s="7">
        <f>LN('Adj close prices'!E1957/'Adj close prices'!E1956)</f>
        <v>-8.5579457448485519E-5</v>
      </c>
      <c r="F1956" s="7">
        <f>LN('Adj close prices'!F1957/'Adj close prices'!F1956)</f>
        <v>-1.4835634767557193E-2</v>
      </c>
    </row>
    <row r="1957" spans="1:6" x14ac:dyDescent="0.25">
      <c r="A1957" s="5">
        <v>44586</v>
      </c>
      <c r="B1957" s="7">
        <f>LN('Adj close prices'!B1958/'Adj close prices'!B1957)</f>
        <v>-1.1449926813182743E-2</v>
      </c>
      <c r="C1957" s="7">
        <f>LN('Adj close prices'!C1958/'Adj close prices'!C1957)</f>
        <v>-3.2041640521647069E-2</v>
      </c>
      <c r="D1957" s="7">
        <f>LN('Adj close prices'!D1958/'Adj close prices'!D1957)</f>
        <v>-2.1994563008676016E-2</v>
      </c>
      <c r="E1957" s="7">
        <f>LN('Adj close prices'!E1958/'Adj close prices'!E1957)</f>
        <v>-4.5876383541263936E-2</v>
      </c>
      <c r="F1957" s="7">
        <f>LN('Adj close prices'!F1958/'Adj close prices'!F1957)</f>
        <v>-1.2551568203950942E-2</v>
      </c>
    </row>
    <row r="1958" spans="1:6" x14ac:dyDescent="0.25">
      <c r="A1958" s="5">
        <v>44587</v>
      </c>
      <c r="B1958" s="7">
        <f>LN('Adj close prices'!B1959/'Adj close prices'!B1958)</f>
        <v>-5.6351627394880105E-4</v>
      </c>
      <c r="C1958" s="7">
        <f>LN('Adj close prices'!C1959/'Adj close prices'!C1958)</f>
        <v>-7.986128864517144E-3</v>
      </c>
      <c r="D1958" s="7">
        <f>LN('Adj close prices'!D1959/'Adj close prices'!D1958)</f>
        <v>-1.0260395920587584E-2</v>
      </c>
      <c r="E1958" s="7">
        <f>LN('Adj close prices'!E1959/'Adj close prices'!E1958)</f>
        <v>1.9869370190040127E-2</v>
      </c>
      <c r="F1958" s="7">
        <f>LN('Adj close prices'!F1959/'Adj close prices'!F1958)</f>
        <v>2.0487738493227527E-2</v>
      </c>
    </row>
    <row r="1959" spans="1:6" x14ac:dyDescent="0.25">
      <c r="A1959" s="5">
        <v>44588</v>
      </c>
      <c r="B1959" s="7">
        <f>LN('Adj close prices'!B1960/'Adj close prices'!B1959)</f>
        <v>-2.9474255942132542E-3</v>
      </c>
      <c r="C1959" s="7">
        <f>LN('Adj close prices'!C1960/'Adj close prices'!C1959)</f>
        <v>5.4935258168860059E-3</v>
      </c>
      <c r="D1959" s="7">
        <f>LN('Adj close prices'!D1960/'Adj close prices'!D1959)</f>
        <v>6.6264404153946078E-4</v>
      </c>
      <c r="E1959" s="7">
        <f>LN('Adj close prices'!E1960/'Adj close prices'!E1959)</f>
        <v>-3.7038076191704357E-2</v>
      </c>
      <c r="F1959" s="7">
        <f>LN('Adj close prices'!F1960/'Adj close prices'!F1959)</f>
        <v>-0.1227799728715154</v>
      </c>
    </row>
    <row r="1960" spans="1:6" x14ac:dyDescent="0.25">
      <c r="A1960" s="5">
        <v>44589</v>
      </c>
      <c r="B1960" s="7">
        <f>LN('Adj close prices'!B1961/'Adj close prices'!B1960)</f>
        <v>6.7450797279108729E-2</v>
      </c>
      <c r="C1960" s="7">
        <f>LN('Adj close prices'!C1961/'Adj close prices'!C1960)</f>
        <v>3.0610731877226106E-2</v>
      </c>
      <c r="D1960" s="7">
        <f>LN('Adj close prices'!D1961/'Adj close prices'!D1960)</f>
        <v>1.2291705032679375E-2</v>
      </c>
      <c r="E1960" s="7">
        <f>LN('Adj close prices'!E1961/'Adj close prices'!E1960)</f>
        <v>4.0019747376872153E-2</v>
      </c>
      <c r="F1960" s="7">
        <f>LN('Adj close prices'!F1961/'Adj close prices'!F1960)</f>
        <v>2.0592210340853276E-2</v>
      </c>
    </row>
    <row r="1961" spans="1:6" x14ac:dyDescent="0.25">
      <c r="A1961" s="5">
        <v>44592</v>
      </c>
      <c r="B1961" s="7">
        <f>LN('Adj close prices'!B1962/'Adj close prices'!B1961)</f>
        <v>2.5790199197106851E-2</v>
      </c>
      <c r="C1961" s="7">
        <f>LN('Adj close prices'!C1962/'Adj close prices'!C1961)</f>
        <v>3.8127434893331529E-2</v>
      </c>
      <c r="D1961" s="7">
        <f>LN('Adj close prices'!D1962/'Adj close prices'!D1961)</f>
        <v>1.6515001235890666E-2</v>
      </c>
      <c r="E1961" s="7">
        <f>LN('Adj close prices'!E1962/'Adj close prices'!E1961)</f>
        <v>6.9588123127400758E-2</v>
      </c>
      <c r="F1961" s="7">
        <f>LN('Adj close prices'!F1962/'Adj close prices'!F1961)</f>
        <v>0.10145138560790636</v>
      </c>
    </row>
    <row r="1962" spans="1:6" x14ac:dyDescent="0.25">
      <c r="A1962" s="5">
        <v>44593</v>
      </c>
      <c r="B1962" s="7">
        <f>LN('Adj close prices'!B1963/'Adj close prices'!B1962)</f>
        <v>-9.7283845088429785E-4</v>
      </c>
      <c r="C1962" s="7">
        <f>LN('Adj close prices'!C1963/'Adj close prices'!C1962)</f>
        <v>1.0772529377924807E-2</v>
      </c>
      <c r="D1962" s="7">
        <f>LN('Adj close prices'!D1963/'Adj close prices'!D1962)</f>
        <v>7.8371235395535213E-3</v>
      </c>
      <c r="E1962" s="7">
        <f>LN('Adj close prices'!E1963/'Adj close prices'!E1962)</f>
        <v>6.1884520621946744E-3</v>
      </c>
      <c r="F1962" s="7">
        <f>LN('Adj close prices'!F1963/'Adj close prices'!F1962)</f>
        <v>-5.8566441824699058E-3</v>
      </c>
    </row>
    <row r="1963" spans="1:6" x14ac:dyDescent="0.25">
      <c r="A1963" s="5">
        <v>44594</v>
      </c>
      <c r="B1963" s="7">
        <f>LN('Adj close prices'!B1964/'Adj close prices'!B1963)</f>
        <v>7.0193878556188659E-3</v>
      </c>
      <c r="C1963" s="7">
        <f>LN('Adj close prices'!C1964/'Adj close prices'!C1963)</f>
        <v>-3.8501203931885718E-3</v>
      </c>
      <c r="D1963" s="7">
        <f>LN('Adj close prices'!D1964/'Adj close prices'!D1963)</f>
        <v>-4.2598636410368589E-4</v>
      </c>
      <c r="E1963" s="7">
        <f>LN('Adj close prices'!E1964/'Adj close prices'!E1963)</f>
        <v>2.4219323015787501E-2</v>
      </c>
      <c r="F1963" s="7">
        <f>LN('Adj close prices'!F1964/'Adj close prices'!F1963)</f>
        <v>-2.7863804368545544E-2</v>
      </c>
    </row>
    <row r="1964" spans="1:6" x14ac:dyDescent="0.25">
      <c r="A1964" s="5">
        <v>44595</v>
      </c>
      <c r="B1964" s="7">
        <f>LN('Adj close prices'!B1965/'Adj close prices'!B1964)</f>
        <v>-1.6861230509389119E-2</v>
      </c>
      <c r="C1964" s="7">
        <f>LN('Adj close prices'!C1965/'Adj close prices'!C1964)</f>
        <v>-8.1348493003728498E-2</v>
      </c>
      <c r="D1964" s="7">
        <f>LN('Adj close prices'!D1965/'Adj close prices'!D1964)</f>
        <v>9.9365669591432431E-4</v>
      </c>
      <c r="E1964" s="7">
        <f>LN('Adj close prices'!E1965/'Adj close prices'!E1964)</f>
        <v>-5.2624579967318161E-2</v>
      </c>
      <c r="F1964" s="7">
        <f>LN('Adj close prices'!F1965/'Adj close prices'!F1964)</f>
        <v>-1.6162408088019251E-2</v>
      </c>
    </row>
    <row r="1965" spans="1:6" x14ac:dyDescent="0.25">
      <c r="A1965" s="5">
        <v>44596</v>
      </c>
      <c r="B1965" s="7">
        <f>LN('Adj close prices'!B1966/'Adj close prices'!B1965)</f>
        <v>-1.6807580205911519E-3</v>
      </c>
      <c r="C1965" s="7">
        <f>LN('Adj close prices'!C1966/'Adj close prices'!C1965)</f>
        <v>0.12694891499927879</v>
      </c>
      <c r="D1965" s="7">
        <f>LN('Adj close prices'!D1966/'Adj close prices'!D1965)</f>
        <v>-1.1843896153884856E-2</v>
      </c>
      <c r="E1965" s="7">
        <f>LN('Adj close prices'!E1966/'Adj close prices'!E1965)</f>
        <v>1.5373297879463881E-2</v>
      </c>
      <c r="F1965" s="7">
        <f>LN('Adj close prices'!F1966/'Adj close prices'!F1965)</f>
        <v>3.547438825683772E-2</v>
      </c>
    </row>
    <row r="1966" spans="1:6" x14ac:dyDescent="0.25">
      <c r="A1966" s="5">
        <v>44599</v>
      </c>
      <c r="B1966" s="7">
        <f>LN('Adj close prices'!B1967/'Adj close prices'!B1966)</f>
        <v>-4.2434168847717921E-3</v>
      </c>
      <c r="C1966" s="7">
        <f>LN('Adj close prices'!C1967/'Adj close prices'!C1966)</f>
        <v>1.8759729992818025E-3</v>
      </c>
      <c r="D1966" s="7">
        <f>LN('Adj close prices'!D1967/'Adj close prices'!D1966)</f>
        <v>-9.8813305162532353E-3</v>
      </c>
      <c r="E1966" s="7">
        <f>LN('Adj close prices'!E1967/'Adj close prices'!E1966)</f>
        <v>1.6678232794841361E-2</v>
      </c>
      <c r="F1966" s="7">
        <f>LN('Adj close prices'!F1967/'Adj close prices'!F1966)</f>
        <v>-1.7458707651037134E-2</v>
      </c>
    </row>
    <row r="1967" spans="1:6" x14ac:dyDescent="0.25">
      <c r="A1967" s="5">
        <v>44600</v>
      </c>
      <c r="B1967" s="7">
        <f>LN('Adj close prices'!B1968/'Adj close prices'!B1967)</f>
        <v>1.8298218357817048E-2</v>
      </c>
      <c r="C1967" s="7">
        <f>LN('Adj close prices'!C1968/'Adj close prices'!C1967)</f>
        <v>2.1782654907204414E-2</v>
      </c>
      <c r="D1967" s="7">
        <f>LN('Adj close prices'!D1968/'Adj close prices'!D1967)</f>
        <v>2.1712894582767079E-4</v>
      </c>
      <c r="E1967" s="7">
        <f>LN('Adj close prices'!E1968/'Adj close prices'!E1967)</f>
        <v>1.5250306436236663E-2</v>
      </c>
      <c r="F1967" s="7">
        <f>LN('Adj close prices'!F1968/'Adj close prices'!F1967)</f>
        <v>1.6028054783163145E-2</v>
      </c>
    </row>
    <row r="1968" spans="1:6" x14ac:dyDescent="0.25">
      <c r="A1968" s="5">
        <v>44601</v>
      </c>
      <c r="B1968" s="7">
        <f>LN('Adj close prices'!B1969/'Adj close prices'!B1968)</f>
        <v>8.2595209653283218E-3</v>
      </c>
      <c r="C1968" s="7">
        <f>LN('Adj close prices'!C1969/'Adj close prices'!C1968)</f>
        <v>-1.3886977993459704E-3</v>
      </c>
      <c r="D1968" s="7">
        <f>LN('Adj close prices'!D1969/'Adj close prices'!D1968)</f>
        <v>-2.1762996147562234E-3</v>
      </c>
      <c r="E1968" s="7">
        <f>LN('Adj close prices'!E1969/'Adj close prices'!E1968)</f>
        <v>6.1664156505254308E-2</v>
      </c>
      <c r="F1968" s="7">
        <f>LN('Adj close prices'!F1969/'Adj close prices'!F1968)</f>
        <v>1.0787522087074921E-2</v>
      </c>
    </row>
    <row r="1969" spans="1:6" x14ac:dyDescent="0.25">
      <c r="A1969" s="5">
        <v>44602</v>
      </c>
      <c r="B1969" s="7">
        <f>LN('Adj close prices'!B1970/'Adj close prices'!B1969)</f>
        <v>-2.3881693816141566E-2</v>
      </c>
      <c r="C1969" s="7">
        <f>LN('Adj close prices'!C1970/'Adj close prices'!C1969)</f>
        <v>-1.3654508449195309E-2</v>
      </c>
      <c r="D1969" s="7">
        <f>LN('Adj close prices'!D1970/'Adj close prices'!D1969)</f>
        <v>-1.1761678664173294E-2</v>
      </c>
      <c r="E1969" s="7">
        <f>LN('Adj close prices'!E1970/'Adj close prices'!E1969)</f>
        <v>-3.3546532851840394E-2</v>
      </c>
      <c r="F1969" s="7">
        <f>LN('Adj close prices'!F1970/'Adj close prices'!F1969)</f>
        <v>-2.989521004429951E-2</v>
      </c>
    </row>
    <row r="1970" spans="1:6" x14ac:dyDescent="0.25">
      <c r="A1970" s="5">
        <v>44603</v>
      </c>
      <c r="B1970" s="7">
        <f>LN('Adj close prices'!B1971/'Adj close prices'!B1970)</f>
        <v>-2.0425602247149559E-2</v>
      </c>
      <c r="C1970" s="7">
        <f>LN('Adj close prices'!C1971/'Adj close prices'!C1970)</f>
        <v>-3.6571772794266003E-2</v>
      </c>
      <c r="D1970" s="7">
        <f>LN('Adj close prices'!D1971/'Adj close prices'!D1970)</f>
        <v>-5.5267231494641848E-3</v>
      </c>
      <c r="E1970" s="7">
        <f>LN('Adj close prices'!E1971/'Adj close prices'!E1970)</f>
        <v>-7.5377603124591255E-2</v>
      </c>
      <c r="F1970" s="7">
        <f>LN('Adj close prices'!F1971/'Adj close prices'!F1970)</f>
        <v>-5.0505218268276815E-2</v>
      </c>
    </row>
    <row r="1971" spans="1:6" x14ac:dyDescent="0.25">
      <c r="A1971" s="5">
        <v>44606</v>
      </c>
      <c r="B1971" s="7">
        <f>LN('Adj close prices'!B1972/'Adj close prices'!B1971)</f>
        <v>1.4222379891095718E-3</v>
      </c>
      <c r="C1971" s="7">
        <f>LN('Adj close prices'!C1972/'Adj close prices'!C1971)</f>
        <v>1.2147597359811416E-2</v>
      </c>
      <c r="D1971" s="7">
        <f>LN('Adj close prices'!D1972/'Adj close prices'!D1971)</f>
        <v>-1.024987542279183E-2</v>
      </c>
      <c r="E1971" s="7">
        <f>LN('Adj close prices'!E1972/'Adj close prices'!E1971)</f>
        <v>1.3190853404455194E-2</v>
      </c>
      <c r="F1971" s="7">
        <f>LN('Adj close prices'!F1972/'Adj close prices'!F1971)</f>
        <v>1.8159773290799184E-2</v>
      </c>
    </row>
    <row r="1972" spans="1:6" x14ac:dyDescent="0.25">
      <c r="A1972" s="5">
        <v>44607</v>
      </c>
      <c r="B1972" s="7">
        <f>LN('Adj close prices'!B1973/'Adj close prices'!B1972)</f>
        <v>2.288834747821605E-2</v>
      </c>
      <c r="C1972" s="7">
        <f>LN('Adj close prices'!C1973/'Adj close prices'!C1972)</f>
        <v>8.6210862155576759E-3</v>
      </c>
      <c r="D1972" s="7">
        <f>LN('Adj close prices'!D1973/'Adj close prices'!D1972)</f>
        <v>3.1308064306931655E-3</v>
      </c>
      <c r="E1972" s="7">
        <f>LN('Adj close prices'!E1973/'Adj close prices'!E1972)</f>
        <v>8.7838712681671358E-2</v>
      </c>
      <c r="F1972" s="7">
        <f>LN('Adj close prices'!F1973/'Adj close prices'!F1972)</f>
        <v>5.1919325752196044E-2</v>
      </c>
    </row>
    <row r="1973" spans="1:6" x14ac:dyDescent="0.25">
      <c r="A1973" s="5">
        <v>44608</v>
      </c>
      <c r="B1973" s="7">
        <f>LN('Adj close prices'!B1974/'Adj close prices'!B1973)</f>
        <v>-1.3898509348877382E-3</v>
      </c>
      <c r="C1973" s="7">
        <f>LN('Adj close prices'!C1974/'Adj close prices'!C1973)</f>
        <v>1.0107781212566894E-2</v>
      </c>
      <c r="D1973" s="7">
        <f>LN('Adj close prices'!D1974/'Adj close prices'!D1973)</f>
        <v>-6.2710968976728513E-3</v>
      </c>
      <c r="E1973" s="7">
        <f>LN('Adj close prices'!E1974/'Adj close prices'!E1973)</f>
        <v>6.0354226823810815E-4</v>
      </c>
      <c r="F1973" s="7">
        <f>LN('Adj close prices'!F1974/'Adj close prices'!F1973)</f>
        <v>1.0402109795871618E-3</v>
      </c>
    </row>
    <row r="1974" spans="1:6" x14ac:dyDescent="0.25">
      <c r="A1974" s="5">
        <v>44609</v>
      </c>
      <c r="B1974" s="7">
        <f>LN('Adj close prices'!B1975/'Adj close prices'!B1974)</f>
        <v>-2.1498496543328364E-2</v>
      </c>
      <c r="C1974" s="7">
        <f>LN('Adj close prices'!C1975/'Adj close prices'!C1974)</f>
        <v>-2.2050230144166575E-2</v>
      </c>
      <c r="D1974" s="7">
        <f>LN('Adj close prices'!D1975/'Adj close prices'!D1974)</f>
        <v>3.9284014523616143E-2</v>
      </c>
      <c r="E1974" s="7">
        <f>LN('Adj close prices'!E1975/'Adj close prices'!E1974)</f>
        <v>-7.8600768737996776E-2</v>
      </c>
      <c r="F1974" s="7">
        <f>LN('Adj close prices'!F1975/'Adj close prices'!F1974)</f>
        <v>-5.2286099553971427E-2</v>
      </c>
    </row>
    <row r="1975" spans="1:6" x14ac:dyDescent="0.25">
      <c r="A1975" s="5">
        <v>44610</v>
      </c>
      <c r="B1975" s="7">
        <f>LN('Adj close prices'!B1976/'Adj close prices'!B1975)</f>
        <v>-9.3999867874940222E-3</v>
      </c>
      <c r="C1975" s="7">
        <f>LN('Adj close prices'!C1976/'Adj close prices'!C1975)</f>
        <v>-1.335068369607552E-2</v>
      </c>
      <c r="D1975" s="7">
        <f>LN('Adj close prices'!D1976/'Adj close prices'!D1975)</f>
        <v>-6.429147205450958E-3</v>
      </c>
      <c r="E1975" s="7">
        <f>LN('Adj close prices'!E1976/'Adj close prices'!E1975)</f>
        <v>-3.5934118449461351E-2</v>
      </c>
      <c r="F1975" s="7">
        <f>LN('Adj close prices'!F1976/'Adj close prices'!F1975)</f>
        <v>-2.2350967401608645E-2</v>
      </c>
    </row>
    <row r="1976" spans="1:6" x14ac:dyDescent="0.25">
      <c r="A1976" s="5">
        <v>44614</v>
      </c>
      <c r="B1976" s="7">
        <f>LN('Adj close prices'!B1977/'Adj close prices'!B1976)</f>
        <v>-1.7972610058032426E-2</v>
      </c>
      <c r="C1976" s="7">
        <f>LN('Adj close prices'!C1977/'Adj close prices'!C1976)</f>
        <v>-1.5878893547006924E-2</v>
      </c>
      <c r="D1976" s="7">
        <f>LN('Adj close prices'!D1977/'Adj close prices'!D1976)</f>
        <v>-1.1222780087115849E-2</v>
      </c>
      <c r="E1976" s="7">
        <f>LN('Adj close prices'!E1977/'Adj close prices'!E1976)</f>
        <v>-1.071630880040067E-2</v>
      </c>
      <c r="F1976" s="7">
        <f>LN('Adj close prices'!F1977/'Adj close prices'!F1976)</f>
        <v>-4.2246177465584886E-2</v>
      </c>
    </row>
    <row r="1977" spans="1:6" x14ac:dyDescent="0.25">
      <c r="A1977" s="5">
        <v>44615</v>
      </c>
      <c r="B1977" s="7">
        <f>LN('Adj close prices'!B1978/'Adj close prices'!B1977)</f>
        <v>-2.6204522696321821E-2</v>
      </c>
      <c r="C1977" s="7">
        <f>LN('Adj close prices'!C1978/'Adj close prices'!C1977)</f>
        <v>-3.6411162389389622E-2</v>
      </c>
      <c r="D1977" s="7">
        <f>LN('Adj close prices'!D1978/'Adj close prices'!D1977)</f>
        <v>-1.0313214688875388E-2</v>
      </c>
      <c r="E1977" s="7">
        <f>LN('Adj close prices'!E1978/'Adj close prices'!E1977)</f>
        <v>-4.3828086495413865E-2</v>
      </c>
      <c r="F1977" s="7">
        <f>LN('Adj close prices'!F1978/'Adj close prices'!F1977)</f>
        <v>-7.254830130820579E-2</v>
      </c>
    </row>
    <row r="1978" spans="1:6" x14ac:dyDescent="0.25">
      <c r="A1978" s="5">
        <v>44616</v>
      </c>
      <c r="B1978" s="7">
        <f>LN('Adj close prices'!B1979/'Adj close prices'!B1978)</f>
        <v>1.654251521318938E-2</v>
      </c>
      <c r="C1978" s="7">
        <f>LN('Adj close prices'!C1979/'Adj close prices'!C1978)</f>
        <v>4.4108005860731866E-2</v>
      </c>
      <c r="D1978" s="7">
        <f>LN('Adj close prices'!D1979/'Adj close prices'!D1978)</f>
        <v>-3.857731360168897E-3</v>
      </c>
      <c r="E1978" s="7">
        <f>LN('Adj close prices'!E1979/'Adj close prices'!E1978)</f>
        <v>5.9017969371990039E-2</v>
      </c>
      <c r="F1978" s="7">
        <f>LN('Adj close prices'!F1979/'Adj close prices'!F1978)</f>
        <v>4.6953673406308211E-2</v>
      </c>
    </row>
    <row r="1979" spans="1:6" x14ac:dyDescent="0.25">
      <c r="A1979" s="5">
        <v>44617</v>
      </c>
      <c r="B1979" s="7">
        <f>LN('Adj close prices'!B1980/'Adj close prices'!B1979)</f>
        <v>1.2881980336856709E-2</v>
      </c>
      <c r="C1979" s="7">
        <f>LN('Adj close prices'!C1980/'Adj close prices'!C1979)</f>
        <v>1.5930363940024318E-2</v>
      </c>
      <c r="D1979" s="7">
        <f>LN('Adj close prices'!D1980/'Adj close prices'!D1979)</f>
        <v>1.3657676159126638E-2</v>
      </c>
      <c r="E1979" s="7">
        <f>LN('Adj close prices'!E1980/'Adj close prices'!E1979)</f>
        <v>1.7075908477812721E-2</v>
      </c>
      <c r="F1979" s="7">
        <f>LN('Adj close prices'!F1980/'Adj close prices'!F1979)</f>
        <v>1.1299945047210847E-2</v>
      </c>
    </row>
    <row r="1980" spans="1:6" x14ac:dyDescent="0.25">
      <c r="A1980" s="5">
        <v>44620</v>
      </c>
      <c r="B1980" s="7">
        <f>LN('Adj close prices'!B1981/'Adj close prices'!B1980)</f>
        <v>1.6365351100760637E-3</v>
      </c>
      <c r="C1980" s="7">
        <f>LN('Adj close prices'!C1981/'Adj close prices'!C1980)</f>
        <v>-1.4673365120487852E-3</v>
      </c>
      <c r="D1980" s="7">
        <f>LN('Adj close prices'!D1981/'Adj close prices'!D1980)</f>
        <v>-8.9857902429915249E-3</v>
      </c>
      <c r="E1980" s="7">
        <f>LN('Adj close prices'!E1981/'Adj close prices'!E1980)</f>
        <v>9.3939751336726569E-3</v>
      </c>
      <c r="F1980" s="7">
        <f>LN('Adj close prices'!F1981/'Adj close prices'!F1980)</f>
        <v>7.2113634058212778E-2</v>
      </c>
    </row>
    <row r="1981" spans="1:6" x14ac:dyDescent="0.25">
      <c r="A1981" s="5">
        <v>44621</v>
      </c>
      <c r="B1981" s="7">
        <f>LN('Adj close prices'!B1982/'Adj close prices'!B1981)</f>
        <v>-1.1695999119291676E-2</v>
      </c>
      <c r="C1981" s="7">
        <f>LN('Adj close prices'!C1982/'Adj close prices'!C1981)</f>
        <v>-1.5891153290537349E-2</v>
      </c>
      <c r="D1981" s="7">
        <f>LN('Adj close prices'!D1982/'Adj close prices'!D1981)</f>
        <v>6.1222044902031637E-3</v>
      </c>
      <c r="E1981" s="7">
        <f>LN('Adj close prices'!E1982/'Adj close prices'!E1981)</f>
        <v>-3.7947004421283771E-2</v>
      </c>
      <c r="F1981" s="7">
        <f>LN('Adj close prices'!F1982/'Adj close prices'!F1981)</f>
        <v>-6.9864903023014067E-3</v>
      </c>
    </row>
    <row r="1982" spans="1:6" x14ac:dyDescent="0.25">
      <c r="A1982" s="5">
        <v>44622</v>
      </c>
      <c r="B1982" s="7">
        <f>LN('Adj close prices'!B1983/'Adj close prices'!B1982)</f>
        <v>2.0379346867760811E-2</v>
      </c>
      <c r="C1982" s="7">
        <f>LN('Adj close prices'!C1983/'Adj close prices'!C1982)</f>
        <v>6.0061097947095151E-3</v>
      </c>
      <c r="D1982" s="7">
        <f>LN('Adj close prices'!D1983/'Adj close prices'!D1982)</f>
        <v>1.2491970584161589E-3</v>
      </c>
      <c r="E1982" s="7">
        <f>LN('Adj close prices'!E1983/'Adj close prices'!E1982)</f>
        <v>3.1327972412105387E-2</v>
      </c>
      <c r="F1982" s="7">
        <f>LN('Adj close prices'!F1983/'Adj close prices'!F1982)</f>
        <v>1.7796001797611403E-2</v>
      </c>
    </row>
    <row r="1983" spans="1:6" x14ac:dyDescent="0.25">
      <c r="A1983" s="5">
        <v>44623</v>
      </c>
      <c r="B1983" s="7">
        <f>LN('Adj close prices'!B1984/'Adj close prices'!B1983)</f>
        <v>-1.9834614083186763E-3</v>
      </c>
      <c r="C1983" s="7">
        <f>LN('Adj close prices'!C1984/'Adj close prices'!C1983)</f>
        <v>-2.769966791536603E-2</v>
      </c>
      <c r="D1983" s="7">
        <f>LN('Adj close prices'!D1984/'Adj close prices'!D1983)</f>
        <v>2.2727597364607825E-2</v>
      </c>
      <c r="E1983" s="7">
        <f>LN('Adj close prices'!E1984/'Adj close prices'!E1983)</f>
        <v>-2.1113315244363481E-2</v>
      </c>
      <c r="F1983" s="7">
        <f>LN('Adj close prices'!F1984/'Adj close prices'!F1983)</f>
        <v>-4.7240574479650133E-2</v>
      </c>
    </row>
    <row r="1984" spans="1:6" x14ac:dyDescent="0.25">
      <c r="A1984" s="5">
        <v>44624</v>
      </c>
      <c r="B1984" s="7">
        <f>LN('Adj close prices'!B1985/'Adj close prices'!B1984)</f>
        <v>-1.8579837206279884E-2</v>
      </c>
      <c r="C1984" s="7">
        <f>LN('Adj close prices'!C1985/'Adj close prices'!C1984)</f>
        <v>-1.5381490189713706E-2</v>
      </c>
      <c r="D1984" s="7">
        <f>LN('Adj close prices'!D1985/'Adj close prices'!D1984)</f>
        <v>2.5026867951068378E-2</v>
      </c>
      <c r="E1984" s="7">
        <f>LN('Adj close prices'!E1985/'Adj close prices'!E1984)</f>
        <v>-3.3357752404822083E-2</v>
      </c>
      <c r="F1984" s="7">
        <f>LN('Adj close prices'!F1985/'Adj close prices'!F1984)</f>
        <v>-1.192228240922586E-3</v>
      </c>
    </row>
    <row r="1985" spans="1:6" x14ac:dyDescent="0.25">
      <c r="A1985" s="5">
        <v>44627</v>
      </c>
      <c r="B1985" s="7">
        <f>LN('Adj close prices'!B1986/'Adj close prices'!B1985)</f>
        <v>-2.4003220832663725E-2</v>
      </c>
      <c r="C1985" s="7">
        <f>LN('Adj close prices'!C1986/'Adj close prices'!C1985)</f>
        <v>-5.7862668409087575E-2</v>
      </c>
      <c r="D1985" s="7">
        <f>LN('Adj close prices'!D1986/'Adj close prices'!D1985)</f>
        <v>-8.0845961435143214E-3</v>
      </c>
      <c r="E1985" s="7">
        <f>LN('Adj close prices'!E1986/'Adj close prices'!E1985)</f>
        <v>-7.1562283580268019E-2</v>
      </c>
      <c r="F1985" s="7">
        <f>LN('Adj close prices'!F1986/'Adj close prices'!F1985)</f>
        <v>-4.1043691640520727E-2</v>
      </c>
    </row>
    <row r="1986" spans="1:6" x14ac:dyDescent="0.25">
      <c r="A1986" s="5">
        <v>44628</v>
      </c>
      <c r="B1986" s="7">
        <f>LN('Adj close prices'!B1987/'Adj close prices'!B1986)</f>
        <v>-1.1744715191196162E-2</v>
      </c>
      <c r="C1986" s="7">
        <f>LN('Adj close prices'!C1987/'Adj close prices'!C1986)</f>
        <v>-1.0520594026075082E-2</v>
      </c>
      <c r="D1986" s="7">
        <f>LN('Adj close prices'!D1987/'Adj close prices'!D1986)</f>
        <v>-2.0898865452410677E-2</v>
      </c>
      <c r="E1986" s="7">
        <f>LN('Adj close prices'!E1987/'Adj close prices'!E1986)</f>
        <v>7.5583919434520181E-3</v>
      </c>
      <c r="F1986" s="7">
        <f>LN('Adj close prices'!F1987/'Adj close prices'!F1986)</f>
        <v>2.4335419370770311E-2</v>
      </c>
    </row>
    <row r="1987" spans="1:6" x14ac:dyDescent="0.25">
      <c r="A1987" s="5">
        <v>44629</v>
      </c>
      <c r="B1987" s="7">
        <f>LN('Adj close prices'!B1988/'Adj close prices'!B1987)</f>
        <v>3.4398933344873053E-2</v>
      </c>
      <c r="C1987" s="7">
        <f>LN('Adj close prices'!C1988/'Adj close prices'!C1987)</f>
        <v>2.3717697620032105E-2</v>
      </c>
      <c r="D1987" s="7">
        <f>LN('Adj close prices'!D1988/'Adj close prices'!D1987)</f>
        <v>5.1762132231030879E-3</v>
      </c>
      <c r="E1987" s="7">
        <f>LN('Adj close prices'!E1988/'Adj close prices'!E1987)</f>
        <v>6.7398889898602848E-2</v>
      </c>
      <c r="F1987" s="7">
        <f>LN('Adj close prices'!F1988/'Adj close prices'!F1987)</f>
        <v>4.1078194023959014E-2</v>
      </c>
    </row>
    <row r="1988" spans="1:6" x14ac:dyDescent="0.25">
      <c r="A1988" s="5">
        <v>44630</v>
      </c>
      <c r="B1988" s="7">
        <f>LN('Adj close prices'!B1989/'Adj close prices'!B1988)</f>
        <v>-2.7562614992568343E-2</v>
      </c>
      <c r="C1988" s="7">
        <f>LN('Adj close prices'!C1989/'Adj close prices'!C1988)</f>
        <v>5.2711187029384092E-2</v>
      </c>
      <c r="D1988" s="7">
        <f>LN('Adj close prices'!D1989/'Adj close prices'!D1988)</f>
        <v>2.2475950275142119E-2</v>
      </c>
      <c r="E1988" s="7">
        <f>LN('Adj close prices'!E1989/'Adj close prices'!E1988)</f>
        <v>-1.5589763144426434E-2</v>
      </c>
      <c r="F1988" s="7">
        <f>LN('Adj close prices'!F1989/'Adj close prices'!F1988)</f>
        <v>-2.4358019022615463E-2</v>
      </c>
    </row>
    <row r="1989" spans="1:6" x14ac:dyDescent="0.25">
      <c r="A1989" s="5">
        <v>44631</v>
      </c>
      <c r="B1989" s="7">
        <f>LN('Adj close prices'!B1990/'Adj close prices'!B1989)</f>
        <v>-2.4199193447920507E-2</v>
      </c>
      <c r="C1989" s="7">
        <f>LN('Adj close prices'!C1990/'Adj close prices'!C1989)</f>
        <v>-8.84585439434038E-3</v>
      </c>
      <c r="D1989" s="7">
        <f>LN('Adj close prices'!D1990/'Adj close prices'!D1989)</f>
        <v>-3.9338537775239577E-3</v>
      </c>
      <c r="E1989" s="7">
        <f>LN('Adj close prices'!E1990/'Adj close prices'!E1989)</f>
        <v>-2.4935428758925574E-2</v>
      </c>
      <c r="F1989" s="7">
        <f>LN('Adj close prices'!F1990/'Adj close prices'!F1989)</f>
        <v>-5.2593702203998123E-2</v>
      </c>
    </row>
    <row r="1990" spans="1:6" x14ac:dyDescent="0.25">
      <c r="A1990" s="5">
        <v>44634</v>
      </c>
      <c r="B1990" s="7">
        <f>LN('Adj close prices'!B1991/'Adj close prices'!B1990)</f>
        <v>-2.6921488618647842E-2</v>
      </c>
      <c r="C1990" s="7">
        <f>LN('Adj close prices'!C1991/'Adj close prices'!C1990)</f>
        <v>-2.5553209562569366E-2</v>
      </c>
      <c r="D1990" s="7">
        <f>LN('Adj close prices'!D1991/'Adj close prices'!D1990)</f>
        <v>1.3840584085699102E-2</v>
      </c>
      <c r="E1990" s="7">
        <f>LN('Adj close prices'!E1991/'Adj close prices'!E1990)</f>
        <v>-3.5462978324184137E-2</v>
      </c>
      <c r="F1990" s="7">
        <f>LN('Adj close prices'!F1991/'Adj close prices'!F1990)</f>
        <v>-3.7117202829391904E-2</v>
      </c>
    </row>
    <row r="1991" spans="1:6" x14ac:dyDescent="0.25">
      <c r="A1991" s="5">
        <v>44635</v>
      </c>
      <c r="B1991" s="7">
        <f>LN('Adj close prices'!B1992/'Adj close prices'!B1991)</f>
        <v>2.924537729685444E-2</v>
      </c>
      <c r="C1991" s="7">
        <f>LN('Adj close prices'!C1992/'Adj close prices'!C1991)</f>
        <v>3.8131398999675901E-2</v>
      </c>
      <c r="D1991" s="7">
        <f>LN('Adj close prices'!D1992/'Adj close prices'!D1991)</f>
        <v>1.1938206918902248E-2</v>
      </c>
      <c r="E1991" s="7">
        <f>LN('Adj close prices'!E1992/'Adj close prices'!E1991)</f>
        <v>7.4204930175649997E-2</v>
      </c>
      <c r="F1991" s="7">
        <f>LN('Adj close prices'!F1992/'Adj close prices'!F1991)</f>
        <v>4.530634483633654E-2</v>
      </c>
    </row>
    <row r="1992" spans="1:6" x14ac:dyDescent="0.25">
      <c r="A1992" s="5">
        <v>44636</v>
      </c>
      <c r="B1992" s="7">
        <f>LN('Adj close prices'!B1993/'Adj close prices'!B1992)</f>
        <v>2.8602350043090499E-2</v>
      </c>
      <c r="C1992" s="7">
        <f>LN('Adj close prices'!C1993/'Adj close prices'!C1992)</f>
        <v>3.8194767179532636E-2</v>
      </c>
      <c r="D1992" s="7">
        <f>LN('Adj close prices'!D1993/'Adj close prices'!D1992)</f>
        <v>-2.9540248545098834E-3</v>
      </c>
      <c r="E1992" s="7">
        <f>LN('Adj close prices'!E1993/'Adj close prices'!E1992)</f>
        <v>6.4190254148769749E-2</v>
      </c>
      <c r="F1992" s="7">
        <f>LN('Adj close prices'!F1993/'Adj close prices'!F1992)</f>
        <v>4.6704219926704996E-2</v>
      </c>
    </row>
    <row r="1993" spans="1:6" x14ac:dyDescent="0.25">
      <c r="A1993" s="5">
        <v>44637</v>
      </c>
      <c r="B1993" s="7">
        <f>LN('Adj close prices'!B1994/'Adj close prices'!B1993)</f>
        <v>6.4334558622818243E-3</v>
      </c>
      <c r="C1993" s="7">
        <f>LN('Adj close prices'!C1994/'Adj close prices'!C1993)</f>
        <v>2.6649472946097399E-2</v>
      </c>
      <c r="D1993" s="7">
        <f>LN('Adj close prices'!D1994/'Adj close prices'!D1993)</f>
        <v>1.5182573568622993E-3</v>
      </c>
      <c r="E1993" s="7">
        <f>LN('Adj close prices'!E1994/'Adj close prices'!E1993)</f>
        <v>1.0961946306876217E-2</v>
      </c>
      <c r="F1993" s="7">
        <f>LN('Adj close prices'!F1994/'Adj close prices'!F1993)</f>
        <v>3.6654934308406495E-2</v>
      </c>
    </row>
    <row r="1994" spans="1:6" x14ac:dyDescent="0.25">
      <c r="A1994" s="5">
        <v>44638</v>
      </c>
      <c r="B1994" s="7">
        <f>LN('Adj close prices'!B1995/'Adj close prices'!B1994)</f>
        <v>2.0703045141413679E-2</v>
      </c>
      <c r="C1994" s="7">
        <f>LN('Adj close prices'!C1995/'Adj close prices'!C1994)</f>
        <v>2.5192153143356495E-2</v>
      </c>
      <c r="D1994" s="7">
        <f>LN('Adj close prices'!D1995/'Adj close prices'!D1994)</f>
        <v>2.9609458973282885E-3</v>
      </c>
      <c r="E1994" s="7">
        <f>LN('Adj close prices'!E1995/'Adj close prices'!E1994)</f>
        <v>6.5897951830644258E-2</v>
      </c>
      <c r="F1994" s="7">
        <f>LN('Adj close prices'!F1995/'Adj close prices'!F1994)</f>
        <v>3.8035196934783251E-2</v>
      </c>
    </row>
    <row r="1995" spans="1:6" x14ac:dyDescent="0.25">
      <c r="A1995" s="5">
        <v>44641</v>
      </c>
      <c r="B1995" s="7">
        <f>LN('Adj close prices'!B1996/'Adj close prices'!B1995)</f>
        <v>8.501412490179874E-3</v>
      </c>
      <c r="C1995" s="7">
        <f>LN('Adj close prices'!C1996/'Adj close prices'!C1995)</f>
        <v>1.4934346385574535E-3</v>
      </c>
      <c r="D1995" s="7">
        <f>LN('Adj close prices'!D1996/'Adj close prices'!D1995)</f>
        <v>-8.3543485901791548E-3</v>
      </c>
      <c r="E1995" s="7">
        <f>LN('Adj close prices'!E1996/'Adj close prices'!E1995)</f>
        <v>1.0566404695812881E-2</v>
      </c>
      <c r="F1995" s="7">
        <f>LN('Adj close prices'!F1996/'Adj close prices'!F1995)</f>
        <v>1.7268012053019786E-2</v>
      </c>
    </row>
    <row r="1996" spans="1:6" x14ac:dyDescent="0.25">
      <c r="A1996" s="5">
        <v>44642</v>
      </c>
      <c r="B1996" s="7">
        <f>LN('Adj close prices'!B1997/'Adj close prices'!B1996)</f>
        <v>2.0587324250390403E-2</v>
      </c>
      <c r="C1996" s="7">
        <f>LN('Adj close prices'!C1997/'Adj close prices'!C1996)</f>
        <v>2.0820052871862928E-2</v>
      </c>
      <c r="D1996" s="7">
        <f>LN('Adj close prices'!D1997/'Adj close prices'!D1996)</f>
        <v>-2.9856728860499465E-3</v>
      </c>
      <c r="E1996" s="7">
        <f>LN('Adj close prices'!E1997/'Adj close prices'!E1996)</f>
        <v>-7.886235161576589E-3</v>
      </c>
      <c r="F1996" s="7">
        <f>LN('Adj close prices'!F1997/'Adj close prices'!F1996)</f>
        <v>7.608328223328864E-2</v>
      </c>
    </row>
    <row r="1997" spans="1:6" x14ac:dyDescent="0.25">
      <c r="A1997" s="5">
        <v>44643</v>
      </c>
      <c r="B1997" s="7">
        <f>LN('Adj close prices'!B1998/'Adj close prices'!B1997)</f>
        <v>8.1999278418033537E-3</v>
      </c>
      <c r="C1997" s="7">
        <f>LN('Adj close prices'!C1998/'Adj close prices'!C1997)</f>
        <v>-9.022397328813268E-3</v>
      </c>
      <c r="D1997" s="7">
        <f>LN('Adj close prices'!D1998/'Adj close prices'!D1997)</f>
        <v>-1.2948752961173942E-2</v>
      </c>
      <c r="E1997" s="7">
        <f>LN('Adj close prices'!E1998/'Adj close prices'!E1997)</f>
        <v>-3.4130337200813869E-2</v>
      </c>
      <c r="F1997" s="7">
        <f>LN('Adj close prices'!F1998/'Adj close prices'!F1997)</f>
        <v>5.1478631292917005E-3</v>
      </c>
    </row>
    <row r="1998" spans="1:6" x14ac:dyDescent="0.25">
      <c r="A1998" s="5">
        <v>44644</v>
      </c>
      <c r="B1998" s="7">
        <f>LN('Adj close prices'!B1999/'Adj close prices'!B1998)</f>
        <v>2.2424392987414062E-2</v>
      </c>
      <c r="C1998" s="7">
        <f>LN('Adj close prices'!C1999/'Adj close prices'!C1998)</f>
        <v>1.4768108712977933E-3</v>
      </c>
      <c r="D1998" s="7">
        <f>LN('Adj close prices'!D1999/'Adj close prices'!D1998)</f>
        <v>6.1802748261710182E-3</v>
      </c>
      <c r="E1998" s="7">
        <f>LN('Adj close prices'!E1999/'Adj close prices'!E1998)</f>
        <v>9.3627873654497928E-2</v>
      </c>
      <c r="F1998" s="7">
        <f>LN('Adj close prices'!F1999/'Adj close prices'!F1998)</f>
        <v>1.4714341056903278E-2</v>
      </c>
    </row>
    <row r="1999" spans="1:6" x14ac:dyDescent="0.25">
      <c r="A1999" s="5">
        <v>44645</v>
      </c>
      <c r="B1999" s="7">
        <f>LN('Adj close prices'!B2000/'Adj close prices'!B1999)</f>
        <v>3.7272572096762363E-3</v>
      </c>
      <c r="C1999" s="7">
        <f>LN('Adj close prices'!C2000/'Adj close prices'!C1999)</f>
        <v>6.8448152004004217E-3</v>
      </c>
      <c r="D1999" s="7">
        <f>LN('Adj close prices'!D2000/'Adj close prices'!D1999)</f>
        <v>4.3313723894391554E-3</v>
      </c>
      <c r="E1999" s="7">
        <f>LN('Adj close prices'!E2000/'Adj close prices'!E1999)</f>
        <v>-1.6403763766149531E-2</v>
      </c>
      <c r="F1999" s="7">
        <f>LN('Adj close prices'!F2000/'Adj close prices'!F1999)</f>
        <v>-3.2401824310068052E-3</v>
      </c>
    </row>
    <row r="2000" spans="1:6" x14ac:dyDescent="0.25">
      <c r="A2000" s="5">
        <v>44648</v>
      </c>
      <c r="B2000" s="7">
        <f>LN('Adj close prices'!B2001/'Adj close prices'!B2000)</f>
        <v>5.0239814789623041E-3</v>
      </c>
      <c r="C2000" s="7">
        <f>LN('Adj close prices'!C2001/'Adj close prices'!C2000)</f>
        <v>2.5270667314658036E-2</v>
      </c>
      <c r="D2000" s="7">
        <f>LN('Adj close prices'!D2001/'Adj close prices'!D2000)</f>
        <v>1.7620094968141591E-2</v>
      </c>
      <c r="E2000" s="7">
        <f>LN('Adj close prices'!E2001/'Adj close prices'!E2000)</f>
        <v>1.8851859685156066E-2</v>
      </c>
      <c r="F2000" s="7">
        <f>LN('Adj close prices'!F2001/'Adj close prices'!F2000)</f>
        <v>7.7280506003363364E-2</v>
      </c>
    </row>
    <row r="2001" spans="1:6" x14ac:dyDescent="0.25">
      <c r="A2001" s="5">
        <v>44649</v>
      </c>
      <c r="B2001" s="7">
        <f>LN('Adj close prices'!B2002/'Adj close prices'!B2001)</f>
        <v>1.8953722303768097E-2</v>
      </c>
      <c r="C2001" s="7">
        <f>LN('Adj close prices'!C2002/'Adj close prices'!C2001)</f>
        <v>1.918432324410849E-3</v>
      </c>
      <c r="D2001" s="7">
        <f>LN('Adj close prices'!D2002/'Adj close prices'!D2001)</f>
        <v>8.3894637523725321E-3</v>
      </c>
      <c r="E2001" s="7">
        <f>LN('Adj close prices'!E2002/'Adj close prices'!E2001)</f>
        <v>1.536727310916881E-2</v>
      </c>
      <c r="F2001" s="7">
        <f>LN('Adj close prices'!F2002/'Adj close prices'!F2001)</f>
        <v>7.0549144624145873E-3</v>
      </c>
    </row>
    <row r="2002" spans="1:6" x14ac:dyDescent="0.25">
      <c r="A2002" s="5">
        <v>44650</v>
      </c>
      <c r="B2002" s="7">
        <f>LN('Adj close prices'!B2003/'Adj close prices'!B2002)</f>
        <v>-6.6716759401876024E-3</v>
      </c>
      <c r="C2002" s="7">
        <f>LN('Adj close prices'!C2003/'Adj close prices'!C2002)</f>
        <v>-1.796152780082539E-2</v>
      </c>
      <c r="D2002" s="7">
        <f>LN('Adj close prices'!D2003/'Adj close prices'!D2002)</f>
        <v>1.7772226122681617E-2</v>
      </c>
      <c r="E2002" s="7">
        <f>LN('Adj close prices'!E2003/'Adj close prices'!E2002)</f>
        <v>-3.4291409336708073E-2</v>
      </c>
      <c r="F2002" s="7">
        <f>LN('Adj close prices'!F2003/'Adj close prices'!F2002)</f>
        <v>-5.0876747981665965E-3</v>
      </c>
    </row>
    <row r="2003" spans="1:6" x14ac:dyDescent="0.25">
      <c r="A2003" s="5">
        <v>44651</v>
      </c>
      <c r="B2003" s="7">
        <f>LN('Adj close prices'!B2004/'Adj close prices'!B2003)</f>
        <v>-1.7935670736883381E-2</v>
      </c>
      <c r="C2003" s="7">
        <f>LN('Adj close prices'!C2004/'Adj close prices'!C2003)</f>
        <v>-2.0064518348238348E-2</v>
      </c>
      <c r="D2003" s="7">
        <f>LN('Adj close prices'!D2004/'Adj close prices'!D2003)</f>
        <v>-6.3589525283444638E-3</v>
      </c>
      <c r="E2003" s="7">
        <f>LN('Adj close prices'!E2004/'Adj close prices'!E2003)</f>
        <v>-1.4697507029138135E-2</v>
      </c>
      <c r="F2003" s="7">
        <f>LN('Adj close prices'!F2004/'Adj close prices'!F2003)</f>
        <v>-1.5095174527747321E-2</v>
      </c>
    </row>
    <row r="2004" spans="1:6" x14ac:dyDescent="0.25">
      <c r="A2004" s="5">
        <v>44652</v>
      </c>
      <c r="B2004" s="7">
        <f>LN('Adj close prices'!B2005/'Adj close prices'!B2004)</f>
        <v>-1.7197114673106622E-3</v>
      </c>
      <c r="C2004" s="7">
        <f>LN('Adj close prices'!C2005/'Adj close prices'!C2004)</f>
        <v>3.4450322728098877E-3</v>
      </c>
      <c r="D2004" s="7">
        <f>LN('Adj close prices'!D2005/'Adj close prices'!D2004)</f>
        <v>1.3936676770503753E-2</v>
      </c>
      <c r="E2004" s="7">
        <f>LN('Adj close prices'!E2005/'Adj close prices'!E2004)</f>
        <v>-2.1260909538233754E-2</v>
      </c>
      <c r="F2004" s="7">
        <f>LN('Adj close prices'!F2005/'Adj close prices'!F2004)</f>
        <v>6.4656531057715834E-3</v>
      </c>
    </row>
    <row r="2005" spans="1:6" x14ac:dyDescent="0.25">
      <c r="A2005" s="5">
        <v>44655</v>
      </c>
      <c r="B2005" s="7">
        <f>LN('Adj close prices'!B2006/'Adj close prices'!B2005)</f>
        <v>2.3417036588522649E-2</v>
      </c>
      <c r="C2005" s="7">
        <f>LN('Adj close prices'!C2006/'Adj close prices'!C2005)</f>
        <v>2.8844454281276608E-2</v>
      </c>
      <c r="D2005" s="7">
        <f>LN('Adj close prices'!D2006/'Adj close prices'!D2005)</f>
        <v>1.9862641128884527E-4</v>
      </c>
      <c r="E2005" s="7">
        <f>LN('Adj close prices'!E2006/'Adj close prices'!E2005)</f>
        <v>2.3969259131700334E-2</v>
      </c>
      <c r="F2005" s="7">
        <f>LN('Adj close prices'!F2006/'Adj close prices'!F2005)</f>
        <v>5.4595577809690203E-2</v>
      </c>
    </row>
    <row r="2006" spans="1:6" x14ac:dyDescent="0.25">
      <c r="A2006" s="5">
        <v>44656</v>
      </c>
      <c r="B2006" s="7">
        <f>LN('Adj close prices'!B2007/'Adj close prices'!B2006)</f>
        <v>-1.9123645699396324E-2</v>
      </c>
      <c r="C2006" s="7">
        <f>LN('Adj close prices'!C2007/'Adj close prices'!C2006)</f>
        <v>-2.5822642763108871E-2</v>
      </c>
      <c r="D2006" s="7">
        <f>LN('Adj close prices'!D2007/'Adj close prices'!D2006)</f>
        <v>2.8429034537074713E-3</v>
      </c>
      <c r="E2006" s="7">
        <f>LN('Adj close prices'!E2007/'Adj close prices'!E2006)</f>
        <v>-5.3642977007759558E-2</v>
      </c>
      <c r="F2006" s="7">
        <f>LN('Adj close prices'!F2007/'Adj close prices'!F2006)</f>
        <v>-4.8464638664567086E-2</v>
      </c>
    </row>
    <row r="2007" spans="1:6" x14ac:dyDescent="0.25">
      <c r="A2007" s="5">
        <v>44657</v>
      </c>
      <c r="B2007" s="7">
        <f>LN('Adj close prices'!B2008/'Adj close prices'!B2007)</f>
        <v>-1.8623018442327364E-2</v>
      </c>
      <c r="C2007" s="7">
        <f>LN('Adj close prices'!C2008/'Adj close prices'!C2007)</f>
        <v>-3.2833281349436215E-2</v>
      </c>
      <c r="D2007" s="7">
        <f>LN('Adj close prices'!D2008/'Adj close prices'!D2007)</f>
        <v>2.2973182630739875E-2</v>
      </c>
      <c r="E2007" s="7">
        <f>LN('Adj close prices'!E2008/'Adj close prices'!E2007)</f>
        <v>-6.0569239073973963E-2</v>
      </c>
      <c r="F2007" s="7">
        <f>LN('Adj close prices'!F2008/'Adj close prices'!F2007)</f>
        <v>-4.2589068400668673E-2</v>
      </c>
    </row>
    <row r="2008" spans="1:6" x14ac:dyDescent="0.25">
      <c r="A2008" s="5">
        <v>44658</v>
      </c>
      <c r="B2008" s="7">
        <f>LN('Adj close prices'!B2009/'Adj close prices'!B2008)</f>
        <v>1.8023395025480232E-3</v>
      </c>
      <c r="C2008" s="7">
        <f>LN('Adj close prices'!C2009/'Adj close prices'!C2008)</f>
        <v>-6.1382354519487498E-3</v>
      </c>
      <c r="D2008" s="7">
        <f>LN('Adj close prices'!D2009/'Adj close prices'!D2008)</f>
        <v>9.9508057273558371E-3</v>
      </c>
      <c r="E2008" s="7">
        <f>LN('Adj close prices'!E2009/'Adj close prices'!E2008)</f>
        <v>-8.1867511210814512E-3</v>
      </c>
      <c r="F2008" s="7">
        <f>LN('Adj close prices'!F2009/'Adj close prices'!F2008)</f>
        <v>1.0936789342545543E-2</v>
      </c>
    </row>
    <row r="2009" spans="1:6" x14ac:dyDescent="0.25">
      <c r="A2009" s="5">
        <v>44659</v>
      </c>
      <c r="B2009" s="7">
        <f>LN('Adj close prices'!B2010/'Adj close prices'!B2009)</f>
        <v>-1.1980403585827039E-2</v>
      </c>
      <c r="C2009" s="7">
        <f>LN('Adj close prices'!C2010/'Adj close prices'!C2009)</f>
        <v>-2.1291810136118496E-2</v>
      </c>
      <c r="D2009" s="7">
        <f>LN('Adj close prices'!D2010/'Adj close prices'!D2009)</f>
        <v>5.5423972394040401E-3</v>
      </c>
      <c r="E2009" s="7">
        <f>LN('Adj close prices'!E2010/'Adj close prices'!E2009)</f>
        <v>-4.6028425459116569E-2</v>
      </c>
      <c r="F2009" s="7">
        <f>LN('Adj close prices'!F2010/'Adj close prices'!F2009)</f>
        <v>-3.0510183603017216E-2</v>
      </c>
    </row>
    <row r="2010" spans="1:6" x14ac:dyDescent="0.25">
      <c r="A2010" s="5">
        <v>44662</v>
      </c>
      <c r="B2010" s="7">
        <f>LN('Adj close prices'!B2011/'Adj close prices'!B2010)</f>
        <v>-2.5847117074266176E-2</v>
      </c>
      <c r="C2010" s="7">
        <f>LN('Adj close prices'!C2011/'Adj close prices'!C2010)</f>
        <v>-2.1850949930903932E-2</v>
      </c>
      <c r="D2010" s="7">
        <f>LN('Adj close prices'!D2011/'Adj close prices'!D2010)</f>
        <v>-2.0019930031457748E-2</v>
      </c>
      <c r="E2010" s="7">
        <f>LN('Adj close prices'!E2011/'Adj close prices'!E2010)</f>
        <v>-5.3392204458690834E-2</v>
      </c>
      <c r="F2010" s="7">
        <f>LN('Adj close prices'!F2011/'Adj close prices'!F2010)</f>
        <v>-4.953493171194169E-2</v>
      </c>
    </row>
    <row r="2011" spans="1:6" x14ac:dyDescent="0.25">
      <c r="A2011" s="5">
        <v>44663</v>
      </c>
      <c r="B2011" s="7">
        <f>LN('Adj close prices'!B2012/'Adj close prices'!B2011)</f>
        <v>1.1457631837148364E-2</v>
      </c>
      <c r="C2011" s="7">
        <f>LN('Adj close prices'!C2012/'Adj close prices'!C2011)</f>
        <v>-2.2158172356750929E-3</v>
      </c>
      <c r="D2011" s="7">
        <f>LN('Adj close prices'!D2012/'Adj close prices'!D2011)</f>
        <v>-6.8938948113172948E-3</v>
      </c>
      <c r="E2011" s="7">
        <f>LN('Adj close prices'!E2012/'Adj close prices'!E2011)</f>
        <v>-1.9023678704632906E-2</v>
      </c>
      <c r="F2011" s="7">
        <f>LN('Adj close prices'!F2012/'Adj close prices'!F2011)</f>
        <v>1.122853435290554E-2</v>
      </c>
    </row>
    <row r="2012" spans="1:6" x14ac:dyDescent="0.25">
      <c r="A2012" s="5">
        <v>44664</v>
      </c>
      <c r="B2012" s="7">
        <f>LN('Adj close prices'!B2013/'Adj close prices'!B2012)</f>
        <v>1.6210334997703777E-2</v>
      </c>
      <c r="C2012" s="7">
        <f>LN('Adj close prices'!C2013/'Adj close prices'!C2012)</f>
        <v>3.1037761777881819E-2</v>
      </c>
      <c r="D2012" s="7">
        <f>LN('Adj close prices'!D2013/'Adj close prices'!D2012)</f>
        <v>2.5705932624632361E-2</v>
      </c>
      <c r="E2012" s="7">
        <f>LN('Adj close prices'!E2013/'Adj close prices'!E2012)</f>
        <v>3.1988436754218585E-2</v>
      </c>
      <c r="F2012" s="7">
        <f>LN('Adj close prices'!F2013/'Adj close prices'!F2012)</f>
        <v>3.5259376144540319E-2</v>
      </c>
    </row>
    <row r="2013" spans="1:6" x14ac:dyDescent="0.25">
      <c r="A2013" s="5">
        <v>44665</v>
      </c>
      <c r="B2013" s="7">
        <f>LN('Adj close prices'!B2014/'Adj close prices'!B2013)</f>
        <v>-3.0447091388564582E-2</v>
      </c>
      <c r="C2013" s="7">
        <f>LN('Adj close prices'!C2014/'Adj close prices'!C2013)</f>
        <v>-2.4961649073182553E-2</v>
      </c>
      <c r="D2013" s="7">
        <f>LN('Adj close prices'!D2014/'Adj close prices'!D2013)</f>
        <v>-8.907500514411551E-4</v>
      </c>
      <c r="E2013" s="7">
        <f>LN('Adj close prices'!E2014/'Adj close prices'!E2013)</f>
        <v>-4.349400711918925E-2</v>
      </c>
      <c r="F2013" s="7">
        <f>LN('Adj close prices'!F2014/'Adj close prices'!F2013)</f>
        <v>-3.7237093219586792E-2</v>
      </c>
    </row>
    <row r="2014" spans="1:6" x14ac:dyDescent="0.25">
      <c r="A2014" s="5">
        <v>44669</v>
      </c>
      <c r="B2014" s="7">
        <f>LN('Adj close prices'!B2015/'Adj close prices'!B2014)</f>
        <v>-1.3316949821362172E-3</v>
      </c>
      <c r="C2014" s="7">
        <f>LN('Adj close prices'!C2015/'Adj close prices'!C2014)</f>
        <v>7.0840171676876621E-3</v>
      </c>
      <c r="D2014" s="7">
        <f>LN('Adj close prices'!D2015/'Adj close prices'!D2014)</f>
        <v>-7.6688546079693633E-3</v>
      </c>
      <c r="E2014" s="7">
        <f>LN('Adj close prices'!E2015/'Adj close prices'!E2014)</f>
        <v>2.4396514167147752E-2</v>
      </c>
      <c r="F2014" s="7">
        <f>LN('Adj close prices'!F2015/'Adj close prices'!F2014)</f>
        <v>1.9394437472040373E-2</v>
      </c>
    </row>
    <row r="2015" spans="1:6" x14ac:dyDescent="0.25">
      <c r="A2015" s="5">
        <v>44670</v>
      </c>
      <c r="B2015" s="7">
        <f>LN('Adj close prices'!B2016/'Adj close prices'!B2015)</f>
        <v>1.4016293119454046E-2</v>
      </c>
      <c r="C2015" s="7">
        <f>LN('Adj close prices'!C2016/'Adj close prices'!C2015)</f>
        <v>3.4294010123653365E-2</v>
      </c>
      <c r="D2015" s="7">
        <f>LN('Adj close prices'!D2016/'Adj close prices'!D2015)</f>
        <v>1.1290931412645647E-2</v>
      </c>
      <c r="E2015" s="7">
        <f>LN('Adj close prices'!E2016/'Adj close prices'!E2015)</f>
        <v>1.8872391407625207E-2</v>
      </c>
      <c r="F2015" s="7">
        <f>LN('Adj close prices'!F2016/'Adj close prices'!F2015)</f>
        <v>2.3480262951606969E-2</v>
      </c>
    </row>
    <row r="2016" spans="1:6" x14ac:dyDescent="0.25">
      <c r="A2016" s="5">
        <v>44671</v>
      </c>
      <c r="B2016" s="7">
        <f>LN('Adj close prices'!B2017/'Adj close prices'!B2016)</f>
        <v>-1.0159375001334381E-3</v>
      </c>
      <c r="C2016" s="7">
        <f>LN('Adj close prices'!C2017/'Adj close prices'!C2016)</f>
        <v>-2.6386118868737426E-2</v>
      </c>
      <c r="D2016" s="7">
        <f>LN('Adj close prices'!D2017/'Adj close prices'!D2016)</f>
        <v>1.2481285478759615E-2</v>
      </c>
      <c r="E2016" s="7">
        <f>LN('Adj close prices'!E2017/'Adj close prices'!E2016)</f>
        <v>-3.2786793380805271E-2</v>
      </c>
      <c r="F2016" s="7">
        <f>LN('Adj close prices'!F2017/'Adj close prices'!F2016)</f>
        <v>-5.082502344280828E-2</v>
      </c>
    </row>
    <row r="2017" spans="1:6" x14ac:dyDescent="0.25">
      <c r="A2017" s="5">
        <v>44672</v>
      </c>
      <c r="B2017" s="7">
        <f>LN('Adj close prices'!B2018/'Adj close prices'!B2017)</f>
        <v>-4.8554509551860378E-3</v>
      </c>
      <c r="C2017" s="7">
        <f>LN('Adj close prices'!C2018/'Adj close prices'!C2017)</f>
        <v>-3.7729311666762251E-2</v>
      </c>
      <c r="D2017" s="7">
        <f>LN('Adj close prices'!D2018/'Adj close prices'!D2017)</f>
        <v>1.5023412373137313E-3</v>
      </c>
      <c r="E2017" s="7">
        <f>LN('Adj close prices'!E2018/'Adj close prices'!E2017)</f>
        <v>-6.2374777008532507E-2</v>
      </c>
      <c r="F2017" s="7">
        <f>LN('Adj close prices'!F2018/'Adj close prices'!F2017)</f>
        <v>3.1805638017546933E-2</v>
      </c>
    </row>
    <row r="2018" spans="1:6" x14ac:dyDescent="0.25">
      <c r="A2018" s="5">
        <v>44673</v>
      </c>
      <c r="B2018" s="7">
        <f>LN('Adj close prices'!B2019/'Adj close prices'!B2018)</f>
        <v>-2.8215583641007201E-2</v>
      </c>
      <c r="C2018" s="7">
        <f>LN('Adj close prices'!C2019/'Adj close prices'!C2018)</f>
        <v>-2.6969362468556274E-2</v>
      </c>
      <c r="D2018" s="7">
        <f>LN('Adj close prices'!D2019/'Adj close prices'!D2018)</f>
        <v>-1.9007196632406881E-2</v>
      </c>
      <c r="E2018" s="7">
        <f>LN('Adj close prices'!E2019/'Adj close prices'!E2018)</f>
        <v>-3.3657305094765472E-2</v>
      </c>
      <c r="F2018" s="7">
        <f>LN('Adj close prices'!F2019/'Adj close prices'!F2018)</f>
        <v>-3.7044291031079805E-3</v>
      </c>
    </row>
    <row r="2019" spans="1:6" x14ac:dyDescent="0.25">
      <c r="A2019" s="5">
        <v>44676</v>
      </c>
      <c r="B2019" s="7">
        <f>LN('Adj close prices'!B2020/'Adj close prices'!B2019)</f>
        <v>6.7148063284351795E-3</v>
      </c>
      <c r="C2019" s="7">
        <f>LN('Adj close prices'!C2020/'Adj close prices'!C2019)</f>
        <v>1.1872429173320143E-2</v>
      </c>
      <c r="D2019" s="7">
        <f>LN('Adj close prices'!D2020/'Adj close prices'!D2019)</f>
        <v>5.0987010453752647E-4</v>
      </c>
      <c r="E2019" s="7">
        <f>LN('Adj close prices'!E2020/'Adj close prices'!E2019)</f>
        <v>1.9636889718861423E-2</v>
      </c>
      <c r="F2019" s="7">
        <f>LN('Adj close prices'!F2020/'Adj close prices'!F2019)</f>
        <v>-7.0192233241730311E-3</v>
      </c>
    </row>
    <row r="2020" spans="1:6" x14ac:dyDescent="0.25">
      <c r="A2020" s="5">
        <v>44677</v>
      </c>
      <c r="B2020" s="7">
        <f>LN('Adj close prices'!B2021/'Adj close prices'!B2020)</f>
        <v>-3.8042733683836892E-2</v>
      </c>
      <c r="C2020" s="7">
        <f>LN('Adj close prices'!C2021/'Adj close prices'!C2020)</f>
        <v>-4.6830399971666117E-2</v>
      </c>
      <c r="D2020" s="7">
        <f>LN('Adj close prices'!D2021/'Adj close prices'!D2020)</f>
        <v>-1.0504922921361948E-2</v>
      </c>
      <c r="E2020" s="7">
        <f>LN('Adj close prices'!E2021/'Adj close prices'!E2020)</f>
        <v>-5.7601820459995012E-2</v>
      </c>
      <c r="F2020" s="7">
        <f>LN('Adj close prices'!F2021/'Adj close prices'!F2020)</f>
        <v>-0.1299278567944846</v>
      </c>
    </row>
    <row r="2021" spans="1:6" x14ac:dyDescent="0.25">
      <c r="A2021" s="5">
        <v>44678</v>
      </c>
      <c r="B2021" s="7">
        <f>LN('Adj close prices'!B2022/'Adj close prices'!B2021)</f>
        <v>-1.4678146001551014E-3</v>
      </c>
      <c r="C2021" s="7">
        <f>LN('Adj close prices'!C2022/'Adj close prices'!C2021)</f>
        <v>-8.8198277633449607E-3</v>
      </c>
      <c r="D2021" s="7">
        <f>LN('Adj close prices'!D2022/'Adj close prices'!D2021)</f>
        <v>-6.8488864193071743E-3</v>
      </c>
      <c r="E2021" s="7">
        <f>LN('Adj close prices'!E2022/'Adj close prices'!E2021)</f>
        <v>-2.0052922722058046E-2</v>
      </c>
      <c r="F2021" s="7">
        <f>LN('Adj close prices'!F2022/'Adj close prices'!F2021)</f>
        <v>5.7908779812209108E-3</v>
      </c>
    </row>
    <row r="2022" spans="1:6" x14ac:dyDescent="0.25">
      <c r="A2022" s="5">
        <v>44679</v>
      </c>
      <c r="B2022" s="7">
        <f>LN('Adj close prices'!B2023/'Adj close prices'!B2022)</f>
        <v>4.4165558700998982E-2</v>
      </c>
      <c r="C2022" s="7">
        <f>LN('Adj close prices'!C2023/'Adj close prices'!C2022)</f>
        <v>4.5483934868815912E-2</v>
      </c>
      <c r="D2022" s="7">
        <f>LN('Adj close prices'!D2023/'Adj close prices'!D2022)</f>
        <v>1.2691358990603132E-2</v>
      </c>
      <c r="E2022" s="7">
        <f>LN('Adj close prices'!E2023/'Adj close prices'!E2022)</f>
        <v>7.1606912982883769E-2</v>
      </c>
      <c r="F2022" s="7">
        <f>LN('Adj close prices'!F2023/'Adj close prices'!F2022)</f>
        <v>-4.5480312016959075E-3</v>
      </c>
    </row>
    <row r="2023" spans="1:6" x14ac:dyDescent="0.25">
      <c r="A2023" s="5">
        <v>44680</v>
      </c>
      <c r="B2023" s="7">
        <f>LN('Adj close prices'!B2024/'Adj close prices'!B2023)</f>
        <v>-3.7291486543487608E-2</v>
      </c>
      <c r="C2023" s="7">
        <f>LN('Adj close prices'!C2024/'Adj close prices'!C2023)</f>
        <v>-0.15139791391675952</v>
      </c>
      <c r="D2023" s="7">
        <f>LN('Adj close prices'!D2024/'Adj close prices'!D2023)</f>
        <v>-2.0828663858701097E-2</v>
      </c>
      <c r="E2023" s="7">
        <f>LN('Adj close prices'!E2024/'Adj close prices'!E2023)</f>
        <v>-6.4464329139629503E-2</v>
      </c>
      <c r="F2023" s="7">
        <f>LN('Adj close prices'!F2024/'Adj close prices'!F2023)</f>
        <v>-7.7219579480934768E-3</v>
      </c>
    </row>
    <row r="2024" spans="1:6" x14ac:dyDescent="0.25">
      <c r="A2024" s="5">
        <v>44683</v>
      </c>
      <c r="B2024" s="7">
        <f>LN('Adj close prices'!B2025/'Adj close prices'!B2024)</f>
        <v>1.9643900424171374E-3</v>
      </c>
      <c r="C2024" s="7">
        <f>LN('Adj close prices'!C2025/'Adj close prices'!C2024)</f>
        <v>1.7565458398144823E-3</v>
      </c>
      <c r="D2024" s="7">
        <f>LN('Adj close prices'!D2025/'Adj close prices'!D2024)</f>
        <v>-6.6236879352632762E-3</v>
      </c>
      <c r="E2024" s="7">
        <f>LN('Adj close prices'!E2025/'Adj close prices'!E2024)</f>
        <v>5.1797318162355471E-2</v>
      </c>
      <c r="F2024" s="7">
        <f>LN('Adj close prices'!F2025/'Adj close prices'!F2024)</f>
        <v>3.6289774306510571E-2</v>
      </c>
    </row>
    <row r="2025" spans="1:6" x14ac:dyDescent="0.25">
      <c r="A2025" s="5">
        <v>44684</v>
      </c>
      <c r="B2025" s="7">
        <f>LN('Adj close prices'!B2026/'Adj close prices'!B2025)</f>
        <v>9.5767684094701915E-3</v>
      </c>
      <c r="C2025" s="7">
        <f>LN('Adj close prices'!C2026/'Adj close prices'!C2025)</f>
        <v>-1.9818662145530295E-3</v>
      </c>
      <c r="D2025" s="7">
        <f>LN('Adj close prices'!D2026/'Adj close prices'!D2025)</f>
        <v>3.4811471010308312E-3</v>
      </c>
      <c r="E2025" s="7">
        <f>LN('Adj close prices'!E2026/'Adj close prices'!E2025)</f>
        <v>3.5262447151619175E-3</v>
      </c>
      <c r="F2025" s="7">
        <f>LN('Adj close prices'!F2026/'Adj close prices'!F2025)</f>
        <v>6.9639764869784222E-3</v>
      </c>
    </row>
    <row r="2026" spans="1:6" x14ac:dyDescent="0.25">
      <c r="A2026" s="5">
        <v>44685</v>
      </c>
      <c r="B2026" s="7">
        <f>LN('Adj close prices'!B2027/'Adj close prices'!B2026)</f>
        <v>4.01897574082557E-2</v>
      </c>
      <c r="C2026" s="7">
        <f>LN('Adj close prices'!C2027/'Adj close prices'!C2026)</f>
        <v>1.3390412054224234E-2</v>
      </c>
      <c r="D2026" s="7">
        <f>LN('Adj close prices'!D2027/'Adj close prices'!D2026)</f>
        <v>1.3740521454680197E-2</v>
      </c>
      <c r="E2026" s="7">
        <f>LN('Adj close prices'!E2027/'Adj close prices'!E2026)</f>
        <v>3.6662611993697115E-2</v>
      </c>
      <c r="F2026" s="7">
        <f>LN('Adj close prices'!F2027/'Adj close prices'!F2026)</f>
        <v>4.6595992599421827E-2</v>
      </c>
    </row>
    <row r="2027" spans="1:6" x14ac:dyDescent="0.25">
      <c r="A2027" s="5">
        <v>44686</v>
      </c>
      <c r="B2027" s="7">
        <f>LN('Adj close prices'!B2028/'Adj close prices'!B2027)</f>
        <v>-5.7328530883903002E-2</v>
      </c>
      <c r="C2027" s="7">
        <f>LN('Adj close prices'!C2028/'Adj close prices'!C2027)</f>
        <v>-7.862160797933325E-2</v>
      </c>
      <c r="D2027" s="7">
        <f>LN('Adj close prices'!D2028/'Adj close prices'!D2027)</f>
        <v>-8.6050371079307748E-3</v>
      </c>
      <c r="E2027" s="7">
        <f>LN('Adj close prices'!E2028/'Adj close prices'!E2027)</f>
        <v>-7.6099652837541595E-2</v>
      </c>
      <c r="F2027" s="7">
        <f>LN('Adj close prices'!F2028/'Adj close prices'!F2027)</f>
        <v>-8.695990963873873E-2</v>
      </c>
    </row>
    <row r="2028" spans="1:6" x14ac:dyDescent="0.25">
      <c r="A2028" s="5">
        <v>44687</v>
      </c>
      <c r="B2028" s="7">
        <f>LN('Adj close prices'!B2029/'Adj close prices'!B2028)</f>
        <v>4.7160751073459933E-3</v>
      </c>
      <c r="C2028" s="7">
        <f>LN('Adj close prices'!C2029/'Adj close prices'!C2028)</f>
        <v>-1.4140754326824941E-2</v>
      </c>
      <c r="D2028" s="7">
        <f>LN('Adj close prices'!D2029/'Adj close prices'!D2028)</f>
        <v>-2.1039539804140816E-2</v>
      </c>
      <c r="E2028" s="7">
        <f>LN('Adj close prices'!E2029/'Adj close prices'!E2028)</f>
        <v>-9.0088361531594358E-3</v>
      </c>
      <c r="F2028" s="7">
        <f>LN('Adj close prices'!F2029/'Adj close prices'!F2028)</f>
        <v>-8.7755737837843795E-3</v>
      </c>
    </row>
    <row r="2029" spans="1:6" x14ac:dyDescent="0.25">
      <c r="A2029" s="5">
        <v>44690</v>
      </c>
      <c r="B2029" s="7">
        <f>LN('Adj close prices'!B2030/'Adj close prices'!B2029)</f>
        <v>-3.3752409020663648E-2</v>
      </c>
      <c r="C2029" s="7">
        <f>LN('Adj close prices'!C2030/'Adj close prices'!C2029)</f>
        <v>-5.3541663876750627E-2</v>
      </c>
      <c r="D2029" s="7">
        <f>LN('Adj close prices'!D2030/'Adj close prices'!D2029)</f>
        <v>1.1633185133962038E-2</v>
      </c>
      <c r="E2029" s="7">
        <f>LN('Adj close prices'!E2030/'Adj close prices'!E2029)</f>
        <v>-9.6917949217713364E-2</v>
      </c>
      <c r="F2029" s="7">
        <f>LN('Adj close prices'!F2030/'Adj close prices'!F2029)</f>
        <v>-9.5112637361232516E-2</v>
      </c>
    </row>
    <row r="2030" spans="1:6" x14ac:dyDescent="0.25">
      <c r="A2030" s="5">
        <v>44691</v>
      </c>
      <c r="B2030" s="7">
        <f>LN('Adj close prices'!B2031/'Adj close prices'!B2030)</f>
        <v>1.5983602743240968E-2</v>
      </c>
      <c r="C2030" s="7">
        <f>LN('Adj close prices'!C2031/'Adj close prices'!C2030)</f>
        <v>6.4324047793101649E-4</v>
      </c>
      <c r="D2030" s="7">
        <f>LN('Adj close prices'!D2031/'Adj close prices'!D2030)</f>
        <v>-1.4177141710151955E-2</v>
      </c>
      <c r="E2030" s="7">
        <f>LN('Adj close prices'!E2031/'Adj close prices'!E2030)</f>
        <v>3.7346842347672819E-2</v>
      </c>
      <c r="F2030" s="7">
        <f>LN('Adj close prices'!F2031/'Adj close prices'!F2030)</f>
        <v>1.6293709292676033E-2</v>
      </c>
    </row>
    <row r="2031" spans="1:6" x14ac:dyDescent="0.25">
      <c r="A2031" s="5">
        <v>44692</v>
      </c>
      <c r="B2031" s="7">
        <f>LN('Adj close prices'!B2032/'Adj close prices'!B2031)</f>
        <v>-5.3233513154634052E-2</v>
      </c>
      <c r="C2031" s="7">
        <f>LN('Adj close prices'!C2032/'Adj close prices'!C2031)</f>
        <v>-3.2556510893222715E-2</v>
      </c>
      <c r="D2031" s="7">
        <f>LN('Adj close prices'!D2032/'Adj close prices'!D2031)</f>
        <v>-1.051218492670049E-2</v>
      </c>
      <c r="E2031" s="7">
        <f>LN('Adj close prices'!E2032/'Adj close prices'!E2031)</f>
        <v>-5.6406363930135532E-2</v>
      </c>
      <c r="F2031" s="7">
        <f>LN('Adj close prices'!F2032/'Adj close prices'!F2031)</f>
        <v>-8.615264975640069E-2</v>
      </c>
    </row>
    <row r="2032" spans="1:6" x14ac:dyDescent="0.25">
      <c r="A2032" s="5">
        <v>44693</v>
      </c>
      <c r="B2032" s="7">
        <f>LN('Adj close prices'!B2033/'Adj close prices'!B2032)</f>
        <v>-2.7262410712760921E-2</v>
      </c>
      <c r="C2032" s="7">
        <f>LN('Adj close prices'!C2033/'Adj close prices'!C2032)</f>
        <v>1.4682088160157467E-2</v>
      </c>
      <c r="D2032" s="7">
        <f>LN('Adj close prices'!D2033/'Adj close prices'!D2032)</f>
        <v>-9.4886017419212485E-4</v>
      </c>
      <c r="E2032" s="7">
        <f>LN('Adj close prices'!E2033/'Adj close prices'!E2032)</f>
        <v>-2.7741463137878383E-2</v>
      </c>
      <c r="F2032" s="7">
        <f>LN('Adj close prices'!F2033/'Adj close prices'!F2032)</f>
        <v>-8.2079802381727959E-3</v>
      </c>
    </row>
    <row r="2033" spans="1:6" x14ac:dyDescent="0.25">
      <c r="A2033" s="5">
        <v>44694</v>
      </c>
      <c r="B2033" s="7">
        <f>LN('Adj close prices'!B2034/'Adj close prices'!B2033)</f>
        <v>3.1417760703329072E-2</v>
      </c>
      <c r="C2033" s="7">
        <f>LN('Adj close prices'!C2034/'Adj close prices'!C2033)</f>
        <v>5.5695372657152568E-2</v>
      </c>
      <c r="D2033" s="7">
        <f>LN('Adj close prices'!D2034/'Adj close prices'!D2033)</f>
        <v>3.857437689312836E-3</v>
      </c>
      <c r="E2033" s="7">
        <f>LN('Adj close prices'!E2034/'Adj close prices'!E2033)</f>
        <v>9.0436729254138953E-2</v>
      </c>
      <c r="F2033" s="7">
        <f>LN('Adj close prices'!F2034/'Adj close prices'!F2033)</f>
        <v>5.5556831431195872E-2</v>
      </c>
    </row>
    <row r="2034" spans="1:6" x14ac:dyDescent="0.25">
      <c r="A2034" s="5">
        <v>44697</v>
      </c>
      <c r="B2034" s="7">
        <f>LN('Adj close prices'!B2035/'Adj close prices'!B2034)</f>
        <v>-1.0729802987822609E-2</v>
      </c>
      <c r="C2034" s="7">
        <f>LN('Adj close prices'!C2035/'Adj close prices'!C2034)</f>
        <v>-2.0052881772935113E-2</v>
      </c>
      <c r="D2034" s="7">
        <f>LN('Adj close prices'!D2035/'Adj close prices'!D2034)</f>
        <v>1.0801746139546095E-3</v>
      </c>
      <c r="E2034" s="7">
        <f>LN('Adj close prices'!E2035/'Adj close prices'!E2034)</f>
        <v>-2.5280259176558066E-2</v>
      </c>
      <c r="F2034" s="7">
        <f>LN('Adj close prices'!F2035/'Adj close prices'!F2034)</f>
        <v>-6.0555596940416817E-2</v>
      </c>
    </row>
    <row r="2035" spans="1:6" x14ac:dyDescent="0.25">
      <c r="A2035" s="5">
        <v>44698</v>
      </c>
      <c r="B2035" s="7">
        <f>LN('Adj close prices'!B2036/'Adj close prices'!B2035)</f>
        <v>2.5104915908797817E-2</v>
      </c>
      <c r="C2035" s="7">
        <f>LN('Adj close prices'!C2036/'Adj close prices'!C2035)</f>
        <v>4.0309809017193131E-2</v>
      </c>
      <c r="D2035" s="7">
        <f>LN('Adj close prices'!D2036/'Adj close prices'!D2035)</f>
        <v>-0.12076473578147807</v>
      </c>
      <c r="E2035" s="7">
        <f>LN('Adj close prices'!E2036/'Adj close prices'!E2035)</f>
        <v>5.153379301489644E-2</v>
      </c>
      <c r="F2035" s="7">
        <f>LN('Adj close prices'!F2036/'Adj close prices'!F2035)</f>
        <v>5.0132289282448721E-2</v>
      </c>
    </row>
    <row r="2036" spans="1:6" x14ac:dyDescent="0.25">
      <c r="A2036" s="5">
        <v>44699</v>
      </c>
      <c r="B2036" s="7">
        <f>LN('Adj close prices'!B2037/'Adj close prices'!B2036)</f>
        <v>-5.8073265066681139E-2</v>
      </c>
      <c r="C2036" s="7">
        <f>LN('Adj close prices'!C2037/'Adj close prices'!C2036)</f>
        <v>-7.4251641204628419E-2</v>
      </c>
      <c r="D2036" s="7">
        <f>LN('Adj close prices'!D2037/'Adj close prices'!D2036)</f>
        <v>-7.0325913689200617E-2</v>
      </c>
      <c r="E2036" s="7">
        <f>LN('Adj close prices'!E2037/'Adj close prices'!E2036)</f>
        <v>-7.0597543835363027E-2</v>
      </c>
      <c r="F2036" s="7">
        <f>LN('Adj close prices'!F2037/'Adj close prices'!F2036)</f>
        <v>-7.0437266767981954E-2</v>
      </c>
    </row>
    <row r="2037" spans="1:6" x14ac:dyDescent="0.25">
      <c r="A2037" s="5">
        <v>44700</v>
      </c>
      <c r="B2037" s="7">
        <f>LN('Adj close prices'!B2038/'Adj close prices'!B2037)</f>
        <v>-2.4950082966437522E-2</v>
      </c>
      <c r="C2037" s="7">
        <f>LN('Adj close prices'!C2038/'Adj close prices'!C2037)</f>
        <v>1.9259955831459434E-3</v>
      </c>
      <c r="D2037" s="7">
        <f>LN('Adj close prices'!D2038/'Adj close prices'!D2037)</f>
        <v>-2.7828153495918839E-2</v>
      </c>
      <c r="E2037" s="7">
        <f>LN('Adj close prices'!E2038/'Adj close prices'!E2037)</f>
        <v>1.0921542594499598E-2</v>
      </c>
      <c r="F2037" s="7">
        <f>LN('Adj close prices'!F2038/'Adj close prices'!F2037)</f>
        <v>-5.4961495245945909E-4</v>
      </c>
    </row>
    <row r="2038" spans="1:6" x14ac:dyDescent="0.25">
      <c r="A2038" s="5">
        <v>44701</v>
      </c>
      <c r="B2038" s="7">
        <f>LN('Adj close prices'!B2039/'Adj close prices'!B2038)</f>
        <v>1.7457552813721657E-3</v>
      </c>
      <c r="C2038" s="7">
        <f>LN('Adj close prices'!C2039/'Adj close prices'!C2038)</f>
        <v>2.5313214037807393E-3</v>
      </c>
      <c r="D2038" s="7">
        <f>LN('Adj close prices'!D2039/'Adj close prices'!D2038)</f>
        <v>1.0913049370452007E-3</v>
      </c>
      <c r="E2038" s="7">
        <f>LN('Adj close prices'!E2039/'Adj close prices'!E2038)</f>
        <v>-2.5431757142895979E-2</v>
      </c>
      <c r="F2038" s="7">
        <f>LN('Adj close prices'!F2039/'Adj close prices'!F2038)</f>
        <v>-6.6316162946122068E-2</v>
      </c>
    </row>
    <row r="2039" spans="1:6" x14ac:dyDescent="0.25">
      <c r="A2039" s="5">
        <v>44704</v>
      </c>
      <c r="B2039" s="7">
        <f>LN('Adj close prices'!B2040/'Adj close prices'!B2039)</f>
        <v>3.9335329826833104E-2</v>
      </c>
      <c r="C2039" s="7">
        <f>LN('Adj close prices'!C2040/'Adj close prices'!C2039)</f>
        <v>-3.1609868524954987E-4</v>
      </c>
      <c r="D2039" s="7">
        <f>LN('Adj close prices'!D2040/'Adj close prices'!D2039)</f>
        <v>2.8124392162654183E-2</v>
      </c>
      <c r="E2039" s="7">
        <f>LN('Adj close prices'!E2040/'Adj close prices'!E2039)</f>
        <v>1.214600628479149E-2</v>
      </c>
      <c r="F2039" s="7">
        <f>LN('Adj close prices'!F2040/'Adj close prices'!F2039)</f>
        <v>1.6432952833968367E-2</v>
      </c>
    </row>
    <row r="2040" spans="1:6" x14ac:dyDescent="0.25">
      <c r="A2040" s="5">
        <v>44705</v>
      </c>
      <c r="B2040" s="7">
        <f>LN('Adj close prices'!B2041/'Adj close prices'!B2040)</f>
        <v>-1.9403068011778164E-2</v>
      </c>
      <c r="C2040" s="7">
        <f>LN('Adj close prices'!C2041/'Adj close prices'!C2040)</f>
        <v>-3.266897389622251E-2</v>
      </c>
      <c r="D2040" s="7">
        <f>LN('Adj close prices'!D2041/'Adj close prices'!D2040)</f>
        <v>1.2402281896306096E-2</v>
      </c>
      <c r="E2040" s="7">
        <f>LN('Adj close prices'!E2041/'Adj close prices'!E2040)</f>
        <v>-4.5027718453676917E-2</v>
      </c>
      <c r="F2040" s="7">
        <f>LN('Adj close prices'!F2041/'Adj close prices'!F2040)</f>
        <v>-7.1769560780173852E-2</v>
      </c>
    </row>
    <row r="2041" spans="1:6" x14ac:dyDescent="0.25">
      <c r="A2041" s="5">
        <v>44706</v>
      </c>
      <c r="B2041" s="7">
        <f>LN('Adj close prices'!B2042/'Adj close prices'!B2041)</f>
        <v>1.1394374163499216E-3</v>
      </c>
      <c r="C2041" s="7">
        <f>LN('Adj close prices'!C2042/'Adj close prices'!C2041)</f>
        <v>2.5371879049879201E-2</v>
      </c>
      <c r="D2041" s="7">
        <f>LN('Adj close prices'!D2042/'Adj close prices'!D2041)</f>
        <v>-6.1414556820568811E-3</v>
      </c>
      <c r="E2041" s="7">
        <f>LN('Adj close prices'!E2042/'Adj close prices'!E2041)</f>
        <v>4.9574081952716946E-2</v>
      </c>
      <c r="F2041" s="7">
        <f>LN('Adj close prices'!F2042/'Adj close prices'!F2041)</f>
        <v>4.7625084290722708E-2</v>
      </c>
    </row>
    <row r="2042" spans="1:6" x14ac:dyDescent="0.25">
      <c r="A2042" s="5">
        <v>44707</v>
      </c>
      <c r="B2042" s="7">
        <f>LN('Adj close prices'!B2043/'Adj close prices'!B2042)</f>
        <v>2.29344385031847E-2</v>
      </c>
      <c r="C2042" s="7">
        <f>LN('Adj close prices'!C2043/'Adj close prices'!C2042)</f>
        <v>3.9504311422334008E-2</v>
      </c>
      <c r="D2042" s="7">
        <f>LN('Adj close prices'!D2043/'Adj close prices'!D2042)</f>
        <v>2.1094002705681278E-2</v>
      </c>
      <c r="E2042" s="7">
        <f>LN('Adj close prices'!E2043/'Adj close prices'!E2042)</f>
        <v>5.0317646432015278E-2</v>
      </c>
      <c r="F2042" s="7">
        <f>LN('Adj close prices'!F2043/'Adj close prices'!F2042)</f>
        <v>7.164265635657964E-2</v>
      </c>
    </row>
    <row r="2043" spans="1:6" x14ac:dyDescent="0.25">
      <c r="A2043" s="5">
        <v>44708</v>
      </c>
      <c r="B2043" s="7">
        <f>LN('Adj close prices'!B2044/'Adj close prices'!B2043)</f>
        <v>3.9947983570512463E-2</v>
      </c>
      <c r="C2043" s="7">
        <f>LN('Adj close prices'!C2044/'Adj close prices'!C2043)</f>
        <v>3.5977083787134226E-2</v>
      </c>
      <c r="D2043" s="7">
        <f>LN('Adj close prices'!D2044/'Adj close prices'!D2043)</f>
        <v>1.9491389365636009E-2</v>
      </c>
      <c r="E2043" s="7">
        <f>LN('Adj close prices'!E2044/'Adj close prices'!E2043)</f>
        <v>5.2382473188628674E-2</v>
      </c>
      <c r="F2043" s="7">
        <f>LN('Adj close prices'!F2044/'Adj close prices'!F2043)</f>
        <v>7.0768818291587307E-2</v>
      </c>
    </row>
    <row r="2044" spans="1:6" x14ac:dyDescent="0.25">
      <c r="A2044" s="5">
        <v>44712</v>
      </c>
      <c r="B2044" s="7">
        <f>LN('Adj close prices'!B2045/'Adj close prices'!B2044)</f>
        <v>-5.3604437046794939E-3</v>
      </c>
      <c r="C2044" s="7">
        <f>LN('Adj close prices'!C2045/'Adj close prices'!C2044)</f>
        <v>4.303084820822977E-2</v>
      </c>
      <c r="D2044" s="7">
        <f>LN('Adj close prices'!D2045/'Adj close prices'!D2044)</f>
        <v>1.1667610612554492E-3</v>
      </c>
      <c r="E2044" s="7">
        <f>LN('Adj close prices'!E2045/'Adj close prices'!E2044)</f>
        <v>-7.4168262147506683E-3</v>
      </c>
      <c r="F2044" s="7">
        <f>LN('Adj close prices'!F2045/'Adj close prices'!F2044)</f>
        <v>-1.80519454367876E-3</v>
      </c>
    </row>
    <row r="2045" spans="1:6" x14ac:dyDescent="0.25">
      <c r="A2045" s="5">
        <v>44713</v>
      </c>
      <c r="B2045" s="7">
        <f>LN('Adj close prices'!B2046/'Adj close prices'!B2045)</f>
        <v>-8.7372111217221774E-4</v>
      </c>
      <c r="C2045" s="7">
        <f>LN('Adj close prices'!C2046/'Adj close prices'!C2045)</f>
        <v>1.2191425208305748E-2</v>
      </c>
      <c r="D2045" s="7">
        <f>LN('Adj close prices'!D2046/'Adj close prices'!D2045)</f>
        <v>-2.5032865154856657E-2</v>
      </c>
      <c r="E2045" s="7">
        <f>LN('Adj close prices'!E2046/'Adj close prices'!E2045)</f>
        <v>-1.903159784910646E-2</v>
      </c>
      <c r="F2045" s="7">
        <f>LN('Adj close prices'!F2046/'Adj close prices'!F2045)</f>
        <v>-2.3876272854707472E-2</v>
      </c>
    </row>
    <row r="2046" spans="1:6" x14ac:dyDescent="0.25">
      <c r="A2046" s="5">
        <v>44714</v>
      </c>
      <c r="B2046" s="7">
        <f>LN('Adj close prices'!B2047/'Adj close prices'!B2046)</f>
        <v>1.6671616664501246E-2</v>
      </c>
      <c r="C2046" s="7">
        <f>LN('Adj close prices'!C2047/'Adj close prices'!C2046)</f>
        <v>3.0965915983592777E-2</v>
      </c>
      <c r="D2046" s="7">
        <f>LN('Adj close prices'!D2047/'Adj close prices'!D2046)</f>
        <v>1.6287563102443815E-2</v>
      </c>
      <c r="E2046" s="7">
        <f>LN('Adj close prices'!E2047/'Adj close prices'!E2046)</f>
        <v>6.7127834015273044E-2</v>
      </c>
      <c r="F2046" s="7">
        <f>LN('Adj close prices'!F2047/'Adj close prices'!F2046)</f>
        <v>4.5713037767998954E-2</v>
      </c>
    </row>
    <row r="2047" spans="1:6" x14ac:dyDescent="0.25">
      <c r="A2047" s="5">
        <v>44715</v>
      </c>
      <c r="B2047" s="7">
        <f>LN('Adj close prices'!B2048/'Adj close prices'!B2047)</f>
        <v>-3.9318697918021679E-2</v>
      </c>
      <c r="C2047" s="7">
        <f>LN('Adj close prices'!C2048/'Adj close prices'!C2047)</f>
        <v>-2.5507646525969065E-2</v>
      </c>
      <c r="D2047" s="7">
        <f>LN('Adj close prices'!D2048/'Adj close prices'!D2047)</f>
        <v>-1.7324298240916712E-2</v>
      </c>
      <c r="E2047" s="7">
        <f>LN('Adj close prices'!E2048/'Adj close prices'!E2047)</f>
        <v>-4.55287446338365E-2</v>
      </c>
      <c r="F2047" s="7">
        <f>LN('Adj close prices'!F2048/'Adj close prices'!F2047)</f>
        <v>-9.6724139044398208E-2</v>
      </c>
    </row>
    <row r="2048" spans="1:6" x14ac:dyDescent="0.25">
      <c r="A2048" s="5">
        <v>44718</v>
      </c>
      <c r="B2048" s="7">
        <f>LN('Adj close prices'!B2049/'Adj close prices'!B2048)</f>
        <v>5.2139645752353114E-3</v>
      </c>
      <c r="C2048" s="7">
        <f>LN('Adj close prices'!C2049/'Adj close prices'!C2048)</f>
        <v>1.9746558991091859E-2</v>
      </c>
      <c r="D2048" s="7">
        <f>LN('Adj close prices'!D2049/'Adj close prices'!D2048)</f>
        <v>-3.5971994047787146E-3</v>
      </c>
      <c r="E2048" s="7">
        <f>LN('Adj close prices'!E2049/'Adj close prices'!E2048)</f>
        <v>3.5193958755821461E-3</v>
      </c>
      <c r="F2048" s="7">
        <f>LN('Adj close prices'!F2049/'Adj close prices'!F2048)</f>
        <v>1.5919805632582506E-2</v>
      </c>
    </row>
    <row r="2049" spans="1:6" x14ac:dyDescent="0.25">
      <c r="A2049" s="5">
        <v>44719</v>
      </c>
      <c r="B2049" s="7">
        <f>LN('Adj close prices'!B2050/'Adj close prices'!B2049)</f>
        <v>1.7433116678285118E-2</v>
      </c>
      <c r="C2049" s="7">
        <f>LN('Adj close prices'!C2050/'Adj close prices'!C2049)</f>
        <v>-1.4447977160808114E-2</v>
      </c>
      <c r="D2049" s="7">
        <f>LN('Adj close prices'!D2050/'Adj close prices'!D2049)</f>
        <v>-1.2085353434464379E-2</v>
      </c>
      <c r="E2049" s="7">
        <f>LN('Adj close prices'!E2050/'Adj close prices'!E2049)</f>
        <v>7.4246980860698626E-3</v>
      </c>
      <c r="F2049" s="7">
        <f>LN('Adj close prices'!F2050/'Adj close prices'!F2049)</f>
        <v>2.5428193647716335E-3</v>
      </c>
    </row>
    <row r="2050" spans="1:6" x14ac:dyDescent="0.25">
      <c r="A2050" s="5">
        <v>44720</v>
      </c>
      <c r="B2050" s="7">
        <f>LN('Adj close prices'!B2051/'Adj close prices'!B2050)</f>
        <v>-5.0561297154987873E-3</v>
      </c>
      <c r="C2050" s="7">
        <f>LN('Adj close prices'!C2051/'Adj close prices'!C2050)</f>
        <v>-1.4907311855574477E-2</v>
      </c>
      <c r="D2050" s="7">
        <f>LN('Adj close prices'!D2051/'Adj close prices'!D2050)</f>
        <v>-8.710893202941921E-3</v>
      </c>
      <c r="E2050" s="7">
        <f>LN('Adj close prices'!E2051/'Adj close prices'!E2050)</f>
        <v>-1.458633554026962E-2</v>
      </c>
      <c r="F2050" s="7">
        <f>LN('Adj close prices'!F2051/'Adj close prices'!F2050)</f>
        <v>1.2397351851490705E-2</v>
      </c>
    </row>
    <row r="2051" spans="1:6" x14ac:dyDescent="0.25">
      <c r="A2051" s="5">
        <v>44721</v>
      </c>
      <c r="B2051" s="7">
        <f>LN('Adj close prices'!B2052/'Adj close prices'!B2051)</f>
        <v>-3.6618128411085832E-2</v>
      </c>
      <c r="C2051" s="7">
        <f>LN('Adj close prices'!C2052/'Adj close prices'!C2051)</f>
        <v>-4.2394567081311826E-2</v>
      </c>
      <c r="D2051" s="7">
        <f>LN('Adj close prices'!D2052/'Adj close prices'!D2051)</f>
        <v>-1.0521100100672504E-2</v>
      </c>
      <c r="E2051" s="7">
        <f>LN('Adj close prices'!E2052/'Adj close prices'!E2051)</f>
        <v>-3.2704028280939289E-2</v>
      </c>
      <c r="F2051" s="7">
        <f>LN('Adj close prices'!F2052/'Adj close prices'!F2051)</f>
        <v>-8.9706731359140389E-3</v>
      </c>
    </row>
    <row r="2052" spans="1:6" x14ac:dyDescent="0.25">
      <c r="A2052" s="5">
        <v>44722</v>
      </c>
      <c r="B2052" s="7">
        <f>LN('Adj close prices'!B2053/'Adj close prices'!B2052)</f>
        <v>-3.9394485901805519E-2</v>
      </c>
      <c r="C2052" s="7">
        <f>LN('Adj close prices'!C2053/'Adj close prices'!C2052)</f>
        <v>-5.7588983331780065E-2</v>
      </c>
      <c r="D2052" s="7">
        <f>LN('Adj close prices'!D2053/'Adj close prices'!D2052)</f>
        <v>5.603086298636868E-3</v>
      </c>
      <c r="E2052" s="7">
        <f>LN('Adj close prices'!E2053/'Adj close prices'!E2052)</f>
        <v>-6.1352064531375206E-2</v>
      </c>
      <c r="F2052" s="7">
        <f>LN('Adj close prices'!F2053/'Adj close prices'!F2052)</f>
        <v>-3.1687703983663461E-2</v>
      </c>
    </row>
    <row r="2053" spans="1:6" x14ac:dyDescent="0.25">
      <c r="A2053" s="5">
        <v>44725</v>
      </c>
      <c r="B2053" s="7">
        <f>LN('Adj close prices'!B2054/'Adj close prices'!B2053)</f>
        <v>-3.9036916883380443E-2</v>
      </c>
      <c r="C2053" s="7">
        <f>LN('Adj close prices'!C2054/'Adj close prices'!C2053)</f>
        <v>-5.6080735060714648E-2</v>
      </c>
      <c r="D2053" s="7">
        <f>LN('Adj close prices'!D2054/'Adj close prices'!D2053)</f>
        <v>-1.8995971888938007E-2</v>
      </c>
      <c r="E2053" s="7">
        <f>LN('Adj close prices'!E2054/'Adj close prices'!E2053)</f>
        <v>-8.1403674669331516E-2</v>
      </c>
      <c r="F2053" s="7">
        <f>LN('Adj close prices'!F2054/'Adj close prices'!F2053)</f>
        <v>-7.3669726890083373E-2</v>
      </c>
    </row>
    <row r="2054" spans="1:6" x14ac:dyDescent="0.25">
      <c r="A2054" s="5">
        <v>44726</v>
      </c>
      <c r="B2054" s="7">
        <f>LN('Adj close prices'!B2055/'Adj close prices'!B2054)</f>
        <v>6.650350750250009E-3</v>
      </c>
      <c r="C2054" s="7">
        <f>LN('Adj close prices'!C2055/'Adj close prices'!C2054)</f>
        <v>-1.3205357700619374E-2</v>
      </c>
      <c r="D2054" s="7">
        <f>LN('Adj close prices'!D2055/'Adj close prices'!D2054)</f>
        <v>4.1852349887437022E-4</v>
      </c>
      <c r="E2054" s="7">
        <f>LN('Adj close prices'!E2055/'Adj close prices'!E2054)</f>
        <v>1.2006738940286702E-2</v>
      </c>
      <c r="F2054" s="7">
        <f>LN('Adj close prices'!F2055/'Adj close prices'!F2054)</f>
        <v>2.360631975125024E-2</v>
      </c>
    </row>
    <row r="2055" spans="1:6" x14ac:dyDescent="0.25">
      <c r="A2055" s="5">
        <v>44727</v>
      </c>
      <c r="B2055" s="7">
        <f>LN('Adj close prices'!B2056/'Adj close prices'!B2055)</f>
        <v>1.9912116326412609E-2</v>
      </c>
      <c r="C2055" s="7">
        <f>LN('Adj close prices'!C2056/'Adj close prices'!C2055)</f>
        <v>5.1063574909932054E-2</v>
      </c>
      <c r="D2055" s="7">
        <f>LN('Adj close prices'!D2056/'Adj close prices'!D2055)</f>
        <v>-6.6984042060121022E-4</v>
      </c>
      <c r="E2055" s="7">
        <f>LN('Adj close prices'!E2056/'Adj close prices'!E2055)</f>
        <v>4.2709717600740646E-2</v>
      </c>
      <c r="F2055" s="7">
        <f>LN('Adj close prices'!F2056/'Adj close prices'!F2055)</f>
        <v>5.3373618044105627E-2</v>
      </c>
    </row>
    <row r="2056" spans="1:6" x14ac:dyDescent="0.25">
      <c r="A2056" s="5">
        <v>44728</v>
      </c>
      <c r="B2056" s="7">
        <f>LN('Adj close prices'!B2057/'Adj close prices'!B2056)</f>
        <v>-4.0459107397555101E-2</v>
      </c>
      <c r="C2056" s="7">
        <f>LN('Adj close prices'!C2057/'Adj close prices'!C2056)</f>
        <v>-3.7954623903098887E-2</v>
      </c>
      <c r="D2056" s="7">
        <f>LN('Adj close prices'!D2057/'Adj close prices'!D2056)</f>
        <v>1.0333449580195327E-2</v>
      </c>
      <c r="E2056" s="7">
        <f>LN('Adj close prices'!E2057/'Adj close prices'!E2056)</f>
        <v>-5.7660536485917936E-2</v>
      </c>
      <c r="F2056" s="7">
        <f>LN('Adj close prices'!F2057/'Adj close prices'!F2056)</f>
        <v>-8.9276886305334049E-2</v>
      </c>
    </row>
    <row r="2057" spans="1:6" x14ac:dyDescent="0.25">
      <c r="A2057" s="5">
        <v>44729</v>
      </c>
      <c r="B2057" s="7">
        <f>LN('Adj close prices'!B2058/'Adj close prices'!B2057)</f>
        <v>1.1467007954868829E-2</v>
      </c>
      <c r="C2057" s="7">
        <f>LN('Adj close prices'!C2058/'Adj close prices'!C2057)</f>
        <v>2.4396073059425642E-2</v>
      </c>
      <c r="D2057" s="7">
        <f>LN('Adj close prices'!D2058/'Adj close prices'!D2057)</f>
        <v>-1.9505875952356675E-2</v>
      </c>
      <c r="E2057" s="7">
        <f>LN('Adj close prices'!E2058/'Adj close prices'!E2057)</f>
        <v>1.7725463438620886E-2</v>
      </c>
      <c r="F2057" s="7">
        <f>LN('Adj close prices'!F2058/'Adj close prices'!F2057)</f>
        <v>1.7029160370560268E-2</v>
      </c>
    </row>
    <row r="2058" spans="1:6" x14ac:dyDescent="0.25">
      <c r="A2058" s="5">
        <v>44733</v>
      </c>
      <c r="B2058" s="7">
        <f>LN('Adj close prices'!B2059/'Adj close prices'!B2058)</f>
        <v>3.2235641326086306E-2</v>
      </c>
      <c r="C2058" s="7">
        <f>LN('Adj close prices'!C2059/'Adj close prices'!C2058)</f>
        <v>2.2895360149471071E-2</v>
      </c>
      <c r="D2058" s="7">
        <f>LN('Adj close prices'!D2059/'Adj close prices'!D2058)</f>
        <v>3.2274201538410374E-2</v>
      </c>
      <c r="E2058" s="7">
        <f>LN('Adj close prices'!E2059/'Adj close prices'!E2058)</f>
        <v>4.2291842399504148E-2</v>
      </c>
      <c r="F2058" s="7">
        <f>LN('Adj close prices'!F2059/'Adj close prices'!F2058)</f>
        <v>8.9424114617538936E-2</v>
      </c>
    </row>
    <row r="2059" spans="1:6" x14ac:dyDescent="0.25">
      <c r="A2059" s="5">
        <v>44734</v>
      </c>
      <c r="B2059" s="7">
        <f>LN('Adj close prices'!B2060/'Adj close prices'!B2059)</f>
        <v>-3.8342832559912342E-3</v>
      </c>
      <c r="C2059" s="7">
        <f>LN('Adj close prices'!C2060/'Adj close prices'!C2059)</f>
        <v>2.4812492969147268E-3</v>
      </c>
      <c r="D2059" s="7">
        <f>LN('Adj close prices'!D2060/'Adj close prices'!D2059)</f>
        <v>-1.2188153916599262E-2</v>
      </c>
      <c r="E2059" s="7">
        <f>LN('Adj close prices'!E2060/'Adj close prices'!E2059)</f>
        <v>-1.2513036971411649E-2</v>
      </c>
      <c r="F2059" s="7">
        <f>LN('Adj close prices'!F2060/'Adj close prices'!F2059)</f>
        <v>-4.0158588783632768E-3</v>
      </c>
    </row>
    <row r="2060" spans="1:6" x14ac:dyDescent="0.25">
      <c r="A2060" s="5">
        <v>44735</v>
      </c>
      <c r="B2060" s="7">
        <f>LN('Adj close prices'!B2061/'Adj close prices'!B2060)</f>
        <v>2.1344056864732144E-2</v>
      </c>
      <c r="C2060" s="7">
        <f>LN('Adj close prices'!C2061/'Adj close prices'!C2060)</f>
        <v>3.1530729970533605E-2</v>
      </c>
      <c r="D2060" s="7">
        <f>LN('Adj close prices'!D2061/'Adj close prices'!D2060)</f>
        <v>2.3987044930003119E-2</v>
      </c>
      <c r="E2060" s="7">
        <f>LN('Adj close prices'!E2061/'Adj close prices'!E2060)</f>
        <v>-8.2861297352444154E-3</v>
      </c>
      <c r="F2060" s="7">
        <f>LN('Adj close prices'!F2061/'Adj close prices'!F2060)</f>
        <v>-4.3156114623120381E-3</v>
      </c>
    </row>
    <row r="2061" spans="1:6" x14ac:dyDescent="0.25">
      <c r="A2061" s="5">
        <v>44736</v>
      </c>
      <c r="B2061" s="7">
        <f>LN('Adj close prices'!B2062/'Adj close prices'!B2061)</f>
        <v>2.4221566151128922E-2</v>
      </c>
      <c r="C2061" s="7">
        <f>LN('Adj close prices'!C2062/'Adj close prices'!C2061)</f>
        <v>3.5128093996739197E-2</v>
      </c>
      <c r="D2061" s="7">
        <f>LN('Adj close prices'!D2062/'Adj close prices'!D2061)</f>
        <v>8.0855729278750312E-4</v>
      </c>
      <c r="E2061" s="7">
        <f>LN('Adj close prices'!E2062/'Adj close prices'!E2061)</f>
        <v>5.4044555252475417E-2</v>
      </c>
      <c r="F2061" s="7">
        <f>LN('Adj close prices'!F2062/'Adj close prices'!F2061)</f>
        <v>4.425503382855072E-2</v>
      </c>
    </row>
    <row r="2062" spans="1:6" x14ac:dyDescent="0.25">
      <c r="A2062" s="5">
        <v>44739</v>
      </c>
      <c r="B2062" s="7">
        <f>LN('Adj close prices'!B2063/'Adj close prices'!B2062)</f>
        <v>0</v>
      </c>
      <c r="C2062" s="7">
        <f>LN('Adj close prices'!C2063/'Adj close prices'!C2062)</f>
        <v>-2.8215020381459049E-2</v>
      </c>
      <c r="D2062" s="7">
        <f>LN('Adj close prices'!D2063/'Adj close prices'!D2062)</f>
        <v>3.2278562745695787E-3</v>
      </c>
      <c r="E2062" s="7">
        <f>LN('Adj close prices'!E2063/'Adj close prices'!E2062)</f>
        <v>-1.5120077310417089E-2</v>
      </c>
      <c r="F2062" s="7">
        <f>LN('Adj close prices'!F2063/'Adj close prices'!F2062)</f>
        <v>-3.2067872925190801E-3</v>
      </c>
    </row>
    <row r="2063" spans="1:6" x14ac:dyDescent="0.25">
      <c r="A2063" s="5">
        <v>44740</v>
      </c>
      <c r="B2063" s="7">
        <f>LN('Adj close prices'!B2064/'Adj close prices'!B2063)</f>
        <v>-3.0242485185995219E-2</v>
      </c>
      <c r="C2063" s="7">
        <f>LN('Adj close prices'!C2064/'Adj close prices'!C2063)</f>
        <v>-5.2772636744137423E-2</v>
      </c>
      <c r="D2063" s="7">
        <f>LN('Adj close prices'!D2064/'Adj close prices'!D2063)</f>
        <v>-1.4199547612326684E-2</v>
      </c>
      <c r="E2063" s="7">
        <f>LN('Adj close prices'!E2064/'Adj close prices'!E2063)</f>
        <v>-5.4014516217310897E-2</v>
      </c>
      <c r="F2063" s="7">
        <f>LN('Adj close prices'!F2064/'Adj close prices'!F2063)</f>
        <v>-5.133914542660397E-2</v>
      </c>
    </row>
    <row r="2064" spans="1:6" x14ac:dyDescent="0.25">
      <c r="A2064" s="5">
        <v>44741</v>
      </c>
      <c r="B2064" s="7">
        <f>LN('Adj close prices'!B2065/'Adj close prices'!B2064)</f>
        <v>1.2939851885250236E-2</v>
      </c>
      <c r="C2064" s="7">
        <f>LN('Adj close prices'!C2065/'Adj close prices'!C2064)</f>
        <v>1.4053448746720015E-2</v>
      </c>
      <c r="D2064" s="7">
        <f>LN('Adj close prices'!D2065/'Adj close prices'!D2064)</f>
        <v>-3.6840777720625831E-3</v>
      </c>
      <c r="E2064" s="7">
        <f>LN('Adj close prices'!E2065/'Adj close prices'!E2064)</f>
        <v>-2.7917087087591559E-2</v>
      </c>
      <c r="F2064" s="7">
        <f>LN('Adj close prices'!F2065/'Adj close prices'!F2064)</f>
        <v>-1.8100005433969498E-2</v>
      </c>
    </row>
    <row r="2065" spans="1:6" x14ac:dyDescent="0.25">
      <c r="A2065" s="5">
        <v>44742</v>
      </c>
      <c r="B2065" s="7">
        <f>LN('Adj close prices'!B2066/'Adj close prices'!B2065)</f>
        <v>-1.8192228062789736E-2</v>
      </c>
      <c r="C2065" s="7">
        <f>LN('Adj close prices'!C2066/'Adj close prices'!C2065)</f>
        <v>-2.519539252531923E-2</v>
      </c>
      <c r="D2065" s="7">
        <f>LN('Adj close prices'!D2066/'Adj close prices'!D2065)</f>
        <v>-2.7926774111129084E-3</v>
      </c>
      <c r="E2065" s="7">
        <f>LN('Adj close prices'!E2066/'Adj close prices'!E2065)</f>
        <v>-2.4951708622957897E-2</v>
      </c>
      <c r="F2065" s="7">
        <f>LN('Adj close prices'!F2066/'Adj close prices'!F2065)</f>
        <v>-1.7735573695039496E-2</v>
      </c>
    </row>
    <row r="2066" spans="1:6" x14ac:dyDescent="0.25">
      <c r="A2066" s="5">
        <v>44743</v>
      </c>
      <c r="B2066" s="7">
        <f>LN('Adj close prices'!B2067/'Adj close prices'!B2066)</f>
        <v>1.603510959466024E-2</v>
      </c>
      <c r="C2066" s="7">
        <f>LN('Adj close prices'!C2067/'Adj close prices'!C2066)</f>
        <v>3.1054069221900675E-2</v>
      </c>
      <c r="D2066" s="7">
        <f>LN('Adj close prices'!D2067/'Adj close prices'!D2066)</f>
        <v>8.5990333465179921E-3</v>
      </c>
      <c r="E2066" s="7">
        <f>LN('Adj close prices'!E2067/'Adj close prices'!E2066)</f>
        <v>-4.286068527670274E-2</v>
      </c>
      <c r="F2066" s="7">
        <f>LN('Adj close prices'!F2067/'Adj close prices'!F2066)</f>
        <v>1.2352521715951815E-2</v>
      </c>
    </row>
    <row r="2067" spans="1:6" x14ac:dyDescent="0.25">
      <c r="A2067" s="5">
        <v>44747</v>
      </c>
      <c r="B2067" s="7">
        <f>LN('Adj close prices'!B2068/'Adj close prices'!B2067)</f>
        <v>1.8753489955241589E-2</v>
      </c>
      <c r="C2067" s="7">
        <f>LN('Adj close prices'!C2068/'Adj close prices'!C2067)</f>
        <v>3.5330510781417683E-2</v>
      </c>
      <c r="D2067" s="7">
        <f>LN('Adj close prices'!D2068/'Adj close prices'!D2067)</f>
        <v>1.3124196186728136E-2</v>
      </c>
      <c r="E2067" s="7">
        <f>LN('Adj close prices'!E2068/'Adj close prices'!E2067)</f>
        <v>2.9913682163988143E-2</v>
      </c>
      <c r="F2067" s="7">
        <f>LN('Adj close prices'!F2068/'Adj close prices'!F2067)</f>
        <v>2.5215117208643337E-2</v>
      </c>
    </row>
    <row r="2068" spans="1:6" x14ac:dyDescent="0.25">
      <c r="A2068" s="5">
        <v>44748</v>
      </c>
      <c r="B2068" s="7">
        <f>LN('Adj close prices'!B2069/'Adj close prices'!B2068)</f>
        <v>9.5613322538801275E-3</v>
      </c>
      <c r="C2068" s="7">
        <f>LN('Adj close prices'!C2069/'Adj close prices'!C2068)</f>
        <v>7.2861841256422937E-3</v>
      </c>
      <c r="D2068" s="7">
        <f>LN('Adj close prices'!D2069/'Adj close prices'!D2068)</f>
        <v>7.0574736900691224E-3</v>
      </c>
      <c r="E2068" s="7">
        <f>LN('Adj close prices'!E2069/'Adj close prices'!E2068)</f>
        <v>1.1032278338515769E-2</v>
      </c>
      <c r="F2068" s="7">
        <f>LN('Adj close prices'!F2069/'Adj close prices'!F2068)</f>
        <v>-5.7372317069467578E-3</v>
      </c>
    </row>
    <row r="2069" spans="1:6" x14ac:dyDescent="0.25">
      <c r="A2069" s="5">
        <v>44749</v>
      </c>
      <c r="B2069" s="7">
        <f>LN('Adj close prices'!B2070/'Adj close prices'!B2069)</f>
        <v>2.3716062547003591E-2</v>
      </c>
      <c r="C2069" s="7">
        <f>LN('Adj close prices'!C2070/'Adj close prices'!C2069)</f>
        <v>1.7341975974044809E-2</v>
      </c>
      <c r="D2069" s="7">
        <f>LN('Adj close prices'!D2070/'Adj close prices'!D2069)</f>
        <v>1.5172684800625609E-3</v>
      </c>
      <c r="E2069" s="7">
        <f>LN('Adj close prices'!E2070/'Adj close prices'!E2069)</f>
        <v>4.6994523121672099E-2</v>
      </c>
      <c r="F2069" s="7">
        <f>LN('Adj close prices'!F2070/'Adj close prices'!F2069)</f>
        <v>5.3805231367850585E-2</v>
      </c>
    </row>
    <row r="2070" spans="1:6" x14ac:dyDescent="0.25">
      <c r="A2070" s="5">
        <v>44750</v>
      </c>
      <c r="B2070" s="7">
        <f>LN('Adj close prices'!B2071/'Adj close prices'!B2070)</f>
        <v>4.7035817344221395E-3</v>
      </c>
      <c r="C2070" s="7">
        <f>LN('Adj close prices'!C2071/'Adj close prices'!C2070)</f>
        <v>-6.8141980130137537E-3</v>
      </c>
      <c r="D2070" s="7">
        <f>LN('Adj close prices'!D2071/'Adj close prices'!D2070)</f>
        <v>6.3819931018487008E-4</v>
      </c>
      <c r="E2070" s="7">
        <f>LN('Adj close prices'!E2071/'Adj close prices'!E2070)</f>
        <v>-1.2620368911598343E-3</v>
      </c>
      <c r="F2070" s="7">
        <f>LN('Adj close prices'!F2071/'Adj close prices'!F2070)</f>
        <v>2.5117077400754709E-2</v>
      </c>
    </row>
    <row r="2071" spans="1:6" x14ac:dyDescent="0.25">
      <c r="A2071" s="5">
        <v>44753</v>
      </c>
      <c r="B2071" s="7">
        <f>LN('Adj close prices'!B2072/'Adj close prices'!B2071)</f>
        <v>-1.4867876301224721E-2</v>
      </c>
      <c r="C2071" s="7">
        <f>LN('Adj close prices'!C2072/'Adj close prices'!C2071)</f>
        <v>-3.3352565514452481E-2</v>
      </c>
      <c r="D2071" s="7">
        <f>LN('Adj close prices'!D2072/'Adj close prices'!D2071)</f>
        <v>3.9853582828789145E-4</v>
      </c>
      <c r="E2071" s="7">
        <f>LN('Adj close prices'!E2072/'Adj close prices'!E2071)</f>
        <v>-4.4279461650681279E-2</v>
      </c>
      <c r="F2071" s="7">
        <f>LN('Adj close prices'!F2072/'Adj close prices'!F2071)</f>
        <v>-6.7722313475425192E-2</v>
      </c>
    </row>
    <row r="2072" spans="1:6" x14ac:dyDescent="0.25">
      <c r="A2072" s="5">
        <v>44754</v>
      </c>
      <c r="B2072" s="7">
        <f>LN('Adj close prices'!B2073/'Adj close prices'!B2072)</f>
        <v>6.8104868726048002E-3</v>
      </c>
      <c r="C2072" s="7">
        <f>LN('Adj close prices'!C2073/'Adj close prices'!C2072)</f>
        <v>-2.2900027613838331E-2</v>
      </c>
      <c r="D2072" s="7">
        <f>LN('Adj close prices'!D2073/'Adj close prices'!D2072)</f>
        <v>-3.0336171115719368E-3</v>
      </c>
      <c r="E2072" s="7">
        <f>LN('Adj close prices'!E2073/'Adj close prices'!E2072)</f>
        <v>-4.6305230560313776E-3</v>
      </c>
      <c r="F2072" s="7">
        <f>LN('Adj close prices'!F2073/'Adj close prices'!F2072)</f>
        <v>-5.4484287347031056E-3</v>
      </c>
    </row>
    <row r="2073" spans="1:6" x14ac:dyDescent="0.25">
      <c r="A2073" s="5">
        <v>44755</v>
      </c>
      <c r="B2073" s="7">
        <f>LN('Adj close prices'!B2074/'Adj close prices'!B2073)</f>
        <v>-2.5397354280712481E-3</v>
      </c>
      <c r="C2073" s="7">
        <f>LN('Adj close prices'!C2074/'Adj close prices'!C2073)</f>
        <v>1.0745946079096938E-2</v>
      </c>
      <c r="D2073" s="7">
        <f>LN('Adj close prices'!D2074/'Adj close prices'!D2073)</f>
        <v>2.395770478581079E-3</v>
      </c>
      <c r="E2073" s="7">
        <f>LN('Adj close prices'!E2074/'Adj close prices'!E2073)</f>
        <v>5.4219672898922436E-3</v>
      </c>
      <c r="F2073" s="7">
        <f>LN('Adj close prices'!F2074/'Adj close prices'!F2073)</f>
        <v>1.6890006070094419E-2</v>
      </c>
    </row>
    <row r="2074" spans="1:6" x14ac:dyDescent="0.25">
      <c r="A2074" s="5">
        <v>44756</v>
      </c>
      <c r="B2074" s="7">
        <f>LN('Adj close prices'!B2075/'Adj close prices'!B2074)</f>
        <v>2.0275518772921618E-2</v>
      </c>
      <c r="C2074" s="7">
        <f>LN('Adj close prices'!C2075/'Adj close prices'!C2074)</f>
        <v>2.0811209704639151E-3</v>
      </c>
      <c r="D2074" s="7">
        <f>LN('Adj close prices'!D2075/'Adj close prices'!D2074)</f>
        <v>1.9353827730154233E-2</v>
      </c>
      <c r="E2074" s="7">
        <f>LN('Adj close prices'!E2075/'Adj close prices'!E2074)</f>
        <v>1.3623601419139975E-2</v>
      </c>
      <c r="F2074" s="7">
        <f>LN('Adj close prices'!F2075/'Adj close prices'!F2074)</f>
        <v>5.3574844646207221E-3</v>
      </c>
    </row>
    <row r="2075" spans="1:6" x14ac:dyDescent="0.25">
      <c r="A2075" s="5">
        <v>44757</v>
      </c>
      <c r="B2075" s="7">
        <f>LN('Adj close prices'!B2076/'Adj close prices'!B2075)</f>
        <v>1.138504137817826E-2</v>
      </c>
      <c r="C2075" s="7">
        <f>LN('Adj close prices'!C2076/'Adj close prices'!C2075)</f>
        <v>2.6052022042245632E-2</v>
      </c>
      <c r="D2075" s="7">
        <f>LN('Adj close prices'!D2076/'Adj close prices'!D2075)</f>
        <v>9.7316350557500233E-3</v>
      </c>
      <c r="E2075" s="7">
        <f>LN('Adj close prices'!E2076/'Adj close prices'!E2075)</f>
        <v>2.505442245406168E-2</v>
      </c>
      <c r="F2075" s="7">
        <f>LN('Adj close prices'!F2076/'Adj close prices'!F2075)</f>
        <v>7.3303015706094711E-3</v>
      </c>
    </row>
    <row r="2076" spans="1:6" x14ac:dyDescent="0.25">
      <c r="A2076" s="5">
        <v>44760</v>
      </c>
      <c r="B2076" s="7">
        <f>LN('Adj close prices'!B2077/'Adj close prices'!B2076)</f>
        <v>-2.0859399904449731E-2</v>
      </c>
      <c r="C2076" s="7">
        <f>LN('Adj close prices'!C2077/'Adj close prices'!C2076)</f>
        <v>1.8476886641561312E-3</v>
      </c>
      <c r="D2076" s="7">
        <f>LN('Adj close prices'!D2077/'Adj close prices'!D2076)</f>
        <v>-2.3268206171108536E-3</v>
      </c>
      <c r="E2076" s="7">
        <f>LN('Adj close prices'!E2077/'Adj close prices'!E2076)</f>
        <v>2.1279270718855412E-2</v>
      </c>
      <c r="F2076" s="7">
        <f>LN('Adj close prices'!F2077/'Adj close prices'!F2076)</f>
        <v>1.9974275893810817E-3</v>
      </c>
    </row>
    <row r="2077" spans="1:6" x14ac:dyDescent="0.25">
      <c r="A2077" s="5">
        <v>44761</v>
      </c>
      <c r="B2077" s="7">
        <f>LN('Adj close prices'!B2078/'Adj close prices'!B2077)</f>
        <v>2.6371218389258003E-2</v>
      </c>
      <c r="C2077" s="7">
        <f>LN('Adj close prices'!C2078/'Adj close prices'!C2077)</f>
        <v>3.8371711666961648E-2</v>
      </c>
      <c r="D2077" s="7">
        <f>LN('Adj close prices'!D2078/'Adj close prices'!D2077)</f>
        <v>6.1161982764830411E-3</v>
      </c>
      <c r="E2077" s="7">
        <f>LN('Adj close prices'!E2078/'Adj close prices'!E2077)</f>
        <v>5.3861280867232492E-2</v>
      </c>
      <c r="F2077" s="7">
        <f>LN('Adj close prices'!F2078/'Adj close prices'!F2077)</f>
        <v>2.050504792961929E-2</v>
      </c>
    </row>
    <row r="2078" spans="1:6" x14ac:dyDescent="0.25">
      <c r="A2078" s="5">
        <v>44762</v>
      </c>
      <c r="B2078" s="7">
        <f>LN('Adj close prices'!B2079/'Adj close prices'!B2078)</f>
        <v>1.3419480127053881E-2</v>
      </c>
      <c r="C2078" s="7">
        <f>LN('Adj close prices'!C2079/'Adj close prices'!C2078)</f>
        <v>3.7849966454046827E-2</v>
      </c>
      <c r="D2078" s="7">
        <f>LN('Adj close prices'!D2079/'Adj close prices'!D2078)</f>
        <v>8.3012341309567726E-3</v>
      </c>
      <c r="E2078" s="7">
        <f>LN('Adj close prices'!E2079/'Adj close prices'!E2078)</f>
        <v>4.6849045483474433E-2</v>
      </c>
      <c r="F2078" s="7">
        <f>LN('Adj close prices'!F2079/'Adj close prices'!F2078)</f>
        <v>7.9914467200856796E-3</v>
      </c>
    </row>
    <row r="2079" spans="1:6" x14ac:dyDescent="0.25">
      <c r="A2079" s="5">
        <v>44763</v>
      </c>
      <c r="B2079" s="7">
        <f>LN('Adj close prices'!B2080/'Adj close prices'!B2079)</f>
        <v>1.4981350928923666E-2</v>
      </c>
      <c r="C2079" s="7">
        <f>LN('Adj close prices'!C2080/'Adj close prices'!C2079)</f>
        <v>1.5036662010223268E-2</v>
      </c>
      <c r="D2079" s="7">
        <f>LN('Adj close prices'!D2080/'Adj close prices'!D2079)</f>
        <v>1.4514577771826336E-2</v>
      </c>
      <c r="E2079" s="7">
        <f>LN('Adj close prices'!E2080/'Adj close prices'!E2079)</f>
        <v>1.3553924416710963E-2</v>
      </c>
      <c r="F2079" s="7">
        <f>LN('Adj close prices'!F2080/'Adj close prices'!F2079)</f>
        <v>9.3312464855109065E-2</v>
      </c>
    </row>
    <row r="2080" spans="1:6" x14ac:dyDescent="0.25">
      <c r="A2080" s="5">
        <v>44764</v>
      </c>
      <c r="B2080" s="7">
        <f>LN('Adj close prices'!B2081/'Adj close prices'!B2080)</f>
        <v>-8.1437614760671174E-3</v>
      </c>
      <c r="C2080" s="7">
        <f>LN('Adj close prices'!C2081/'Adj close prices'!C2080)</f>
        <v>-1.7891584681310441E-2</v>
      </c>
      <c r="D2080" s="7">
        <f>LN('Adj close prices'!D2081/'Adj close prices'!D2080)</f>
        <v>-2.5684042662346839E-3</v>
      </c>
      <c r="E2080" s="7">
        <f>LN('Adj close prices'!E2081/'Adj close prices'!E2080)</f>
        <v>-4.134138583850646E-2</v>
      </c>
      <c r="F2080" s="7">
        <f>LN('Adj close prices'!F2081/'Adj close prices'!F2080)</f>
        <v>1.9732775523699131E-3</v>
      </c>
    </row>
    <row r="2081" spans="1:6" x14ac:dyDescent="0.25">
      <c r="A2081" s="5">
        <v>44767</v>
      </c>
      <c r="B2081" s="7">
        <f>LN('Adj close prices'!B2082/'Adj close prices'!B2081)</f>
        <v>-7.4258316873842961E-3</v>
      </c>
      <c r="C2081" s="7">
        <f>LN('Adj close prices'!C2082/'Adj close prices'!C2081)</f>
        <v>-1.0510845787834466E-2</v>
      </c>
      <c r="D2081" s="7">
        <f>LN('Adj close prices'!D2082/'Adj close prices'!D2081)</f>
        <v>-1.4381405217692759E-3</v>
      </c>
      <c r="E2081" s="7">
        <f>LN('Adj close prices'!E2082/'Adj close prices'!E2081)</f>
        <v>-1.7180176447117442E-2</v>
      </c>
      <c r="F2081" s="7">
        <f>LN('Adj close prices'!F2082/'Adj close prices'!F2081)</f>
        <v>-1.4093787679085734E-2</v>
      </c>
    </row>
    <row r="2082" spans="1:6" x14ac:dyDescent="0.25">
      <c r="A2082" s="5">
        <v>44768</v>
      </c>
      <c r="B2082" s="7">
        <f>LN('Adj close prices'!B2083/'Adj close prices'!B2082)</f>
        <v>-8.8655443656773334E-3</v>
      </c>
      <c r="C2082" s="7">
        <f>LN('Adj close prices'!C2083/'Adj close prices'!C2082)</f>
        <v>-5.3668322612254467E-2</v>
      </c>
      <c r="D2082" s="7">
        <f>LN('Adj close prices'!D2083/'Adj close prices'!D2082)</f>
        <v>-7.9096288361376221E-2</v>
      </c>
      <c r="E2082" s="7">
        <f>LN('Adj close prices'!E2083/'Adj close prices'!E2082)</f>
        <v>-2.9265806589147972E-2</v>
      </c>
      <c r="F2082" s="7">
        <f>LN('Adj close prices'!F2083/'Adj close prices'!F2082)</f>
        <v>-3.6315219669228092E-2</v>
      </c>
    </row>
    <row r="2083" spans="1:6" x14ac:dyDescent="0.25">
      <c r="A2083" s="5">
        <v>44769</v>
      </c>
      <c r="B2083" s="7">
        <f>LN('Adj close prices'!B2084/'Adj close prices'!B2083)</f>
        <v>3.3661762090434512E-2</v>
      </c>
      <c r="C2083" s="7">
        <f>LN('Adj close prices'!C2084/'Adj close prices'!C2083)</f>
        <v>5.2264018552634073E-2</v>
      </c>
      <c r="D2083" s="7">
        <f>LN('Adj close prices'!D2084/'Adj close prices'!D2083)</f>
        <v>3.7096414634941323E-2</v>
      </c>
      <c r="E2083" s="7">
        <f>LN('Adj close prices'!E2084/'Adj close prices'!E2083)</f>
        <v>7.3278092334180076E-2</v>
      </c>
      <c r="F2083" s="7">
        <f>LN('Adj close prices'!F2084/'Adj close prices'!F2083)</f>
        <v>5.98290463069353E-2</v>
      </c>
    </row>
    <row r="2084" spans="1:6" x14ac:dyDescent="0.25">
      <c r="A2084" s="5">
        <v>44770</v>
      </c>
      <c r="B2084" s="7">
        <f>LN('Adj close prices'!B2085/'Adj close prices'!B2084)</f>
        <v>3.5654135404721995E-3</v>
      </c>
      <c r="C2084" s="7">
        <f>LN('Adj close prices'!C2085/'Adj close prices'!C2084)</f>
        <v>1.0770899606412303E-2</v>
      </c>
      <c r="D2084" s="7">
        <f>LN('Adj close prices'!D2085/'Adj close prices'!D2084)</f>
        <v>2.4655962268648555E-2</v>
      </c>
      <c r="E2084" s="7">
        <f>LN('Adj close prices'!E2085/'Adj close prices'!E2084)</f>
        <v>1.0846035801038082E-2</v>
      </c>
      <c r="F2084" s="7">
        <f>LN('Adj close prices'!F2085/'Adj close prices'!F2084)</f>
        <v>2.1882349375437801E-2</v>
      </c>
    </row>
    <row r="2085" spans="1:6" x14ac:dyDescent="0.25">
      <c r="A2085" s="5">
        <v>44771</v>
      </c>
      <c r="B2085" s="7">
        <f>LN('Adj close prices'!B2086/'Adj close prices'!B2085)</f>
        <v>3.2266701873900044E-2</v>
      </c>
      <c r="C2085" s="7">
        <f>LN('Adj close prices'!C2086/'Adj close prices'!C2085)</f>
        <v>9.8590828388876117E-2</v>
      </c>
      <c r="D2085" s="7">
        <f>LN('Adj close prices'!D2086/'Adj close prices'!D2085)</f>
        <v>1.7571075931032867E-2</v>
      </c>
      <c r="E2085" s="7">
        <f>LN('Adj close prices'!E2086/'Adj close prices'!E2085)</f>
        <v>9.9041606054926581E-3</v>
      </c>
      <c r="F2085" s="7">
        <f>LN('Adj close prices'!F2086/'Adj close prices'!F2085)</f>
        <v>5.6238328870564021E-2</v>
      </c>
    </row>
    <row r="2086" spans="1:6" x14ac:dyDescent="0.25">
      <c r="A2086" s="5">
        <v>44774</v>
      </c>
      <c r="B2086" s="7">
        <f>LN('Adj close prices'!B2087/'Adj close prices'!B2086)</f>
        <v>-6.1724098624783234E-3</v>
      </c>
      <c r="C2086" s="7">
        <f>LN('Adj close prices'!C2087/'Adj close prices'!C2086)</f>
        <v>3.2551778873919461E-3</v>
      </c>
      <c r="D2086" s="7">
        <f>LN('Adj close prices'!D2087/'Adj close prices'!D2086)</f>
        <v>3.7039269407106016E-3</v>
      </c>
      <c r="E2086" s="7">
        <f>LN('Adj close prices'!E2087/'Adj close prices'!E2086)</f>
        <v>1.5189884493268337E-2</v>
      </c>
      <c r="F2086" s="7">
        <f>LN('Adj close prices'!F2087/'Adj close prices'!F2086)</f>
        <v>4.2621910881015217E-4</v>
      </c>
    </row>
    <row r="2087" spans="1:6" x14ac:dyDescent="0.25">
      <c r="A2087" s="5">
        <v>44775</v>
      </c>
      <c r="B2087" s="7">
        <f>LN('Adj close prices'!B2088/'Adj close prices'!B2087)</f>
        <v>-9.3307345536414281E-3</v>
      </c>
      <c r="C2087" s="7">
        <f>LN('Adj close prices'!C2088/'Adj close prices'!C2087)</f>
        <v>-9.126347790850543E-3</v>
      </c>
      <c r="D2087" s="7">
        <f>LN('Adj close prices'!D2088/'Adj close prices'!D2087)</f>
        <v>1.0555740707463472E-3</v>
      </c>
      <c r="E2087" s="7">
        <f>LN('Adj close prices'!E2088/'Adj close prices'!E2087)</f>
        <v>4.5987444962147196E-3</v>
      </c>
      <c r="F2087" s="7">
        <f>LN('Adj close prices'!F2088/'Adj close prices'!F2087)</f>
        <v>1.1072870961918942E-2</v>
      </c>
    </row>
    <row r="2088" spans="1:6" x14ac:dyDescent="0.25">
      <c r="A2088" s="5">
        <v>44776</v>
      </c>
      <c r="B2088" s="7">
        <f>LN('Adj close prices'!B2089/'Adj close prices'!B2088)</f>
        <v>3.7534456617837504E-2</v>
      </c>
      <c r="C2088" s="7">
        <f>LN('Adj close prices'!C2089/'Adj close prices'!C2088)</f>
        <v>3.9174841500294919E-2</v>
      </c>
      <c r="D2088" s="7">
        <f>LN('Adj close prices'!D2089/'Adj close prices'!D2088)</f>
        <v>-1.6566953425339103E-2</v>
      </c>
      <c r="E2088" s="7">
        <f>LN('Adj close prices'!E2089/'Adj close prices'!E2088)</f>
        <v>1.9616148041093247E-2</v>
      </c>
      <c r="F2088" s="7">
        <f>LN('Adj close prices'!F2089/'Adj close prices'!F2088)</f>
        <v>2.2402856803715537E-2</v>
      </c>
    </row>
    <row r="2089" spans="1:6" x14ac:dyDescent="0.25">
      <c r="A2089" s="5">
        <v>44777</v>
      </c>
      <c r="B2089" s="7">
        <f>LN('Adj close prices'!B2090/'Adj close prices'!B2089)</f>
        <v>-1.9282406274113719E-3</v>
      </c>
      <c r="C2089" s="7">
        <f>LN('Adj close prices'!C2090/'Adj close prices'!C2089)</f>
        <v>2.1625167434162949E-2</v>
      </c>
      <c r="D2089" s="7">
        <f>LN('Adj close prices'!D2090/'Adj close prices'!D2089)</f>
        <v>-3.850987935262095E-2</v>
      </c>
      <c r="E2089" s="7">
        <f>LN('Adj close prices'!E2090/'Adj close prices'!E2089)</f>
        <v>1.6899910477359524E-2</v>
      </c>
      <c r="F2089" s="7">
        <f>LN('Adj close prices'!F2090/'Adj close prices'!F2089)</f>
        <v>4.0149527303883362E-3</v>
      </c>
    </row>
    <row r="2090" spans="1:6" x14ac:dyDescent="0.25">
      <c r="A2090" s="5">
        <v>44778</v>
      </c>
      <c r="B2090" s="7">
        <f>LN('Adj close prices'!B2091/'Adj close prices'!B2090)</f>
        <v>-1.3897798334988039E-3</v>
      </c>
      <c r="C2090" s="7">
        <f>LN('Adj close prices'!C2091/'Adj close prices'!C2090)</f>
        <v>-1.249269123379676E-2</v>
      </c>
      <c r="D2090" s="7">
        <f>LN('Adj close prices'!D2091/'Adj close prices'!D2090)</f>
        <v>8.0112876222036694E-3</v>
      </c>
      <c r="E2090" s="7">
        <f>LN('Adj close prices'!E2091/'Adj close prices'!E2090)</f>
        <v>-1.1831364392131302E-2</v>
      </c>
      <c r="F2090" s="7">
        <f>LN('Adj close prices'!F2091/'Adj close prices'!F2090)</f>
        <v>-6.8603312345098658E-2</v>
      </c>
    </row>
    <row r="2091" spans="1:6" x14ac:dyDescent="0.25">
      <c r="A2091" s="5">
        <v>44781</v>
      </c>
      <c r="B2091" s="7">
        <f>LN('Adj close prices'!B2092/'Adj close prices'!B2091)</f>
        <v>-2.9073554918678125E-3</v>
      </c>
      <c r="C2091" s="7">
        <f>LN('Adj close prices'!C2092/'Adj close prices'!C2091)</f>
        <v>-9.921204573417582E-3</v>
      </c>
      <c r="D2091" s="7">
        <f>LN('Adj close prices'!D2092/'Adj close prices'!D2091)</f>
        <v>8.1040094363861483E-3</v>
      </c>
      <c r="E2091" s="7">
        <f>LN('Adj close prices'!E2092/'Adj close prices'!E2091)</f>
        <v>-6.5054813649859558E-2</v>
      </c>
      <c r="F2091" s="7">
        <f>LN('Adj close prices'!F2092/'Adj close prices'!F2091)</f>
        <v>7.7890227412380246E-3</v>
      </c>
    </row>
    <row r="2092" spans="1:6" x14ac:dyDescent="0.25">
      <c r="A2092" s="5">
        <v>44782</v>
      </c>
      <c r="B2092" s="7">
        <f>LN('Adj close prices'!B2093/'Adj close prices'!B2092)</f>
        <v>3.0340385582300691E-4</v>
      </c>
      <c r="C2092" s="7">
        <f>LN('Adj close prices'!C2093/'Adj close prices'!C2092)</f>
        <v>-1.1398204240366014E-2</v>
      </c>
      <c r="D2092" s="7">
        <f>LN('Adj close prices'!D2093/'Adj close prices'!D2092)</f>
        <v>9.8255417134875244E-3</v>
      </c>
      <c r="E2092" s="7">
        <f>LN('Adj close prices'!E2093/'Adj close prices'!E2092)</f>
        <v>-4.05456864860229E-2</v>
      </c>
      <c r="F2092" s="7">
        <f>LN('Adj close prices'!F2093/'Adj close prices'!F2092)</f>
        <v>-2.4715553158508687E-2</v>
      </c>
    </row>
    <row r="2093" spans="1:6" x14ac:dyDescent="0.25">
      <c r="A2093" s="5">
        <v>44783</v>
      </c>
      <c r="B2093" s="7">
        <f>LN('Adj close prices'!B2094/'Adj close prices'!B2093)</f>
        <v>2.585718855168314E-2</v>
      </c>
      <c r="C2093" s="7">
        <f>LN('Adj close prices'!C2094/'Adj close prices'!C2093)</f>
        <v>3.4653402741906467E-2</v>
      </c>
      <c r="D2093" s="7">
        <f>LN('Adj close prices'!D2094/'Adj close prices'!D2093)</f>
        <v>2.0928829023708025E-3</v>
      </c>
      <c r="E2093" s="7">
        <f>LN('Adj close prices'!E2094/'Adj close prices'!E2093)</f>
        <v>5.7486857119873544E-2</v>
      </c>
      <c r="F2093" s="7">
        <f>LN('Adj close prices'!F2094/'Adj close prices'!F2093)</f>
        <v>3.8168059483114539E-2</v>
      </c>
    </row>
    <row r="2094" spans="1:6" x14ac:dyDescent="0.25">
      <c r="A2094" s="5">
        <v>44784</v>
      </c>
      <c r="B2094" s="7">
        <f>LN('Adj close prices'!B2095/'Adj close prices'!B2094)</f>
        <v>-4.4412748896820835E-3</v>
      </c>
      <c r="C2094" s="7">
        <f>LN('Adj close prices'!C2095/'Adj close prices'!C2094)</f>
        <v>-1.4471032132368777E-2</v>
      </c>
      <c r="D2094" s="7">
        <f>LN('Adj close prices'!D2095/'Adj close prices'!D2094)</f>
        <v>9.5976713692487326E-3</v>
      </c>
      <c r="E2094" s="7">
        <f>LN('Adj close prices'!E2095/'Adj close prices'!E2094)</f>
        <v>-8.601942453098442E-3</v>
      </c>
      <c r="F2094" s="7">
        <f>LN('Adj close prices'!F2095/'Adj close prices'!F2094)</f>
        <v>-2.6599955080428977E-2</v>
      </c>
    </row>
    <row r="2095" spans="1:6" x14ac:dyDescent="0.25">
      <c r="A2095" s="5">
        <v>44785</v>
      </c>
      <c r="B2095" s="7">
        <f>LN('Adj close prices'!B2096/'Adj close prices'!B2095)</f>
        <v>2.1199215597148786E-2</v>
      </c>
      <c r="C2095" s="7">
        <f>LN('Adj close prices'!C2096/'Adj close prices'!C2095)</f>
        <v>2.0480000639200253E-2</v>
      </c>
      <c r="D2095" s="7">
        <f>LN('Adj close prices'!D2096/'Adj close prices'!D2095)</f>
        <v>1.8318298834783021E-2</v>
      </c>
      <c r="E2095" s="7">
        <f>LN('Adj close prices'!E2096/'Adj close prices'!E2095)</f>
        <v>4.1860364606072807E-2</v>
      </c>
      <c r="F2095" s="7">
        <f>LN('Adj close prices'!F2096/'Adj close prices'!F2095)</f>
        <v>4.569026345753819E-2</v>
      </c>
    </row>
    <row r="2096" spans="1:6" x14ac:dyDescent="0.25">
      <c r="A2096" s="5">
        <v>44788</v>
      </c>
      <c r="B2096" s="7">
        <f>LN('Adj close prices'!B2097/'Adj close prices'!B2096)</f>
        <v>6.3135419723337445E-3</v>
      </c>
      <c r="C2096" s="7">
        <f>LN('Adj close prices'!C2097/'Adj close prices'!C2096)</f>
        <v>-2.5808963871863312E-3</v>
      </c>
      <c r="D2096" s="7">
        <f>LN('Adj close prices'!D2097/'Adj close prices'!D2096)</f>
        <v>2.8699170869394609E-3</v>
      </c>
      <c r="E2096" s="7">
        <f>LN('Adj close prices'!E2097/'Adj close prices'!E2096)</f>
        <v>1.711712146523019E-2</v>
      </c>
      <c r="F2096" s="7">
        <f>LN('Adj close prices'!F2097/'Adj close prices'!F2096)</f>
        <v>3.0493896047585865E-2</v>
      </c>
    </row>
    <row r="2097" spans="1:6" x14ac:dyDescent="0.25">
      <c r="A2097" s="5">
        <v>44789</v>
      </c>
      <c r="B2097" s="7">
        <f>LN('Adj close prices'!B2098/'Adj close prices'!B2097)</f>
        <v>-9.2445020600931936E-4</v>
      </c>
      <c r="C2097" s="7">
        <f>LN('Adj close prices'!C2098/'Adj close prices'!C2097)</f>
        <v>1.111281087943598E-2</v>
      </c>
      <c r="D2097" s="7">
        <f>LN('Adj close prices'!D2098/'Adj close prices'!D2097)</f>
        <v>4.9795249843100499E-2</v>
      </c>
      <c r="E2097" s="7">
        <f>LN('Adj close prices'!E2098/'Adj close prices'!E2097)</f>
        <v>-8.0716200381707823E-3</v>
      </c>
      <c r="F2097" s="7">
        <f>LN('Adj close prices'!F2098/'Adj close prices'!F2097)</f>
        <v>-8.952024745529228E-3</v>
      </c>
    </row>
    <row r="2098" spans="1:6" x14ac:dyDescent="0.25">
      <c r="A2098" s="5">
        <v>44790</v>
      </c>
      <c r="B2098" s="7">
        <f>LN('Adj close prices'!B2099/'Adj close prices'!B2098)</f>
        <v>8.7463387488559818E-3</v>
      </c>
      <c r="C2098" s="7">
        <f>LN('Adj close prices'!C2099/'Adj close prices'!C2098)</f>
        <v>-1.8684264631123854E-2</v>
      </c>
      <c r="D2098" s="7">
        <f>LN('Adj close prices'!D2099/'Adj close prices'!D2098)</f>
        <v>1.0756638386848021E-3</v>
      </c>
      <c r="E2098" s="7">
        <f>LN('Adj close prices'!E2099/'Adj close prices'!E2098)</f>
        <v>-2.9238306686915305E-2</v>
      </c>
      <c r="F2098" s="7">
        <f>LN('Adj close prices'!F2099/'Adj close prices'!F2098)</f>
        <v>-8.4075770686937463E-3</v>
      </c>
    </row>
    <row r="2099" spans="1:6" x14ac:dyDescent="0.25">
      <c r="A2099" s="5">
        <v>44791</v>
      </c>
      <c r="B2099" s="7">
        <f>LN('Adj close prices'!B2100/'Adj close prices'!B2099)</f>
        <v>-2.2942091697210672E-3</v>
      </c>
      <c r="C2099" s="7">
        <f>LN('Adj close prices'!C2100/'Adj close prices'!C2099)</f>
        <v>1.4064488511870237E-3</v>
      </c>
      <c r="D2099" s="7">
        <f>LN('Adj close prices'!D2100/'Adj close prices'!D2099)</f>
        <v>-3.230513026208318E-3</v>
      </c>
      <c r="E2099" s="7">
        <f>LN('Adj close prices'!E2100/'Adj close prices'!E2099)</f>
        <v>2.3607756902099208E-2</v>
      </c>
      <c r="F2099" s="7">
        <f>LN('Adj close prices'!F2100/'Adj close prices'!F2099)</f>
        <v>-3.7131065257927035E-3</v>
      </c>
    </row>
    <row r="2100" spans="1:6" x14ac:dyDescent="0.25">
      <c r="A2100" s="5">
        <v>44792</v>
      </c>
      <c r="B2100" s="7">
        <f>LN('Adj close prices'!B2101/'Adj close prices'!B2100)</f>
        <v>-1.5217234193720886E-2</v>
      </c>
      <c r="C2100" s="7">
        <f>LN('Adj close prices'!C2101/'Adj close prices'!C2100)</f>
        <v>-2.9018590639040092E-2</v>
      </c>
      <c r="D2100" s="7">
        <f>LN('Adj close prices'!D2101/'Adj close prices'!D2100)</f>
        <v>-1.4850738282481383E-2</v>
      </c>
      <c r="E2100" s="7">
        <f>LN('Adj close prices'!E2101/'Adj close prices'!E2100)</f>
        <v>-5.0472086126501566E-2</v>
      </c>
      <c r="F2100" s="7">
        <f>LN('Adj close prices'!F2101/'Adj close prices'!F2100)</f>
        <v>-2.0694515928085497E-2</v>
      </c>
    </row>
    <row r="2101" spans="1:6" x14ac:dyDescent="0.25">
      <c r="A2101" s="5">
        <v>44795</v>
      </c>
      <c r="B2101" s="7">
        <f>LN('Adj close prices'!B2102/'Adj close prices'!B2101)</f>
        <v>-2.3298482033663998E-2</v>
      </c>
      <c r="C2101" s="7">
        <f>LN('Adj close prices'!C2102/'Adj close prices'!C2101)</f>
        <v>-3.6917031047573351E-2</v>
      </c>
      <c r="D2101" s="7">
        <f>LN('Adj close prices'!D2102/'Adj close prices'!D2101)</f>
        <v>-1.8042227268337502E-2</v>
      </c>
      <c r="E2101" s="7">
        <f>LN('Adj close prices'!E2102/'Adj close prices'!E2101)</f>
        <v>-4.673637331884048E-2</v>
      </c>
      <c r="F2101" s="7">
        <f>LN('Adj close prices'!F2102/'Adj close prices'!F2101)</f>
        <v>-2.3027121859633015E-2</v>
      </c>
    </row>
    <row r="2102" spans="1:6" x14ac:dyDescent="0.25">
      <c r="A2102" s="5">
        <v>44796</v>
      </c>
      <c r="B2102" s="7">
        <f>LN('Adj close prices'!B2103/'Adj close prices'!B2102)</f>
        <v>-2.0312024791895064E-3</v>
      </c>
      <c r="C2102" s="7">
        <f>LN('Adj close prices'!C2103/'Adj close prices'!C2102)</f>
        <v>2.9980085863687213E-3</v>
      </c>
      <c r="D2102" s="7">
        <f>LN('Adj close prices'!D2103/'Adj close prices'!D2102)</f>
        <v>-4.2446220244827301E-3</v>
      </c>
      <c r="E2102" s="7">
        <f>LN('Adj close prices'!E2103/'Adj close prices'!E2102)</f>
        <v>8.593004438908227E-3</v>
      </c>
      <c r="F2102" s="7">
        <f>LN('Adj close prices'!F2103/'Adj close prices'!F2102)</f>
        <v>2.2307817128732914E-2</v>
      </c>
    </row>
    <row r="2103" spans="1:6" x14ac:dyDescent="0.25">
      <c r="A2103" s="5">
        <v>44797</v>
      </c>
      <c r="B2103" s="7">
        <f>LN('Adj close prices'!B2104/'Adj close prices'!B2103)</f>
        <v>1.7923063217966466E-3</v>
      </c>
      <c r="C2103" s="7">
        <f>LN('Adj close prices'!C2104/'Adj close prices'!C2103)</f>
        <v>1.3462570378700691E-3</v>
      </c>
      <c r="D2103" s="7">
        <f>LN('Adj close prices'!D2104/'Adj close prices'!D2103)</f>
        <v>7.2126695624513439E-3</v>
      </c>
      <c r="E2103" s="7">
        <f>LN('Adj close prices'!E2104/'Adj close prices'!E2103)</f>
        <v>2.3835349216817666E-3</v>
      </c>
      <c r="F2103" s="7">
        <f>LN('Adj close prices'!F2104/'Adj close prices'!F2103)</f>
        <v>2.167774345348632E-3</v>
      </c>
    </row>
    <row r="2104" spans="1:6" x14ac:dyDescent="0.25">
      <c r="A2104" s="5">
        <v>44798</v>
      </c>
      <c r="B2104" s="7">
        <f>LN('Adj close prices'!B2105/'Adj close prices'!B2104)</f>
        <v>1.4812437922927855E-2</v>
      </c>
      <c r="C2104" s="7">
        <f>LN('Adj close prices'!C2105/'Adj close prices'!C2104)</f>
        <v>2.5676458339617455E-2</v>
      </c>
      <c r="D2104" s="7">
        <f>LN('Adj close prices'!D2105/'Adj close prices'!D2104)</f>
        <v>6.6458576536924142E-3</v>
      </c>
      <c r="E2104" s="7">
        <f>LN('Adj close prices'!E2105/'Adj close prices'!E2104)</f>
        <v>3.93389409116114E-2</v>
      </c>
      <c r="F2104" s="7">
        <f>LN('Adj close prices'!F2105/'Adj close prices'!F2104)</f>
        <v>-3.4616712223850825E-3</v>
      </c>
    </row>
    <row r="2105" spans="1:6" x14ac:dyDescent="0.25">
      <c r="A2105" s="5">
        <v>44799</v>
      </c>
      <c r="B2105" s="7">
        <f>LN('Adj close prices'!B2106/'Adj close prices'!B2105)</f>
        <v>-3.842819396495159E-2</v>
      </c>
      <c r="C2105" s="7">
        <f>LN('Adj close prices'!C2106/'Adj close prices'!C2105)</f>
        <v>-4.8735525510237639E-2</v>
      </c>
      <c r="D2105" s="7">
        <f>LN('Adj close prices'!D2106/'Adj close prices'!D2105)</f>
        <v>-3.1931372014202521E-2</v>
      </c>
      <c r="E2105" s="7">
        <f>LN('Adj close prices'!E2106/'Adj close prices'!E2105)</f>
        <v>-9.6818577470874079E-2</v>
      </c>
      <c r="F2105" s="7">
        <f>LN('Adj close prices'!F2106/'Adj close prices'!F2105)</f>
        <v>-2.7323019061641623E-2</v>
      </c>
    </row>
    <row r="2106" spans="1:6" x14ac:dyDescent="0.25">
      <c r="A2106" s="5">
        <v>44802</v>
      </c>
      <c r="B2106" s="7">
        <f>LN('Adj close prices'!B2107/'Adj close prices'!B2106)</f>
        <v>-1.3784815938819049E-2</v>
      </c>
      <c r="C2106" s="7">
        <f>LN('Adj close prices'!C2107/'Adj close prices'!C2106)</f>
        <v>-7.369397178642839E-3</v>
      </c>
      <c r="D2106" s="7">
        <f>LN('Adj close prices'!D2107/'Adj close prices'!D2106)</f>
        <v>9.6793960458933653E-3</v>
      </c>
      <c r="E2106" s="7">
        <f>LN('Adj close prices'!E2107/'Adj close prices'!E2106)</f>
        <v>-2.8634919531323792E-2</v>
      </c>
      <c r="F2106" s="7">
        <f>LN('Adj close prices'!F2107/'Adj close prices'!F2106)</f>
        <v>-1.1415491065233905E-2</v>
      </c>
    </row>
    <row r="2107" spans="1:6" x14ac:dyDescent="0.25">
      <c r="A2107" s="5">
        <v>44803</v>
      </c>
      <c r="B2107" s="7">
        <f>LN('Adj close prices'!B2108/'Adj close prices'!B2107)</f>
        <v>-1.5423659122522002E-2</v>
      </c>
      <c r="C2107" s="7">
        <f>LN('Adj close prices'!C2108/'Adj close prices'!C2107)</f>
        <v>-8.2005491676348814E-3</v>
      </c>
      <c r="D2107" s="7">
        <f>LN('Adj close prices'!D2108/'Adj close prices'!D2107)</f>
        <v>-3.0148010021719043E-3</v>
      </c>
      <c r="E2107" s="7">
        <f>LN('Adj close prices'!E2108/'Adj close prices'!E2107)</f>
        <v>-2.1299636011627054E-2</v>
      </c>
      <c r="F2107" s="7">
        <f>LN('Adj close prices'!F2108/'Adj close prices'!F2107)</f>
        <v>-2.5315988843354696E-2</v>
      </c>
    </row>
    <row r="2108" spans="1:6" x14ac:dyDescent="0.25">
      <c r="A2108" s="5">
        <v>44804</v>
      </c>
      <c r="B2108" s="7">
        <f>LN('Adj close prices'!B2109/'Adj close prices'!B2108)</f>
        <v>-1.0691938034106792E-2</v>
      </c>
      <c r="C2108" s="7">
        <f>LN('Adj close prices'!C2109/'Adj close prices'!C2108)</f>
        <v>-1.5342759313024371E-2</v>
      </c>
      <c r="D2108" s="7">
        <f>LN('Adj close prices'!D2109/'Adj close prices'!D2108)</f>
        <v>5.2827101855247355E-4</v>
      </c>
      <c r="E2108" s="7">
        <f>LN('Adj close prices'!E2109/'Adj close prices'!E2108)</f>
        <v>-2.4476152037549478E-2</v>
      </c>
      <c r="F2108" s="7">
        <f>LN('Adj close prices'!F2109/'Adj close prices'!F2108)</f>
        <v>-7.5546689980996902E-3</v>
      </c>
    </row>
    <row r="2109" spans="1:6" x14ac:dyDescent="0.25">
      <c r="A2109" s="5">
        <v>44805</v>
      </c>
      <c r="B2109" s="7">
        <f>LN('Adj close prices'!B2110/'Adj close prices'!B2109)</f>
        <v>4.695655925203001E-3</v>
      </c>
      <c r="C2109" s="7">
        <f>LN('Adj close prices'!C2110/'Adj close prices'!C2109)</f>
        <v>8.2486269364055679E-3</v>
      </c>
      <c r="D2109" s="7">
        <f>LN('Adj close prices'!D2110/'Adj close prices'!D2109)</f>
        <v>1.4455497870168152E-2</v>
      </c>
      <c r="E2109" s="7">
        <f>LN('Adj close prices'!E2110/'Adj close prices'!E2109)</f>
        <v>-7.9750274146812253E-2</v>
      </c>
      <c r="F2109" s="7">
        <f>LN('Adj close prices'!F2110/'Adj close prices'!F2109)</f>
        <v>5.6082026645247508E-3</v>
      </c>
    </row>
    <row r="2110" spans="1:6" x14ac:dyDescent="0.25">
      <c r="A2110" s="5">
        <v>44806</v>
      </c>
      <c r="B2110" s="7">
        <f>LN('Adj close prices'!B2111/'Adj close prices'!B2110)</f>
        <v>-1.3704530896765632E-2</v>
      </c>
      <c r="C2110" s="7">
        <f>LN('Adj close prices'!C2111/'Adj close prices'!C2110)</f>
        <v>-2.4282156416409219E-3</v>
      </c>
      <c r="D2110" s="7">
        <f>LN('Adj close prices'!D2111/'Adj close prices'!D2110)</f>
        <v>-1.1066347843624145E-2</v>
      </c>
      <c r="E2110" s="7">
        <f>LN('Adj close prices'!E2111/'Adj close prices'!E2110)</f>
        <v>-2.1027329537103588E-2</v>
      </c>
      <c r="F2110" s="7">
        <f>LN('Adj close prices'!F2111/'Adj close prices'!F2110)</f>
        <v>-2.5395570034944456E-2</v>
      </c>
    </row>
    <row r="2111" spans="1:6" x14ac:dyDescent="0.25">
      <c r="A2111" s="5">
        <v>44810</v>
      </c>
      <c r="B2111" s="7">
        <f>LN('Adj close prices'!B2112/'Adj close prices'!B2111)</f>
        <v>-8.249111632147187E-3</v>
      </c>
      <c r="C2111" s="7">
        <f>LN('Adj close prices'!C2112/'Adj close prices'!C2111)</f>
        <v>-1.1040258683126464E-2</v>
      </c>
      <c r="D2111" s="7">
        <f>LN('Adj close prices'!D2112/'Adj close prices'!D2111)</f>
        <v>-4.9745924100847005E-3</v>
      </c>
      <c r="E2111" s="7">
        <f>LN('Adj close prices'!E2112/'Adj close prices'!E2111)</f>
        <v>-1.3426199085228406E-2</v>
      </c>
      <c r="F2111" s="7">
        <f>LN('Adj close prices'!F2112/'Adj close prices'!F2111)</f>
        <v>1.5460425709335437E-2</v>
      </c>
    </row>
    <row r="2112" spans="1:6" x14ac:dyDescent="0.25">
      <c r="A2112" s="5">
        <v>44811</v>
      </c>
      <c r="B2112" s="7">
        <f>LN('Adj close prices'!B2113/'Adj close prices'!B2112)</f>
        <v>9.2112468814689926E-3</v>
      </c>
      <c r="C2112" s="7">
        <f>LN('Adj close prices'!C2113/'Adj close prices'!C2112)</f>
        <v>2.6371848267872765E-2</v>
      </c>
      <c r="D2112" s="7">
        <f>LN('Adj close prices'!D2113/'Adj close prices'!D2112)</f>
        <v>2.5366776449169497E-2</v>
      </c>
      <c r="E2112" s="7">
        <f>LN('Adj close prices'!E2113/'Adj close prices'!E2112)</f>
        <v>1.8620665617738581E-2</v>
      </c>
      <c r="F2112" s="7">
        <f>LN('Adj close prices'!F2113/'Adj close prices'!F2112)</f>
        <v>3.3257557247338643E-2</v>
      </c>
    </row>
    <row r="2113" spans="1:6" x14ac:dyDescent="0.25">
      <c r="A2113" s="5">
        <v>44812</v>
      </c>
      <c r="B2113" s="7">
        <f>LN('Adj close prices'!B2114/'Adj close prices'!B2113)</f>
        <v>-9.6642703100615294E-3</v>
      </c>
      <c r="C2113" s="7">
        <f>LN('Adj close prices'!C2114/'Adj close prices'!C2113)</f>
        <v>2.6225313608934661E-3</v>
      </c>
      <c r="D2113" s="7">
        <f>LN('Adj close prices'!D2114/'Adj close prices'!D2113)</f>
        <v>5.0704233907666717E-3</v>
      </c>
      <c r="E2113" s="7">
        <f>LN('Adj close prices'!E2114/'Adj close prices'!E2113)</f>
        <v>1.9925646724704163E-2</v>
      </c>
      <c r="F2113" s="7">
        <f>LN('Adj close prices'!F2114/'Adj close prices'!F2113)</f>
        <v>1.9408588103552549E-2</v>
      </c>
    </row>
    <row r="2114" spans="1:6" x14ac:dyDescent="0.25">
      <c r="A2114" s="5">
        <v>44813</v>
      </c>
      <c r="B2114" s="7">
        <f>LN('Adj close prices'!B2115/'Adj close prices'!B2114)</f>
        <v>1.8664424433309536E-2</v>
      </c>
      <c r="C2114" s="7">
        <f>LN('Adj close prices'!C2115/'Adj close prices'!C2114)</f>
        <v>2.6228246079757479E-2</v>
      </c>
      <c r="D2114" s="7">
        <f>LN('Adj close prices'!D2115/'Adj close prices'!D2114)</f>
        <v>3.0006821035861841E-3</v>
      </c>
      <c r="E2114" s="7">
        <f>LN('Adj close prices'!E2115/'Adj close prices'!E2114)</f>
        <v>2.7982357032957022E-2</v>
      </c>
      <c r="F2114" s="7">
        <f>LN('Adj close prices'!F2115/'Adj close prices'!F2114)</f>
        <v>3.5389243120969804E-2</v>
      </c>
    </row>
    <row r="2115" spans="1:6" x14ac:dyDescent="0.25">
      <c r="A2115" s="5">
        <v>44816</v>
      </c>
      <c r="B2115" s="7">
        <f>LN('Adj close prices'!B2116/'Adj close prices'!B2115)</f>
        <v>3.7785038608879121E-2</v>
      </c>
      <c r="C2115" s="7">
        <f>LN('Adj close prices'!C2116/'Adj close prices'!C2115)</f>
        <v>2.358104956237982E-2</v>
      </c>
      <c r="D2115" s="7">
        <f>LN('Adj close prices'!D2116/'Adj close prices'!D2115)</f>
        <v>8.9483748573242206E-3</v>
      </c>
      <c r="E2115" s="7">
        <f>LN('Adj close prices'!E2116/'Adj close prices'!E2115)</f>
        <v>8.1683152611841739E-3</v>
      </c>
      <c r="F2115" s="7">
        <f>LN('Adj close prices'!F2116/'Adj close prices'!F2115)</f>
        <v>1.5693154218149024E-2</v>
      </c>
    </row>
    <row r="2116" spans="1:6" x14ac:dyDescent="0.25">
      <c r="A2116" s="5">
        <v>44817</v>
      </c>
      <c r="B2116" s="7">
        <f>LN('Adj close prices'!B2117/'Adj close prices'!B2116)</f>
        <v>-6.047151001027961E-2</v>
      </c>
      <c r="C2116" s="7">
        <f>LN('Adj close prices'!C2117/'Adj close prices'!C2116)</f>
        <v>-7.3189466896386252E-2</v>
      </c>
      <c r="D2116" s="7">
        <f>LN('Adj close prices'!D2117/'Adj close prices'!D2116)</f>
        <v>-2.0857650993116553E-2</v>
      </c>
      <c r="E2116" s="7">
        <f>LN('Adj close prices'!E2117/'Adj close prices'!E2116)</f>
        <v>-9.9517475318151846E-2</v>
      </c>
      <c r="F2116" s="7">
        <f>LN('Adj close prices'!F2117/'Adj close prices'!F2116)</f>
        <v>-4.1209443766832089E-2</v>
      </c>
    </row>
    <row r="2117" spans="1:6" x14ac:dyDescent="0.25">
      <c r="A2117" s="5">
        <v>44818</v>
      </c>
      <c r="B2117" s="7">
        <f>LN('Adj close prices'!B2118/'Adj close prices'!B2117)</f>
        <v>9.5098277541542375E-3</v>
      </c>
      <c r="C2117" s="7">
        <f>LN('Adj close prices'!C2118/'Adj close prices'!C2117)</f>
        <v>1.3549198777235682E-2</v>
      </c>
      <c r="D2117" s="7">
        <f>LN('Adj close prices'!D2118/'Adj close prices'!D2117)</f>
        <v>-2.2212386138539954E-3</v>
      </c>
      <c r="E2117" s="7">
        <f>LN('Adj close prices'!E2118/'Adj close prices'!E2117)</f>
        <v>-2.2864843129777782E-4</v>
      </c>
      <c r="F2117" s="7">
        <f>LN('Adj close prices'!F2118/'Adj close prices'!F2117)</f>
        <v>3.5245872377254198E-2</v>
      </c>
    </row>
    <row r="2118" spans="1:6" x14ac:dyDescent="0.25">
      <c r="A2118" s="5">
        <v>44819</v>
      </c>
      <c r="B2118" s="7">
        <f>LN('Adj close prices'!B2119/'Adj close prices'!B2118)</f>
        <v>-1.9111272424367928E-2</v>
      </c>
      <c r="C2118" s="7">
        <f>LN('Adj close prices'!C2119/'Adj close prices'!C2118)</f>
        <v>-1.7816301278240611E-2</v>
      </c>
      <c r="D2118" s="7">
        <f>LN('Adj close prices'!D2119/'Adj close prices'!D2118)</f>
        <v>-1.0805045570944203E-2</v>
      </c>
      <c r="E2118" s="7">
        <f>LN('Adj close prices'!E2119/'Adj close prices'!E2118)</f>
        <v>-1.5274470415578346E-2</v>
      </c>
      <c r="F2118" s="7">
        <f>LN('Adj close prices'!F2119/'Adj close prices'!F2118)</f>
        <v>3.7601964886575415E-3</v>
      </c>
    </row>
    <row r="2119" spans="1:6" x14ac:dyDescent="0.25">
      <c r="A2119" s="5">
        <v>44820</v>
      </c>
      <c r="B2119" s="7">
        <f>LN('Adj close prices'!B2120/'Adj close prices'!B2119)</f>
        <v>-1.1020660843700418E-2</v>
      </c>
      <c r="C2119" s="7">
        <f>LN('Adj close prices'!C2120/'Adj close prices'!C2119)</f>
        <v>-2.2017622317357752E-2</v>
      </c>
      <c r="D2119" s="7">
        <f>LN('Adj close prices'!D2120/'Adj close prices'!D2119)</f>
        <v>-2.100122109007153E-3</v>
      </c>
      <c r="E2119" s="7">
        <f>LN('Adj close prices'!E2120/'Adj close prices'!E2119)</f>
        <v>2.0592307857106456E-2</v>
      </c>
      <c r="F2119" s="7">
        <f>LN('Adj close prices'!F2120/'Adj close prices'!F2119)</f>
        <v>-1.3177204873185448E-3</v>
      </c>
    </row>
    <row r="2120" spans="1:6" x14ac:dyDescent="0.25">
      <c r="A2120" s="5">
        <v>44823</v>
      </c>
      <c r="B2120" s="7">
        <f>LN('Adj close prices'!B2121/'Adj close prices'!B2120)</f>
        <v>2.4773564855437736E-2</v>
      </c>
      <c r="C2120" s="7">
        <f>LN('Adj close prices'!C2121/'Adj close prices'!C2120)</f>
        <v>9.1060300144585968E-3</v>
      </c>
      <c r="D2120" s="7">
        <f>LN('Adj close prices'!D2121/'Adj close prices'!D2120)</f>
        <v>8.5228093869155804E-3</v>
      </c>
      <c r="E2120" s="7">
        <f>LN('Adj close prices'!E2121/'Adj close prices'!E2120)</f>
        <v>1.3845524124307023E-2</v>
      </c>
      <c r="F2120" s="7">
        <f>LN('Adj close prices'!F2121/'Adj close prices'!F2120)</f>
        <v>1.8680536940044085E-2</v>
      </c>
    </row>
    <row r="2121" spans="1:6" x14ac:dyDescent="0.25">
      <c r="A2121" s="5">
        <v>44824</v>
      </c>
      <c r="B2121" s="7">
        <f>LN('Adj close prices'!B2122/'Adj close prices'!B2121)</f>
        <v>1.5543949830412135E-2</v>
      </c>
      <c r="C2121" s="7">
        <f>LN('Adj close prices'!C2122/'Adj close prices'!C2121)</f>
        <v>-2.0012836771599048E-2</v>
      </c>
      <c r="D2121" s="7">
        <f>LN('Adj close prices'!D2122/'Adj close prices'!D2121)</f>
        <v>-5.8235862882688085E-3</v>
      </c>
      <c r="E2121" s="7">
        <f>LN('Adj close prices'!E2122/'Adj close prices'!E2121)</f>
        <v>-1.551370634364276E-2</v>
      </c>
      <c r="F2121" s="7">
        <f>LN('Adj close prices'!F2122/'Adj close prices'!F2121)</f>
        <v>-1.1006669615360369E-3</v>
      </c>
    </row>
    <row r="2122" spans="1:6" x14ac:dyDescent="0.25">
      <c r="A2122" s="5">
        <v>44825</v>
      </c>
      <c r="B2122" s="7">
        <f>LN('Adj close prices'!B2123/'Adj close prices'!B2122)</f>
        <v>-2.0475879003685214E-2</v>
      </c>
      <c r="C2122" s="7">
        <f>LN('Adj close prices'!C2123/'Adj close prices'!C2122)</f>
        <v>-3.0326761900719264E-2</v>
      </c>
      <c r="D2122" s="7">
        <f>LN('Adj close prices'!D2123/'Adj close prices'!D2122)</f>
        <v>9.0936544145607361E-3</v>
      </c>
      <c r="E2122" s="7">
        <f>LN('Adj close prices'!E2123/'Adj close prices'!E2122)</f>
        <v>6.4304050635605962E-3</v>
      </c>
      <c r="F2122" s="7">
        <f>LN('Adj close prices'!F2123/'Adj close prices'!F2122)</f>
        <v>-2.6021591963880809E-2</v>
      </c>
    </row>
    <row r="2123" spans="1:6" x14ac:dyDescent="0.25">
      <c r="A2123" s="5">
        <v>44826</v>
      </c>
      <c r="B2123" s="7">
        <f>LN('Adj close prices'!B2124/'Adj close prices'!B2123)</f>
        <v>-6.3956047729053509E-3</v>
      </c>
      <c r="C2123" s="7">
        <f>LN('Adj close prices'!C2124/'Adj close prices'!C2123)</f>
        <v>-1.043047832687926E-2</v>
      </c>
      <c r="D2123" s="7">
        <f>LN('Adj close prices'!D2124/'Adj close prices'!D2123)</f>
        <v>-1.0292376514330757E-2</v>
      </c>
      <c r="E2123" s="7">
        <f>LN('Adj close prices'!E2124/'Adj close prices'!E2123)</f>
        <v>-5.423059330227778E-2</v>
      </c>
      <c r="F2123" s="7">
        <f>LN('Adj close prices'!F2124/'Adj close prices'!F2123)</f>
        <v>-4.1438570337767024E-2</v>
      </c>
    </row>
    <row r="2124" spans="1:6" x14ac:dyDescent="0.25">
      <c r="A2124" s="5">
        <v>44827</v>
      </c>
      <c r="B2124" s="7">
        <f>LN('Adj close prices'!B2125/'Adj close prices'!B2124)</f>
        <v>-1.5239290699453251E-2</v>
      </c>
      <c r="C2124" s="7">
        <f>LN('Adj close prices'!C2125/'Adj close prices'!C2124)</f>
        <v>-3.0553235935173298E-2</v>
      </c>
      <c r="D2124" s="7">
        <f>LN('Adj close prices'!D2125/'Adj close prices'!D2124)</f>
        <v>-2.5281294917360617E-2</v>
      </c>
      <c r="E2124" s="7">
        <f>LN('Adj close prices'!E2125/'Adj close prices'!E2124)</f>
        <v>-3.5888677125297487E-3</v>
      </c>
      <c r="F2124" s="7">
        <f>LN('Adj close prices'!F2125/'Adj close prices'!F2124)</f>
        <v>-4.7036650818315498E-2</v>
      </c>
    </row>
    <row r="2125" spans="1:6" x14ac:dyDescent="0.25">
      <c r="A2125" s="5">
        <v>44830</v>
      </c>
      <c r="B2125" s="7">
        <f>LN('Adj close prices'!B2126/'Adj close prices'!B2125)</f>
        <v>2.2577910466207059E-3</v>
      </c>
      <c r="C2125" s="7">
        <f>LN('Adj close prices'!C2126/'Adj close prices'!C2125)</f>
        <v>1.1968893101733069E-2</v>
      </c>
      <c r="D2125" s="7">
        <f>LN('Adj close prices'!D2126/'Adj close prices'!D2125)</f>
        <v>9.565251273036493E-3</v>
      </c>
      <c r="E2125" s="7">
        <f>LN('Adj close prices'!E2126/'Adj close prices'!E2125)</f>
        <v>-2.3279498541839951E-2</v>
      </c>
      <c r="F2125" s="7">
        <f>LN('Adj close prices'!F2126/'Adj close prices'!F2125)</f>
        <v>2.4668021494356502E-3</v>
      </c>
    </row>
    <row r="2126" spans="1:6" x14ac:dyDescent="0.25">
      <c r="A2126" s="5">
        <v>44831</v>
      </c>
      <c r="B2126" s="7">
        <f>LN('Adj close prices'!B2127/'Adj close prices'!B2126)</f>
        <v>6.5447210435628251E-3</v>
      </c>
      <c r="C2126" s="7">
        <f>LN('Adj close prices'!C2127/'Adj close prices'!C2126)</f>
        <v>-6.4471209605129146E-3</v>
      </c>
      <c r="D2126" s="7">
        <f>LN('Adj close prices'!D2127/'Adj close prices'!D2126)</f>
        <v>-2.7455188187557131E-3</v>
      </c>
      <c r="E2126" s="7">
        <f>LN('Adj close prices'!E2127/'Adj close prices'!E2126)</f>
        <v>1.5015948246356591E-2</v>
      </c>
      <c r="F2126" s="7">
        <f>LN('Adj close prices'!F2127/'Adj close prices'!F2126)</f>
        <v>2.479773492400484E-2</v>
      </c>
    </row>
    <row r="2127" spans="1:6" x14ac:dyDescent="0.25">
      <c r="A2127" s="5">
        <v>44832</v>
      </c>
      <c r="B2127" s="7">
        <f>LN('Adj close prices'!B2128/'Adj close prices'!B2127)</f>
        <v>-1.2732345138166588E-2</v>
      </c>
      <c r="C2127" s="7">
        <f>LN('Adj close prices'!C2128/'Adj close prices'!C2127)</f>
        <v>3.0980860910542706E-2</v>
      </c>
      <c r="D2127" s="7">
        <f>LN('Adj close prices'!D2128/'Adj close prices'!D2127)</f>
        <v>1.6360271558450656E-2</v>
      </c>
      <c r="E2127" s="7">
        <f>LN('Adj close prices'!E2128/'Adj close prices'!E2127)</f>
        <v>2.5688275984001387E-2</v>
      </c>
      <c r="F2127" s="7">
        <f>LN('Adj close prices'!F2128/'Adj close prices'!F2127)</f>
        <v>1.7065665152806508E-2</v>
      </c>
    </row>
    <row r="2128" spans="1:6" x14ac:dyDescent="0.25">
      <c r="A2128" s="5">
        <v>44833</v>
      </c>
      <c r="B2128" s="7">
        <f>LN('Adj close prices'!B2129/'Adj close prices'!B2128)</f>
        <v>-5.0366398780625016E-2</v>
      </c>
      <c r="C2128" s="7">
        <f>LN('Adj close prices'!C2129/'Adj close prices'!C2128)</f>
        <v>-2.7577873567503526E-2</v>
      </c>
      <c r="D2128" s="7">
        <f>LN('Adj close prices'!D2129/'Adj close prices'!D2128)</f>
        <v>-6.4818142065094031E-3</v>
      </c>
      <c r="E2128" s="7">
        <f>LN('Adj close prices'!E2129/'Adj close prices'!E2128)</f>
        <v>-4.1358680111731286E-2</v>
      </c>
      <c r="F2128" s="7">
        <f>LN('Adj close prices'!F2129/'Adj close prices'!F2128)</f>
        <v>-7.0530311047784941E-2</v>
      </c>
    </row>
    <row r="2129" spans="1:6" x14ac:dyDescent="0.25">
      <c r="A2129" s="5">
        <v>44834</v>
      </c>
      <c r="B2129" s="7">
        <f>LN('Adj close prices'!B2130/'Adj close prices'!B2129)</f>
        <v>-3.0499606328086269E-2</v>
      </c>
      <c r="C2129" s="7">
        <f>LN('Adj close prices'!C2130/'Adj close prices'!C2129)</f>
        <v>-1.5803691305529319E-2</v>
      </c>
      <c r="D2129" s="7">
        <f>LN('Adj close prices'!D2130/'Adj close prices'!D2129)</f>
        <v>-1.9469943593877128E-2</v>
      </c>
      <c r="E2129" s="7">
        <f>LN('Adj close prices'!E2130/'Adj close prices'!E2129)</f>
        <v>-6.6505380441217697E-3</v>
      </c>
      <c r="F2129" s="7">
        <f>LN('Adj close prices'!F2130/'Adj close prices'!F2129)</f>
        <v>-1.1097444710353638E-2</v>
      </c>
    </row>
    <row r="2130" spans="1:6" x14ac:dyDescent="0.25">
      <c r="A2130" s="5">
        <v>44837</v>
      </c>
      <c r="B2130" s="7">
        <f>LN('Adj close prices'!B2131/'Adj close prices'!B2130)</f>
        <v>3.0289069924729149E-2</v>
      </c>
      <c r="C2130" s="7">
        <f>LN('Adj close prices'!C2131/'Adj close prices'!C2130)</f>
        <v>2.5167328299958162E-2</v>
      </c>
      <c r="D2130" s="7">
        <f>LN('Adj close prices'!D2131/'Adj close prices'!D2130)</f>
        <v>2.1584884473434669E-2</v>
      </c>
      <c r="E2130" s="7">
        <f>LN('Adj close prices'!E2131/'Adj close prices'!E2130)</f>
        <v>3.0264787768174036E-2</v>
      </c>
      <c r="F2130" s="7">
        <f>LN('Adj close prices'!F2131/'Adj close prices'!F2130)</f>
        <v>-9.0083548051408682E-2</v>
      </c>
    </row>
    <row r="2131" spans="1:6" x14ac:dyDescent="0.25">
      <c r="A2131" s="5">
        <v>44838</v>
      </c>
      <c r="B2131" s="7">
        <f>LN('Adj close prices'!B2132/'Adj close prices'!B2131)</f>
        <v>2.5300345595261821E-2</v>
      </c>
      <c r="C2131" s="7">
        <f>LN('Adj close prices'!C2132/'Adj close prices'!C2131)</f>
        <v>4.3978890720694559E-2</v>
      </c>
      <c r="D2131" s="7">
        <f>LN('Adj close prices'!D2132/'Adj close prices'!D2131)</f>
        <v>1.2894760042016434E-2</v>
      </c>
      <c r="E2131" s="7">
        <f>LN('Adj close prices'!E2132/'Adj close prices'!E2131)</f>
        <v>5.1025564838483417E-2</v>
      </c>
      <c r="F2131" s="7">
        <f>LN('Adj close prices'!F2132/'Adj close prices'!F2131)</f>
        <v>2.8629183884742816E-2</v>
      </c>
    </row>
    <row r="2132" spans="1:6" x14ac:dyDescent="0.25">
      <c r="A2132" s="5">
        <v>44839</v>
      </c>
      <c r="B2132" s="7">
        <f>LN('Adj close prices'!B2133/'Adj close prices'!B2132)</f>
        <v>2.0511529554937003E-3</v>
      </c>
      <c r="C2132" s="7">
        <f>LN('Adj close prices'!C2133/'Adj close prices'!C2132)</f>
        <v>-1.1568254805952288E-3</v>
      </c>
      <c r="D2132" s="7">
        <f>LN('Adj close prices'!D2133/'Adj close prices'!D2132)</f>
        <v>-9.9563523816074296E-3</v>
      </c>
      <c r="E2132" s="7">
        <f>LN('Adj close prices'!E2133/'Adj close prices'!E2132)</f>
        <v>3.1845365938123764E-3</v>
      </c>
      <c r="F2132" s="7">
        <f>LN('Adj close prices'!F2133/'Adj close prices'!F2132)</f>
        <v>-3.52101808211343E-2</v>
      </c>
    </row>
    <row r="2133" spans="1:6" x14ac:dyDescent="0.25">
      <c r="A2133" s="5">
        <v>44840</v>
      </c>
      <c r="B2133" s="7">
        <f>LN('Adj close prices'!B2134/'Adj close prices'!B2133)</f>
        <v>-6.6477894884365441E-3</v>
      </c>
      <c r="C2133" s="7">
        <f>LN('Adj close prices'!C2134/'Adj close prices'!C2133)</f>
        <v>-5.3885643341093168E-3</v>
      </c>
      <c r="D2133" s="7">
        <f>LN('Adj close prices'!D2134/'Adj close prices'!D2133)</f>
        <v>-9.3727794329621795E-3</v>
      </c>
      <c r="E2133" s="7">
        <f>LN('Adj close prices'!E2134/'Adj close prices'!E2133)</f>
        <v>-5.9985172580254388E-3</v>
      </c>
      <c r="F2133" s="7">
        <f>LN('Adj close prices'!F2134/'Adj close prices'!F2133)</f>
        <v>-1.1191468473506277E-2</v>
      </c>
    </row>
    <row r="2134" spans="1:6" x14ac:dyDescent="0.25">
      <c r="A2134" s="5">
        <v>44841</v>
      </c>
      <c r="B2134" s="7">
        <f>LN('Adj close prices'!B2135/'Adj close prices'!B2134)</f>
        <v>-3.7409708555051727E-2</v>
      </c>
      <c r="C2134" s="7">
        <f>LN('Adj close prices'!C2135/'Adj close prices'!C2134)</f>
        <v>-4.8889962164054113E-2</v>
      </c>
      <c r="D2134" s="7">
        <f>LN('Adj close prices'!D2135/'Adj close prices'!D2134)</f>
        <v>-2.3978985708691284E-2</v>
      </c>
      <c r="E2134" s="7">
        <f>LN('Adj close prices'!E2135/'Adj close prices'!E2134)</f>
        <v>-8.3679720342982405E-2</v>
      </c>
      <c r="F2134" s="7">
        <f>LN('Adj close prices'!F2135/'Adj close prices'!F2134)</f>
        <v>-6.5331109103811735E-2</v>
      </c>
    </row>
    <row r="2135" spans="1:6" x14ac:dyDescent="0.25">
      <c r="A2135" s="5">
        <v>44844</v>
      </c>
      <c r="B2135" s="7">
        <f>LN('Adj close prices'!B2136/'Adj close prices'!B2135)</f>
        <v>2.3530042128011297E-3</v>
      </c>
      <c r="C2135" s="7">
        <f>LN('Adj close prices'!C2136/'Adj close prices'!C2135)</f>
        <v>-7.799189650407678E-3</v>
      </c>
      <c r="D2135" s="7">
        <f>LN('Adj close prices'!D2136/'Adj close prices'!D2135)</f>
        <v>5.8942924659506927E-3</v>
      </c>
      <c r="E2135" s="7">
        <f>LN('Adj close prices'!E2136/'Adj close prices'!E2135)</f>
        <v>-3.4198537485129923E-2</v>
      </c>
      <c r="F2135" s="7">
        <f>LN('Adj close prices'!F2136/'Adj close prices'!F2135)</f>
        <v>-4.9324035951600728E-4</v>
      </c>
    </row>
    <row r="2136" spans="1:6" x14ac:dyDescent="0.25">
      <c r="A2136" s="5">
        <v>44845</v>
      </c>
      <c r="B2136" s="7">
        <f>LN('Adj close prices'!B2137/'Adj close prices'!B2136)</f>
        <v>-1.030795526176894E-2</v>
      </c>
      <c r="C2136" s="7">
        <f>LN('Adj close prices'!C2137/'Adj close prices'!C2136)</f>
        <v>-1.2927389338913966E-2</v>
      </c>
      <c r="D2136" s="7">
        <f>LN('Adj close prices'!D2137/'Adj close prices'!D2136)</f>
        <v>2.5574837328632589E-2</v>
      </c>
      <c r="E2136" s="7">
        <f>LN('Adj close prices'!E2137/'Adj close prices'!E2136)</f>
        <v>-7.2240220786893771E-3</v>
      </c>
      <c r="F2136" s="7">
        <f>LN('Adj close prices'!F2137/'Adj close prices'!F2136)</f>
        <v>-2.9401867126913707E-2</v>
      </c>
    </row>
    <row r="2137" spans="1:6" x14ac:dyDescent="0.25">
      <c r="A2137" s="5">
        <v>44846</v>
      </c>
      <c r="B2137" s="7">
        <f>LN('Adj close prices'!B2138/'Adj close prices'!B2137)</f>
        <v>-4.615644914699726E-3</v>
      </c>
      <c r="C2137" s="7">
        <f>LN('Adj close prices'!C2138/'Adj close prices'!C2137)</f>
        <v>6.1303821054949732E-3</v>
      </c>
      <c r="D2137" s="7">
        <f>LN('Adj close prices'!D2138/'Adj close prices'!D2137)</f>
        <v>-1.1370715222515695E-2</v>
      </c>
      <c r="E2137" s="7">
        <f>LN('Adj close prices'!E2138/'Adj close prices'!E2137)</f>
        <v>-7.4504509735879351E-3</v>
      </c>
      <c r="F2137" s="7">
        <f>LN('Adj close prices'!F2138/'Adj close prices'!F2137)</f>
        <v>3.4122087401188324E-3</v>
      </c>
    </row>
    <row r="2138" spans="1:6" x14ac:dyDescent="0.25">
      <c r="A2138" s="5">
        <v>44847</v>
      </c>
      <c r="B2138" s="7">
        <f>LN('Adj close prices'!B2139/'Adj close prices'!B2138)</f>
        <v>3.3060381277436469E-2</v>
      </c>
      <c r="C2138" s="7">
        <f>LN('Adj close prices'!C2139/'Adj close prices'!C2138)</f>
        <v>-3.2826449950215169E-3</v>
      </c>
      <c r="D2138" s="7">
        <f>LN('Adj close prices'!D2139/'Adj close prices'!D2138)</f>
        <v>8.4268550052216187E-3</v>
      </c>
      <c r="E2138" s="7">
        <f>LN('Adj close prices'!E2139/'Adj close prices'!E2138)</f>
        <v>3.9220694075503326E-2</v>
      </c>
      <c r="F2138" s="7">
        <f>LN('Adj close prices'!F2139/'Adj close prices'!F2138)</f>
        <v>2.0412572879133523E-2</v>
      </c>
    </row>
    <row r="2139" spans="1:6" x14ac:dyDescent="0.25">
      <c r="A2139" s="5">
        <v>44848</v>
      </c>
      <c r="B2139" s="7">
        <f>LN('Adj close prices'!B2140/'Adj close prices'!B2139)</f>
        <v>-3.2771303536698833E-2</v>
      </c>
      <c r="C2139" s="7">
        <f>LN('Adj close prices'!C2140/'Adj close prices'!C2139)</f>
        <v>-5.1326007135313254E-2</v>
      </c>
      <c r="D2139" s="7">
        <f>LN('Adj close prices'!D2140/'Adj close prices'!D2139)</f>
        <v>-1.4084250247727718E-2</v>
      </c>
      <c r="E2139" s="7">
        <f>LN('Adj close prices'!E2140/'Adj close prices'!E2139)</f>
        <v>-6.3246090290361698E-2</v>
      </c>
      <c r="F2139" s="7">
        <f>LN('Adj close prices'!F2140/'Adj close prices'!F2139)</f>
        <v>-7.8454107209566887E-2</v>
      </c>
    </row>
    <row r="2140" spans="1:6" x14ac:dyDescent="0.25">
      <c r="A2140" s="5">
        <v>44851</v>
      </c>
      <c r="B2140" s="7">
        <f>LN('Adj close prices'!B2141/'Adj close prices'!B2140)</f>
        <v>2.8706707575329081E-2</v>
      </c>
      <c r="C2140" s="7">
        <f>LN('Adj close prices'!C2141/'Adj close prices'!C2140)</f>
        <v>6.2460816416962474E-2</v>
      </c>
      <c r="D2140" s="7">
        <f>LN('Adj close prices'!D2141/'Adj close prices'!D2140)</f>
        <v>7.1810797407746299E-3</v>
      </c>
      <c r="E2140" s="7">
        <f>LN('Adj close prices'!E2141/'Adj close prices'!E2140)</f>
        <v>5.720779478694768E-2</v>
      </c>
      <c r="F2140" s="7">
        <f>LN('Adj close prices'!F2141/'Adj close prices'!F2140)</f>
        <v>6.7707433113537233E-2</v>
      </c>
    </row>
    <row r="2141" spans="1:6" x14ac:dyDescent="0.25">
      <c r="A2141" s="5">
        <v>44852</v>
      </c>
      <c r="B2141" s="7">
        <f>LN('Adj close prices'!B2142/'Adj close prices'!B2141)</f>
        <v>9.3654203803645777E-3</v>
      </c>
      <c r="C2141" s="7">
        <f>LN('Adj close prices'!C2142/'Adj close prices'!C2141)</f>
        <v>2.2334189063983639E-2</v>
      </c>
      <c r="D2141" s="7">
        <f>LN('Adj close prices'!D2142/'Adj close prices'!D2141)</f>
        <v>2.0866225157123199E-2</v>
      </c>
      <c r="E2141" s="7">
        <f>LN('Adj close prices'!E2142/'Adj close prices'!E2141)</f>
        <v>6.6233937133948753E-3</v>
      </c>
      <c r="F2141" s="7">
        <f>LN('Adj close prices'!F2142/'Adj close prices'!F2141)</f>
        <v>3.8221641139914355E-3</v>
      </c>
    </row>
    <row r="2142" spans="1:6" x14ac:dyDescent="0.25">
      <c r="A2142" s="5">
        <v>44853</v>
      </c>
      <c r="B2142" s="7">
        <f>LN('Adj close prices'!B2143/'Adj close prices'!B2142)</f>
        <v>7.6504231330774743E-4</v>
      </c>
      <c r="C2142" s="7">
        <f>LN('Adj close prices'!C2143/'Adj close prices'!C2142)</f>
        <v>-1.114820338565228E-2</v>
      </c>
      <c r="D2142" s="7">
        <f>LN('Adj close prices'!D2143/'Adj close prices'!D2142)</f>
        <v>-2.8368305295555234E-3</v>
      </c>
      <c r="E2142" s="7">
        <f>LN('Adj close prices'!E2143/'Adj close prices'!E2142)</f>
        <v>6.9948214041737778E-3</v>
      </c>
      <c r="F2142" s="7">
        <f>LN('Adj close prices'!F2143/'Adj close prices'!F2142)</f>
        <v>8.3666952163500997E-3</v>
      </c>
    </row>
    <row r="2143" spans="1:6" x14ac:dyDescent="0.25">
      <c r="A2143" s="5">
        <v>44854</v>
      </c>
      <c r="B2143" s="7">
        <f>LN('Adj close prices'!B2144/'Adj close prices'!B2143)</f>
        <v>-3.2726256657737043E-3</v>
      </c>
      <c r="C2143" s="7">
        <f>LN('Adj close prices'!C2144/'Adj close prices'!C2143)</f>
        <v>1.5630430413907993E-3</v>
      </c>
      <c r="D2143" s="7">
        <f>LN('Adj close prices'!D2144/'Adj close prices'!D2143)</f>
        <v>2.4639957261631431E-3</v>
      </c>
      <c r="E2143" s="7">
        <f>LN('Adj close prices'!E2144/'Adj close prices'!E2143)</f>
        <v>1.1796381882213748E-2</v>
      </c>
      <c r="F2143" s="7">
        <f>LN('Adj close prices'!F2144/'Adj close prices'!F2143)</f>
        <v>-6.8786982866646473E-2</v>
      </c>
    </row>
    <row r="2144" spans="1:6" x14ac:dyDescent="0.25">
      <c r="A2144" s="5">
        <v>44855</v>
      </c>
      <c r="B2144" s="7">
        <f>LN('Adj close prices'!B2145/'Adj close prices'!B2144)</f>
        <v>2.6699571689726507E-2</v>
      </c>
      <c r="C2144" s="7">
        <f>LN('Adj close prices'!C2145/'Adj close prices'!C2144)</f>
        <v>3.4705277769789759E-2</v>
      </c>
      <c r="D2144" s="7">
        <f>LN('Adj close prices'!D2145/'Adj close prices'!D2144)</f>
        <v>2.0008797949257539E-2</v>
      </c>
      <c r="E2144" s="7">
        <f>LN('Adj close prices'!E2145/'Adj close prices'!E2144)</f>
        <v>2.2060912358601269E-2</v>
      </c>
      <c r="F2144" s="7">
        <f>LN('Adj close prices'!F2145/'Adj close prices'!F2144)</f>
        <v>3.3959456856492737E-2</v>
      </c>
    </row>
    <row r="2145" spans="1:6" x14ac:dyDescent="0.25">
      <c r="A2145" s="5">
        <v>44858</v>
      </c>
      <c r="B2145" s="7">
        <f>LN('Adj close prices'!B2146/'Adj close prices'!B2145)</f>
        <v>1.4694224151610619E-2</v>
      </c>
      <c r="C2145" s="7">
        <f>LN('Adj close prices'!C2146/'Adj close prices'!C2145)</f>
        <v>4.1816570092310735E-3</v>
      </c>
      <c r="D2145" s="7">
        <f>LN('Adj close prices'!D2146/'Adj close prices'!D2145)</f>
        <v>1.8899416032709591E-2</v>
      </c>
      <c r="E2145" s="7">
        <f>LN('Adj close prices'!E2146/'Adj close prices'!E2145)</f>
        <v>1.0612469279992808E-2</v>
      </c>
      <c r="F2145" s="7">
        <f>LN('Adj close prices'!F2146/'Adj close prices'!F2145)</f>
        <v>-1.4987722048671815E-2</v>
      </c>
    </row>
    <row r="2146" spans="1:6" x14ac:dyDescent="0.25">
      <c r="A2146" s="5">
        <v>44859</v>
      </c>
      <c r="B2146" s="7">
        <f>LN('Adj close prices'!B2147/'Adj close prices'!B2146)</f>
        <v>1.9153003155435458E-2</v>
      </c>
      <c r="C2146" s="7">
        <f>LN('Adj close prices'!C2147/'Adj close prices'!C2146)</f>
        <v>6.4886510535581872E-3</v>
      </c>
      <c r="D2146" s="7">
        <f>LN('Adj close prices'!D2147/'Adj close prices'!D2146)</f>
        <v>4.7228194059241238E-3</v>
      </c>
      <c r="E2146" s="7">
        <f>LN('Adj close prices'!E2147/'Adj close prices'!E2146)</f>
        <v>5.1209935209622005E-2</v>
      </c>
      <c r="F2146" s="7">
        <f>LN('Adj close prices'!F2147/'Adj close prices'!F2146)</f>
        <v>5.1525211161415403E-2</v>
      </c>
    </row>
    <row r="2147" spans="1:6" x14ac:dyDescent="0.25">
      <c r="A2147" s="5">
        <v>44860</v>
      </c>
      <c r="B2147" s="7">
        <f>LN('Adj close prices'!B2148/'Adj close prices'!B2147)</f>
        <v>-1.9822131544493866E-2</v>
      </c>
      <c r="C2147" s="7">
        <f>LN('Adj close prices'!C2148/'Adj close prices'!C2147)</f>
        <v>-4.1824380395139533E-2</v>
      </c>
      <c r="D2147" s="7">
        <f>LN('Adj close prices'!D2148/'Adj close prices'!D2147)</f>
        <v>7.610097646337962E-3</v>
      </c>
      <c r="E2147" s="7">
        <f>LN('Adj close prices'!E2148/'Adj close prices'!E2147)</f>
        <v>-2.7910103636441096E-2</v>
      </c>
      <c r="F2147" s="7">
        <f>LN('Adj close prices'!F2148/'Adj close prices'!F2147)</f>
        <v>9.9316389871805053E-3</v>
      </c>
    </row>
    <row r="2148" spans="1:6" x14ac:dyDescent="0.25">
      <c r="A2148" s="5">
        <v>44861</v>
      </c>
      <c r="B2148" s="7">
        <f>LN('Adj close prices'!B2149/'Adj close prices'!B2148)</f>
        <v>-3.0939171364520325E-2</v>
      </c>
      <c r="C2148" s="7">
        <f>LN('Adj close prices'!C2149/'Adj close prices'!C2148)</f>
        <v>-4.1485120319878034E-2</v>
      </c>
      <c r="D2148" s="7">
        <f>LN('Adj close prices'!D2149/'Adj close prices'!D2148)</f>
        <v>-2.9091296866743865E-3</v>
      </c>
      <c r="E2148" s="7">
        <f>LN('Adj close prices'!E2149/'Adj close prices'!E2148)</f>
        <v>2.1479698572880415E-2</v>
      </c>
      <c r="F2148" s="7">
        <f>LN('Adj close prices'!F2149/'Adj close prices'!F2148)</f>
        <v>2.0011880691981447E-3</v>
      </c>
    </row>
    <row r="2149" spans="1:6" x14ac:dyDescent="0.25">
      <c r="A2149" s="5">
        <v>44862</v>
      </c>
      <c r="B2149" s="7">
        <f>LN('Adj close prices'!B2150/'Adj close prices'!B2149)</f>
        <v>7.2834394529511751E-2</v>
      </c>
      <c r="C2149" s="7">
        <f>LN('Adj close prices'!C2150/'Adj close prices'!C2149)</f>
        <v>-7.0468059116457843E-2</v>
      </c>
      <c r="D2149" s="7">
        <f>LN('Adj close prices'!D2150/'Adj close prices'!D2149)</f>
        <v>1.2569049561450938E-2</v>
      </c>
      <c r="E2149" s="7">
        <f>LN('Adj close prices'!E2150/'Adj close prices'!E2149)</f>
        <v>4.8732324147296557E-2</v>
      </c>
      <c r="F2149" s="7">
        <f>LN('Adj close prices'!F2150/'Adj close prices'!F2149)</f>
        <v>1.5123446905122516E-2</v>
      </c>
    </row>
    <row r="2150" spans="1:6" x14ac:dyDescent="0.25">
      <c r="A2150" s="5">
        <v>44865</v>
      </c>
      <c r="B2150" s="7">
        <f>LN('Adj close prices'!B2151/'Adj close prices'!B2150)</f>
        <v>-1.5530268006078313E-2</v>
      </c>
      <c r="C2150" s="7">
        <f>LN('Adj close prices'!C2151/'Adj close prices'!C2150)</f>
        <v>-9.4244270229136493E-3</v>
      </c>
      <c r="D2150" s="7">
        <f>LN('Adj close prices'!D2151/'Adj close prices'!D2150)</f>
        <v>-1.2638936701753428E-3</v>
      </c>
      <c r="E2150" s="7">
        <f>LN('Adj close prices'!E2151/'Adj close prices'!E2150)</f>
        <v>-2.4661834715334591E-2</v>
      </c>
      <c r="F2150" s="7">
        <f>LN('Adj close prices'!F2151/'Adj close prices'!F2150)</f>
        <v>-4.2977350124516868E-3</v>
      </c>
    </row>
    <row r="2151" spans="1:6" x14ac:dyDescent="0.25">
      <c r="A2151" s="5">
        <v>44866</v>
      </c>
      <c r="B2151" s="7">
        <f>LN('Adj close prices'!B2152/'Adj close prices'!B2151)</f>
        <v>-1.7698458394222155E-2</v>
      </c>
      <c r="C2151" s="7">
        <f>LN('Adj close prices'!C2152/'Adj close prices'!C2151)</f>
        <v>-5.6733587362304938E-2</v>
      </c>
      <c r="D2151" s="7">
        <f>LN('Adj close prices'!D2152/'Adj close prices'!D2151)</f>
        <v>-4.5067415313498078E-3</v>
      </c>
      <c r="E2151" s="7">
        <f>LN('Adj close prices'!E2152/'Adj close prices'!E2151)</f>
        <v>3.4023640492998769E-3</v>
      </c>
      <c r="F2151" s="7">
        <f>LN('Adj close prices'!F2152/'Adj close prices'!F2151)</f>
        <v>1.2298578500289335E-3</v>
      </c>
    </row>
    <row r="2152" spans="1:6" x14ac:dyDescent="0.25">
      <c r="A2152" s="5">
        <v>44867</v>
      </c>
      <c r="B2152" s="7">
        <f>LN('Adj close prices'!B2153/'Adj close prices'!B2152)</f>
        <v>-3.801870285767163E-2</v>
      </c>
      <c r="C2152" s="7">
        <f>LN('Adj close prices'!C2153/'Adj close prices'!C2152)</f>
        <v>-4.9451585973941177E-2</v>
      </c>
      <c r="D2152" s="7">
        <f>LN('Adj close prices'!D2153/'Adj close prices'!D2152)</f>
        <v>-6.656300570963467E-3</v>
      </c>
      <c r="E2152" s="7">
        <f>LN('Adj close prices'!E2153/'Adj close prices'!E2152)</f>
        <v>-2.4214477484409309E-2</v>
      </c>
      <c r="F2152" s="7">
        <f>LN('Adj close prices'!F2153/'Adj close prices'!F2152)</f>
        <v>-5.801089225924199E-2</v>
      </c>
    </row>
    <row r="2153" spans="1:6" x14ac:dyDescent="0.25">
      <c r="A2153" s="5">
        <v>44868</v>
      </c>
      <c r="B2153" s="7">
        <f>LN('Adj close prices'!B2154/'Adj close prices'!B2153)</f>
        <v>-4.3330218889485642E-2</v>
      </c>
      <c r="C2153" s="7">
        <f>LN('Adj close prices'!C2154/'Adj close prices'!C2153)</f>
        <v>-3.1090586041624176E-2</v>
      </c>
      <c r="D2153" s="7">
        <f>LN('Adj close prices'!D2154/'Adj close prices'!D2153)</f>
        <v>-2.1313465840278698E-4</v>
      </c>
      <c r="E2153" s="7">
        <f>LN('Adj close prices'!E2154/'Adj close prices'!E2153)</f>
        <v>1.5165229959119429E-2</v>
      </c>
      <c r="F2153" s="7">
        <f>LN('Adj close prices'!F2154/'Adj close prices'!F2153)</f>
        <v>1.5338588826226604E-3</v>
      </c>
    </row>
    <row r="2154" spans="1:6" x14ac:dyDescent="0.25">
      <c r="A2154" s="5">
        <v>44869</v>
      </c>
      <c r="B2154" s="7">
        <f>LN('Adj close prices'!B2155/'Adj close prices'!B2154)</f>
        <v>-1.9492548757753393E-3</v>
      </c>
      <c r="C2154" s="7">
        <f>LN('Adj close prices'!C2155/'Adj close prices'!C2154)</f>
        <v>1.8638213639059844E-2</v>
      </c>
      <c r="D2154" s="7">
        <f>LN('Adj close prices'!D2155/'Adj close prices'!D2154)</f>
        <v>1.775054829808248E-3</v>
      </c>
      <c r="E2154" s="7">
        <f>LN('Adj close prices'!E2155/'Adj close prices'!E2154)</f>
        <v>5.3318002864203927E-2</v>
      </c>
      <c r="F2154" s="7">
        <f>LN('Adj close prices'!F2155/'Adj close prices'!F2154)</f>
        <v>-3.7092085096135818E-2</v>
      </c>
    </row>
    <row r="2155" spans="1:6" x14ac:dyDescent="0.25">
      <c r="A2155" s="5">
        <v>44872</v>
      </c>
      <c r="B2155" s="7">
        <f>LN('Adj close prices'!B2156/'Adj close prices'!B2155)</f>
        <v>3.8946088298560133E-3</v>
      </c>
      <c r="C2155" s="7">
        <f>LN('Adj close prices'!C2156/'Adj close prices'!C2155)</f>
        <v>-4.9584586748506517E-3</v>
      </c>
      <c r="D2155" s="7">
        <f>LN('Adj close prices'!D2156/'Adj close prices'!D2155)</f>
        <v>1.0443837751490045E-2</v>
      </c>
      <c r="E2155" s="7">
        <f>LN('Adj close prices'!E2156/'Adj close prices'!E2155)</f>
        <v>1.0190767726809945E-2</v>
      </c>
      <c r="F2155" s="7">
        <f>LN('Adj close prices'!F2156/'Adj close prices'!F2155)</f>
        <v>-5.1377007901096609E-2</v>
      </c>
    </row>
    <row r="2156" spans="1:6" x14ac:dyDescent="0.25">
      <c r="A2156" s="5">
        <v>44873</v>
      </c>
      <c r="B2156" s="7">
        <f>LN('Adj close prices'!B2157/'Adj close prices'!B2156)</f>
        <v>4.1665464675510648E-3</v>
      </c>
      <c r="C2156" s="7">
        <f>LN('Adj close prices'!C2157/'Adj close prices'!C2156)</f>
        <v>-6.0938196875188191E-3</v>
      </c>
      <c r="D2156" s="7">
        <f>LN('Adj close prices'!D2157/'Adj close prices'!D2156)</f>
        <v>2.3840029617068544E-3</v>
      </c>
      <c r="E2156" s="7">
        <f>LN('Adj close prices'!E2157/'Adj close prices'!E2156)</f>
        <v>2.0829129677450545E-2</v>
      </c>
      <c r="F2156" s="7">
        <f>LN('Adj close prices'!F2157/'Adj close prices'!F2156)</f>
        <v>-2.9766855695543791E-2</v>
      </c>
    </row>
    <row r="2157" spans="1:6" x14ac:dyDescent="0.25">
      <c r="A2157" s="5">
        <v>44874</v>
      </c>
      <c r="B2157" s="7">
        <f>LN('Adj close prices'!B2158/'Adj close prices'!B2157)</f>
        <v>-3.3753412382726659E-2</v>
      </c>
      <c r="C2157" s="7">
        <f>LN('Adj close prices'!C2158/'Adj close prices'!C2157)</f>
        <v>-4.361358873681212E-2</v>
      </c>
      <c r="D2157" s="7">
        <f>LN('Adj close prices'!D2158/'Adj close prices'!D2157)</f>
        <v>-2.3525477917941205E-2</v>
      </c>
      <c r="E2157" s="7">
        <f>LN('Adj close prices'!E2158/'Adj close prices'!E2157)</f>
        <v>-5.823039554031615E-2</v>
      </c>
      <c r="F2157" s="7">
        <f>LN('Adj close prices'!F2158/'Adj close prices'!F2157)</f>
        <v>-7.4365391985668869E-2</v>
      </c>
    </row>
    <row r="2158" spans="1:6" x14ac:dyDescent="0.25">
      <c r="A2158" s="5">
        <v>44875</v>
      </c>
      <c r="B2158" s="7">
        <f>LN('Adj close prices'!B2159/'Adj close prices'!B2158)</f>
        <v>8.5236495786192759E-2</v>
      </c>
      <c r="C2158" s="7">
        <f>LN('Adj close prices'!C2159/'Adj close prices'!C2158)</f>
        <v>0.1149153529480019</v>
      </c>
      <c r="D2158" s="7">
        <f>LN('Adj close prices'!D2159/'Adj close prices'!D2158)</f>
        <v>2.050946158146686E-2</v>
      </c>
      <c r="E2158" s="7">
        <f>LN('Adj close prices'!E2159/'Adj close prices'!E2158)</f>
        <v>0.13391225536691606</v>
      </c>
      <c r="F2158" s="7">
        <f>LN('Adj close prices'!F2159/'Adj close prices'!F2158)</f>
        <v>7.1328888977560637E-2</v>
      </c>
    </row>
    <row r="2159" spans="1:6" x14ac:dyDescent="0.25">
      <c r="A2159" s="5">
        <v>44876</v>
      </c>
      <c r="B2159" s="7">
        <f>LN('Adj close prices'!B2160/'Adj close prices'!B2159)</f>
        <v>1.9085557596275053E-2</v>
      </c>
      <c r="C2159" s="7">
        <f>LN('Adj close prices'!C2160/'Adj close prices'!C2159)</f>
        <v>4.2149933323448061E-2</v>
      </c>
      <c r="D2159" s="7">
        <f>LN('Adj close prices'!D2160/'Adj close prices'!D2159)</f>
        <v>1.5442050212411847E-3</v>
      </c>
      <c r="E2159" s="7">
        <f>LN('Adj close prices'!E2160/'Adj close prices'!E2159)</f>
        <v>3.597985001286555E-2</v>
      </c>
      <c r="F2159" s="7">
        <f>LN('Adj close prices'!F2160/'Adj close prices'!F2159)</f>
        <v>2.7155202273511203E-2</v>
      </c>
    </row>
    <row r="2160" spans="1:6" x14ac:dyDescent="0.25">
      <c r="A2160" s="5">
        <v>44879</v>
      </c>
      <c r="B2160" s="7">
        <f>LN('Adj close prices'!B2161/'Adj close prices'!B2160)</f>
        <v>-9.531025188768338E-3</v>
      </c>
      <c r="C2160" s="7">
        <f>LN('Adj close prices'!C2161/'Adj close prices'!C2160)</f>
        <v>-2.3084154413425026E-2</v>
      </c>
      <c r="D2160" s="7">
        <f>LN('Adj close prices'!D2161/'Adj close prices'!D2160)</f>
        <v>-2.982752129552433E-2</v>
      </c>
      <c r="E2160" s="7">
        <f>LN('Adj close prices'!E2161/'Adj close prices'!E2160)</f>
        <v>-1.9617853875071975E-3</v>
      </c>
      <c r="F2160" s="7">
        <f>LN('Adj close prices'!F2161/'Adj close prices'!F2160)</f>
        <v>-2.5949993433178626E-2</v>
      </c>
    </row>
    <row r="2161" spans="1:6" x14ac:dyDescent="0.25">
      <c r="A2161" s="5">
        <v>44880</v>
      </c>
      <c r="B2161" s="7">
        <f>LN('Adj close prices'!B2162/'Adj close prices'!B2161)</f>
        <v>1.1799543147676946E-2</v>
      </c>
      <c r="C2161" s="7">
        <f>LN('Adj close prices'!C2162/'Adj close prices'!C2161)</f>
        <v>4.5586261388530528E-3</v>
      </c>
      <c r="D2161" s="7">
        <f>LN('Adj close prices'!D2162/'Adj close prices'!D2161)</f>
        <v>6.3345604555409551E-2</v>
      </c>
      <c r="E2161" s="7">
        <f>LN('Adj close prices'!E2162/'Adj close prices'!E2161)</f>
        <v>2.2512298769383206E-2</v>
      </c>
      <c r="F2161" s="7">
        <f>LN('Adj close prices'!F2162/'Adj close prices'!F2161)</f>
        <v>1.8009159145309359E-2</v>
      </c>
    </row>
    <row r="2162" spans="1:6" x14ac:dyDescent="0.25">
      <c r="A2162" s="5">
        <v>44881</v>
      </c>
      <c r="B2162" s="7">
        <f>LN('Adj close prices'!B2163/'Adj close prices'!B2162)</f>
        <v>-8.3660247673216694E-3</v>
      </c>
      <c r="C2162" s="7">
        <f>LN('Adj close prices'!C2163/'Adj close prices'!C2162)</f>
        <v>-1.8566267813025016E-2</v>
      </c>
      <c r="D2162" s="7">
        <f>LN('Adj close prices'!D2163/'Adj close prices'!D2162)</f>
        <v>7.1636844450160102E-3</v>
      </c>
      <c r="E2162" s="7">
        <f>LN('Adj close prices'!E2163/'Adj close prices'!E2162)</f>
        <v>-4.64228251015434E-2</v>
      </c>
      <c r="F2162" s="7">
        <f>LN('Adj close prices'!F2163/'Adj close prices'!F2162)</f>
        <v>-3.9340049973454631E-2</v>
      </c>
    </row>
    <row r="2163" spans="1:6" x14ac:dyDescent="0.25">
      <c r="A2163" s="5">
        <v>44882</v>
      </c>
      <c r="B2163" s="7">
        <f>LN('Adj close prices'!B2164/'Adj close prices'!B2163)</f>
        <v>1.2887980909882803E-2</v>
      </c>
      <c r="C2163" s="7">
        <f>LN('Adj close prices'!C2164/'Adj close prices'!C2163)</f>
        <v>-2.3650682905710877E-2</v>
      </c>
      <c r="D2163" s="7">
        <f>LN('Adj close prices'!D2164/'Adj close prices'!D2163)</f>
        <v>-3.3727449160563315E-3</v>
      </c>
      <c r="E2163" s="7">
        <f>LN('Adj close prices'!E2164/'Adj close prices'!E2163)</f>
        <v>-1.4753275866734862E-2</v>
      </c>
      <c r="F2163" s="7">
        <f>LN('Adj close prices'!F2164/'Adj close prices'!F2163)</f>
        <v>-2.0266034679153763E-2</v>
      </c>
    </row>
    <row r="2164" spans="1:6" x14ac:dyDescent="0.25">
      <c r="A2164" s="5">
        <v>44883</v>
      </c>
      <c r="B2164" s="7">
        <f>LN('Adj close prices'!B2165/'Adj close prices'!B2164)</f>
        <v>3.7746585393705189E-3</v>
      </c>
      <c r="C2164" s="7">
        <f>LN('Adj close prices'!C2165/'Adj close prices'!C2164)</f>
        <v>-7.5136499445787475E-3</v>
      </c>
      <c r="D2164" s="7">
        <f>LN('Adj close prices'!D2165/'Adj close prices'!D2164)</f>
        <v>1.4955236659239817E-2</v>
      </c>
      <c r="E2164" s="7">
        <f>LN('Adj close prices'!E2165/'Adj close prices'!E2164)</f>
        <v>-1.724286782255248E-2</v>
      </c>
      <c r="F2164" s="7">
        <f>LN('Adj close prices'!F2165/'Adj close prices'!F2164)</f>
        <v>-1.640281161518909E-2</v>
      </c>
    </row>
    <row r="2165" spans="1:6" x14ac:dyDescent="0.25">
      <c r="A2165" s="5">
        <v>44886</v>
      </c>
      <c r="B2165" s="7">
        <f>LN('Adj close prices'!B2166/'Adj close prices'!B2165)</f>
        <v>-2.1918703663915677E-2</v>
      </c>
      <c r="C2165" s="7">
        <f>LN('Adj close prices'!C2166/'Adj close prices'!C2165)</f>
        <v>-1.800691760592758E-2</v>
      </c>
      <c r="D2165" s="7">
        <f>LN('Adj close prices'!D2166/'Adj close prices'!D2165)</f>
        <v>6.1052763919688391E-3</v>
      </c>
      <c r="E2165" s="7">
        <f>LN('Adj close prices'!E2166/'Adj close prices'!E2165)</f>
        <v>-5.9884211035505265E-3</v>
      </c>
      <c r="F2165" s="7">
        <f>LN('Adj close prices'!F2166/'Adj close prices'!F2165)</f>
        <v>-7.0822020288748427E-2</v>
      </c>
    </row>
    <row r="2166" spans="1:6" x14ac:dyDescent="0.25">
      <c r="A2166" s="5">
        <v>44887</v>
      </c>
      <c r="B2166" s="7">
        <f>LN('Adj close prices'!B2167/'Adj close prices'!B2166)</f>
        <v>1.4554695630641681E-2</v>
      </c>
      <c r="C2166" s="7">
        <f>LN('Adj close prices'!C2167/'Adj close prices'!C2166)</f>
        <v>7.9715817581121548E-3</v>
      </c>
      <c r="D2166" s="7">
        <f>LN('Adj close prices'!D2167/'Adj close prices'!D2166)</f>
        <v>3.5660740734517735E-3</v>
      </c>
      <c r="E2166" s="7">
        <f>LN('Adj close prices'!E2167/'Adj close prices'!E2166)</f>
        <v>4.5997771766340415E-2</v>
      </c>
      <c r="F2166" s="7">
        <f>LN('Adj close prices'!F2167/'Adj close prices'!F2166)</f>
        <v>1.2079068090172666E-2</v>
      </c>
    </row>
    <row r="2167" spans="1:6" x14ac:dyDescent="0.25">
      <c r="A2167" s="5">
        <v>44888</v>
      </c>
      <c r="B2167" s="7">
        <f>LN('Adj close prices'!B2168/'Adj close prices'!B2167)</f>
        <v>5.9089442782890318E-3</v>
      </c>
      <c r="C2167" s="7">
        <f>LN('Adj close prices'!C2168/'Adj close prices'!C2167)</f>
        <v>9.9290841856076208E-3</v>
      </c>
      <c r="D2167" s="7">
        <f>LN('Adj close prices'!D2168/'Adj close prices'!D2167)</f>
        <v>4.8010859016488945E-3</v>
      </c>
      <c r="E2167" s="7">
        <f>LN('Adj close prices'!E2168/'Adj close prices'!E2167)</f>
        <v>2.9550228293464927E-2</v>
      </c>
      <c r="F2167" s="7">
        <f>LN('Adj close prices'!F2168/'Adj close prices'!F2167)</f>
        <v>7.5309527224941816E-2</v>
      </c>
    </row>
    <row r="2168" spans="1:6" x14ac:dyDescent="0.25">
      <c r="A2168" s="5">
        <v>44890</v>
      </c>
      <c r="B2168" s="7">
        <f>LN('Adj close prices'!B2169/'Adj close prices'!B2168)</f>
        <v>-1.9788220464592117E-2</v>
      </c>
      <c r="C2168" s="7">
        <f>LN('Adj close prices'!C2169/'Adj close prices'!C2168)</f>
        <v>-7.678324981587323E-3</v>
      </c>
      <c r="D2168" s="7">
        <f>LN('Adj close prices'!D2169/'Adj close prices'!D2168)</f>
        <v>4.2554365425973226E-3</v>
      </c>
      <c r="E2168" s="7">
        <f>LN('Adj close prices'!E2169/'Adj close prices'!E2168)</f>
        <v>-1.5188413730694834E-2</v>
      </c>
      <c r="F2168" s="7">
        <f>LN('Adj close prices'!F2169/'Adj close prices'!F2168)</f>
        <v>-1.8575976595388382E-3</v>
      </c>
    </row>
    <row r="2169" spans="1:6" x14ac:dyDescent="0.25">
      <c r="A2169" s="5">
        <v>44893</v>
      </c>
      <c r="B2169" s="7">
        <f>LN('Adj close prices'!B2170/'Adj close prices'!B2169)</f>
        <v>-2.661534608030721E-2</v>
      </c>
      <c r="C2169" s="7">
        <f>LN('Adj close prices'!C2170/'Adj close prices'!C2169)</f>
        <v>5.7642452208709893E-3</v>
      </c>
      <c r="D2169" s="7">
        <f>LN('Adj close prices'!D2170/'Adj close prices'!D2169)</f>
        <v>2.8703153816117873E-3</v>
      </c>
      <c r="E2169" s="7">
        <f>LN('Adj close prices'!E2170/'Adj close prices'!E2169)</f>
        <v>-2.7605396324451185E-2</v>
      </c>
      <c r="F2169" s="7">
        <f>LN('Adj close prices'!F2170/'Adj close prices'!F2169)</f>
        <v>3.2804965116761897E-4</v>
      </c>
    </row>
    <row r="2170" spans="1:6" x14ac:dyDescent="0.25">
      <c r="A2170" s="5">
        <v>44894</v>
      </c>
      <c r="B2170" s="7">
        <f>LN('Adj close prices'!B2171/'Adj close prices'!B2170)</f>
        <v>-2.1375021926299261E-2</v>
      </c>
      <c r="C2170" s="7">
        <f>LN('Adj close prices'!C2171/'Adj close prices'!C2170)</f>
        <v>-1.6419310125812572E-2</v>
      </c>
      <c r="D2170" s="7">
        <f>LN('Adj close prices'!D2171/'Adj close prices'!D2170)</f>
        <v>-3.5238605162259537E-3</v>
      </c>
      <c r="E2170" s="7">
        <f>LN('Adj close prices'!E2171/'Adj close prices'!E2170)</f>
        <v>-1.1949664903308404E-2</v>
      </c>
      <c r="F2170" s="7">
        <f>LN('Adj close prices'!F2171/'Adj close prices'!F2170)</f>
        <v>-1.1491513399112878E-2</v>
      </c>
    </row>
    <row r="2171" spans="1:6" x14ac:dyDescent="0.25">
      <c r="A2171" s="5">
        <v>44895</v>
      </c>
      <c r="B2171" s="7">
        <f>LN('Adj close prices'!B2172/'Adj close prices'!B2171)</f>
        <v>4.7450089356825438E-2</v>
      </c>
      <c r="C2171" s="7">
        <f>LN('Adj close prices'!C2172/'Adj close prices'!C2171)</f>
        <v>4.3614056788964829E-2</v>
      </c>
      <c r="D2171" s="7">
        <f>LN('Adj close prices'!D2172/'Adj close prices'!D2171)</f>
        <v>-3.6018914079831042E-3</v>
      </c>
      <c r="E2171" s="7">
        <f>LN('Adj close prices'!E2172/'Adj close prices'!E2171)</f>
        <v>7.9161669878604832E-2</v>
      </c>
      <c r="F2171" s="7">
        <f>LN('Adj close prices'!F2172/'Adj close prices'!F2171)</f>
        <v>7.3902522512833316E-2</v>
      </c>
    </row>
    <row r="2172" spans="1:6" x14ac:dyDescent="0.25">
      <c r="A2172" s="5">
        <v>44896</v>
      </c>
      <c r="B2172" s="7">
        <f>LN('Adj close prices'!B2173/'Adj close prices'!B2172)</f>
        <v>1.8897369249137451E-3</v>
      </c>
      <c r="C2172" s="7">
        <f>LN('Adj close prices'!C2173/'Adj close prices'!C2172)</f>
        <v>-1.0831193104062904E-2</v>
      </c>
      <c r="D2172" s="7">
        <f>LN('Adj close prices'!D2173/'Adj close prices'!D2172)</f>
        <v>6.2133131038760092E-3</v>
      </c>
      <c r="E2172" s="7">
        <f>LN('Adj close prices'!E2173/'Adj close prices'!E2172)</f>
        <v>1.2449409970687301E-2</v>
      </c>
      <c r="F2172" s="7">
        <f>LN('Adj close prices'!F2173/'Adj close prices'!F2172)</f>
        <v>0</v>
      </c>
    </row>
    <row r="2173" spans="1:6" x14ac:dyDescent="0.25">
      <c r="A2173" s="5">
        <v>44897</v>
      </c>
      <c r="B2173" s="7">
        <f>LN('Adj close prices'!B2174/'Adj close prices'!B2173)</f>
        <v>-3.3769777339310919E-3</v>
      </c>
      <c r="C2173" s="7">
        <f>LN('Adj close prices'!C2174/'Adj close prices'!C2173)</f>
        <v>-1.4449473798373077E-2</v>
      </c>
      <c r="D2173" s="7">
        <f>LN('Adj close prices'!D2174/'Adj close prices'!D2173)</f>
        <v>-9.7841907818099045E-4</v>
      </c>
      <c r="E2173" s="7">
        <f>LN('Adj close prices'!E2174/'Adj close prices'!E2173)</f>
        <v>-1.5230662673664186E-2</v>
      </c>
      <c r="F2173" s="7">
        <f>LN('Adj close prices'!F2174/'Adj close prices'!F2173)</f>
        <v>8.2146015925148232E-4</v>
      </c>
    </row>
    <row r="2174" spans="1:6" x14ac:dyDescent="0.25">
      <c r="A2174" s="5">
        <v>44900</v>
      </c>
      <c r="B2174" s="7">
        <f>LN('Adj close prices'!B2175/'Adj close prices'!B2174)</f>
        <v>-8.0151922052287671E-3</v>
      </c>
      <c r="C2174" s="7">
        <f>LN('Adj close prices'!C2175/'Adj close prices'!C2174)</f>
        <v>-3.3707361123440284E-2</v>
      </c>
      <c r="D2174" s="7">
        <f>LN('Adj close prices'!D2175/'Adj close prices'!D2174)</f>
        <v>-1.0299542811396547E-2</v>
      </c>
      <c r="E2174" s="7">
        <f>LN('Adj close prices'!E2175/'Adj close prices'!E2174)</f>
        <v>-1.5887550201649132E-2</v>
      </c>
      <c r="F2174" s="7">
        <f>LN('Adj close prices'!F2175/'Adj close prices'!F2174)</f>
        <v>-6.5805210689489385E-2</v>
      </c>
    </row>
    <row r="2175" spans="1:6" x14ac:dyDescent="0.25">
      <c r="A2175" s="5">
        <v>44901</v>
      </c>
      <c r="B2175" s="7">
        <f>LN('Adj close prices'!B2176/'Adj close prices'!B2175)</f>
        <v>-2.5697356368891321E-2</v>
      </c>
      <c r="C2175" s="7">
        <f>LN('Adj close prices'!C2176/'Adj close prices'!C2175)</f>
        <v>-3.079571675146496E-2</v>
      </c>
      <c r="D2175" s="7">
        <f>LN('Adj close prices'!D2176/'Adj close prices'!D2175)</f>
        <v>-1.1673509272619514E-2</v>
      </c>
      <c r="E2175" s="7">
        <f>LN('Adj close prices'!E2176/'Adj close prices'!E2175)</f>
        <v>-3.8229027890948675E-2</v>
      </c>
      <c r="F2175" s="7">
        <f>LN('Adj close prices'!F2176/'Adj close prices'!F2175)</f>
        <v>-1.4519756955152622E-2</v>
      </c>
    </row>
    <row r="2176" spans="1:6" x14ac:dyDescent="0.25">
      <c r="A2176" s="5">
        <v>44902</v>
      </c>
      <c r="B2176" s="7">
        <f>LN('Adj close prices'!B2177/'Adj close prices'!B2176)</f>
        <v>-1.388082658680999E-2</v>
      </c>
      <c r="C2176" s="7">
        <f>LN('Adj close prices'!C2177/'Adj close prices'!C2176)</f>
        <v>2.3767653222299379E-3</v>
      </c>
      <c r="D2176" s="7">
        <f>LN('Adj close prices'!D2177/'Adj close prices'!D2176)</f>
        <v>-5.2174422160557506E-3</v>
      </c>
      <c r="E2176" s="7">
        <f>LN('Adj close prices'!E2177/'Adj close prices'!E2176)</f>
        <v>8.2849274657306824E-3</v>
      </c>
      <c r="F2176" s="7">
        <f>LN('Adj close prices'!F2177/'Adj close prices'!F2176)</f>
        <v>-3.2671271852603101E-2</v>
      </c>
    </row>
    <row r="2177" spans="1:6" x14ac:dyDescent="0.25">
      <c r="A2177" s="5">
        <v>44903</v>
      </c>
      <c r="B2177" s="7">
        <f>LN('Adj close prices'!B2178/'Adj close prices'!B2177)</f>
        <v>1.2059739132127104E-2</v>
      </c>
      <c r="C2177" s="7">
        <f>LN('Adj close prices'!C2178/'Adj close prices'!C2177)</f>
        <v>2.1140533766463732E-2</v>
      </c>
      <c r="D2177" s="7">
        <f>LN('Adj close prices'!D2178/'Adj close prices'!D2177)</f>
        <v>1.5470506641023175E-3</v>
      </c>
      <c r="E2177" s="7">
        <f>LN('Adj close prices'!E2178/'Adj close prices'!E2177)</f>
        <v>6.3044559497681368E-2</v>
      </c>
      <c r="F2177" s="7">
        <f>LN('Adj close prices'!F2178/'Adj close prices'!F2177)</f>
        <v>-3.4533878491931338E-3</v>
      </c>
    </row>
    <row r="2178" spans="1:6" x14ac:dyDescent="0.25">
      <c r="A2178" s="5">
        <v>44904</v>
      </c>
      <c r="B2178" s="7">
        <f>LN('Adj close prices'!B2179/'Adj close prices'!B2178)</f>
        <v>-3.4408487724813122E-3</v>
      </c>
      <c r="C2178" s="7">
        <f>LN('Adj close prices'!C2179/'Adj close prices'!C2178)</f>
        <v>-1.4043945067965935E-2</v>
      </c>
      <c r="D2178" s="7">
        <f>LN('Adj close prices'!D2179/'Adj close prices'!D2178)</f>
        <v>-2.3599223559842626E-2</v>
      </c>
      <c r="E2178" s="7">
        <f>LN('Adj close prices'!E2179/'Adj close prices'!E2178)</f>
        <v>-9.8332251110405059E-3</v>
      </c>
      <c r="F2178" s="7">
        <f>LN('Adj close prices'!F2179/'Adj close prices'!F2178)</f>
        <v>3.183338341689141E-2</v>
      </c>
    </row>
    <row r="2179" spans="1:6" x14ac:dyDescent="0.25">
      <c r="A2179" s="5">
        <v>44907</v>
      </c>
      <c r="B2179" s="7">
        <f>LN('Adj close prices'!B2180/'Adj close prices'!B2179)</f>
        <v>1.6257270491193451E-2</v>
      </c>
      <c r="C2179" s="7">
        <f>LN('Adj close prices'!C2180/'Adj close prices'!C2179)</f>
        <v>1.6255167626154646E-2</v>
      </c>
      <c r="D2179" s="7">
        <f>LN('Adj close prices'!D2180/'Adj close prices'!D2179)</f>
        <v>1.8477926464965447E-2</v>
      </c>
      <c r="E2179" s="7">
        <f>LN('Adj close prices'!E2180/'Adj close prices'!E2179)</f>
        <v>3.0926843026873121E-2</v>
      </c>
      <c r="F2179" s="7">
        <f>LN('Adj close prices'!F2180/'Adj close prices'!F2179)</f>
        <v>-6.4773095046258042E-2</v>
      </c>
    </row>
    <row r="2180" spans="1:6" x14ac:dyDescent="0.25">
      <c r="A2180" s="5">
        <v>44908</v>
      </c>
      <c r="B2180" s="7">
        <f>LN('Adj close prices'!B2181/'Adj close prices'!B2180)</f>
        <v>6.7594824903848367E-3</v>
      </c>
      <c r="C2180" s="7">
        <f>LN('Adj close prices'!C2181/'Adj close prices'!C2180)</f>
        <v>2.1198291481920296E-2</v>
      </c>
      <c r="D2180" s="7">
        <f>LN('Adj close prices'!D2181/'Adj close prices'!D2180)</f>
        <v>-3.586984623942779E-3</v>
      </c>
      <c r="E2180" s="7">
        <f>LN('Adj close prices'!E2181/'Adj close prices'!E2180)</f>
        <v>3.0164912180075207E-2</v>
      </c>
      <c r="F2180" s="7">
        <f>LN('Adj close prices'!F2181/'Adj close prices'!F2180)</f>
        <v>-4.1798279047791896E-2</v>
      </c>
    </row>
    <row r="2181" spans="1:6" x14ac:dyDescent="0.25">
      <c r="A2181" s="5">
        <v>44909</v>
      </c>
      <c r="B2181" s="7">
        <f>LN('Adj close prices'!B2182/'Adj close prices'!B2181)</f>
        <v>-1.5657859084719779E-2</v>
      </c>
      <c r="C2181" s="7">
        <f>LN('Adj close prices'!C2182/'Adj close prices'!C2181)</f>
        <v>-9.8875798744305528E-3</v>
      </c>
      <c r="D2181" s="7">
        <f>LN('Adj close prices'!D2182/'Adj close prices'!D2181)</f>
        <v>-5.5752312670546743E-3</v>
      </c>
      <c r="E2181" s="7">
        <f>LN('Adj close prices'!E2182/'Adj close prices'!E2181)</f>
        <v>-2.2269193584686719E-2</v>
      </c>
      <c r="F2181" s="7">
        <f>LN('Adj close prices'!F2182/'Adj close prices'!F2181)</f>
        <v>-2.6122612056527664E-2</v>
      </c>
    </row>
    <row r="2182" spans="1:6" x14ac:dyDescent="0.25">
      <c r="A2182" s="5">
        <v>44910</v>
      </c>
      <c r="B2182" s="7">
        <f>LN('Adj close prices'!B2183/'Adj close prices'!B2182)</f>
        <v>-4.7987476101582285E-2</v>
      </c>
      <c r="C2182" s="7">
        <f>LN('Adj close prices'!C2183/'Adj close prices'!C2182)</f>
        <v>-3.4775542379452393E-2</v>
      </c>
      <c r="D2182" s="7">
        <f>LN('Adj close prices'!D2183/'Adj close prices'!D2182)</f>
        <v>-8.9717525180246678E-3</v>
      </c>
      <c r="E2182" s="7">
        <f>LN('Adj close prices'!E2183/'Adj close prices'!E2182)</f>
        <v>-4.1708825752878841E-2</v>
      </c>
      <c r="F2182" s="7">
        <f>LN('Adj close prices'!F2183/'Adj close prices'!F2182)</f>
        <v>5.5331015157087287E-3</v>
      </c>
    </row>
    <row r="2183" spans="1:6" x14ac:dyDescent="0.25">
      <c r="A2183" s="5">
        <v>44911</v>
      </c>
      <c r="B2183" s="7">
        <f>LN('Adj close prices'!B2184/'Adj close prices'!B2183)</f>
        <v>-1.46861308355411E-2</v>
      </c>
      <c r="C2183" s="7">
        <f>LN('Adj close prices'!C2184/'Adj close prices'!C2183)</f>
        <v>-6.6927367589490507E-3</v>
      </c>
      <c r="D2183" s="7">
        <f>LN('Adj close prices'!D2184/'Adj close prices'!D2183)</f>
        <v>-1.8118622640945138E-2</v>
      </c>
      <c r="E2183" s="7">
        <f>LN('Adj close prices'!E2184/'Adj close prices'!E2183)</f>
        <v>-2.2731479966429869E-2</v>
      </c>
      <c r="F2183" s="7">
        <f>LN('Adj close prices'!F2184/'Adj close prices'!F2183)</f>
        <v>-4.8336802116177406E-2</v>
      </c>
    </row>
    <row r="2184" spans="1:6" x14ac:dyDescent="0.25">
      <c r="A2184" s="5">
        <v>44914</v>
      </c>
      <c r="B2184" s="7">
        <f>LN('Adj close prices'!B2185/'Adj close prices'!B2184)</f>
        <v>-1.6037546474141611E-2</v>
      </c>
      <c r="C2184" s="7">
        <f>LN('Adj close prices'!C2185/'Adj close prices'!C2184)</f>
        <v>-3.4035036645899949E-2</v>
      </c>
      <c r="D2184" s="7">
        <f>LN('Adj close prices'!D2185/'Adj close prices'!D2184)</f>
        <v>3.5023238090006124E-4</v>
      </c>
      <c r="E2184" s="7">
        <f>LN('Adj close prices'!E2185/'Adj close prices'!E2184)</f>
        <v>-1.9315405430139907E-2</v>
      </c>
      <c r="F2184" s="7">
        <f>LN('Adj close prices'!F2185/'Adj close prices'!F2184)</f>
        <v>-2.3992081538347669E-3</v>
      </c>
    </row>
    <row r="2185" spans="1:6" x14ac:dyDescent="0.25">
      <c r="A2185" s="5">
        <v>44915</v>
      </c>
      <c r="B2185" s="7">
        <f>LN('Adj close prices'!B2186/'Adj close prices'!B2185)</f>
        <v>-5.2893632835466109E-4</v>
      </c>
      <c r="C2185" s="7">
        <f>LN('Adj close prices'!C2186/'Adj close prices'!C2185)</f>
        <v>3.1744662482057159E-3</v>
      </c>
      <c r="D2185" s="7">
        <f>LN('Adj close prices'!D2186/'Adj close prices'!D2185)</f>
        <v>8.7154373647743318E-3</v>
      </c>
      <c r="E2185" s="7">
        <f>LN('Adj close prices'!E2186/'Adj close prices'!E2185)</f>
        <v>-1.0451727793104897E-2</v>
      </c>
      <c r="F2185" s="7">
        <f>LN('Adj close prices'!F2186/'Adj close prices'!F2185)</f>
        <v>-8.396483794441674E-2</v>
      </c>
    </row>
    <row r="2186" spans="1:6" x14ac:dyDescent="0.25">
      <c r="A2186" s="5">
        <v>44916</v>
      </c>
      <c r="B2186" s="7">
        <f>LN('Adj close prices'!B2187/'Adj close prices'!B2186)</f>
        <v>2.353058201093482E-2</v>
      </c>
      <c r="C2186" s="7">
        <f>LN('Adj close prices'!C2187/'Adj close prices'!C2186)</f>
        <v>1.8376825699553446E-2</v>
      </c>
      <c r="D2186" s="7">
        <f>LN('Adj close prices'!D2187/'Adj close prices'!D2186)</f>
        <v>7.8139435263274576E-3</v>
      </c>
      <c r="E2186" s="7">
        <f>LN('Adj close prices'!E2187/'Adj close prices'!E2186)</f>
        <v>2.5533725646076082E-2</v>
      </c>
      <c r="F2186" s="7">
        <f>LN('Adj close prices'!F2187/'Adj close prices'!F2186)</f>
        <v>-1.6704509941504603E-3</v>
      </c>
    </row>
    <row r="2187" spans="1:6" x14ac:dyDescent="0.25">
      <c r="A2187" s="5">
        <v>44917</v>
      </c>
      <c r="B2187" s="7">
        <f>LN('Adj close prices'!B2188/'Adj close prices'!B2187)</f>
        <v>-2.4059798260995888E-2</v>
      </c>
      <c r="C2187" s="7">
        <f>LN('Adj close prices'!C2188/'Adj close prices'!C2187)</f>
        <v>-3.4947224671442775E-2</v>
      </c>
      <c r="D2187" s="7">
        <f>LN('Adj close prices'!D2188/'Adj close prices'!D2187)</f>
        <v>-1.1778788782530874E-2</v>
      </c>
      <c r="E2187" s="7">
        <f>LN('Adj close prices'!E2188/'Adj close prices'!E2187)</f>
        <v>-7.3022292934120062E-2</v>
      </c>
      <c r="F2187" s="7">
        <f>LN('Adj close prices'!F2188/'Adj close prices'!F2187)</f>
        <v>-9.3023120707112522E-2</v>
      </c>
    </row>
    <row r="2188" spans="1:6" x14ac:dyDescent="0.25">
      <c r="A2188" s="5">
        <v>44918</v>
      </c>
      <c r="B2188" s="7">
        <f>LN('Adj close prices'!B2189/'Adj close prices'!B2188)</f>
        <v>-2.8019818171287256E-3</v>
      </c>
      <c r="C2188" s="7">
        <f>LN('Adj close prices'!C2189/'Adj close prices'!C2188)</f>
        <v>1.7274435603832669E-2</v>
      </c>
      <c r="D2188" s="7">
        <f>LN('Adj close prices'!D2189/'Adj close prices'!D2188)</f>
        <v>2.0191435717441062E-3</v>
      </c>
      <c r="E2188" s="7">
        <f>LN('Adj close prices'!E2189/'Adj close prices'!E2188)</f>
        <v>-8.7086043671407796E-3</v>
      </c>
      <c r="F2188" s="7">
        <f>LN('Adj close prices'!F2189/'Adj close prices'!F2188)</f>
        <v>-1.7706667842073111E-2</v>
      </c>
    </row>
    <row r="2189" spans="1:6" x14ac:dyDescent="0.25">
      <c r="A2189" s="5">
        <v>44922</v>
      </c>
      <c r="B2189" s="7">
        <f>LN('Adj close prices'!B2190/'Adj close prices'!B2189)</f>
        <v>-1.3975530124631104E-2</v>
      </c>
      <c r="C2189" s="7">
        <f>LN('Adj close prices'!C2190/'Adj close prices'!C2189)</f>
        <v>-2.6265684703658511E-2</v>
      </c>
      <c r="D2189" s="7">
        <f>LN('Adj close prices'!D2190/'Adj close prices'!D2189)</f>
        <v>2.7834410179998584E-4</v>
      </c>
      <c r="E2189" s="7">
        <f>LN('Adj close prices'!E2190/'Adj close prices'!E2189)</f>
        <v>-7.4026943376728355E-2</v>
      </c>
      <c r="F2189" s="7">
        <f>LN('Adj close prices'!F2190/'Adj close prices'!F2189)</f>
        <v>-0.1211382662996848</v>
      </c>
    </row>
    <row r="2190" spans="1:6" x14ac:dyDescent="0.25">
      <c r="A2190" s="5">
        <v>44923</v>
      </c>
      <c r="B2190" s="7">
        <f>LN('Adj close prices'!B2191/'Adj close prices'!B2190)</f>
        <v>-3.1165959962961485E-2</v>
      </c>
      <c r="C2190" s="7">
        <f>LN('Adj close prices'!C2191/'Adj close prices'!C2190)</f>
        <v>-1.4800718958715304E-2</v>
      </c>
      <c r="D2190" s="7">
        <f>LN('Adj close prices'!D2191/'Adj close prices'!D2190)</f>
        <v>-1.7678513234005964E-2</v>
      </c>
      <c r="E2190" s="7">
        <f>LN('Adj close prices'!E2191/'Adj close prices'!E2190)</f>
        <v>-6.0375632250862952E-3</v>
      </c>
      <c r="F2190" s="7">
        <f>LN('Adj close prices'!F2191/'Adj close prices'!F2190)</f>
        <v>3.2553264874440636E-2</v>
      </c>
    </row>
    <row r="2191" spans="1:6" x14ac:dyDescent="0.25">
      <c r="A2191" s="5">
        <v>44924</v>
      </c>
      <c r="B2191" s="7">
        <f>LN('Adj close prices'!B2192/'Adj close prices'!B2191)</f>
        <v>2.7930500230800251E-2</v>
      </c>
      <c r="C2191" s="7">
        <f>LN('Adj close prices'!C2192/'Adj close prices'!C2191)</f>
        <v>2.8435650841172187E-2</v>
      </c>
      <c r="D2191" s="7">
        <f>LN('Adj close prices'!D2192/'Adj close prices'!D2191)</f>
        <v>6.0680962832640566E-3</v>
      </c>
      <c r="E2191" s="7">
        <f>LN('Adj close prices'!E2192/'Adj close prices'!E2191)</f>
        <v>3.9601433009112424E-2</v>
      </c>
      <c r="F2191" s="7">
        <f>LN('Adj close prices'!F2192/'Adj close prices'!F2191)</f>
        <v>7.772640602667856E-2</v>
      </c>
    </row>
    <row r="2192" spans="1:6" x14ac:dyDescent="0.25">
      <c r="A2192" s="5">
        <v>44925</v>
      </c>
      <c r="B2192" s="7">
        <f>LN('Adj close prices'!B2193/'Adj close prices'!B2192)</f>
        <v>2.4660984076580574E-3</v>
      </c>
      <c r="C2192" s="7">
        <f>LN('Adj close prices'!C2193/'Adj close prices'!C2192)</f>
        <v>-2.1405644991109884E-3</v>
      </c>
      <c r="D2192" s="7">
        <f>LN('Adj close prices'!D2193/'Adj close prices'!D2192)</f>
        <v>-2.5355337604648235E-3</v>
      </c>
      <c r="E2192" s="7">
        <f>LN('Adj close prices'!E2193/'Adj close prices'!E2192)</f>
        <v>7.5294483975257246E-4</v>
      </c>
      <c r="F2192" s="7">
        <f>LN('Adj close prices'!F2193/'Adj close prices'!F2192)</f>
        <v>1.1102154850558861E-2</v>
      </c>
    </row>
    <row r="2193" spans="1:6" x14ac:dyDescent="0.25">
      <c r="A2193" s="5">
        <v>44929</v>
      </c>
      <c r="B2193" s="7">
        <f>LN('Adj close prices'!B2194/'Adj close prices'!B2193)</f>
        <v>-3.8122270534829819E-2</v>
      </c>
      <c r="C2193" s="7">
        <f>LN('Adj close prices'!C2194/'Adj close prices'!C2193)</f>
        <v>2.143528072006487E-2</v>
      </c>
      <c r="D2193" s="7">
        <f>LN('Adj close prices'!D2194/'Adj close prices'!D2193)</f>
        <v>1.2684545240183554E-2</v>
      </c>
      <c r="E2193" s="7">
        <f>LN('Adj close prices'!E2194/'Adj close prices'!E2193)</f>
        <v>-2.0672086375449799E-2</v>
      </c>
      <c r="F2193" s="7">
        <f>LN('Adj close prices'!F2194/'Adj close prices'!F2193)</f>
        <v>-0.13058999411512248</v>
      </c>
    </row>
    <row r="2194" spans="1:6" x14ac:dyDescent="0.25">
      <c r="A2194" s="5">
        <v>44930</v>
      </c>
      <c r="B2194" s="7">
        <f>LN('Adj close prices'!B2195/'Adj close prices'!B2194)</f>
        <v>1.0261348840112988E-2</v>
      </c>
      <c r="C2194" s="7">
        <f>LN('Adj close prices'!C2195/'Adj close prices'!C2194)</f>
        <v>-7.9551309087328576E-3</v>
      </c>
      <c r="D2194" s="7">
        <f>LN('Adj close prices'!D2195/'Adj close prices'!D2194)</f>
        <v>1.1134844951194909E-3</v>
      </c>
      <c r="E2194" s="7">
        <f>LN('Adj close prices'!E2195/'Adj close prices'!E2194)</f>
        <v>2.9867580555336885E-2</v>
      </c>
      <c r="F2194" s="7">
        <f>LN('Adj close prices'!F2195/'Adj close prices'!F2194)</f>
        <v>4.9978842042493858E-2</v>
      </c>
    </row>
    <row r="2195" spans="1:6" x14ac:dyDescent="0.25">
      <c r="A2195" s="5">
        <v>44931</v>
      </c>
      <c r="B2195" s="7">
        <f>LN('Adj close prices'!B2196/'Adj close prices'!B2195)</f>
        <v>-1.0661279678054875E-2</v>
      </c>
      <c r="C2195" s="7">
        <f>LN('Adj close prices'!C2196/'Adj close prices'!C2195)</f>
        <v>-2.4011565771277849E-2</v>
      </c>
      <c r="D2195" s="7">
        <f>LN('Adj close prices'!D2196/'Adj close prices'!D2195)</f>
        <v>-3.4141654025098291E-3</v>
      </c>
      <c r="E2195" s="7">
        <f>LN('Adj close prices'!E2196/'Adj close prices'!E2195)</f>
        <v>-3.3366543131628658E-2</v>
      </c>
      <c r="F2195" s="7">
        <f>LN('Adj close prices'!F2196/'Adj close prices'!F2195)</f>
        <v>-2.9469076593570679E-2</v>
      </c>
    </row>
    <row r="2196" spans="1:6" x14ac:dyDescent="0.25">
      <c r="A2196" s="5">
        <v>44932</v>
      </c>
      <c r="B2196" s="7">
        <f>LN('Adj close prices'!B2197/'Adj close prices'!B2196)</f>
        <v>3.6133388594719776E-2</v>
      </c>
      <c r="C2196" s="7">
        <f>LN('Adj close prices'!C2197/'Adj close prices'!C2196)</f>
        <v>3.499173676430687E-2</v>
      </c>
      <c r="D2196" s="7">
        <f>LN('Adj close prices'!D2197/'Adj close prices'!D2196)</f>
        <v>2.4203805129914505E-2</v>
      </c>
      <c r="E2196" s="7">
        <f>LN('Adj close prices'!E2197/'Adj close prices'!E2196)</f>
        <v>4.0796767668235999E-2</v>
      </c>
      <c r="F2196" s="7">
        <f>LN('Adj close prices'!F2197/'Adj close prices'!F2196)</f>
        <v>2.4352161964724256E-2</v>
      </c>
    </row>
    <row r="2197" spans="1:6" x14ac:dyDescent="0.25">
      <c r="A2197" s="5">
        <v>44935</v>
      </c>
      <c r="B2197" s="7">
        <f>LN('Adj close prices'!B2198/'Adj close prices'!B2197)</f>
        <v>4.0805357546248658E-3</v>
      </c>
      <c r="C2197" s="7">
        <f>LN('Adj close prices'!C2198/'Adj close prices'!C2197)</f>
        <v>1.4760403795806619E-2</v>
      </c>
      <c r="D2197" s="7">
        <f>LN('Adj close prices'!D2198/'Adj close prices'!D2197)</f>
        <v>-1.2546029193358838E-2</v>
      </c>
      <c r="E2197" s="7">
        <f>LN('Adj close prices'!E2198/'Adj close prices'!E2197)</f>
        <v>5.0458567881811571E-2</v>
      </c>
      <c r="F2197" s="7">
        <f>LN('Adj close prices'!F2198/'Adj close prices'!F2197)</f>
        <v>5.765457835398418E-2</v>
      </c>
    </row>
    <row r="2198" spans="1:6" x14ac:dyDescent="0.25">
      <c r="A2198" s="5">
        <v>44936</v>
      </c>
      <c r="B2198" s="7">
        <f>LN('Adj close prices'!B2199/'Adj close prices'!B2198)</f>
        <v>4.4463262464051858E-3</v>
      </c>
      <c r="C2198" s="7">
        <f>LN('Adj close prices'!C2199/'Adj close prices'!C2198)</f>
        <v>2.8326691608351235E-2</v>
      </c>
      <c r="D2198" s="7">
        <f>LN('Adj close prices'!D2199/'Adj close prices'!D2198)</f>
        <v>-6.2092800094076643E-4</v>
      </c>
      <c r="E2198" s="7">
        <f>LN('Adj close prices'!E2199/'Adj close prices'!E2198)</f>
        <v>1.7820727041242282E-2</v>
      </c>
      <c r="F2198" s="7">
        <f>LN('Adj close prices'!F2199/'Adj close prices'!F2198)</f>
        <v>-7.7110349331380341E-3</v>
      </c>
    </row>
    <row r="2199" spans="1:6" x14ac:dyDescent="0.25">
      <c r="A2199" s="5">
        <v>44937</v>
      </c>
      <c r="B2199" s="7">
        <f>LN('Adj close prices'!B2200/'Adj close prices'!B2199)</f>
        <v>2.0892709390204774E-2</v>
      </c>
      <c r="C2199" s="7">
        <f>LN('Adj close prices'!C2200/'Adj close prices'!C2199)</f>
        <v>5.6459554434107731E-2</v>
      </c>
      <c r="D2199" s="7">
        <f>LN('Adj close prices'!D2200/'Adj close prices'!D2199)</f>
        <v>8.7287091039660696E-3</v>
      </c>
      <c r="E2199" s="7">
        <f>LN('Adj close prices'!E2200/'Adj close prices'!E2199)</f>
        <v>5.7660846040323462E-3</v>
      </c>
      <c r="F2199" s="7">
        <f>LN('Adj close prices'!F2200/'Adj close prices'!F2199)</f>
        <v>3.6109206723721761E-2</v>
      </c>
    </row>
    <row r="2200" spans="1:6" x14ac:dyDescent="0.25">
      <c r="A2200" s="5">
        <v>44938</v>
      </c>
      <c r="B2200" s="7">
        <f>LN('Adj close prices'!B2201/'Adj close prices'!B2200)</f>
        <v>-5.9946078393403521E-4</v>
      </c>
      <c r="C2200" s="7">
        <f>LN('Adj close prices'!C2201/'Adj close prices'!C2200)</f>
        <v>1.8911647432961998E-3</v>
      </c>
      <c r="D2200" s="7">
        <f>LN('Adj close prices'!D2201/'Adj close prices'!D2200)</f>
        <v>-9.0739600552688596E-3</v>
      </c>
      <c r="E2200" s="7">
        <f>LN('Adj close prices'!E2201/'Adj close prices'!E2200)</f>
        <v>3.1375919868225008E-2</v>
      </c>
      <c r="F2200" s="7">
        <f>LN('Adj close prices'!F2201/'Adj close prices'!F2200)</f>
        <v>2.755468161922377E-3</v>
      </c>
    </row>
    <row r="2201" spans="1:6" x14ac:dyDescent="0.25">
      <c r="A2201" s="5">
        <v>44939</v>
      </c>
      <c r="B2201" s="7">
        <f>LN('Adj close prices'!B2202/'Adj close prices'!B2201)</f>
        <v>1.0068240379417089E-2</v>
      </c>
      <c r="C2201" s="7">
        <f>LN('Adj close prices'!C2202/'Adj close prices'!C2201)</f>
        <v>2.9476315735857885E-2</v>
      </c>
      <c r="D2201" s="7">
        <f>LN('Adj close prices'!D2202/'Adj close prices'!D2201)</f>
        <v>3.3091581498353295E-3</v>
      </c>
      <c r="E2201" s="7">
        <f>LN('Adj close prices'!E2202/'Adj close prices'!E2201)</f>
        <v>2.3227529664415932E-2</v>
      </c>
      <c r="F2201" s="7">
        <f>LN('Adj close prices'!F2202/'Adj close prices'!F2201)</f>
        <v>-9.4324654458178368E-3</v>
      </c>
    </row>
    <row r="2202" spans="1:6" x14ac:dyDescent="0.25">
      <c r="A2202" s="5">
        <v>44943</v>
      </c>
      <c r="B2202" s="7">
        <f>LN('Adj close prices'!B2203/'Adj close prices'!B2202)</f>
        <v>8.7182331311990418E-3</v>
      </c>
      <c r="C2202" s="7">
        <f>LN('Adj close prices'!C2203/'Adj close prices'!C2202)</f>
        <v>-2.132232951679678E-2</v>
      </c>
      <c r="D2202" s="7">
        <f>LN('Adj close prices'!D2203/'Adj close prices'!D2202)</f>
        <v>-6.0753383326298087E-3</v>
      </c>
      <c r="E2202" s="7">
        <f>LN('Adj close prices'!E2203/'Adj close prices'!E2202)</f>
        <v>4.6423176401779363E-2</v>
      </c>
      <c r="F2202" s="7">
        <f>LN('Adj close prices'!F2203/'Adj close prices'!F2202)</f>
        <v>7.1636454706437272E-2</v>
      </c>
    </row>
    <row r="2203" spans="1:6" x14ac:dyDescent="0.25">
      <c r="A2203" s="5">
        <v>44944</v>
      </c>
      <c r="B2203" s="7">
        <f>LN('Adj close prices'!B2204/'Adj close prices'!B2203)</f>
        <v>-5.3845145286714E-3</v>
      </c>
      <c r="C2203" s="7">
        <f>LN('Adj close prices'!C2204/'Adj close prices'!C2203)</f>
        <v>-6.1616193461390568E-3</v>
      </c>
      <c r="D2203" s="7">
        <f>LN('Adj close prices'!D2204/'Adj close prices'!D2203)</f>
        <v>-2.5031995819965507E-2</v>
      </c>
      <c r="E2203" s="7">
        <f>LN('Adj close prices'!E2204/'Adj close prices'!E2203)</f>
        <v>-1.8530173153742464E-2</v>
      </c>
      <c r="F2203" s="7">
        <f>LN('Adj close prices'!F2204/'Adj close prices'!F2203)</f>
        <v>-2.0825326779675614E-2</v>
      </c>
    </row>
    <row r="2204" spans="1:6" x14ac:dyDescent="0.25">
      <c r="A2204" s="5">
        <v>44945</v>
      </c>
      <c r="B2204" s="7">
        <f>LN('Adj close prices'!B2205/'Adj close prices'!B2204)</f>
        <v>4.4373420931027293E-4</v>
      </c>
      <c r="C2204" s="7">
        <f>LN('Adj close prices'!C2205/'Adj close prices'!C2204)</f>
        <v>-1.8822581812696526E-2</v>
      </c>
      <c r="D2204" s="7">
        <f>LN('Adj close prices'!D2205/'Adj close prices'!D2204)</f>
        <v>-1.4374195870673668E-2</v>
      </c>
      <c r="E2204" s="7">
        <f>LN('Adj close prices'!E2205/'Adj close prices'!E2204)</f>
        <v>-3.58542394545261E-2</v>
      </c>
      <c r="F2204" s="7">
        <f>LN('Adj close prices'!F2205/'Adj close prices'!F2204)</f>
        <v>-1.2580756039180813E-2</v>
      </c>
    </row>
    <row r="2205" spans="1:6" x14ac:dyDescent="0.25">
      <c r="A2205" s="5">
        <v>44946</v>
      </c>
      <c r="B2205" s="7">
        <f>LN('Adj close prices'!B2206/'Adj close prices'!B2205)</f>
        <v>1.9038370299204015E-2</v>
      </c>
      <c r="C2205" s="7">
        <f>LN('Adj close prices'!C2206/'Adj close prices'!C2205)</f>
        <v>3.7400263209093787E-2</v>
      </c>
      <c r="D2205" s="7">
        <f>LN('Adj close prices'!D2206/'Adj close prices'!D2205)</f>
        <v>1.2241919236315247E-2</v>
      </c>
      <c r="E2205" s="7">
        <f>LN('Adj close prices'!E2206/'Adj close prices'!E2205)</f>
        <v>6.2093917340903047E-2</v>
      </c>
      <c r="F2205" s="7">
        <f>LN('Adj close prices'!F2206/'Adj close prices'!F2205)</f>
        <v>4.7977273985437038E-2</v>
      </c>
    </row>
    <row r="2206" spans="1:6" x14ac:dyDescent="0.25">
      <c r="A2206" s="5">
        <v>44949</v>
      </c>
      <c r="B2206" s="7">
        <f>LN('Adj close prices'!B2207/'Adj close prices'!B2206)</f>
        <v>2.3228375215177278E-2</v>
      </c>
      <c r="C2206" s="7">
        <f>LN('Adj close prices'!C2207/'Adj close prices'!C2206)</f>
        <v>2.7724719115394389E-3</v>
      </c>
      <c r="D2206" s="7">
        <f>LN('Adj close prices'!D2207/'Adj close prices'!D2206)</f>
        <v>1.4831887984652415E-2</v>
      </c>
      <c r="E2206" s="7">
        <f>LN('Adj close prices'!E2207/'Adj close prices'!E2206)</f>
        <v>7.3158445979998765E-2</v>
      </c>
      <c r="F2206" s="7">
        <f>LN('Adj close prices'!F2207/'Adj close prices'!F2206)</f>
        <v>7.4573647386346933E-2</v>
      </c>
    </row>
    <row r="2207" spans="1:6" x14ac:dyDescent="0.25">
      <c r="A2207" s="5">
        <v>44950</v>
      </c>
      <c r="B2207" s="7">
        <f>LN('Adj close prices'!B2208/'Adj close prices'!B2207)</f>
        <v>1.0012674778118114E-2</v>
      </c>
      <c r="C2207" s="7">
        <f>LN('Adj close prices'!C2208/'Adj close prices'!C2207)</f>
        <v>-1.2381472849584373E-2</v>
      </c>
      <c r="D2207" s="7">
        <f>LN('Adj close prices'!D2208/'Adj close prices'!D2207)</f>
        <v>2.6603317604673798E-3</v>
      </c>
      <c r="E2207" s="7">
        <f>LN('Adj close prices'!E2208/'Adj close prices'!E2207)</f>
        <v>3.7442870214700395E-3</v>
      </c>
      <c r="F2207" s="7">
        <f>LN('Adj close prices'!F2208/'Adj close prices'!F2207)</f>
        <v>9.7343214811301652E-4</v>
      </c>
    </row>
    <row r="2208" spans="1:6" x14ac:dyDescent="0.25">
      <c r="A2208" s="5">
        <v>44951</v>
      </c>
      <c r="B2208" s="7">
        <f>LN('Adj close prices'!B2209/'Adj close prices'!B2208)</f>
        <v>-4.7115882013614822E-3</v>
      </c>
      <c r="C2208" s="7">
        <f>LN('Adj close prices'!C2209/'Adj close prices'!C2208)</f>
        <v>8.8889474172462145E-3</v>
      </c>
      <c r="D2208" s="7">
        <f>LN('Adj close prices'!D2209/'Adj close prices'!D2208)</f>
        <v>-4.7657580690712281E-3</v>
      </c>
      <c r="E2208" s="7">
        <f>LN('Adj close prices'!E2209/'Adj close prices'!E2208)</f>
        <v>3.006182733653686E-3</v>
      </c>
      <c r="F2208" s="7">
        <f>LN('Adj close prices'!F2209/'Adj close prices'!F2208)</f>
        <v>3.7458008211161413E-3</v>
      </c>
    </row>
    <row r="2209" spans="1:6" x14ac:dyDescent="0.25">
      <c r="A2209" s="5">
        <v>44952</v>
      </c>
      <c r="B2209" s="7">
        <f>LN('Adj close prices'!B2210/'Adj close prices'!B2209)</f>
        <v>1.4694806058152593E-2</v>
      </c>
      <c r="C2209" s="7">
        <f>LN('Adj close prices'!C2210/'Adj close prices'!C2209)</f>
        <v>2.0774687973758827E-2</v>
      </c>
      <c r="D2209" s="7">
        <f>LN('Adj close prices'!D2210/'Adj close prices'!D2209)</f>
        <v>-9.138000446697631E-4</v>
      </c>
      <c r="E2209" s="7">
        <f>LN('Adj close prices'!E2210/'Adj close prices'!E2209)</f>
        <v>2.4486806254764772E-2</v>
      </c>
      <c r="F2209" s="7">
        <f>LN('Adj close prices'!F2210/'Adj close prices'!F2209)</f>
        <v>0.10406500531667821</v>
      </c>
    </row>
    <row r="2210" spans="1:6" x14ac:dyDescent="0.25">
      <c r="A2210" s="5">
        <v>44953</v>
      </c>
      <c r="B2210" s="7">
        <f>LN('Adj close prices'!B2211/'Adj close prices'!B2210)</f>
        <v>1.3591500028020939E-2</v>
      </c>
      <c r="C2210" s="7">
        <f>LN('Adj close prices'!C2211/'Adj close prices'!C2210)</f>
        <v>2.9983354115893115E-2</v>
      </c>
      <c r="D2210" s="7">
        <f>LN('Adj close prices'!D2211/'Adj close prices'!D2210)</f>
        <v>7.6354532425249241E-3</v>
      </c>
      <c r="E2210" s="7">
        <f>LN('Adj close prices'!E2211/'Adj close prices'!E2210)</f>
        <v>2.8034819071402938E-2</v>
      </c>
      <c r="F2210" s="7">
        <f>LN('Adj close prices'!F2211/'Adj close prices'!F2210)</f>
        <v>0.10436164298160873</v>
      </c>
    </row>
    <row r="2211" spans="1:6" x14ac:dyDescent="0.25">
      <c r="A2211" s="5">
        <v>44956</v>
      </c>
      <c r="B2211" s="7">
        <f>LN('Adj close prices'!B2212/'Adj close prices'!B2211)</f>
        <v>-2.028233664499822E-2</v>
      </c>
      <c r="C2211" s="7">
        <f>LN('Adj close prices'!C2212/'Adj close prices'!C2211)</f>
        <v>-1.6667825012845982E-2</v>
      </c>
      <c r="D2211" s="7">
        <f>LN('Adj close prices'!D2212/'Adj close prices'!D2211)</f>
        <v>-8.0575897934254976E-3</v>
      </c>
      <c r="E2211" s="7">
        <f>LN('Adj close prices'!E2212/'Adj close prices'!E2211)</f>
        <v>-6.0888635869217507E-2</v>
      </c>
      <c r="F2211" s="7">
        <f>LN('Adj close prices'!F2212/'Adj close prices'!F2211)</f>
        <v>-6.5265727989955669E-2</v>
      </c>
    </row>
    <row r="2212" spans="1:6" x14ac:dyDescent="0.25">
      <c r="A2212" s="5">
        <v>44957</v>
      </c>
      <c r="B2212" s="7">
        <f>LN('Adj close prices'!B2213/'Adj close prices'!B2212)</f>
        <v>8.9804921789576556E-3</v>
      </c>
      <c r="C2212" s="7">
        <f>LN('Adj close prices'!C2213/'Adj close prices'!C2212)</f>
        <v>2.5335153183915375E-2</v>
      </c>
      <c r="D2212" s="7">
        <f>LN('Adj close prices'!D2213/'Adj close prices'!D2212)</f>
        <v>1.2027405529308508E-2</v>
      </c>
      <c r="E2212" s="7">
        <f>LN('Adj close prices'!E2213/'Adj close prices'!E2212)</f>
        <v>1.938099470700835E-2</v>
      </c>
      <c r="F2212" s="7">
        <f>LN('Adj close prices'!F2213/'Adj close prices'!F2212)</f>
        <v>3.8606635720883797E-2</v>
      </c>
    </row>
    <row r="2213" spans="1:6" x14ac:dyDescent="0.25">
      <c r="A2213" s="5">
        <v>44958</v>
      </c>
      <c r="B2213" s="7">
        <f>LN('Adj close prices'!B2214/'Adj close prices'!B2213)</f>
        <v>7.8695925051864932E-3</v>
      </c>
      <c r="C2213" s="7">
        <f>LN('Adj close prices'!C2214/'Adj close prices'!C2213)</f>
        <v>1.9397621930676994E-2</v>
      </c>
      <c r="D2213" s="7">
        <f>LN('Adj close prices'!D2214/'Adj close prices'!D2213)</f>
        <v>5.5450917977575009E-3</v>
      </c>
      <c r="E2213" s="7">
        <f>LN('Adj close prices'!E2214/'Adj close prices'!E2213)</f>
        <v>6.9494340961455361E-2</v>
      </c>
      <c r="F2213" s="7">
        <f>LN('Adj close prices'!F2214/'Adj close prices'!F2213)</f>
        <v>4.6197216326827988E-2</v>
      </c>
    </row>
    <row r="2214" spans="1:6" x14ac:dyDescent="0.25">
      <c r="A2214" s="5">
        <v>44959</v>
      </c>
      <c r="B2214" s="7">
        <f>LN('Adj close prices'!B2215/'Adj close prices'!B2214)</f>
        <v>3.6392417339183102E-2</v>
      </c>
      <c r="C2214" s="7">
        <f>LN('Adj close prices'!C2215/'Adj close prices'!C2214)</f>
        <v>7.1203155449720404E-2</v>
      </c>
      <c r="D2214" s="7">
        <f>LN('Adj close prices'!D2215/'Adj close prices'!D2214)</f>
        <v>-7.284267041253901E-3</v>
      </c>
      <c r="E2214" s="7">
        <f>LN('Adj close prices'!E2215/'Adj close prices'!E2214)</f>
        <v>3.5922490846594678E-2</v>
      </c>
      <c r="F2214" s="7">
        <f>LN('Adj close prices'!F2215/'Adj close prices'!F2214)</f>
        <v>3.7117438979971044E-2</v>
      </c>
    </row>
    <row r="2215" spans="1:6" x14ac:dyDescent="0.25">
      <c r="A2215" s="5">
        <v>44960</v>
      </c>
      <c r="B2215" s="7">
        <f>LN('Adj close prices'!B2216/'Adj close prices'!B2215)</f>
        <v>2.4106888858699872E-2</v>
      </c>
      <c r="C2215" s="7">
        <f>LN('Adj close prices'!C2216/'Adj close prices'!C2215)</f>
        <v>-8.8082840692389558E-2</v>
      </c>
      <c r="D2215" s="7">
        <f>LN('Adj close prices'!D2216/'Adj close prices'!D2215)</f>
        <v>-1.3388205144070188E-2</v>
      </c>
      <c r="E2215" s="7">
        <f>LN('Adj close prices'!E2216/'Adj close prices'!E2215)</f>
        <v>-2.8453916765326884E-2</v>
      </c>
      <c r="F2215" s="7">
        <f>LN('Adj close prices'!F2216/'Adj close prices'!F2215)</f>
        <v>9.0416584244853142E-3</v>
      </c>
    </row>
    <row r="2216" spans="1:6" x14ac:dyDescent="0.25">
      <c r="A2216" s="5">
        <v>44963</v>
      </c>
      <c r="B2216" s="7">
        <f>LN('Adj close prices'!B2217/'Adj close prices'!B2216)</f>
        <v>-1.809150646598242E-2</v>
      </c>
      <c r="C2216" s="7">
        <f>LN('Adj close prices'!C2217/'Adj close prices'!C2216)</f>
        <v>-1.1772272023834445E-2</v>
      </c>
      <c r="D2216" s="7">
        <f>LN('Adj close prices'!D2217/'Adj close prices'!D2216)</f>
        <v>-7.2950305865668794E-3</v>
      </c>
      <c r="E2216" s="7">
        <f>LN('Adj close prices'!E2217/'Adj close prices'!E2216)</f>
        <v>-5.2143424812695874E-4</v>
      </c>
      <c r="F2216" s="7">
        <f>LN('Adj close prices'!F2217/'Adj close prices'!F2216)</f>
        <v>2.4849223234688869E-2</v>
      </c>
    </row>
    <row r="2217" spans="1:6" x14ac:dyDescent="0.25">
      <c r="A2217" s="5">
        <v>44964</v>
      </c>
      <c r="B2217" s="7">
        <f>LN('Adj close prices'!B2218/'Adj close prices'!B2217)</f>
        <v>1.9061882338021335E-2</v>
      </c>
      <c r="C2217" s="7">
        <f>LN('Adj close prices'!C2218/'Adj close prices'!C2217)</f>
        <v>-6.8529054184538233E-4</v>
      </c>
      <c r="D2217" s="7">
        <f>LN('Adj close prices'!D2218/'Adj close prices'!D2217)</f>
        <v>2.1304173587179168E-3</v>
      </c>
      <c r="E2217" s="7">
        <f>LN('Adj close prices'!E2218/'Adj close prices'!E2217)</f>
        <v>5.0123697047718671E-2</v>
      </c>
      <c r="F2217" s="7">
        <f>LN('Adj close prices'!F2218/'Adj close prices'!F2217)</f>
        <v>1.047078053138349E-2</v>
      </c>
    </row>
    <row r="2218" spans="1:6" x14ac:dyDescent="0.25">
      <c r="A2218" s="5">
        <v>44965</v>
      </c>
      <c r="B2218" s="7">
        <f>LN('Adj close prices'!B2219/'Adj close prices'!B2218)</f>
        <v>-1.7810428762311346E-2</v>
      </c>
      <c r="C2218" s="7">
        <f>LN('Adj close prices'!C2219/'Adj close prices'!C2218)</f>
        <v>-2.0380582346057163E-2</v>
      </c>
      <c r="D2218" s="7">
        <f>LN('Adj close prices'!D2219/'Adj close prices'!D2218)</f>
        <v>-5.4054097548080094E-3</v>
      </c>
      <c r="E2218" s="7">
        <f>LN('Adj close prices'!E2219/'Adj close prices'!E2218)</f>
        <v>1.4422777171905854E-3</v>
      </c>
      <c r="F2218" s="7">
        <f>LN('Adj close prices'!F2219/'Adj close prices'!F2218)</f>
        <v>2.2507833363982391E-2</v>
      </c>
    </row>
    <row r="2219" spans="1:6" x14ac:dyDescent="0.25">
      <c r="A2219" s="5">
        <v>44966</v>
      </c>
      <c r="B2219" s="7">
        <f>LN('Adj close prices'!B2220/'Adj close prices'!B2219)</f>
        <v>-6.93562161471692E-3</v>
      </c>
      <c r="C2219" s="7">
        <f>LN('Adj close prices'!C2220/'Adj close prices'!C2219)</f>
        <v>-1.8256646974223575E-2</v>
      </c>
      <c r="D2219" s="7">
        <f>LN('Adj close prices'!D2220/'Adj close prices'!D2219)</f>
        <v>9.2283159011301331E-3</v>
      </c>
      <c r="E2219" s="7">
        <f>LN('Adj close prices'!E2220/'Adj close prices'!E2219)</f>
        <v>5.927004349259502E-3</v>
      </c>
      <c r="F2219" s="7">
        <f>LN('Adj close prices'!F2220/'Adj close prices'!F2219)</f>
        <v>2.9516907548491313E-2</v>
      </c>
    </row>
    <row r="2220" spans="1:6" x14ac:dyDescent="0.25">
      <c r="A2220" s="5">
        <v>44967</v>
      </c>
      <c r="B2220" s="7">
        <f>LN('Adj close prices'!B2221/'Adj close prices'!B2220)</f>
        <v>2.4533252967130909E-3</v>
      </c>
      <c r="C2220" s="7">
        <f>LN('Adj close prices'!C2221/'Adj close prices'!C2220)</f>
        <v>-6.4334866088003734E-3</v>
      </c>
      <c r="D2220" s="7">
        <f>LN('Adj close prices'!D2221/'Adj close prices'!D2220)</f>
        <v>1.542599211456694E-2</v>
      </c>
      <c r="E2220" s="7">
        <f>LN('Adj close prices'!E2221/'Adj close prices'!E2220)</f>
        <v>-4.918215430197849E-2</v>
      </c>
      <c r="F2220" s="7">
        <f>LN('Adj close prices'!F2221/'Adj close prices'!F2220)</f>
        <v>-5.1618335010971517E-2</v>
      </c>
    </row>
    <row r="2221" spans="1:6" x14ac:dyDescent="0.25">
      <c r="A2221" s="5">
        <v>44970</v>
      </c>
      <c r="B2221" s="7">
        <f>LN('Adj close prices'!B2222/'Adj close prices'!B2221)</f>
        <v>1.8632136845078064E-2</v>
      </c>
      <c r="C2221" s="7">
        <f>LN('Adj close prices'!C2222/'Adj close prices'!C2221)</f>
        <v>1.9579626044895004E-2</v>
      </c>
      <c r="D2221" s="7">
        <f>LN('Adj close prices'!D2222/'Adj close prices'!D2221)</f>
        <v>1.5122984995213879E-2</v>
      </c>
      <c r="E2221" s="7">
        <f>LN('Adj close prices'!E2222/'Adj close prices'!E2221)</f>
        <v>2.429696198558369E-2</v>
      </c>
      <c r="F2221" s="7">
        <f>LN('Adj close prices'!F2222/'Adj close prices'!F2221)</f>
        <v>-1.1493498737185893E-2</v>
      </c>
    </row>
    <row r="2222" spans="1:6" x14ac:dyDescent="0.25">
      <c r="A2222" s="5">
        <v>44971</v>
      </c>
      <c r="B2222" s="7">
        <f>LN('Adj close prices'!B2223/'Adj close prices'!B2222)</f>
        <v>-4.2340216936652842E-3</v>
      </c>
      <c r="C2222" s="7">
        <f>LN('Adj close prices'!C2223/'Adj close prices'!C2222)</f>
        <v>1.606063400900712E-3</v>
      </c>
      <c r="D2222" s="7">
        <f>LN('Adj close prices'!D2223/'Adj close prices'!D2222)</f>
        <v>-2.8826242233273543E-3</v>
      </c>
      <c r="E2222" s="7">
        <f>LN('Adj close prices'!E2223/'Adj close prices'!E2222)</f>
        <v>5.287327677548017E-2</v>
      </c>
      <c r="F2222" s="7">
        <f>LN('Adj close prices'!F2223/'Adj close prices'!F2222)</f>
        <v>7.237801603200765E-2</v>
      </c>
    </row>
    <row r="2223" spans="1:6" x14ac:dyDescent="0.25">
      <c r="A2223" s="5">
        <v>44972</v>
      </c>
      <c r="B2223" s="7">
        <f>LN('Adj close prices'!B2224/'Adj close prices'!B2223)</f>
        <v>1.3807674404367077E-2</v>
      </c>
      <c r="C2223" s="7">
        <f>LN('Adj close prices'!C2224/'Adj close prices'!C2223)</f>
        <v>1.4537814465562949E-2</v>
      </c>
      <c r="D2223" s="7">
        <f>LN('Adj close prices'!D2224/'Adj close prices'!D2223)</f>
        <v>7.395734243702933E-3</v>
      </c>
      <c r="E2223" s="7">
        <f>LN('Adj close prices'!E2224/'Adj close prices'!E2223)</f>
        <v>-9.0522759214971948E-3</v>
      </c>
      <c r="F2223" s="7">
        <f>LN('Adj close prices'!F2224/'Adj close prices'!F2223)</f>
        <v>2.3567195911589529E-2</v>
      </c>
    </row>
    <row r="2224" spans="1:6" x14ac:dyDescent="0.25">
      <c r="A2224" s="5">
        <v>44973</v>
      </c>
      <c r="B2224" s="7">
        <f>LN('Adj close prices'!B2225/'Adj close prices'!B2224)</f>
        <v>-1.0484111569561434E-2</v>
      </c>
      <c r="C2224" s="7">
        <f>LN('Adj close prices'!C2225/'Adj close prices'!C2224)</f>
        <v>-3.0206520243640404E-2</v>
      </c>
      <c r="D2224" s="7">
        <f>LN('Adj close prices'!D2225/'Adj close prices'!D2224)</f>
        <v>-1.5816514936348149E-2</v>
      </c>
      <c r="E2224" s="7">
        <f>LN('Adj close prices'!E2225/'Adj close prices'!E2224)</f>
        <v>-3.4046954348967741E-2</v>
      </c>
      <c r="F2224" s="7">
        <f>LN('Adj close prices'!F2225/'Adj close prices'!F2224)</f>
        <v>-5.8631242327927567E-2</v>
      </c>
    </row>
    <row r="2225" spans="1:6" x14ac:dyDescent="0.25">
      <c r="A2225" s="5">
        <v>44974</v>
      </c>
      <c r="B2225" s="7">
        <f>LN('Adj close prices'!B2226/'Adj close prices'!B2225)</f>
        <v>-7.5752845710536001E-3</v>
      </c>
      <c r="C2225" s="7">
        <f>LN('Adj close prices'!C2226/'Adj close prices'!C2225)</f>
        <v>-9.7262604972485813E-3</v>
      </c>
      <c r="D2225" s="7">
        <f>LN('Adj close prices'!D2226/'Adj close prices'!D2225)</f>
        <v>1.4929015235978308E-2</v>
      </c>
      <c r="E2225" s="7">
        <f>LN('Adj close prices'!E2226/'Adj close prices'!E2225)</f>
        <v>-2.8303289148049061E-2</v>
      </c>
      <c r="F2225" s="7">
        <f>LN('Adj close prices'!F2226/'Adj close prices'!F2225)</f>
        <v>3.0561682241501485E-2</v>
      </c>
    </row>
    <row r="2226" spans="1:6" x14ac:dyDescent="0.25">
      <c r="A2226" s="5">
        <v>44978</v>
      </c>
      <c r="B2226" s="7">
        <f>LN('Adj close prices'!B2227/'Adj close prices'!B2226)</f>
        <v>-2.7042107132457732E-2</v>
      </c>
      <c r="C2226" s="7">
        <f>LN('Adj close prices'!C2227/'Adj close prices'!C2226)</f>
        <v>-2.7324622240346267E-2</v>
      </c>
      <c r="D2226" s="7">
        <f>LN('Adj close prices'!D2227/'Adj close prices'!D2226)</f>
        <v>6.0593305115857745E-3</v>
      </c>
      <c r="E2226" s="7">
        <f>LN('Adj close prices'!E2227/'Adj close prices'!E2226)</f>
        <v>-3.4872717447577591E-2</v>
      </c>
      <c r="F2226" s="7">
        <f>LN('Adj close prices'!F2227/'Adj close prices'!F2226)</f>
        <v>-5.3947230761862926E-2</v>
      </c>
    </row>
    <row r="2227" spans="1:6" x14ac:dyDescent="0.25">
      <c r="A2227" s="5">
        <v>44979</v>
      </c>
      <c r="B2227" s="7">
        <f>LN('Adj close prices'!B2228/'Adj close prices'!B2227)</f>
        <v>2.891739675783636E-3</v>
      </c>
      <c r="C2227" s="7">
        <f>LN('Adj close prices'!C2228/'Adj close prices'!C2227)</f>
        <v>1.2712247472454238E-2</v>
      </c>
      <c r="D2227" s="7">
        <f>LN('Adj close prices'!D2228/'Adj close prices'!D2227)</f>
        <v>-2.1196388538521682E-2</v>
      </c>
      <c r="E2227" s="7">
        <f>LN('Adj close prices'!E2228/'Adj close prices'!E2227)</f>
        <v>4.7815905489310391E-3</v>
      </c>
      <c r="F2227" s="7">
        <f>LN('Adj close prices'!F2228/'Adj close prices'!F2227)</f>
        <v>1.7528038510899908E-2</v>
      </c>
    </row>
    <row r="2228" spans="1:6" x14ac:dyDescent="0.25">
      <c r="A2228" s="5">
        <v>44980</v>
      </c>
      <c r="B2228" s="7">
        <f>LN('Adj close prices'!B2229/'Adj close prices'!B2228)</f>
        <v>3.2851598152796131E-3</v>
      </c>
      <c r="C2228" s="7">
        <f>LN('Adj close prices'!C2229/'Adj close prices'!C2228)</f>
        <v>3.1312562067256503E-4</v>
      </c>
      <c r="D2228" s="7">
        <f>LN('Adj close prices'!D2229/'Adj close prices'!D2228)</f>
        <v>-1.5017796645287483E-2</v>
      </c>
      <c r="E2228" s="7">
        <f>LN('Adj close prices'!E2229/'Adj close prices'!E2228)</f>
        <v>0.13121595073402198</v>
      </c>
      <c r="F2228" s="7">
        <f>LN('Adj close prices'!F2229/'Adj close prices'!F2228)</f>
        <v>6.0060537230800853E-3</v>
      </c>
    </row>
    <row r="2229" spans="1:6" x14ac:dyDescent="0.25">
      <c r="A2229" s="5">
        <v>44981</v>
      </c>
      <c r="B2229" s="7">
        <f>LN('Adj close prices'!B2230/'Adj close prices'!B2229)</f>
        <v>-1.8169335762508707E-2</v>
      </c>
      <c r="C2229" s="7">
        <f>LN('Adj close prices'!C2230/'Adj close prices'!C2229)</f>
        <v>-2.45099951603347E-2</v>
      </c>
      <c r="D2229" s="7">
        <f>LN('Adj close prices'!D2230/'Adj close prices'!D2229)</f>
        <v>2.6707872010822572E-3</v>
      </c>
      <c r="E2229" s="7">
        <f>LN('Adj close prices'!E2230/'Adj close prices'!E2229)</f>
        <v>-1.6102608603320714E-2</v>
      </c>
      <c r="F2229" s="7">
        <f>LN('Adj close prices'!F2230/'Adj close prices'!F2229)</f>
        <v>-2.6019775187884498E-2</v>
      </c>
    </row>
    <row r="2230" spans="1:6" x14ac:dyDescent="0.25">
      <c r="A2230" s="5">
        <v>44984</v>
      </c>
      <c r="B2230" s="7">
        <f>LN('Adj close prices'!B2231/'Adj close prices'!B2230)</f>
        <v>8.2135763401712074E-3</v>
      </c>
      <c r="C2230" s="7">
        <f>LN('Adj close prices'!C2231/'Adj close prices'!C2230)</f>
        <v>2.7769108651189058E-3</v>
      </c>
      <c r="D2230" s="7">
        <f>LN('Adj close prices'!D2231/'Adj close prices'!D2230)</f>
        <v>-7.2558870445885637E-3</v>
      </c>
      <c r="E2230" s="7">
        <f>LN('Adj close prices'!E2231/'Adj close prices'!E2230)</f>
        <v>9.1906959835068528E-3</v>
      </c>
      <c r="F2230" s="7">
        <f>LN('Adj close prices'!F2231/'Adj close prices'!F2230)</f>
        <v>5.3163242124199359E-2</v>
      </c>
    </row>
    <row r="2231" spans="1:6" x14ac:dyDescent="0.25">
      <c r="A2231" s="5">
        <v>44985</v>
      </c>
      <c r="B2231" s="7">
        <f>LN('Adj close prices'!B2232/'Adj close prices'!B2231)</f>
        <v>-3.4536702651653379E-3</v>
      </c>
      <c r="C2231" s="7">
        <f>LN('Adj close prices'!C2232/'Adj close prices'!C2231)</f>
        <v>5.0002868958986361E-3</v>
      </c>
      <c r="D2231" s="7">
        <f>LN('Adj close prices'!D2232/'Adj close prices'!D2231)</f>
        <v>4.8664764193908352E-3</v>
      </c>
      <c r="E2231" s="7">
        <f>LN('Adj close prices'!E2232/'Adj close prices'!E2231)</f>
        <v>-1.2201339919968397E-2</v>
      </c>
      <c r="F2231" s="7">
        <f>LN('Adj close prices'!F2232/'Adj close prices'!F2231)</f>
        <v>-9.2902296103110141E-3</v>
      </c>
    </row>
    <row r="2232" spans="1:6" x14ac:dyDescent="0.25">
      <c r="A2232" s="5">
        <v>44986</v>
      </c>
      <c r="B2232" s="7">
        <f>LN('Adj close prices'!B2233/'Adj close prices'!B2232)</f>
        <v>-1.4348439911943326E-2</v>
      </c>
      <c r="C2232" s="7">
        <f>LN('Adj close prices'!C2233/'Adj close prices'!C2232)</f>
        <v>-2.2103957749120617E-2</v>
      </c>
      <c r="D2232" s="7">
        <f>LN('Adj close prices'!D2233/'Adj close prices'!D2232)</f>
        <v>-1.402883574305562E-2</v>
      </c>
      <c r="E2232" s="7">
        <f>LN('Adj close prices'!E2233/'Adj close prices'!E2232)</f>
        <v>-2.2564883025943387E-2</v>
      </c>
      <c r="F2232" s="7">
        <f>LN('Adj close prices'!F2233/'Adj close prices'!F2232)</f>
        <v>-1.4395092485712555E-2</v>
      </c>
    </row>
    <row r="2233" spans="1:6" x14ac:dyDescent="0.25">
      <c r="A2233" s="5">
        <v>44987</v>
      </c>
      <c r="B2233" s="7">
        <f>LN('Adj close prices'!B2234/'Adj close prices'!B2233)</f>
        <v>4.1207232883668466E-3</v>
      </c>
      <c r="C2233" s="7">
        <f>LN('Adj close prices'!C2234/'Adj close prices'!C2233)</f>
        <v>-4.3408574838125797E-4</v>
      </c>
      <c r="D2233" s="7">
        <f>LN('Adj close prices'!D2234/'Adj close prices'!D2233)</f>
        <v>2.4942358869839238E-3</v>
      </c>
      <c r="E2233" s="7">
        <f>LN('Adj close prices'!E2234/'Adj close prices'!E2233)</f>
        <v>2.6777172238303094E-2</v>
      </c>
      <c r="F2233" s="7">
        <f>LN('Adj close prices'!F2234/'Adj close prices'!F2233)</f>
        <v>-6.032265220552302E-2</v>
      </c>
    </row>
    <row r="2234" spans="1:6" x14ac:dyDescent="0.25">
      <c r="A2234" s="5">
        <v>44988</v>
      </c>
      <c r="B2234" s="7">
        <f>LN('Adj close prices'!B2235/'Adj close prices'!B2234)</f>
        <v>3.448831469240371E-2</v>
      </c>
      <c r="C2234" s="7">
        <f>LN('Adj close prices'!C2235/'Adj close prices'!C2234)</f>
        <v>2.9623136132540501E-2</v>
      </c>
      <c r="D2234" s="7">
        <f>LN('Adj close prices'!D2235/'Adj close prices'!D2234)</f>
        <v>1.2092356492580403E-3</v>
      </c>
      <c r="E2234" s="7">
        <f>LN('Adj close prices'!E2235/'Adj close prices'!E2234)</f>
        <v>2.4405973732635311E-2</v>
      </c>
      <c r="F2234" s="7">
        <f>LN('Adj close prices'!F2235/'Adj close prices'!F2234)</f>
        <v>3.5456127100612751E-2</v>
      </c>
    </row>
    <row r="2235" spans="1:6" x14ac:dyDescent="0.25">
      <c r="A2235" s="5">
        <v>44991</v>
      </c>
      <c r="B2235" s="7">
        <f>LN('Adj close prices'!B2236/'Adj close prices'!B2235)</f>
        <v>1.8369848170675114E-2</v>
      </c>
      <c r="C2235" s="7">
        <f>LN('Adj close prices'!C2236/'Adj close prices'!C2235)</f>
        <v>-1.2192061840177359E-2</v>
      </c>
      <c r="D2235" s="7">
        <f>LN('Adj close prices'!D2236/'Adj close prices'!D2235)</f>
        <v>-1.4222549021538242E-4</v>
      </c>
      <c r="E2235" s="7">
        <f>LN('Adj close prices'!E2236/'Adj close prices'!E2235)</f>
        <v>-1.4164307463341647E-2</v>
      </c>
      <c r="F2235" s="7">
        <f>LN('Adj close prices'!F2236/'Adj close prices'!F2235)</f>
        <v>-2.032753900897484E-2</v>
      </c>
    </row>
    <row r="2236" spans="1:6" x14ac:dyDescent="0.25">
      <c r="A2236" s="5">
        <v>44992</v>
      </c>
      <c r="B2236" s="7">
        <f>LN('Adj close prices'!B2237/'Adj close prices'!B2236)</f>
        <v>-1.4602686057653861E-2</v>
      </c>
      <c r="C2236" s="7">
        <f>LN('Adj close prices'!C2237/'Adj close prices'!C2236)</f>
        <v>-2.1355800620094785E-3</v>
      </c>
      <c r="D2236" s="7">
        <f>LN('Adj close prices'!D2237/'Adj close prices'!D2236)</f>
        <v>-1.0003580448870175E-2</v>
      </c>
      <c r="E2236" s="7">
        <f>LN('Adj close prices'!E2237/'Adj close prices'!E2236)</f>
        <v>-1.1187528692629387E-2</v>
      </c>
      <c r="F2236" s="7">
        <f>LN('Adj close prices'!F2237/'Adj close prices'!F2236)</f>
        <v>-3.1980031423323417E-2</v>
      </c>
    </row>
    <row r="2237" spans="1:6" x14ac:dyDescent="0.25">
      <c r="A2237" s="5">
        <v>44993</v>
      </c>
      <c r="B2237" s="7">
        <f>LN('Adj close prices'!B2238/'Adj close prices'!B2237)</f>
        <v>8.3423331003491773E-3</v>
      </c>
      <c r="C2237" s="7">
        <f>LN('Adj close prices'!C2238/'Adj close prices'!C2237)</f>
        <v>3.9472499965565074E-3</v>
      </c>
      <c r="D2237" s="7">
        <f>LN('Adj close prices'!D2238/'Adj close prices'!D2237)</f>
        <v>-8.2929131492024011E-3</v>
      </c>
      <c r="E2237" s="7">
        <f>LN('Adj close prices'!E2238/'Adj close prices'!E2237)</f>
        <v>3.7628939583754378E-2</v>
      </c>
      <c r="F2237" s="7">
        <f>LN('Adj close prices'!F2238/'Adj close prices'!F2237)</f>
        <v>-3.0891568893152494E-2</v>
      </c>
    </row>
    <row r="2238" spans="1:6" x14ac:dyDescent="0.25">
      <c r="A2238" s="5">
        <v>44994</v>
      </c>
      <c r="B2238" s="7">
        <f>LN('Adj close prices'!B2239/'Adj close prices'!B2238)</f>
        <v>-1.5027003209993034E-2</v>
      </c>
      <c r="C2238" s="7">
        <f>LN('Adj close prices'!C2239/'Adj close prices'!C2238)</f>
        <v>-1.7941051864430662E-2</v>
      </c>
      <c r="D2238" s="7">
        <f>LN('Adj close prices'!D2239/'Adj close prices'!D2238)</f>
        <v>-6.7569330958758E-3</v>
      </c>
      <c r="E2238" s="7">
        <f>LN('Adj close prices'!E2239/'Adj close prices'!E2238)</f>
        <v>-3.1293859479359427E-2</v>
      </c>
      <c r="F2238" s="7">
        <f>LN('Adj close prices'!F2239/'Adj close prices'!F2238)</f>
        <v>-5.1177638843406537E-2</v>
      </c>
    </row>
    <row r="2239" spans="1:6" x14ac:dyDescent="0.25">
      <c r="A2239" s="5">
        <v>44995</v>
      </c>
      <c r="B2239" s="7">
        <f>LN('Adj close prices'!B2240/'Adj close prices'!B2239)</f>
        <v>-1.3975950656442644E-2</v>
      </c>
      <c r="C2239" s="7">
        <f>LN('Adj close prices'!C2240/'Adj close prices'!C2239)</f>
        <v>-1.661418667396131E-2</v>
      </c>
      <c r="D2239" s="7">
        <f>LN('Adj close prices'!D2240/'Adj close prices'!D2239)</f>
        <v>-1.459170953859359E-3</v>
      </c>
      <c r="E2239" s="7">
        <f>LN('Adj close prices'!E2240/'Adj close prices'!E2239)</f>
        <v>-2.0302075331894057E-2</v>
      </c>
      <c r="F2239" s="7">
        <f>LN('Adj close prices'!F2240/'Adj close prices'!F2239)</f>
        <v>3.0026815492576763E-3</v>
      </c>
    </row>
    <row r="2240" spans="1:6" x14ac:dyDescent="0.25">
      <c r="A2240" s="5">
        <v>44998</v>
      </c>
      <c r="B2240" s="7">
        <f>LN('Adj close prices'!B2241/'Adj close prices'!B2240)</f>
        <v>1.3178826650638629E-2</v>
      </c>
      <c r="C2240" s="7">
        <f>LN('Adj close prices'!C2241/'Adj close prices'!C2240)</f>
        <v>1.8563505030011026E-2</v>
      </c>
      <c r="D2240" s="7">
        <f>LN('Adj close prices'!D2241/'Adj close prices'!D2240)</f>
        <v>2.9161268400048493E-3</v>
      </c>
      <c r="E2240" s="7">
        <f>LN('Adj close prices'!E2241/'Adj close prices'!E2240)</f>
        <v>4.3601100723494268E-5</v>
      </c>
      <c r="F2240" s="7">
        <f>LN('Adj close prices'!F2241/'Adj close prices'!F2240)</f>
        <v>5.9783691854632063E-3</v>
      </c>
    </row>
    <row r="2241" spans="1:6" x14ac:dyDescent="0.25">
      <c r="A2241" s="5">
        <v>44999</v>
      </c>
      <c r="B2241" s="7">
        <f>LN('Adj close prices'!B2242/'Adj close prices'!B2241)</f>
        <v>1.3990690329381791E-2</v>
      </c>
      <c r="C2241" s="7">
        <f>LN('Adj close prices'!C2242/'Adj close prices'!C2241)</f>
        <v>2.6161302353841447E-2</v>
      </c>
      <c r="D2241" s="7">
        <f>LN('Adj close prices'!D2242/'Adj close prices'!D2241)</f>
        <v>5.2999772097302627E-3</v>
      </c>
      <c r="E2241" s="7">
        <f>LN('Adj close prices'!E2242/'Adj close prices'!E2241)</f>
        <v>4.6660501716643328E-2</v>
      </c>
      <c r="F2241" s="7">
        <f>LN('Adj close prices'!F2242/'Adj close prices'!F2241)</f>
        <v>4.9095783285316358E-2</v>
      </c>
    </row>
    <row r="2242" spans="1:6" x14ac:dyDescent="0.25">
      <c r="A2242" s="5">
        <v>45000</v>
      </c>
      <c r="B2242" s="7">
        <f>LN('Adj close prices'!B2243/'Adj close prices'!B2242)</f>
        <v>2.6181498545193469E-3</v>
      </c>
      <c r="C2242" s="7">
        <f>LN('Adj close prices'!C2243/'Adj close prices'!C2242)</f>
        <v>1.381642285610115E-2</v>
      </c>
      <c r="D2242" s="7">
        <f>LN('Adj close prices'!D2243/'Adj close prices'!D2242)</f>
        <v>1.1089578411337368E-2</v>
      </c>
      <c r="E2242" s="7">
        <f>LN('Adj close prices'!E2243/'Adj close prices'!E2242)</f>
        <v>6.8335529766039788E-3</v>
      </c>
      <c r="F2242" s="7">
        <f>LN('Adj close prices'!F2243/'Adj close prices'!F2242)</f>
        <v>-1.5452167789732596E-2</v>
      </c>
    </row>
    <row r="2243" spans="1:6" x14ac:dyDescent="0.25">
      <c r="A2243" s="5">
        <v>45001</v>
      </c>
      <c r="B2243" s="7">
        <f>LN('Adj close prices'!B2244/'Adj close prices'!B2243)</f>
        <v>1.8521365973708057E-2</v>
      </c>
      <c r="C2243" s="7">
        <f>LN('Adj close prices'!C2244/'Adj close prices'!C2243)</f>
        <v>3.9140789518790901E-2</v>
      </c>
      <c r="D2243" s="7">
        <f>LN('Adj close prices'!D2244/'Adj close prices'!D2243)</f>
        <v>-5.6967842555612309E-3</v>
      </c>
      <c r="E2243" s="7">
        <f>LN('Adj close prices'!E2244/'Adj close prices'!E2243)</f>
        <v>5.2776092457430888E-2</v>
      </c>
      <c r="F2243" s="7">
        <f>LN('Adj close prices'!F2244/'Adj close prices'!F2243)</f>
        <v>2.0188342570162467E-2</v>
      </c>
    </row>
    <row r="2244" spans="1:6" x14ac:dyDescent="0.25">
      <c r="A2244" s="5">
        <v>45002</v>
      </c>
      <c r="B2244" s="7">
        <f>LN('Adj close prices'!B2245/'Adj close prices'!B2244)</f>
        <v>-5.4689019540693495E-3</v>
      </c>
      <c r="C2244" s="7">
        <f>LN('Adj close prices'!C2245/'Adj close prices'!C2244)</f>
        <v>-1.0955474275188287E-2</v>
      </c>
      <c r="D2244" s="7">
        <f>LN('Adj close prices'!D2245/'Adj close prices'!D2244)</f>
        <v>8.0669400969281529E-3</v>
      </c>
      <c r="E2244" s="7">
        <f>LN('Adj close prices'!E2245/'Adj close prices'!E2244)</f>
        <v>7.178362944048387E-3</v>
      </c>
      <c r="F2244" s="7">
        <f>LN('Adj close prices'!F2245/'Adj close prices'!F2244)</f>
        <v>-2.1963216840658828E-2</v>
      </c>
    </row>
    <row r="2245" spans="1:6" x14ac:dyDescent="0.25">
      <c r="A2245" s="5">
        <v>45005</v>
      </c>
      <c r="B2245" s="7">
        <f>LN('Adj close prices'!B2246/'Adj close prices'!B2245)</f>
        <v>1.5365286017888561E-2</v>
      </c>
      <c r="C2245" s="7">
        <f>LN('Adj close prices'!C2246/'Adj close prices'!C2245)</f>
        <v>-1.2610744008346901E-2</v>
      </c>
      <c r="D2245" s="7">
        <f>LN('Adj close prices'!D2246/'Adj close prices'!D2245)</f>
        <v>1.0702915418015801E-2</v>
      </c>
      <c r="E2245" s="7">
        <f>LN('Adj close prices'!E2246/'Adj close prices'!E2245)</f>
        <v>6.7796133663170751E-3</v>
      </c>
      <c r="F2245" s="7">
        <f>LN('Adj close prices'!F2246/'Adj close prices'!F2245)</f>
        <v>1.7172500573563711E-2</v>
      </c>
    </row>
    <row r="2246" spans="1:6" x14ac:dyDescent="0.25">
      <c r="A2246" s="5">
        <v>45006</v>
      </c>
      <c r="B2246" s="7">
        <f>LN('Adj close prices'!B2247/'Adj close prices'!B2246)</f>
        <v>1.1873270035231278E-2</v>
      </c>
      <c r="C2246" s="7">
        <f>LN('Adj close prices'!C2247/'Adj close prices'!C2246)</f>
        <v>2.9247768521444298E-2</v>
      </c>
      <c r="D2246" s="7">
        <f>LN('Adj close prices'!D2247/'Adj close prices'!D2246)</f>
        <v>-3.412443192521352E-3</v>
      </c>
      <c r="E2246" s="7">
        <f>LN('Adj close prices'!E2247/'Adj close prices'!E2246)</f>
        <v>1.1478165050052874E-2</v>
      </c>
      <c r="F2246" s="7">
        <f>LN('Adj close prices'!F2247/'Adj close prices'!F2246)</f>
        <v>7.5292234972049024E-2</v>
      </c>
    </row>
    <row r="2247" spans="1:6" x14ac:dyDescent="0.25">
      <c r="A2247" s="5">
        <v>45007</v>
      </c>
      <c r="B2247" s="7">
        <f>LN('Adj close prices'!B2248/'Adj close prices'!B2247)</f>
        <v>-9.1450888714460707E-3</v>
      </c>
      <c r="C2247" s="7">
        <f>LN('Adj close prices'!C2248/'Adj close prices'!C2247)</f>
        <v>-1.9166750199030486E-2</v>
      </c>
      <c r="D2247" s="7">
        <f>LN('Adj close prices'!D2248/'Adj close prices'!D2247)</f>
        <v>-6.4299505981960095E-3</v>
      </c>
      <c r="E2247" s="7">
        <f>LN('Adj close prices'!E2248/'Adj close prices'!E2247)</f>
        <v>1.0215371771663729E-2</v>
      </c>
      <c r="F2247" s="7">
        <f>LN('Adj close prices'!F2248/'Adj close prices'!F2247)</f>
        <v>-3.3085146985350256E-2</v>
      </c>
    </row>
    <row r="2248" spans="1:6" x14ac:dyDescent="0.25">
      <c r="A2248" s="5">
        <v>45008</v>
      </c>
      <c r="B2248" s="7">
        <f>LN('Adj close prices'!B2249/'Adj close prices'!B2248)</f>
        <v>6.9452684389885583E-3</v>
      </c>
      <c r="C2248" s="7">
        <f>LN('Adj close prices'!C2249/'Adj close prices'!C2248)</f>
        <v>1.0133225481198966E-4</v>
      </c>
      <c r="D2248" s="7">
        <f>LN('Adj close prices'!D2249/'Adj close prices'!D2248)</f>
        <v>8.066424114596512E-3</v>
      </c>
      <c r="E2248" s="7">
        <f>LN('Adj close prices'!E2249/'Adj close prices'!E2248)</f>
        <v>2.6949501515338273E-2</v>
      </c>
      <c r="F2248" s="7">
        <f>LN('Adj close prices'!F2249/'Adj close prices'!F2248)</f>
        <v>5.5821258440507731E-3</v>
      </c>
    </row>
    <row r="2249" spans="1:6" x14ac:dyDescent="0.25">
      <c r="A2249" s="5">
        <v>45009</v>
      </c>
      <c r="B2249" s="7">
        <f>LN('Adj close prices'!B2250/'Adj close prices'!B2249)</f>
        <v>8.2712192999251522E-3</v>
      </c>
      <c r="C2249" s="7">
        <f>LN('Adj close prices'!C2250/'Adj close prices'!C2249)</f>
        <v>-5.8931486523995328E-3</v>
      </c>
      <c r="D2249" s="7">
        <f>LN('Adj close prices'!D2250/'Adj close prices'!D2249)</f>
        <v>8.143166118685605E-3</v>
      </c>
      <c r="E2249" s="7">
        <f>LN('Adj close prices'!E2250/'Adj close prices'!E2249)</f>
        <v>-1.5268052995766728E-2</v>
      </c>
      <c r="F2249" s="7">
        <f>LN('Adj close prices'!F2250/'Adj close prices'!F2249)</f>
        <v>-9.4608916037223611E-3</v>
      </c>
    </row>
    <row r="2250" spans="1:6" x14ac:dyDescent="0.25">
      <c r="A2250" s="5">
        <v>45012</v>
      </c>
      <c r="B2250" s="7">
        <f>LN('Adj close prices'!B2251/'Adj close prices'!B2250)</f>
        <v>-1.2369533281423699E-2</v>
      </c>
      <c r="C2250" s="7">
        <f>LN('Adj close prices'!C2251/'Adj close prices'!C2250)</f>
        <v>-9.1753078688092073E-4</v>
      </c>
      <c r="D2250" s="7">
        <f>LN('Adj close prices'!D2251/'Adj close prices'!D2250)</f>
        <v>1.657551064353258E-2</v>
      </c>
      <c r="E2250" s="7">
        <f>LN('Adj close prices'!E2251/'Adj close prices'!E2250)</f>
        <v>-9.3041837331547857E-3</v>
      </c>
      <c r="F2250" s="7">
        <f>LN('Adj close prices'!F2251/'Adj close prices'!F2250)</f>
        <v>7.325625312823371E-3</v>
      </c>
    </row>
    <row r="2251" spans="1:6" x14ac:dyDescent="0.25">
      <c r="A2251" s="5">
        <v>45013</v>
      </c>
      <c r="B2251" s="7">
        <f>LN('Adj close prices'!B2252/'Adj close prices'!B2251)</f>
        <v>-3.9881855715219591E-3</v>
      </c>
      <c r="C2251" s="7">
        <f>LN('Adj close prices'!C2252/'Adj close prices'!C2251)</f>
        <v>-8.1934399795754835E-3</v>
      </c>
      <c r="D2251" s="7">
        <f>LN('Adj close prices'!D2252/'Adj close prices'!D2251)</f>
        <v>-3.891904853862988E-3</v>
      </c>
      <c r="E2251" s="7">
        <f>LN('Adj close prices'!E2252/'Adj close prices'!E2251)</f>
        <v>-4.5710700970213354E-3</v>
      </c>
      <c r="F2251" s="7">
        <f>LN('Adj close prices'!F2252/'Adj close prices'!F2251)</f>
        <v>-1.3753476636900448E-2</v>
      </c>
    </row>
    <row r="2252" spans="1:6" x14ac:dyDescent="0.25">
      <c r="A2252" s="5">
        <v>45014</v>
      </c>
      <c r="B2252" s="7">
        <f>LN('Adj close prices'!B2253/'Adj close prices'!B2252)</f>
        <v>1.9597513311340974E-2</v>
      </c>
      <c r="C2252" s="7">
        <f>LN('Adj close prices'!C2253/'Adj close prices'!C2252)</f>
        <v>3.0484937306423807E-2</v>
      </c>
      <c r="D2252" s="7">
        <f>LN('Adj close prices'!D2253/'Adj close prices'!D2252)</f>
        <v>4.3080964212922623E-3</v>
      </c>
      <c r="E2252" s="7">
        <f>LN('Adj close prices'!E2253/'Adj close prices'!E2252)</f>
        <v>2.1501369416392798E-2</v>
      </c>
      <c r="F2252" s="7">
        <f>LN('Adj close prices'!F2253/'Adj close prices'!F2252)</f>
        <v>2.4487625096611801E-2</v>
      </c>
    </row>
    <row r="2253" spans="1:6" x14ac:dyDescent="0.25">
      <c r="A2253" s="5">
        <v>45015</v>
      </c>
      <c r="B2253" s="7">
        <f>LN('Adj close prices'!B2254/'Adj close prices'!B2253)</f>
        <v>9.8412253416932539E-3</v>
      </c>
      <c r="C2253" s="7">
        <f>LN('Adj close prices'!C2254/'Adj close prices'!C2253)</f>
        <v>1.7305747097592427E-2</v>
      </c>
      <c r="D2253" s="7">
        <f>LN('Adj close prices'!D2254/'Adj close prices'!D2253)</f>
        <v>9.9344344696171965E-3</v>
      </c>
      <c r="E2253" s="7">
        <f>LN('Adj close prices'!E2254/'Adj close prices'!E2253)</f>
        <v>1.4678242555175275E-2</v>
      </c>
      <c r="F2253" s="7">
        <f>LN('Adj close prices'!F2254/'Adj close prices'!F2253)</f>
        <v>7.1949841975297267E-3</v>
      </c>
    </row>
    <row r="2254" spans="1:6" x14ac:dyDescent="0.25">
      <c r="A2254" s="5">
        <v>45016</v>
      </c>
      <c r="B2254" s="7">
        <f>LN('Adj close prices'!B2255/'Adj close prices'!B2254)</f>
        <v>1.5523075377925109E-2</v>
      </c>
      <c r="C2254" s="7">
        <f>LN('Adj close prices'!C2255/'Adj close prices'!C2254)</f>
        <v>1.2567762415750215E-2</v>
      </c>
      <c r="D2254" s="7">
        <f>LN('Adj close prices'!D2255/'Adj close prices'!D2254)</f>
        <v>1.2145452755444619E-2</v>
      </c>
      <c r="E2254" s="7">
        <f>LN('Adj close prices'!E2255/'Adj close prices'!E2254)</f>
        <v>1.4285897761985546E-2</v>
      </c>
      <c r="F2254" s="7">
        <f>LN('Adj close prices'!F2255/'Adj close prices'!F2254)</f>
        <v>6.0504162781272915E-2</v>
      </c>
    </row>
    <row r="2255" spans="1:6" x14ac:dyDescent="0.25">
      <c r="A2255" s="5">
        <v>45019</v>
      </c>
      <c r="B2255" s="7">
        <f>LN('Adj close prices'!B2256/'Adj close prices'!B2255)</f>
        <v>7.6721491528137639E-3</v>
      </c>
      <c r="C2255" s="7">
        <f>LN('Adj close prices'!C2256/'Adj close prices'!C2255)</f>
        <v>-8.5561725539902104E-3</v>
      </c>
      <c r="D2255" s="7">
        <f>LN('Adj close prices'!D2256/'Adj close prices'!D2255)</f>
        <v>8.3743292244273237E-3</v>
      </c>
      <c r="E2255" s="7">
        <f>LN('Adj close prices'!E2256/'Adj close prices'!E2255)</f>
        <v>6.7454882665448209E-3</v>
      </c>
      <c r="F2255" s="7">
        <f>LN('Adj close prices'!F2256/'Adj close prices'!F2255)</f>
        <v>-6.3119187966273554E-2</v>
      </c>
    </row>
    <row r="2256" spans="1:6" x14ac:dyDescent="0.25">
      <c r="A2256" s="5">
        <v>45020</v>
      </c>
      <c r="B2256" s="7">
        <f>LN('Adj close prices'!B2257/'Adj close prices'!B2256)</f>
        <v>-3.25483057512907E-3</v>
      </c>
      <c r="C2256" s="7">
        <f>LN('Adj close prices'!C2257/'Adj close prices'!C2256)</f>
        <v>1.4925582297961386E-2</v>
      </c>
      <c r="D2256" s="7">
        <f>LN('Adj close prices'!D2257/'Adj close prices'!D2256)</f>
        <v>-9.8675473831085301E-3</v>
      </c>
      <c r="E2256" s="7">
        <f>LN('Adj close prices'!E2257/'Adj close prices'!E2256)</f>
        <v>-1.8478344727533774E-2</v>
      </c>
      <c r="F2256" s="7">
        <f>LN('Adj close prices'!F2257/'Adj close prices'!F2256)</f>
        <v>-1.1307733581419595E-2</v>
      </c>
    </row>
    <row r="2257" spans="1:6" x14ac:dyDescent="0.25">
      <c r="A2257" s="5">
        <v>45021</v>
      </c>
      <c r="B2257" s="7">
        <f>LN('Adj close prices'!B2258/'Adj close prices'!B2257)</f>
        <v>-1.1354574560899862E-2</v>
      </c>
      <c r="C2257" s="7">
        <f>LN('Adj close prices'!C2258/'Adj close prices'!C2257)</f>
        <v>-2.7799879199960763E-2</v>
      </c>
      <c r="D2257" s="7">
        <f>LN('Adj close prices'!D2258/'Adj close prices'!D2257)</f>
        <v>1.6436855003329604E-2</v>
      </c>
      <c r="E2257" s="7">
        <f>LN('Adj close prices'!E2258/'Adj close prices'!E2257)</f>
        <v>-2.1055527541275088E-2</v>
      </c>
      <c r="F2257" s="7">
        <f>LN('Adj close prices'!F2258/'Adj close prices'!F2257)</f>
        <v>-3.7348947689138656E-2</v>
      </c>
    </row>
    <row r="2258" spans="1:6" x14ac:dyDescent="0.25">
      <c r="A2258" s="5">
        <v>45022</v>
      </c>
      <c r="B2258" s="7">
        <f>LN('Adj close prices'!B2259/'Adj close prices'!B2258)</f>
        <v>5.4808765806922495E-3</v>
      </c>
      <c r="C2258" s="7">
        <f>LN('Adj close prices'!C2259/'Adj close prices'!C2258)</f>
        <v>9.4507497954773988E-3</v>
      </c>
      <c r="D2258" s="7">
        <f>LN('Adj close prices'!D2259/'Adj close prices'!D2258)</f>
        <v>7.5216268667982755E-3</v>
      </c>
      <c r="E2258" s="7">
        <f>LN('Adj close prices'!E2259/'Adj close prices'!E2258)</f>
        <v>5.7862774793625889E-3</v>
      </c>
      <c r="F2258" s="7">
        <f>LN('Adj close prices'!F2259/'Adj close prices'!F2258)</f>
        <v>-2.4826284947152E-3</v>
      </c>
    </row>
    <row r="2259" spans="1:6" x14ac:dyDescent="0.25">
      <c r="A2259" s="5">
        <v>45026</v>
      </c>
      <c r="B2259" s="7">
        <f>LN('Adj close prices'!B2260/'Adj close prices'!B2259)</f>
        <v>-1.6101279036047696E-2</v>
      </c>
      <c r="C2259" s="7">
        <f>LN('Adj close prices'!C2260/'Adj close prices'!C2259)</f>
        <v>1.0772169886052278E-3</v>
      </c>
      <c r="D2259" s="7">
        <f>LN('Adj close prices'!D2260/'Adj close prices'!D2259)</f>
        <v>-1.9250067320687127E-3</v>
      </c>
      <c r="E2259" s="7">
        <f>LN('Adj close prices'!E2260/'Adj close prices'!E2259)</f>
        <v>1.9848582818998702E-2</v>
      </c>
      <c r="F2259" s="7">
        <f>LN('Adj close prices'!F2260/'Adj close prices'!F2259)</f>
        <v>-2.9764505585899753E-3</v>
      </c>
    </row>
    <row r="2260" spans="1:6" x14ac:dyDescent="0.25">
      <c r="A2260" s="5">
        <v>45027</v>
      </c>
      <c r="B2260" s="7">
        <f>LN('Adj close prices'!B2261/'Adj close prices'!B2260)</f>
        <v>-7.6201184925665114E-3</v>
      </c>
      <c r="C2260" s="7">
        <f>LN('Adj close prices'!C2261/'Adj close prices'!C2260)</f>
        <v>-2.2268227226805118E-2</v>
      </c>
      <c r="D2260" s="7">
        <f>LN('Adj close prices'!D2261/'Adj close prices'!D2260)</f>
        <v>-2.9275750679783399E-3</v>
      </c>
      <c r="E2260" s="7">
        <f>LN('Adj close prices'!E2261/'Adj close prices'!E2260)</f>
        <v>-1.4978136747053684E-2</v>
      </c>
      <c r="F2260" s="7">
        <f>LN('Adj close prices'!F2261/'Adj close prices'!F2260)</f>
        <v>1.2281318240982973E-2</v>
      </c>
    </row>
    <row r="2261" spans="1:6" x14ac:dyDescent="0.25">
      <c r="A2261" s="5">
        <v>45028</v>
      </c>
      <c r="B2261" s="7">
        <f>LN('Adj close prices'!B2262/'Adj close prices'!B2261)</f>
        <v>-4.362677302340104E-3</v>
      </c>
      <c r="C2261" s="7">
        <f>LN('Adj close prices'!C2262/'Adj close prices'!C2261)</f>
        <v>-2.1138546888345423E-2</v>
      </c>
      <c r="D2261" s="7">
        <f>LN('Adj close prices'!D2262/'Adj close prices'!D2261)</f>
        <v>-4.8763053628235057E-3</v>
      </c>
      <c r="E2261" s="7">
        <f>LN('Adj close prices'!E2262/'Adj close prices'!E2261)</f>
        <v>-2.5120409238229707E-2</v>
      </c>
      <c r="F2261" s="7">
        <f>LN('Adj close prices'!F2262/'Adj close prices'!F2261)</f>
        <v>-3.4032632598534528E-2</v>
      </c>
    </row>
    <row r="2262" spans="1:6" x14ac:dyDescent="0.25">
      <c r="A2262" s="5">
        <v>45029</v>
      </c>
      <c r="B2262" s="7">
        <f>LN('Adj close prices'!B2263/'Adj close prices'!B2262)</f>
        <v>3.3534971847784978E-2</v>
      </c>
      <c r="C2262" s="7">
        <f>LN('Adj close prices'!C2263/'Adj close prices'!C2262)</f>
        <v>4.5655433223693323E-2</v>
      </c>
      <c r="D2262" s="7">
        <f>LN('Adj close prices'!D2263/'Adj close prices'!D2262)</f>
        <v>1.0038171476657502E-3</v>
      </c>
      <c r="E2262" s="7">
        <f>LN('Adj close prices'!E2263/'Adj close prices'!E2262)</f>
        <v>-1.208575165097729E-3</v>
      </c>
      <c r="F2262" s="7">
        <f>LN('Adj close prices'!F2263/'Adj close prices'!F2262)</f>
        <v>2.9256541354543853E-2</v>
      </c>
    </row>
    <row r="2263" spans="1:6" x14ac:dyDescent="0.25">
      <c r="A2263" s="5">
        <v>45030</v>
      </c>
      <c r="B2263" s="7">
        <f>LN('Adj close prices'!B2264/'Adj close prices'!B2263)</f>
        <v>-2.1162887668537043E-3</v>
      </c>
      <c r="C2263" s="7">
        <f>LN('Adj close prices'!C2264/'Adj close prices'!C2263)</f>
        <v>1.073642168944397E-3</v>
      </c>
      <c r="D2263" s="7">
        <f>LN('Adj close prices'!D2264/'Adj close prices'!D2263)</f>
        <v>-6.7791367041607452E-3</v>
      </c>
      <c r="E2263" s="7">
        <f>LN('Adj close prices'!E2264/'Adj close prices'!E2263)</f>
        <v>1.1085894689881507E-2</v>
      </c>
      <c r="F2263" s="7">
        <f>LN('Adj close prices'!F2264/'Adj close prices'!F2263)</f>
        <v>-4.8530373736560611E-3</v>
      </c>
    </row>
    <row r="2264" spans="1:6" x14ac:dyDescent="0.25">
      <c r="A2264" s="5">
        <v>45033</v>
      </c>
      <c r="B2264" s="7">
        <f>LN('Adj close prices'!B2265/'Adj close prices'!B2264)</f>
        <v>1.2107011330332089E-4</v>
      </c>
      <c r="C2264" s="7">
        <f>LN('Adj close prices'!C2265/'Adj close prices'!C2264)</f>
        <v>2.2411312669052596E-3</v>
      </c>
      <c r="D2264" s="7">
        <f>LN('Adj close prices'!D2265/'Adj close prices'!D2264)</f>
        <v>6.9799706205925117E-3</v>
      </c>
      <c r="E2264" s="7">
        <f>LN('Adj close prices'!E2265/'Adj close prices'!E2264)</f>
        <v>9.0774113204689158E-3</v>
      </c>
      <c r="F2264" s="7">
        <f>LN('Adj close prices'!F2265/'Adj close prices'!F2264)</f>
        <v>1.0966635220283079E-2</v>
      </c>
    </row>
    <row r="2265" spans="1:6" x14ac:dyDescent="0.25">
      <c r="A2265" s="5">
        <v>45034</v>
      </c>
      <c r="B2265" s="7">
        <f>LN('Adj close prices'!B2266/'Adj close prices'!B2265)</f>
        <v>7.4766557720071583E-3</v>
      </c>
      <c r="C2265" s="7">
        <f>LN('Adj close prices'!C2266/'Adj close prices'!C2265)</f>
        <v>-4.2918032894132012E-3</v>
      </c>
      <c r="D2265" s="7">
        <f>LN('Adj close prices'!D2266/'Adj close prices'!D2265)</f>
        <v>2.2045449115493895E-3</v>
      </c>
      <c r="E2265" s="7">
        <f>LN('Adj close prices'!E2266/'Adj close prices'!E2265)</f>
        <v>2.4329504022172568E-2</v>
      </c>
      <c r="F2265" s="7">
        <f>LN('Adj close prices'!F2266/'Adj close prices'!F2265)</f>
        <v>-1.4703348586359806E-2</v>
      </c>
    </row>
    <row r="2266" spans="1:6" x14ac:dyDescent="0.25">
      <c r="A2266" s="5">
        <v>45035</v>
      </c>
      <c r="B2266" s="7">
        <f>LN('Adj close prices'!B2267/'Adj close prices'!B2266)</f>
        <v>6.9441337422852514E-3</v>
      </c>
      <c r="C2266" s="7">
        <f>LN('Adj close prices'!C2267/'Adj close prices'!C2266)</f>
        <v>1.936168848681586E-2</v>
      </c>
      <c r="D2266" s="7">
        <f>LN('Adj close prices'!D2267/'Adj close prices'!D2266)</f>
        <v>1.0671172120989302E-3</v>
      </c>
      <c r="E2266" s="7">
        <f>LN('Adj close prices'!E2267/'Adj close prices'!E2266)</f>
        <v>9.4968387467571184E-3</v>
      </c>
      <c r="F2266" s="7">
        <f>LN('Adj close prices'!F2267/'Adj close prices'!F2266)</f>
        <v>-2.0389865397617165E-2</v>
      </c>
    </row>
    <row r="2267" spans="1:6" x14ac:dyDescent="0.25">
      <c r="A2267" s="5">
        <v>45036</v>
      </c>
      <c r="B2267" s="7">
        <f>LN('Adj close prices'!B2268/'Adj close prices'!B2267)</f>
        <v>-5.8634257990911771E-3</v>
      </c>
      <c r="C2267" s="7">
        <f>LN('Adj close prices'!C2268/'Adj close prices'!C2267)</f>
        <v>-4.7091048307223568E-3</v>
      </c>
      <c r="D2267" s="7">
        <f>LN('Adj close prices'!D2268/'Adj close prices'!D2267)</f>
        <v>6.379282812741389E-3</v>
      </c>
      <c r="E2267" s="7">
        <f>LN('Adj close prices'!E2268/'Adj close prices'!E2267)</f>
        <v>-3.0055924396266056E-2</v>
      </c>
      <c r="F2267" s="7">
        <f>LN('Adj close prices'!F2268/'Adj close prices'!F2267)</f>
        <v>-0.10254036640636145</v>
      </c>
    </row>
    <row r="2268" spans="1:6" x14ac:dyDescent="0.25">
      <c r="A2268" s="5">
        <v>45037</v>
      </c>
      <c r="B2268" s="7">
        <f>LN('Adj close prices'!B2269/'Adj close prices'!B2268)</f>
        <v>-9.8290787348286821E-3</v>
      </c>
      <c r="C2268" s="7">
        <f>LN('Adj close prices'!C2269/'Adj close prices'!C2268)</f>
        <v>2.9892637505211195E-2</v>
      </c>
      <c r="D2268" s="7">
        <f>LN('Adj close prices'!D2269/'Adj close prices'!D2268)</f>
        <v>5.0214508856580081E-3</v>
      </c>
      <c r="E2268" s="7">
        <f>LN('Adj close prices'!E2269/'Adj close prices'!E2268)</f>
        <v>5.5331538355471704E-4</v>
      </c>
      <c r="F2268" s="7">
        <f>LN('Adj close prices'!F2269/'Adj close prices'!F2268)</f>
        <v>1.2741337091449591E-2</v>
      </c>
    </row>
    <row r="2269" spans="1:6" x14ac:dyDescent="0.25">
      <c r="A2269" s="5">
        <v>45040</v>
      </c>
      <c r="B2269" s="7">
        <f>LN('Adj close prices'!B2270/'Adj close prices'!B2269)</f>
        <v>1.8767667637980389E-3</v>
      </c>
      <c r="C2269" s="7">
        <f>LN('Adj close prices'!C2270/'Adj close prices'!C2269)</f>
        <v>-7.0366665262593013E-3</v>
      </c>
      <c r="D2269" s="7">
        <f>LN('Adj close prices'!D2270/'Adj close prices'!D2269)</f>
        <v>6.7653825620905298E-3</v>
      </c>
      <c r="E2269" s="7">
        <f>LN('Adj close prices'!E2270/'Adj close prices'!E2269)</f>
        <v>-2.8434608532326628E-3</v>
      </c>
      <c r="F2269" s="7">
        <f>LN('Adj close prices'!F2270/'Adj close prices'!F2269)</f>
        <v>-1.5444551793945088E-2</v>
      </c>
    </row>
    <row r="2270" spans="1:6" x14ac:dyDescent="0.25">
      <c r="A2270" s="5">
        <v>45041</v>
      </c>
      <c r="B2270" s="7">
        <f>LN('Adj close prices'!B2271/'Adj close prices'!B2270)</f>
        <v>-9.4805307250562729E-3</v>
      </c>
      <c r="C2270" s="7">
        <f>LN('Adj close prices'!C2271/'Adj close prices'!C2270)</f>
        <v>-3.487276459881939E-2</v>
      </c>
      <c r="D2270" s="7">
        <f>LN('Adj close prices'!D2271/'Adj close prices'!D2270)</f>
        <v>-7.8203965590124182E-3</v>
      </c>
      <c r="E2270" s="7">
        <f>LN('Adj close prices'!E2271/'Adj close prices'!E2270)</f>
        <v>-3.0068077459229677E-2</v>
      </c>
      <c r="F2270" s="7">
        <f>LN('Adj close prices'!F2271/'Adj close prices'!F2270)</f>
        <v>-1.1633105598404886E-2</v>
      </c>
    </row>
    <row r="2271" spans="1:6" x14ac:dyDescent="0.25">
      <c r="A2271" s="5">
        <v>45042</v>
      </c>
      <c r="B2271" s="7">
        <f>LN('Adj close prices'!B2272/'Adj close prices'!B2271)</f>
        <v>-6.1075963086940866E-5</v>
      </c>
      <c r="C2271" s="7">
        <f>LN('Adj close prices'!C2272/'Adj close prices'!C2271)</f>
        <v>2.3224392081705587E-2</v>
      </c>
      <c r="D2271" s="7">
        <f>LN('Adj close prices'!D2272/'Adj close prices'!D2271)</f>
        <v>-4.3639835501755502E-3</v>
      </c>
      <c r="E2271" s="7">
        <f>LN('Adj close prices'!E2272/'Adj close prices'!E2271)</f>
        <v>2.6882935689912044E-2</v>
      </c>
      <c r="F2271" s="7">
        <f>LN('Adj close prices'!F2272/'Adj close prices'!F2271)</f>
        <v>-4.4024652920741772E-2</v>
      </c>
    </row>
    <row r="2272" spans="1:6" x14ac:dyDescent="0.25">
      <c r="A2272" s="5">
        <v>45043</v>
      </c>
      <c r="B2272" s="7">
        <f>LN('Adj close prices'!B2273/'Adj close prices'!B2272)</f>
        <v>2.7999599021282715E-2</v>
      </c>
      <c r="C2272" s="7">
        <f>LN('Adj close prices'!C2273/'Adj close prices'!C2272)</f>
        <v>4.5072777449701465E-2</v>
      </c>
      <c r="D2272" s="7">
        <f>LN('Adj close prices'!D2273/'Adj close prices'!D2272)</f>
        <v>3.1095889210706832E-3</v>
      </c>
      <c r="E2272" s="7">
        <f>LN('Adj close prices'!E2273/'Adj close prices'!E2272)</f>
        <v>9.9664640471014646E-3</v>
      </c>
      <c r="F2272" s="7">
        <f>LN('Adj close prices'!F2273/'Adj close prices'!F2272)</f>
        <v>4.1032716511938641E-2</v>
      </c>
    </row>
    <row r="2273" spans="1:6" x14ac:dyDescent="0.25">
      <c r="A2273" s="5">
        <v>45044</v>
      </c>
      <c r="B2273" s="7">
        <f>LN('Adj close prices'!B2274/'Adj close prices'!B2273)</f>
        <v>7.5127558730547911E-3</v>
      </c>
      <c r="C2273" s="7">
        <f>LN('Adj close prices'!C2274/'Adj close prices'!C2273)</f>
        <v>-4.0605783375445459E-2</v>
      </c>
      <c r="D2273" s="7">
        <f>LN('Adj close prices'!D2274/'Adj close prices'!D2273)</f>
        <v>-2.7120422596312497E-3</v>
      </c>
      <c r="E2273" s="7">
        <f>LN('Adj close prices'!E2274/'Adj close prices'!E2273)</f>
        <v>1.9027218545747772E-2</v>
      </c>
      <c r="F2273" s="7">
        <f>LN('Adj close prices'!F2274/'Adj close prices'!F2273)</f>
        <v>2.5394252093060059E-2</v>
      </c>
    </row>
    <row r="2274" spans="1:6" x14ac:dyDescent="0.25">
      <c r="A2274" s="5">
        <v>45047</v>
      </c>
      <c r="B2274" s="7">
        <f>LN('Adj close prices'!B2275/'Adj close prices'!B2274)</f>
        <v>-5.3047292988411137E-4</v>
      </c>
      <c r="C2274" s="7">
        <f>LN('Adj close prices'!C2275/'Adj close prices'!C2274)</f>
        <v>-3.2773959822073422E-2</v>
      </c>
      <c r="D2274" s="7">
        <f>LN('Adj close prices'!D2275/'Adj close prices'!D2274)</f>
        <v>4.0982590748338682E-3</v>
      </c>
      <c r="E2274" s="7">
        <f>LN('Adj close prices'!E2275/'Adj close prices'!E2274)</f>
        <v>4.0987913970077526E-2</v>
      </c>
      <c r="F2274" s="7">
        <f>LN('Adj close prices'!F2275/'Adj close prices'!F2274)</f>
        <v>-1.5208461404183913E-2</v>
      </c>
    </row>
    <row r="2275" spans="1:6" x14ac:dyDescent="0.25">
      <c r="A2275" s="5">
        <v>45048</v>
      </c>
      <c r="B2275" s="7">
        <f>LN('Adj close prices'!B2276/'Adj close prices'!B2275)</f>
        <v>-6.2106955438533317E-3</v>
      </c>
      <c r="C2275" s="7">
        <f>LN('Adj close prices'!C2276/'Adj close prices'!C2275)</f>
        <v>1.5363915593771968E-2</v>
      </c>
      <c r="D2275" s="7">
        <f>LN('Adj close prices'!D2276/'Adj close prices'!D2275)</f>
        <v>-2.7082198956331935E-3</v>
      </c>
      <c r="E2275" s="7">
        <f>LN('Adj close prices'!E2276/'Adj close prices'!E2275)</f>
        <v>-2.4511087646984179E-2</v>
      </c>
      <c r="F2275" s="7">
        <f>LN('Adj close prices'!F2276/'Adj close prices'!F2275)</f>
        <v>-9.4369856616878939E-3</v>
      </c>
    </row>
    <row r="2276" spans="1:6" x14ac:dyDescent="0.25">
      <c r="A2276" s="5">
        <v>45049</v>
      </c>
      <c r="B2276" s="7">
        <f>LN('Adj close prices'!B2277/'Adj close prices'!B2276)</f>
        <v>-6.4883124537285326E-3</v>
      </c>
      <c r="C2276" s="7">
        <f>LN('Adj close prices'!C2277/'Adj close prices'!C2276)</f>
        <v>1.9302393051541221E-4</v>
      </c>
      <c r="D2276" s="7">
        <f>LN('Adj close prices'!D2277/'Adj close prices'!D2276)</f>
        <v>-3.7110264316636619E-3</v>
      </c>
      <c r="E2276" s="7">
        <f>LN('Adj close prices'!E2277/'Adj close prices'!E2276)</f>
        <v>-1.4568611756668544E-2</v>
      </c>
      <c r="F2276" s="7">
        <f>LN('Adj close prices'!F2277/'Adj close prices'!F2276)</f>
        <v>1.8696440753141676E-3</v>
      </c>
    </row>
    <row r="2277" spans="1:6" x14ac:dyDescent="0.25">
      <c r="A2277" s="5">
        <v>45050</v>
      </c>
      <c r="B2277" s="7">
        <f>LN('Adj close prices'!B2278/'Adj close prices'!B2277)</f>
        <v>-9.9628572775355608E-3</v>
      </c>
      <c r="C2277" s="7">
        <f>LN('Adj close prices'!C2278/'Adj close prices'!C2277)</f>
        <v>3.3710409638775291E-3</v>
      </c>
      <c r="D2277" s="7">
        <f>LN('Adj close prices'!D2278/'Adj close prices'!D2277)</f>
        <v>2.7950740237751882E-3</v>
      </c>
      <c r="E2277" s="7">
        <f>LN('Adj close prices'!E2278/'Adj close prices'!E2277)</f>
        <v>-8.669950318823727E-3</v>
      </c>
      <c r="F2277" s="7">
        <f>LN('Adj close prices'!F2278/'Adj close prices'!F2277)</f>
        <v>3.6667391610375553E-3</v>
      </c>
    </row>
    <row r="2278" spans="1:6" x14ac:dyDescent="0.25">
      <c r="A2278" s="5">
        <v>45051</v>
      </c>
      <c r="B2278" s="7">
        <f>LN('Adj close prices'!B2279/'Adj close prices'!B2278)</f>
        <v>4.5859135152905774E-2</v>
      </c>
      <c r="C2278" s="7">
        <f>LN('Adj close prices'!C2279/'Adj close prices'!C2278)</f>
        <v>1.583553045207451E-2</v>
      </c>
      <c r="D2278" s="7">
        <f>LN('Adj close prices'!D2279/'Adj close prices'!D2278)</f>
        <v>8.6025019658525978E-3</v>
      </c>
      <c r="E2278" s="7">
        <f>LN('Adj close prices'!E2279/'Adj close prices'!E2278)</f>
        <v>3.9762028141774881E-2</v>
      </c>
      <c r="F2278" s="7">
        <f>LN('Adj close prices'!F2279/'Adj close prices'!F2278)</f>
        <v>5.3505492734985498E-2</v>
      </c>
    </row>
    <row r="2279" spans="1:6" x14ac:dyDescent="0.25">
      <c r="A2279" s="5">
        <v>45054</v>
      </c>
      <c r="B2279" s="7">
        <f>LN('Adj close prices'!B2280/'Adj close prices'!B2279)</f>
        <v>-4.0345014402558364E-4</v>
      </c>
      <c r="C2279" s="7">
        <f>LN('Adj close prices'!C2280/'Adj close prices'!C2279)</f>
        <v>1.6076224104187345E-3</v>
      </c>
      <c r="D2279" s="7">
        <f>LN('Adj close prices'!D2280/'Adj close prices'!D2279)</f>
        <v>6.2400174099857169E-3</v>
      </c>
      <c r="E2279" s="7">
        <f>LN('Adj close prices'!E2280/'Adj close prices'!E2279)</f>
        <v>1.6289223256750262E-2</v>
      </c>
      <c r="F2279" s="7">
        <f>LN('Adj close prices'!F2280/'Adj close prices'!F2279)</f>
        <v>1.0121455693837895E-2</v>
      </c>
    </row>
    <row r="2280" spans="1:6" x14ac:dyDescent="0.25">
      <c r="A2280" s="5">
        <v>45055</v>
      </c>
      <c r="B2280" s="7">
        <f>LN('Adj close prices'!B2281/'Adj close prices'!B2280)</f>
        <v>-1.0021198546312334E-2</v>
      </c>
      <c r="C2280" s="7">
        <f>LN('Adj close prices'!C2281/'Adj close prices'!C2280)</f>
        <v>7.4370875280586213E-3</v>
      </c>
      <c r="D2280" s="7">
        <f>LN('Adj close prices'!D2281/'Adj close prices'!D2280)</f>
        <v>1.7009140240367168E-3</v>
      </c>
      <c r="E2280" s="7">
        <f>LN('Adj close prices'!E2281/'Adj close prices'!E2280)</f>
        <v>-2.0097054893283305E-2</v>
      </c>
      <c r="F2280" s="7">
        <f>LN('Adj close prices'!F2281/'Adj close prices'!F2280)</f>
        <v>-1.5486900135687392E-2</v>
      </c>
    </row>
    <row r="2281" spans="1:6" x14ac:dyDescent="0.25">
      <c r="A2281" s="5">
        <v>45056</v>
      </c>
      <c r="B2281" s="7">
        <f>LN('Adj close prices'!B2282/'Adj close prices'!B2281)</f>
        <v>1.0367021265167999E-2</v>
      </c>
      <c r="C2281" s="7">
        <f>LN('Adj close prices'!C2282/'Adj close prices'!C2281)</f>
        <v>3.2935027118228224E-2</v>
      </c>
      <c r="D2281" s="7">
        <f>LN('Adj close prices'!D2282/'Adj close prices'!D2281)</f>
        <v>-2.8148006519867048E-3</v>
      </c>
      <c r="E2281" s="7">
        <f>LN('Adj close prices'!E2282/'Adj close prices'!E2281)</f>
        <v>1.0930260131891044E-2</v>
      </c>
      <c r="F2281" s="7">
        <f>LN('Adj close prices'!F2282/'Adj close prices'!F2281)</f>
        <v>-3.6127909442024916E-3</v>
      </c>
    </row>
    <row r="2282" spans="1:6" x14ac:dyDescent="0.25">
      <c r="A2282" s="5">
        <v>45057</v>
      </c>
      <c r="B2282" s="7">
        <f>LN('Adj close prices'!B2283/'Adj close prices'!B2282)</f>
        <v>1.0939717205441382E-3</v>
      </c>
      <c r="C2282" s="7">
        <f>LN('Adj close prices'!C2283/'Adj close prices'!C2282)</f>
        <v>1.7898557430037973E-2</v>
      </c>
      <c r="D2282" s="7">
        <f>LN('Adj close prices'!D2283/'Adj close prices'!D2282)</f>
        <v>3.7295536310023637E-3</v>
      </c>
      <c r="E2282" s="7">
        <f>LN('Adj close prices'!E2283/'Adj close prices'!E2282)</f>
        <v>-1.068518338894222E-2</v>
      </c>
      <c r="F2282" s="7">
        <f>LN('Adj close prices'!F2283/'Adj close prices'!F2282)</f>
        <v>2.0786427770936523E-2</v>
      </c>
    </row>
    <row r="2283" spans="1:6" x14ac:dyDescent="0.25">
      <c r="A2283" s="5">
        <v>45058</v>
      </c>
      <c r="B2283" s="7">
        <f>LN('Adj close prices'!B2284/'Adj close prices'!B2283)</f>
        <v>-5.432234300350434E-3</v>
      </c>
      <c r="C2283" s="7">
        <f>LN('Adj close prices'!C2284/'Adj close prices'!C2283)</f>
        <v>-1.7263492779709278E-2</v>
      </c>
      <c r="D2283" s="7">
        <f>LN('Adj close prices'!D2284/'Adj close prices'!D2283)</f>
        <v>-3.2661417700206131E-4</v>
      </c>
      <c r="E2283" s="7">
        <f>LN('Adj close prices'!E2284/'Adj close prices'!E2283)</f>
        <v>-8.36308024466716E-3</v>
      </c>
      <c r="F2283" s="7">
        <f>LN('Adj close prices'!F2284/'Adj close prices'!F2283)</f>
        <v>-2.411459569685356E-2</v>
      </c>
    </row>
    <row r="2284" spans="1:6" x14ac:dyDescent="0.25">
      <c r="A2284" s="5">
        <v>45061</v>
      </c>
      <c r="B2284" s="7">
        <f>LN('Adj close prices'!B2285/'Adj close prices'!B2284)</f>
        <v>-2.9014857829955895E-3</v>
      </c>
      <c r="C2284" s="7">
        <f>LN('Adj close prices'!C2285/'Adj close prices'!C2284)</f>
        <v>8.4891235375826688E-3</v>
      </c>
      <c r="D2284" s="7">
        <f>LN('Adj close prices'!D2285/'Adj close prices'!D2284)</f>
        <v>-7.8045523797623199E-3</v>
      </c>
      <c r="E2284" s="7">
        <f>LN('Adj close prices'!E2285/'Adj close prices'!E2284)</f>
        <v>2.1399649734999523E-2</v>
      </c>
      <c r="F2284" s="7">
        <f>LN('Adj close prices'!F2285/'Adj close prices'!F2284)</f>
        <v>-9.7508623521068184E-3</v>
      </c>
    </row>
    <row r="2285" spans="1:6" x14ac:dyDescent="0.25">
      <c r="A2285" s="5">
        <v>45062</v>
      </c>
      <c r="B2285" s="7">
        <f>LN('Adj close prices'!B2286/'Adj close prices'!B2285)</f>
        <v>0</v>
      </c>
      <c r="C2285" s="7">
        <f>LN('Adj close prices'!C2286/'Adj close prices'!C2285)</f>
        <v>1.9591054092271451E-2</v>
      </c>
      <c r="D2285" s="7">
        <f>LN('Adj close prices'!D2286/'Adj close prices'!D2285)</f>
        <v>-1.3923113453978168E-2</v>
      </c>
      <c r="E2285" s="7">
        <f>LN('Adj close prices'!E2286/'Adj close prices'!E2285)</f>
        <v>8.9401499081997182E-3</v>
      </c>
      <c r="F2285" s="7">
        <f>LN('Adj close prices'!F2286/'Adj close prices'!F2285)</f>
        <v>1.0214078148977621E-3</v>
      </c>
    </row>
    <row r="2286" spans="1:6" x14ac:dyDescent="0.25">
      <c r="A2286" s="5">
        <v>45063</v>
      </c>
      <c r="B2286" s="7">
        <f>LN('Adj close prices'!B2287/'Adj close prices'!B2286)</f>
        <v>3.596666582549785E-3</v>
      </c>
      <c r="C2286" s="7">
        <f>LN('Adj close prices'!C2287/'Adj close prices'!C2286)</f>
        <v>1.8349121031512421E-2</v>
      </c>
      <c r="D2286" s="7">
        <f>LN('Adj close prices'!D2287/'Adj close prices'!D2286)</f>
        <v>-1.6706092605950969E-3</v>
      </c>
      <c r="E2286" s="7">
        <f>LN('Adj close prices'!E2287/'Adj close prices'!E2286)</f>
        <v>3.2499279138345355E-2</v>
      </c>
      <c r="F2286" s="7">
        <f>LN('Adj close prices'!F2287/'Adj close prices'!F2286)</f>
        <v>4.3134937054759619E-2</v>
      </c>
    </row>
    <row r="2287" spans="1:6" x14ac:dyDescent="0.25">
      <c r="A2287" s="5">
        <v>45064</v>
      </c>
      <c r="B2287" s="7">
        <f>LN('Adj close prices'!B2288/'Adj close prices'!B2287)</f>
        <v>1.3573602315337942E-2</v>
      </c>
      <c r="C2287" s="7">
        <f>LN('Adj close prices'!C2288/'Adj close prices'!C2287)</f>
        <v>2.2684490598702901E-2</v>
      </c>
      <c r="D2287" s="7">
        <f>LN('Adj close prices'!D2288/'Adj close prices'!D2287)</f>
        <v>1.289061492549877E-2</v>
      </c>
      <c r="E2287" s="7">
        <f>LN('Adj close prices'!E2288/'Adj close prices'!E2287)</f>
        <v>4.8509209137155451E-2</v>
      </c>
      <c r="F2287" s="7">
        <f>LN('Adj close prices'!F2288/'Adj close prices'!F2287)</f>
        <v>1.72776813995126E-2</v>
      </c>
    </row>
    <row r="2288" spans="1:6" x14ac:dyDescent="0.25">
      <c r="A2288" s="5">
        <v>45065</v>
      </c>
      <c r="B2288" s="7">
        <f>LN('Adj close prices'!B2289/'Adj close prices'!B2288)</f>
        <v>6.2814110951968404E-4</v>
      </c>
      <c r="C2288" s="7">
        <f>LN('Adj close prices'!C2289/'Adj close prices'!C2288)</f>
        <v>-1.6211976093085341E-2</v>
      </c>
      <c r="D2288" s="7">
        <f>LN('Adj close prices'!D2289/'Adj close prices'!D2288)</f>
        <v>-1.0352544296071508E-2</v>
      </c>
      <c r="E2288" s="7">
        <f>LN('Adj close prices'!E2289/'Adj close prices'!E2288)</f>
        <v>-1.3155155670092539E-2</v>
      </c>
      <c r="F2288" s="7">
        <f>LN('Adj close prices'!F2289/'Adj close prices'!F2288)</f>
        <v>1.8206256002173436E-2</v>
      </c>
    </row>
    <row r="2289" spans="1:6" x14ac:dyDescent="0.25">
      <c r="A2289" s="5">
        <v>45068</v>
      </c>
      <c r="B2289" s="7">
        <f>LN('Adj close prices'!B2290/'Adj close prices'!B2289)</f>
        <v>-5.4957669149337963E-3</v>
      </c>
      <c r="C2289" s="7">
        <f>LN('Adj close prices'!C2290/'Adj close prices'!C2289)</f>
        <v>-1.0723945973183662E-2</v>
      </c>
      <c r="D2289" s="7">
        <f>LN('Adj close prices'!D2290/'Adj close prices'!D2289)</f>
        <v>-8.844292873197419E-3</v>
      </c>
      <c r="E2289" s="7">
        <f>LN('Adj close prices'!E2290/'Adj close prices'!E2289)</f>
        <v>-2.8186473034657079E-3</v>
      </c>
      <c r="F2289" s="7">
        <f>LN('Adj close prices'!F2290/'Adj close prices'!F2289)</f>
        <v>4.7324600430160034E-2</v>
      </c>
    </row>
    <row r="2290" spans="1:6" x14ac:dyDescent="0.25">
      <c r="A2290" s="5">
        <v>45069</v>
      </c>
      <c r="B2290" s="7">
        <f>LN('Adj close prices'!B2291/'Adj close prices'!B2290)</f>
        <v>-1.5270960378724333E-2</v>
      </c>
      <c r="C2290" s="7">
        <f>LN('Adj close prices'!C2291/'Adj close prices'!C2290)</f>
        <v>-1.7394782652553994E-4</v>
      </c>
      <c r="D2290" s="7">
        <f>LN('Adj close prices'!D2291/'Adj close prices'!D2290)</f>
        <v>-1.88603353693074E-3</v>
      </c>
      <c r="E2290" s="7">
        <f>LN('Adj close prices'!E2291/'Adj close prices'!E2290)</f>
        <v>-1.5776912653479781E-2</v>
      </c>
      <c r="F2290" s="7">
        <f>LN('Adj close prices'!F2291/'Adj close prices'!F2290)</f>
        <v>-1.654955029920421E-2</v>
      </c>
    </row>
    <row r="2291" spans="1:6" x14ac:dyDescent="0.25">
      <c r="A2291" s="5">
        <v>45070</v>
      </c>
      <c r="B2291" s="7">
        <f>LN('Adj close prices'!B2292/'Adj close prices'!B2291)</f>
        <v>1.6306720107493906E-3</v>
      </c>
      <c r="C2291" s="7">
        <f>LN('Adj close prices'!C2292/'Adj close prices'!C2291)</f>
        <v>1.5189745881250105E-2</v>
      </c>
      <c r="D2291" s="7">
        <f>LN('Adj close prices'!D2292/'Adj close prices'!D2291)</f>
        <v>-4.5956536736829279E-3</v>
      </c>
      <c r="E2291" s="7">
        <f>LN('Adj close prices'!E2292/'Adj close prices'!E2291)</f>
        <v>-4.8998656548630516E-3</v>
      </c>
      <c r="F2291" s="7">
        <f>LN('Adj close prices'!F2292/'Adj close prices'!F2291)</f>
        <v>-1.5569848343306422E-2</v>
      </c>
    </row>
    <row r="2292" spans="1:6" x14ac:dyDescent="0.25">
      <c r="A2292" s="5">
        <v>45071</v>
      </c>
      <c r="B2292" s="7">
        <f>LN('Adj close prices'!B2293/'Adj close prices'!B2292)</f>
        <v>6.6699812545651061E-3</v>
      </c>
      <c r="C2292" s="7">
        <f>LN('Adj close prices'!C2293/'Adj close prices'!C2292)</f>
        <v>-1.510276818575663E-2</v>
      </c>
      <c r="D2292" s="7">
        <f>LN('Adj close prices'!D2293/'Adj close prices'!D2292)</f>
        <v>-1.000722445293052E-2</v>
      </c>
      <c r="E2292" s="7">
        <f>LN('Adj close prices'!E2293/'Adj close prices'!E2292)</f>
        <v>0.21808775050163898</v>
      </c>
      <c r="F2292" s="7">
        <f>LN('Adj close prices'!F2293/'Adj close prices'!F2292)</f>
        <v>8.5473314624155538E-3</v>
      </c>
    </row>
    <row r="2293" spans="1:6" x14ac:dyDescent="0.25">
      <c r="A2293" s="5">
        <v>45072</v>
      </c>
      <c r="B2293" s="7">
        <f>LN('Adj close prices'!B2294/'Adj close prices'!B2293)</f>
        <v>1.4006323849419999E-2</v>
      </c>
      <c r="C2293" s="7">
        <f>LN('Adj close prices'!C2294/'Adj close prices'!C2293)</f>
        <v>4.3475869528850346E-2</v>
      </c>
      <c r="D2293" s="7">
        <f>LN('Adj close prices'!D2294/'Adj close prices'!D2293)</f>
        <v>1.7774151472526338E-3</v>
      </c>
      <c r="E2293" s="7">
        <f>LN('Adj close prices'!E2294/'Adj close prices'!E2293)</f>
        <v>2.5116417568386947E-2</v>
      </c>
      <c r="F2293" s="7">
        <f>LN('Adj close prices'!F2294/'Adj close prices'!F2293)</f>
        <v>4.6083765810203514E-2</v>
      </c>
    </row>
    <row r="2294" spans="1:6" x14ac:dyDescent="0.25">
      <c r="A2294" s="5">
        <v>45076</v>
      </c>
      <c r="B2294" s="7">
        <f>LN('Adj close prices'!B2295/'Adj close prices'!B2294)</f>
        <v>1.0603091268063811E-2</v>
      </c>
      <c r="C2294" s="7">
        <f>LN('Adj close prices'!C2295/'Adj close prices'!C2294)</f>
        <v>1.2822303878972378E-2</v>
      </c>
      <c r="D2294" s="7">
        <f>LN('Adj close prices'!D2295/'Adj close prices'!D2294)</f>
        <v>-2.4617890230469305E-3</v>
      </c>
      <c r="E2294" s="7">
        <f>LN('Adj close prices'!E2295/'Adj close prices'!E2294)</f>
        <v>2.9474479132610892E-2</v>
      </c>
      <c r="F2294" s="7">
        <f>LN('Adj close prices'!F2295/'Adj close prices'!F2294)</f>
        <v>4.0530011323805605E-2</v>
      </c>
    </row>
    <row r="2295" spans="1:6" x14ac:dyDescent="0.25">
      <c r="A2295" s="5">
        <v>45077</v>
      </c>
      <c r="B2295" s="7">
        <f>LN('Adj close prices'!B2296/'Adj close prices'!B2295)</f>
        <v>-2.8205716387850175E-4</v>
      </c>
      <c r="C2295" s="7">
        <f>LN('Adj close prices'!C2296/'Adj close prices'!C2295)</f>
        <v>-8.9168521233147519E-3</v>
      </c>
      <c r="D2295" s="7">
        <f>LN('Adj close prices'!D2296/'Adj close prices'!D2295)</f>
        <v>5.5303620971968778E-3</v>
      </c>
      <c r="E2295" s="7">
        <f>LN('Adj close prices'!E2296/'Adj close prices'!E2295)</f>
        <v>-5.8442438778980081E-2</v>
      </c>
      <c r="F2295" s="7">
        <f>LN('Adj close prices'!F2296/'Adj close prices'!F2295)</f>
        <v>1.3676132190318721E-2</v>
      </c>
    </row>
    <row r="2296" spans="1:6" x14ac:dyDescent="0.25">
      <c r="A2296" s="5">
        <v>45078</v>
      </c>
      <c r="B2296" s="7">
        <f>LN('Adj close prices'!B2297/'Adj close prices'!B2296)</f>
        <v>1.5895550787081526E-2</v>
      </c>
      <c r="C2296" s="7">
        <f>LN('Adj close prices'!C2297/'Adj close prices'!C2296)</f>
        <v>1.7999212109053229E-2</v>
      </c>
      <c r="D2296" s="7">
        <f>LN('Adj close prices'!D2297/'Adj close prices'!D2296)</f>
        <v>3.6699137869134302E-3</v>
      </c>
      <c r="E2296" s="7">
        <f>LN('Adj close prices'!E2297/'Adj close prices'!E2296)</f>
        <v>4.9904919317675232E-2</v>
      </c>
      <c r="F2296" s="7">
        <f>LN('Adj close prices'!F2297/'Adj close prices'!F2296)</f>
        <v>1.7450976464632895E-2</v>
      </c>
    </row>
    <row r="2297" spans="1:6" x14ac:dyDescent="0.25">
      <c r="A2297" s="5">
        <v>45079</v>
      </c>
      <c r="B2297" s="7">
        <f>LN('Adj close prices'!B2298/'Adj close prices'!B2297)</f>
        <v>4.7640842921236699E-3</v>
      </c>
      <c r="C2297" s="7">
        <f>LN('Adj close prices'!C2298/'Adj close prices'!C2297)</f>
        <v>1.1983003219926935E-2</v>
      </c>
      <c r="D2297" s="7">
        <f>LN('Adj close prices'!D2298/'Adj close prices'!D2297)</f>
        <v>9.5197360328887481E-3</v>
      </c>
      <c r="E2297" s="7">
        <f>LN('Adj close prices'!E2298/'Adj close prices'!E2297)</f>
        <v>-1.1201651984810197E-2</v>
      </c>
      <c r="F2297" s="7">
        <f>LN('Adj close prices'!F2298/'Adj close prices'!F2297)</f>
        <v>3.0608083109027639E-2</v>
      </c>
    </row>
    <row r="2298" spans="1:6" x14ac:dyDescent="0.25">
      <c r="A2298" s="5">
        <v>45082</v>
      </c>
      <c r="B2298" s="7">
        <f>LN('Adj close prices'!B2299/'Adj close prices'!B2298)</f>
        <v>-7.5999414812185154E-3</v>
      </c>
      <c r="C2298" s="7">
        <f>LN('Adj close prices'!C2299/'Adj close prices'!C2298)</f>
        <v>8.4152208678221208E-3</v>
      </c>
      <c r="D2298" s="7">
        <f>LN('Adj close prices'!D2299/'Adj close prices'!D2298)</f>
        <v>6.5635443155150977E-3</v>
      </c>
      <c r="E2298" s="7">
        <f>LN('Adj close prices'!E2299/'Adj close prices'!E2298)</f>
        <v>-3.9746520865706356E-3</v>
      </c>
      <c r="F2298" s="7">
        <f>LN('Adj close prices'!F2299/'Adj close prices'!F2298)</f>
        <v>1.6868651451166512E-2</v>
      </c>
    </row>
    <row r="2299" spans="1:6" x14ac:dyDescent="0.25">
      <c r="A2299" s="5">
        <v>45083</v>
      </c>
      <c r="B2299" s="7">
        <f>LN('Adj close prices'!B2300/'Adj close prices'!B2299)</f>
        <v>-2.0624122641471469E-3</v>
      </c>
      <c r="C2299" s="7">
        <f>LN('Adj close prices'!C2300/'Adj close prices'!C2299)</f>
        <v>1.040061758587184E-2</v>
      </c>
      <c r="D2299" s="7">
        <f>LN('Adj close prices'!D2300/'Adj close prices'!D2299)</f>
        <v>-1.3343918881006503E-4</v>
      </c>
      <c r="E2299" s="7">
        <f>LN('Adj close prices'!E2300/'Adj close prices'!E2299)</f>
        <v>-1.3286395323998931E-2</v>
      </c>
      <c r="F2299" s="7">
        <f>LN('Adj close prices'!F2300/'Adj close prices'!F2299)</f>
        <v>1.6859950123644881E-2</v>
      </c>
    </row>
    <row r="2300" spans="1:6" x14ac:dyDescent="0.25">
      <c r="A2300" s="5">
        <v>45084</v>
      </c>
      <c r="B2300" s="7">
        <f>LN('Adj close prices'!B2301/'Adj close prices'!B2300)</f>
        <v>-7.786609512129122E-3</v>
      </c>
      <c r="C2300" s="7">
        <f>LN('Adj close prices'!C2301/'Adj close prices'!C2300)</f>
        <v>-4.3421910925590418E-2</v>
      </c>
      <c r="D2300" s="7">
        <f>LN('Adj close prices'!D2301/'Adj close prices'!D2300)</f>
        <v>1.4677218731346769E-3</v>
      </c>
      <c r="E2300" s="7">
        <f>LN('Adj close prices'!E2301/'Adj close prices'!E2300)</f>
        <v>-3.0872699940095692E-2</v>
      </c>
      <c r="F2300" s="7">
        <f>LN('Adj close prices'!F2301/'Adj close prices'!F2300)</f>
        <v>1.4623069233908043E-2</v>
      </c>
    </row>
    <row r="2301" spans="1:6" x14ac:dyDescent="0.25">
      <c r="A2301" s="5">
        <v>45085</v>
      </c>
      <c r="B2301" s="7">
        <f>LN('Adj close prices'!B2302/'Adj close prices'!B2301)</f>
        <v>1.5346706758457486E-2</v>
      </c>
      <c r="C2301" s="7">
        <f>LN('Adj close prices'!C2302/'Adj close prices'!C2301)</f>
        <v>2.4606072471896574E-2</v>
      </c>
      <c r="D2301" s="7">
        <f>LN('Adj close prices'!D2302/'Adj close prices'!D2301)</f>
        <v>1.4362892037557912E-2</v>
      </c>
      <c r="E2301" s="7">
        <f>LN('Adj close prices'!E2302/'Adj close prices'!E2301)</f>
        <v>2.7243890940062864E-2</v>
      </c>
      <c r="F2301" s="7">
        <f>LN('Adj close prices'!F2302/'Adj close prices'!F2301)</f>
        <v>4.4802102433659591E-2</v>
      </c>
    </row>
    <row r="2302" spans="1:6" x14ac:dyDescent="0.25">
      <c r="A2302" s="5">
        <v>45086</v>
      </c>
      <c r="B2302" s="7">
        <f>LN('Adj close prices'!B2303/'Adj close prices'!B2302)</f>
        <v>2.1575373588021071E-3</v>
      </c>
      <c r="C2302" s="7">
        <f>LN('Adj close prices'!C2303/'Adj close prices'!C2302)</f>
        <v>-6.6214712209007008E-3</v>
      </c>
      <c r="D2302" s="7">
        <f>LN('Adj close prices'!D2303/'Adj close prices'!D2302)</f>
        <v>6.0277024728462945E-3</v>
      </c>
      <c r="E2302" s="7">
        <f>LN('Adj close prices'!E2303/'Adj close prices'!E2302)</f>
        <v>6.7287793622897978E-3</v>
      </c>
      <c r="F2302" s="7">
        <f>LN('Adj close prices'!F2303/'Adj close prices'!F2302)</f>
        <v>3.9816606552730789E-2</v>
      </c>
    </row>
    <row r="2303" spans="1:6" x14ac:dyDescent="0.25">
      <c r="A2303" s="5">
        <v>45089</v>
      </c>
      <c r="B2303" s="7">
        <f>LN('Adj close prices'!B2304/'Adj close prices'!B2303)</f>
        <v>1.5517760291192052E-2</v>
      </c>
      <c r="C2303" s="7">
        <f>LN('Adj close prices'!C2304/'Adj close prices'!C2303)</f>
        <v>2.5121321048519565E-2</v>
      </c>
      <c r="D2303" s="7">
        <f>LN('Adj close prices'!D2304/'Adj close prices'!D2303)</f>
        <v>6.5758524207655041E-3</v>
      </c>
      <c r="E2303" s="7">
        <f>LN('Adj close prices'!E2304/'Adj close prices'!E2303)</f>
        <v>1.8198082291860176E-2</v>
      </c>
      <c r="F2303" s="7">
        <f>LN('Adj close prices'!F2304/'Adj close prices'!F2303)</f>
        <v>2.1974491815304326E-2</v>
      </c>
    </row>
    <row r="2304" spans="1:6" x14ac:dyDescent="0.25">
      <c r="A2304" s="5">
        <v>45090</v>
      </c>
      <c r="B2304" s="7">
        <f>LN('Adj close prices'!B2305/'Adj close prices'!B2304)</f>
        <v>-2.6151315222320386E-3</v>
      </c>
      <c r="C2304" s="7">
        <f>LN('Adj close prices'!C2305/'Adj close prices'!C2304)</f>
        <v>7.1084786453624968E-4</v>
      </c>
      <c r="D2304" s="7">
        <f>LN('Adj close prices'!D2305/'Adj close prices'!D2304)</f>
        <v>7.756903649417648E-3</v>
      </c>
      <c r="E2304" s="7">
        <f>LN('Adj close prices'!E2305/'Adj close prices'!E2304)</f>
        <v>3.8263591383516732E-2</v>
      </c>
      <c r="F2304" s="7">
        <f>LN('Adj close prices'!F2305/'Adj close prices'!F2304)</f>
        <v>3.4927013906616421E-2</v>
      </c>
    </row>
    <row r="2305" spans="1:6" x14ac:dyDescent="0.25">
      <c r="A2305" s="5">
        <v>45091</v>
      </c>
      <c r="B2305" s="7">
        <f>LN('Adj close prices'!B2306/'Adj close prices'!B2305)</f>
        <v>3.4852698987576257E-3</v>
      </c>
      <c r="C2305" s="7">
        <f>LN('Adj close prices'!C2306/'Adj close prices'!C2305)</f>
        <v>-1.896681445022283E-3</v>
      </c>
      <c r="D2305" s="7">
        <f>LN('Adj close prices'!D2306/'Adj close prices'!D2305)</f>
        <v>1.0058738336878785E-2</v>
      </c>
      <c r="E2305" s="7">
        <f>LN('Adj close prices'!E2306/'Adj close prices'!E2305)</f>
        <v>4.7021807863178409E-2</v>
      </c>
      <c r="F2305" s="7">
        <f>LN('Adj close prices'!F2306/'Adj close prices'!F2305)</f>
        <v>-7.4490431737250142E-3</v>
      </c>
    </row>
    <row r="2306" spans="1:6" x14ac:dyDescent="0.25">
      <c r="A2306" s="5">
        <v>45092</v>
      </c>
      <c r="B2306" s="7">
        <f>LN('Adj close prices'!B2307/'Adj close prices'!B2306)</f>
        <v>1.1136443881374554E-2</v>
      </c>
      <c r="C2306" s="7">
        <f>LN('Adj close prices'!C2307/'Adj close prices'!C2306)</f>
        <v>5.4431799499081359E-3</v>
      </c>
      <c r="D2306" s="7">
        <f>LN('Adj close prices'!D2307/'Adj close prices'!D2306)</f>
        <v>5.4673080736700637E-3</v>
      </c>
      <c r="E2306" s="7">
        <f>LN('Adj close prices'!E2307/'Adj close prices'!E2306)</f>
        <v>-8.0327047273588276E-3</v>
      </c>
      <c r="F2306" s="7">
        <f>LN('Adj close prices'!F2307/'Adj close prices'!F2306)</f>
        <v>-3.4719455766334655E-3</v>
      </c>
    </row>
    <row r="2307" spans="1:6" x14ac:dyDescent="0.25">
      <c r="A2307" s="5">
        <v>45093</v>
      </c>
      <c r="B2307" s="7">
        <f>LN('Adj close prices'!B2308/'Adj close prices'!B2307)</f>
        <v>-5.8771125468057937E-3</v>
      </c>
      <c r="C2307" s="7">
        <f>LN('Adj close prices'!C2308/'Adj close prices'!C2307)</f>
        <v>-1.2826802989087414E-2</v>
      </c>
      <c r="D2307" s="7">
        <f>LN('Adj close prices'!D2308/'Adj close prices'!D2307)</f>
        <v>-1.4046119052625898E-2</v>
      </c>
      <c r="E2307" s="7">
        <f>LN('Adj close prices'!E2308/'Adj close prices'!E2307)</f>
        <v>9.1402832184091145E-4</v>
      </c>
      <c r="F2307" s="7">
        <f>LN('Adj close prices'!F2308/'Adj close prices'!F2307)</f>
        <v>1.7969715093973462E-2</v>
      </c>
    </row>
    <row r="2308" spans="1:6" x14ac:dyDescent="0.25">
      <c r="A2308" s="5">
        <v>45097</v>
      </c>
      <c r="B2308" s="7">
        <f>LN('Adj close prices'!B2309/'Adj close prices'!B2308)</f>
        <v>4.8657322010538408E-4</v>
      </c>
      <c r="C2308" s="7">
        <f>LN('Adj close prices'!C2309/'Adj close prices'!C2308)</f>
        <v>2.3082829802760457E-3</v>
      </c>
      <c r="D2308" s="7">
        <f>LN('Adj close prices'!D2309/'Adj close prices'!D2308)</f>
        <v>-8.8476478775055215E-3</v>
      </c>
      <c r="E2308" s="7">
        <f>LN('Adj close prices'!E2309/'Adj close prices'!E2308)</f>
        <v>2.5804866307565715E-2</v>
      </c>
      <c r="F2308" s="7">
        <f>LN('Adj close prices'!F2309/'Adj close prices'!F2308)</f>
        <v>5.2012703906651095E-2</v>
      </c>
    </row>
    <row r="2309" spans="1:6" x14ac:dyDescent="0.25">
      <c r="A2309" s="5">
        <v>45098</v>
      </c>
      <c r="B2309" s="7">
        <f>LN('Adj close prices'!B2310/'Adj close prices'!B2309)</f>
        <v>-5.6915252309240596E-3</v>
      </c>
      <c r="C2309" s="7">
        <f>LN('Adj close prices'!C2310/'Adj close prices'!C2309)</f>
        <v>-7.581513480218704E-3</v>
      </c>
      <c r="D2309" s="7">
        <f>LN('Adj close prices'!D2310/'Adj close prices'!D2309)</f>
        <v>1.9441769590969773E-3</v>
      </c>
      <c r="E2309" s="7">
        <f>LN('Adj close prices'!E2310/'Adj close prices'!E2309)</f>
        <v>-1.757040151004978E-2</v>
      </c>
      <c r="F2309" s="7">
        <f>LN('Adj close prices'!F2310/'Adj close prices'!F2309)</f>
        <v>-5.6166625264270575E-2</v>
      </c>
    </row>
    <row r="2310" spans="1:6" x14ac:dyDescent="0.25">
      <c r="A2310" s="5">
        <v>45099</v>
      </c>
      <c r="B2310" s="7">
        <f>LN('Adj close prices'!B2311/'Adj close prices'!B2310)</f>
        <v>1.6390295183759312E-2</v>
      </c>
      <c r="C2310" s="7">
        <f>LN('Adj close prices'!C2311/'Adj close prices'!C2310)</f>
        <v>4.1734757655171005E-2</v>
      </c>
      <c r="D2310" s="7">
        <f>LN('Adj close prices'!D2311/'Adj close prices'!D2310)</f>
        <v>8.3170469145535247E-3</v>
      </c>
      <c r="E2310" s="7">
        <f>LN('Adj close prices'!E2311/'Adj close prices'!E2310)</f>
        <v>-4.6465302028658929E-4</v>
      </c>
      <c r="F2310" s="7">
        <f>LN('Adj close prices'!F2311/'Adj close prices'!F2310)</f>
        <v>1.9654473719017893E-2</v>
      </c>
    </row>
    <row r="2311" spans="1:6" x14ac:dyDescent="0.25">
      <c r="A2311" s="5">
        <v>45100</v>
      </c>
      <c r="B2311" s="7">
        <f>LN('Adj close prices'!B2312/'Adj close prices'!B2311)</f>
        <v>-1.7127749404742825E-3</v>
      </c>
      <c r="C2311" s="7">
        <f>LN('Adj close prices'!C2312/'Adj close prices'!C2311)</f>
        <v>-6.3202924484512032E-3</v>
      </c>
      <c r="D2311" s="7">
        <f>LN('Adj close prices'!D2312/'Adj close prices'!D2311)</f>
        <v>-1.8637704300404577E-3</v>
      </c>
      <c r="E2311" s="7">
        <f>LN('Adj close prices'!E2312/'Adj close prices'!E2311)</f>
        <v>-1.9147958163402076E-2</v>
      </c>
      <c r="F2311" s="7">
        <f>LN('Adj close prices'!F2312/'Adj close prices'!F2311)</f>
        <v>-3.0738511610223299E-2</v>
      </c>
    </row>
    <row r="2312" spans="1:6" x14ac:dyDescent="0.25">
      <c r="A2312" s="5">
        <v>45103</v>
      </c>
      <c r="B2312" s="7">
        <f>LN('Adj close prices'!B2313/'Adj close prices'!B2312)</f>
        <v>-7.5815940391943549E-3</v>
      </c>
      <c r="C2312" s="7">
        <f>LN('Adj close prices'!C2313/'Adj close prices'!C2312)</f>
        <v>-1.5585135598907451E-2</v>
      </c>
      <c r="D2312" s="7">
        <f>LN('Adj close prices'!D2313/'Adj close prices'!D2312)</f>
        <v>-2.6407577312758971E-3</v>
      </c>
      <c r="E2312" s="7">
        <f>LN('Adj close prices'!E2313/'Adj close prices'!E2312)</f>
        <v>-3.8077528166836266E-2</v>
      </c>
      <c r="F2312" s="7">
        <f>LN('Adj close prices'!F2313/'Adj close prices'!F2312)</f>
        <v>-6.2514082267050644E-2</v>
      </c>
    </row>
    <row r="2313" spans="1:6" x14ac:dyDescent="0.25">
      <c r="A2313" s="5">
        <v>45104</v>
      </c>
      <c r="B2313" s="7">
        <f>LN('Adj close prices'!B2314/'Adj close prices'!B2313)</f>
        <v>1.4946735634989853E-2</v>
      </c>
      <c r="C2313" s="7">
        <f>LN('Adj close prices'!C2314/'Adj close prices'!C2313)</f>
        <v>1.4424569123808859E-2</v>
      </c>
      <c r="D2313" s="7">
        <f>LN('Adj close prices'!D2314/'Adj close prices'!D2313)</f>
        <v>-3.6182930846790019E-3</v>
      </c>
      <c r="E2313" s="7">
        <f>LN('Adj close prices'!E2314/'Adj close prices'!E2313)</f>
        <v>3.0156982065901328E-2</v>
      </c>
      <c r="F2313" s="7">
        <f>LN('Adj close prices'!F2314/'Adj close prices'!F2313)</f>
        <v>3.7296199939007318E-2</v>
      </c>
    </row>
    <row r="2314" spans="1:6" x14ac:dyDescent="0.25">
      <c r="A2314" s="5">
        <v>45105</v>
      </c>
      <c r="B2314" s="7">
        <f>LN('Adj close prices'!B2315/'Adj close prices'!B2314)</f>
        <v>6.3078259507704558E-3</v>
      </c>
      <c r="C2314" s="7">
        <f>LN('Adj close prices'!C2315/'Adj close prices'!C2314)</f>
        <v>-1.0843468461635127E-3</v>
      </c>
      <c r="D2314" s="7">
        <f>LN('Adj close prices'!D2315/'Adj close prices'!D2314)</f>
        <v>5.4225712044662974E-3</v>
      </c>
      <c r="E2314" s="7">
        <f>LN('Adj close prices'!E2315/'Adj close prices'!E2314)</f>
        <v>-1.8291199817231586E-2</v>
      </c>
      <c r="F2314" s="7">
        <f>LN('Adj close prices'!F2315/'Adj close prices'!F2314)</f>
        <v>2.3813873038799348E-2</v>
      </c>
    </row>
    <row r="2315" spans="1:6" x14ac:dyDescent="0.25">
      <c r="A2315" s="5">
        <v>45106</v>
      </c>
      <c r="B2315" s="7">
        <f>LN('Adj close prices'!B2316/'Adj close prices'!B2315)</f>
        <v>1.794987487204537E-3</v>
      </c>
      <c r="C2315" s="7">
        <f>LN('Adj close prices'!C2316/'Adj close prices'!C2315)</f>
        <v>-8.8736553481933121E-3</v>
      </c>
      <c r="D2315" s="7">
        <f>LN('Adj close prices'!D2316/'Adj close prices'!D2315)</f>
        <v>-6.7827668662672957E-3</v>
      </c>
      <c r="E2315" s="7">
        <f>LN('Adj close prices'!E2316/'Adj close prices'!E2315)</f>
        <v>-7.200537838696881E-3</v>
      </c>
      <c r="F2315" s="7">
        <f>LN('Adj close prices'!F2316/'Adj close prices'!F2315)</f>
        <v>4.9052538288021303E-3</v>
      </c>
    </row>
    <row r="2316" spans="1:6" x14ac:dyDescent="0.25">
      <c r="A2316" s="5">
        <v>45107</v>
      </c>
      <c r="B2316" s="7">
        <f>LN('Adj close prices'!B2317/'Adj close prices'!B2316)</f>
        <v>2.2839698113407938E-2</v>
      </c>
      <c r="C2316" s="7">
        <f>LN('Adj close prices'!C2317/'Adj close prices'!C2316)</f>
        <v>1.9051137418412221E-2</v>
      </c>
      <c r="D2316" s="7">
        <f>LN('Adj close prices'!D2317/'Adj close prices'!D2316)</f>
        <v>1.8622516884457464E-2</v>
      </c>
      <c r="E2316" s="7">
        <f>LN('Adj close prices'!E2317/'Adj close prices'!E2316)</f>
        <v>3.5613136635864136E-2</v>
      </c>
      <c r="F2316" s="7">
        <f>LN('Adj close prices'!F2317/'Adj close prices'!F2316)</f>
        <v>1.6446493493240396E-2</v>
      </c>
    </row>
    <row r="2317" spans="1:6" x14ac:dyDescent="0.25">
      <c r="A2317" s="5">
        <v>45110</v>
      </c>
      <c r="B2317" s="7">
        <f>LN('Adj close prices'!B2318/'Adj close prices'!B2317)</f>
        <v>-7.8150824967108262E-3</v>
      </c>
      <c r="C2317" s="7">
        <f>LN('Adj close prices'!C2318/'Adj close prices'!C2317)</f>
        <v>-1.0745261523976883E-3</v>
      </c>
      <c r="D2317" s="7">
        <f>LN('Adj close prices'!D2318/'Adj close prices'!D2317)</f>
        <v>6.4683281300523462E-3</v>
      </c>
      <c r="E2317" s="7">
        <f>LN('Adj close prices'!E2318/'Adj close prices'!E2317)</f>
        <v>2.6205813940241188E-3</v>
      </c>
      <c r="F2317" s="7">
        <f>LN('Adj close prices'!F2318/'Adj close prices'!F2317)</f>
        <v>6.6680350724189971E-2</v>
      </c>
    </row>
    <row r="2318" spans="1:6" x14ac:dyDescent="0.25">
      <c r="A2318" s="5">
        <v>45112</v>
      </c>
      <c r="B2318" s="7">
        <f>LN('Adj close prices'!B2319/'Adj close prices'!B2318)</f>
        <v>-5.8887000822635625E-3</v>
      </c>
      <c r="C2318" s="7">
        <f>LN('Adj close prices'!C2319/'Adj close prices'!C2318)</f>
        <v>1.2279663578047368E-3</v>
      </c>
      <c r="D2318" s="7">
        <f>LN('Adj close prices'!D2319/'Adj close prices'!D2318)</f>
        <v>-5.6900407563380403E-4</v>
      </c>
      <c r="E2318" s="7">
        <f>LN('Adj close prices'!E2319/'Adj close prices'!E2318)</f>
        <v>-2.2659173337325656E-3</v>
      </c>
      <c r="F2318" s="7">
        <f>LN('Adj close prices'!F2319/'Adj close prices'!F2318)</f>
        <v>9.461226239718892E-3</v>
      </c>
    </row>
    <row r="2319" spans="1:6" x14ac:dyDescent="0.25">
      <c r="A2319" s="5">
        <v>45113</v>
      </c>
      <c r="B2319" s="7">
        <f>LN('Adj close prices'!B2320/'Adj close prices'!B2319)</f>
        <v>2.5055660888730134E-3</v>
      </c>
      <c r="C2319" s="7">
        <f>LN('Adj close prices'!C2320/'Adj close prices'!C2319)</f>
        <v>-1.5614477813587591E-2</v>
      </c>
      <c r="D2319" s="7">
        <f>LN('Adj close prices'!D2320/'Adj close prices'!D2319)</f>
        <v>-6.3448493783927864E-3</v>
      </c>
      <c r="E2319" s="7">
        <f>LN('Adj close prices'!E2320/'Adj close prices'!E2319)</f>
        <v>-5.0699508688527755E-3</v>
      </c>
      <c r="F2319" s="7">
        <f>LN('Adj close prices'!F2320/'Adj close prices'!F2319)</f>
        <v>-2.125228205544815E-2</v>
      </c>
    </row>
    <row r="2320" spans="1:6" x14ac:dyDescent="0.25">
      <c r="A2320" s="5">
        <v>45114</v>
      </c>
      <c r="B2320" s="7">
        <f>LN('Adj close prices'!B2321/'Adj close prices'!B2320)</f>
        <v>-5.9087151548170083E-3</v>
      </c>
      <c r="C2320" s="7">
        <f>LN('Adj close prices'!C2321/'Adj close prices'!C2320)</f>
        <v>1.100187745542984E-2</v>
      </c>
      <c r="D2320" s="7">
        <f>LN('Adj close prices'!D2321/'Adj close prices'!D2320)</f>
        <v>-2.3310801302161836E-2</v>
      </c>
      <c r="E2320" s="7">
        <f>LN('Adj close prices'!E2321/'Adj close prices'!E2320)</f>
        <v>9.4556990947943752E-3</v>
      </c>
      <c r="F2320" s="7">
        <f>LN('Adj close prices'!F2321/'Adj close prices'!F2320)</f>
        <v>-7.6593146911415992E-3</v>
      </c>
    </row>
    <row r="2321" spans="1:6" x14ac:dyDescent="0.25">
      <c r="A2321" s="5">
        <v>45117</v>
      </c>
      <c r="B2321" s="7">
        <f>LN('Adj close prices'!B2322/'Adj close prices'!B2321)</f>
        <v>-1.0915167353483086E-2</v>
      </c>
      <c r="C2321" s="7">
        <f>LN('Adj close prices'!C2322/'Adj close prices'!C2321)</f>
        <v>-2.0630540123535959E-2</v>
      </c>
      <c r="D2321" s="7">
        <f>LN('Adj close prices'!D2322/'Adj close prices'!D2321)</f>
        <v>9.0152185750814288E-3</v>
      </c>
      <c r="E2321" s="7">
        <f>LN('Adj close prices'!E2322/'Adj close prices'!E2321)</f>
        <v>-7.6285111054001037E-3</v>
      </c>
      <c r="F2321" s="7">
        <f>LN('Adj close prices'!F2322/'Adj close prices'!F2321)</f>
        <v>-1.771977911187872E-2</v>
      </c>
    </row>
    <row r="2322" spans="1:6" x14ac:dyDescent="0.25">
      <c r="A2322" s="5">
        <v>45118</v>
      </c>
      <c r="B2322" s="7">
        <f>LN('Adj close prices'!B2323/'Adj close prices'!B2322)</f>
        <v>-2.8139481517790448E-3</v>
      </c>
      <c r="C2322" s="7">
        <f>LN('Adj close prices'!C2323/'Adj close prices'!C2322)</f>
        <v>1.2895352980717626E-2</v>
      </c>
      <c r="D2322" s="7">
        <f>LN('Adj close prices'!D2323/'Adj close prices'!D2322)</f>
        <v>-1.4861429554694308E-3</v>
      </c>
      <c r="E2322" s="7">
        <f>LN('Adj close prices'!E2323/'Adj close prices'!E2322)</f>
        <v>5.320033042535712E-3</v>
      </c>
      <c r="F2322" s="7">
        <f>LN('Adj close prices'!F2323/'Adj close prices'!F2322)</f>
        <v>6.6749725134110079E-4</v>
      </c>
    </row>
    <row r="2323" spans="1:6" x14ac:dyDescent="0.25">
      <c r="A2323" s="5">
        <v>45119</v>
      </c>
      <c r="B2323" s="7">
        <f>LN('Adj close prices'!B2324/'Adj close prices'!B2323)</f>
        <v>8.9453900611702868E-3</v>
      </c>
      <c r="C2323" s="7">
        <f>LN('Adj close prices'!C2324/'Adj close prices'!C2323)</f>
        <v>1.5563947614021297E-2</v>
      </c>
      <c r="D2323" s="7">
        <f>LN('Adj close prices'!D2324/'Adj close prices'!D2323)</f>
        <v>2.5186863994643024E-3</v>
      </c>
      <c r="E2323" s="7">
        <f>LN('Adj close prices'!E2324/'Adj close prices'!E2323)</f>
        <v>3.4693569632778282E-2</v>
      </c>
      <c r="F2323" s="7">
        <f>LN('Adj close prices'!F2324/'Adj close prices'!F2323)</f>
        <v>8.1213521944056028E-3</v>
      </c>
    </row>
    <row r="2324" spans="1:6" x14ac:dyDescent="0.25">
      <c r="A2324" s="5">
        <v>45120</v>
      </c>
      <c r="B2324" s="7">
        <f>LN('Adj close prices'!B2325/'Adj close prices'!B2324)</f>
        <v>4.0492376993703219E-3</v>
      </c>
      <c r="C2324" s="7">
        <f>LN('Adj close prices'!C2325/'Adj close prices'!C2324)</f>
        <v>2.6406663908362896E-2</v>
      </c>
      <c r="D2324" s="7">
        <f>LN('Adj close prices'!D2325/'Adj close prices'!D2324)</f>
        <v>-5.8867417115330157E-3</v>
      </c>
      <c r="E2324" s="7">
        <f>LN('Adj close prices'!E2325/'Adj close prices'!E2324)</f>
        <v>4.6181439959487529E-2</v>
      </c>
      <c r="F2324" s="7">
        <f>LN('Adj close prices'!F2325/'Adj close prices'!F2324)</f>
        <v>2.1496051009739423E-2</v>
      </c>
    </row>
    <row r="2325" spans="1:6" x14ac:dyDescent="0.25">
      <c r="A2325" s="5">
        <v>45121</v>
      </c>
      <c r="B2325" s="7">
        <f>LN('Adj close prices'!B2326/'Adj close prices'!B2325)</f>
        <v>7.8702678880788069E-4</v>
      </c>
      <c r="C2325" s="7">
        <f>LN('Adj close prices'!C2326/'Adj close prices'!C2325)</f>
        <v>2.8254164505794751E-3</v>
      </c>
      <c r="D2325" s="7">
        <f>LN('Adj close prices'!D2326/'Adj close prices'!D2325)</f>
        <v>3.4327545278877475E-3</v>
      </c>
      <c r="E2325" s="7">
        <f>LN('Adj close prices'!E2326/'Adj close prices'!E2325)</f>
        <v>-1.1110475276054197E-2</v>
      </c>
      <c r="F2325" s="7">
        <f>LN('Adj close prices'!F2326/'Adj close prices'!F2325)</f>
        <v>1.2444771560673551E-2</v>
      </c>
    </row>
    <row r="2326" spans="1:6" x14ac:dyDescent="0.25">
      <c r="A2326" s="5">
        <v>45124</v>
      </c>
      <c r="B2326" s="7">
        <f>LN('Adj close prices'!B2327/'Adj close prices'!B2326)</f>
        <v>1.7157530534245759E-2</v>
      </c>
      <c r="C2326" s="7">
        <f>LN('Adj close prices'!C2327/'Adj close prices'!C2326)</f>
        <v>-8.3507422169099739E-3</v>
      </c>
      <c r="D2326" s="7">
        <f>LN('Adj close prices'!D2327/'Adj close prices'!D2326)</f>
        <v>1.2277855105368178E-3</v>
      </c>
      <c r="E2326" s="7">
        <f>LN('Adj close prices'!E2327/'Adj close prices'!E2326)</f>
        <v>2.1582476959780394E-2</v>
      </c>
      <c r="F2326" s="7">
        <f>LN('Adj close prices'!F2327/'Adj close prices'!F2326)</f>
        <v>3.1484340555726874E-2</v>
      </c>
    </row>
    <row r="2327" spans="1:6" x14ac:dyDescent="0.25">
      <c r="A2327" s="5">
        <v>45125</v>
      </c>
      <c r="B2327" s="7">
        <f>LN('Adj close prices'!B2328/'Adj close prices'!B2327)</f>
        <v>-1.3412245379383139E-3</v>
      </c>
      <c r="C2327" s="7">
        <f>LN('Adj close prices'!C2328/'Adj close prices'!C2327)</f>
        <v>-5.4806698996589355E-3</v>
      </c>
      <c r="D2327" s="7">
        <f>LN('Adj close prices'!D2328/'Adj close prices'!D2327)</f>
        <v>-1.8098172550213986E-3</v>
      </c>
      <c r="E2327" s="7">
        <f>LN('Adj close prices'!E2328/'Adj close prices'!E2327)</f>
        <v>2.1990141564643712E-2</v>
      </c>
      <c r="F2327" s="7">
        <f>LN('Adj close prices'!F2328/'Adj close prices'!F2327)</f>
        <v>1.0141904908197137E-2</v>
      </c>
    </row>
    <row r="2328" spans="1:6" x14ac:dyDescent="0.25">
      <c r="A2328" s="5">
        <v>45126</v>
      </c>
      <c r="B2328" s="7">
        <f>LN('Adj close prices'!B2329/'Adj close prices'!B2328)</f>
        <v>7.0467947724217397E-3</v>
      </c>
      <c r="C2328" s="7">
        <f>LN('Adj close prices'!C2329/'Adj close prices'!C2328)</f>
        <v>1.8867773044368579E-2</v>
      </c>
      <c r="D2328" s="7">
        <f>LN('Adj close prices'!D2329/'Adj close prices'!D2328)</f>
        <v>3.2336664358192317E-4</v>
      </c>
      <c r="E2328" s="7">
        <f>LN('Adj close prices'!E2329/'Adj close prices'!E2328)</f>
        <v>-8.8188997016747598E-3</v>
      </c>
      <c r="F2328" s="7">
        <f>LN('Adj close prices'!F2329/'Adj close prices'!F2328)</f>
        <v>-7.1159587945364648E-3</v>
      </c>
    </row>
    <row r="2329" spans="1:6" x14ac:dyDescent="0.25">
      <c r="A2329" s="5">
        <v>45127</v>
      </c>
      <c r="B2329" s="7">
        <f>LN('Adj close prices'!B2330/'Adj close prices'!B2329)</f>
        <v>-1.0148622427623592E-2</v>
      </c>
      <c r="C2329" s="7">
        <f>LN('Adj close prices'!C2330/'Adj close prices'!C2329)</f>
        <v>-4.0711138581994995E-2</v>
      </c>
      <c r="D2329" s="7">
        <f>LN('Adj close prices'!D2330/'Adj close prices'!D2329)</f>
        <v>1.8327920497692819E-2</v>
      </c>
      <c r="E2329" s="7">
        <f>LN('Adj close prices'!E2330/'Adj close prices'!E2329)</f>
        <v>-3.3632708989260705E-2</v>
      </c>
      <c r="F2329" s="7">
        <f>LN('Adj close prices'!F2330/'Adj close prices'!F2329)</f>
        <v>-0.10244266447454954</v>
      </c>
    </row>
    <row r="2330" spans="1:6" x14ac:dyDescent="0.25">
      <c r="A2330" s="5">
        <v>45128</v>
      </c>
      <c r="B2330" s="7">
        <f>LN('Adj close prices'!B2331/'Adj close prices'!B2330)</f>
        <v>-6.1807079052117178E-3</v>
      </c>
      <c r="C2330" s="7">
        <f>LN('Adj close prices'!C2331/'Adj close prices'!C2330)</f>
        <v>3.0768579195730679E-4</v>
      </c>
      <c r="D2330" s="7">
        <f>LN('Adj close prices'!D2331/'Adj close prices'!D2330)</f>
        <v>5.6356742246399484E-3</v>
      </c>
      <c r="E2330" s="7">
        <f>LN('Adj close prices'!E2331/'Adj close prices'!E2330)</f>
        <v>-2.696395320655582E-2</v>
      </c>
      <c r="F2330" s="7">
        <f>LN('Adj close prices'!F2331/'Adj close prices'!F2330)</f>
        <v>-1.1015200083885681E-2</v>
      </c>
    </row>
    <row r="2331" spans="1:6" x14ac:dyDescent="0.25">
      <c r="A2331" s="5">
        <v>45131</v>
      </c>
      <c r="B2331" s="7">
        <f>LN('Adj close prices'!B2332/'Adj close prices'!B2331)</f>
        <v>4.2110803798457285E-3</v>
      </c>
      <c r="C2331" s="7">
        <f>LN('Adj close prices'!C2332/'Adj close prices'!C2331)</f>
        <v>-9.2736134934039462E-3</v>
      </c>
      <c r="D2331" s="7">
        <f>LN('Adj close prices'!D2332/'Adj close prices'!D2331)</f>
        <v>5.8551260190173255E-3</v>
      </c>
      <c r="E2331" s="7">
        <f>LN('Adj close prices'!E2332/'Adj close prices'!E2331)</f>
        <v>6.8150331145588926E-3</v>
      </c>
      <c r="F2331" s="7">
        <f>LN('Adj close prices'!F2332/'Adj close prices'!F2331)</f>
        <v>3.4175886794526891E-2</v>
      </c>
    </row>
    <row r="2332" spans="1:6" x14ac:dyDescent="0.25">
      <c r="A2332" s="5">
        <v>45132</v>
      </c>
      <c r="B2332" s="7">
        <f>LN('Adj close prices'!B2333/'Adj close prices'!B2332)</f>
        <v>4.5035364703765006E-3</v>
      </c>
      <c r="C2332" s="7">
        <f>LN('Adj close prices'!C2333/'Adj close prices'!C2332)</f>
        <v>2.5588506170502469E-3</v>
      </c>
      <c r="D2332" s="7">
        <f>LN('Adj close prices'!D2333/'Adj close prices'!D2332)</f>
        <v>-8.1638383381064082E-4</v>
      </c>
      <c r="E2332" s="7">
        <f>LN('Adj close prices'!E2333/'Adj close prices'!E2332)</f>
        <v>2.3635817829528283E-2</v>
      </c>
      <c r="F2332" s="7">
        <f>LN('Adj close prices'!F2333/'Adj close prices'!F2332)</f>
        <v>-1.4148527446782411E-2</v>
      </c>
    </row>
    <row r="2333" spans="1:6" x14ac:dyDescent="0.25">
      <c r="A2333" s="5">
        <v>45133</v>
      </c>
      <c r="B2333" s="7">
        <f>LN('Adj close prices'!B2334/'Adj close prices'!B2333)</f>
        <v>4.5346230889405439E-3</v>
      </c>
      <c r="C2333" s="7">
        <f>LN('Adj close prices'!C2334/'Adj close prices'!C2333)</f>
        <v>-7.6182815892823358E-3</v>
      </c>
      <c r="D2333" s="7">
        <f>LN('Adj close prices'!D2334/'Adj close prices'!D2333)</f>
        <v>3.574715359876792E-3</v>
      </c>
      <c r="E2333" s="7">
        <f>LN('Adj close prices'!E2334/'Adj close prices'!E2333)</f>
        <v>-4.9819024270869768E-3</v>
      </c>
      <c r="F2333" s="7">
        <f>LN('Adj close prices'!F2334/'Adj close prices'!F2333)</f>
        <v>-3.5118627986873816E-3</v>
      </c>
    </row>
    <row r="2334" spans="1:6" x14ac:dyDescent="0.25">
      <c r="A2334" s="5">
        <v>45134</v>
      </c>
      <c r="B2334" s="7">
        <f>LN('Adj close prices'!B2335/'Adj close prices'!B2334)</f>
        <v>-6.6027163043478445E-3</v>
      </c>
      <c r="C2334" s="7">
        <f>LN('Adj close prices'!C2335/'Adj close prices'!C2334)</f>
        <v>7.8007806093270595E-4</v>
      </c>
      <c r="D2334" s="7">
        <f>LN('Adj close prices'!D2335/'Adj close prices'!D2334)</f>
        <v>-3.6375812979986188E-3</v>
      </c>
      <c r="E2334" s="7">
        <f>LN('Adj close prices'!E2335/'Adj close prices'!E2334)</f>
        <v>9.8083086713465287E-3</v>
      </c>
      <c r="F2334" s="7">
        <f>LN('Adj close prices'!F2335/'Adj close prices'!F2334)</f>
        <v>-3.3229988141376218E-2</v>
      </c>
    </row>
    <row r="2335" spans="1:6" x14ac:dyDescent="0.25">
      <c r="A2335" s="5">
        <v>45135</v>
      </c>
      <c r="B2335" s="7">
        <f>LN('Adj close prices'!B2336/'Adj close prices'!B2335)</f>
        <v>1.3417569278734191E-2</v>
      </c>
      <c r="C2335" s="7">
        <f>LN('Adj close prices'!C2336/'Adj close prices'!C2335)</f>
        <v>3.0410136417195574E-2</v>
      </c>
      <c r="D2335" s="7">
        <f>LN('Adj close prices'!D2336/'Adj close prices'!D2335)</f>
        <v>4.7012249912196345E-3</v>
      </c>
      <c r="E2335" s="7">
        <f>LN('Adj close prices'!E2336/'Adj close prices'!E2335)</f>
        <v>1.8349107249210527E-2</v>
      </c>
      <c r="F2335" s="7">
        <f>LN('Adj close prices'!F2336/'Adj close prices'!F2335)</f>
        <v>4.1105067814094551E-2</v>
      </c>
    </row>
    <row r="2336" spans="1:6" x14ac:dyDescent="0.25">
      <c r="A2336" s="5">
        <v>45138</v>
      </c>
      <c r="B2336" s="7">
        <f>LN('Adj close prices'!B2337/'Adj close prices'!B2336)</f>
        <v>3.1609679308394274E-3</v>
      </c>
      <c r="C2336" s="7">
        <f>LN('Adj close prices'!C2337/'Adj close prices'!C2336)</f>
        <v>1.1057211455208453E-2</v>
      </c>
      <c r="D2336" s="7">
        <f>LN('Adj close prices'!D2337/'Adj close prices'!D2336)</f>
        <v>-3.1274350371253071E-4</v>
      </c>
      <c r="E2336" s="7">
        <f>LN('Adj close prices'!E2337/'Adj close prices'!E2336)</f>
        <v>-4.4918238520199309E-4</v>
      </c>
      <c r="F2336" s="7">
        <f>LN('Adj close prices'!F2337/'Adj close prices'!F2336)</f>
        <v>3.7087386218649055E-3</v>
      </c>
    </row>
    <row r="2337" spans="1:6" x14ac:dyDescent="0.25">
      <c r="A2337" s="5">
        <v>45139</v>
      </c>
      <c r="B2337" s="7">
        <f>LN('Adj close prices'!B2338/'Adj close prices'!B2337)</f>
        <v>-4.2850862785337755E-3</v>
      </c>
      <c r="C2337" s="7">
        <f>LN('Adj close prices'!C2338/'Adj close prices'!C2337)</f>
        <v>-1.4998141013972352E-2</v>
      </c>
      <c r="D2337" s="7">
        <f>LN('Adj close prices'!D2338/'Adj close prices'!D2337)</f>
        <v>-4.7026227343539839E-3</v>
      </c>
      <c r="E2337" s="7">
        <f>LN('Adj close prices'!E2338/'Adj close prices'!E2337)</f>
        <v>-4.7621740283752588E-3</v>
      </c>
      <c r="F2337" s="7">
        <f>LN('Adj close prices'!F2338/'Adj close prices'!F2337)</f>
        <v>-2.4069226263067518E-2</v>
      </c>
    </row>
    <row r="2338" spans="1:6" x14ac:dyDescent="0.25">
      <c r="A2338" s="5">
        <v>45140</v>
      </c>
      <c r="B2338" s="7">
        <f>LN('Adj close prices'!B2339/'Adj close prices'!B2338)</f>
        <v>-1.5611232429284014E-2</v>
      </c>
      <c r="C2338" s="7">
        <f>LN('Adj close prices'!C2339/'Adj close prices'!C2338)</f>
        <v>-2.6781091746777539E-2</v>
      </c>
      <c r="D2338" s="7">
        <f>LN('Adj close prices'!D2339/'Adj close prices'!D2338)</f>
        <v>6.9116334514276339E-4</v>
      </c>
      <c r="E2338" s="7">
        <f>LN('Adj close prices'!E2339/'Adj close prices'!E2338)</f>
        <v>-4.9318141731835942E-2</v>
      </c>
      <c r="F2338" s="7">
        <f>LN('Adj close prices'!F2339/'Adj close prices'!F2338)</f>
        <v>-2.702134933829662E-2</v>
      </c>
    </row>
    <row r="2339" spans="1:6" x14ac:dyDescent="0.25">
      <c r="A2339" s="5">
        <v>45141</v>
      </c>
      <c r="B2339" s="7">
        <f>LN('Adj close prices'!B2340/'Adj close prices'!B2339)</f>
        <v>-7.3485425383886535E-3</v>
      </c>
      <c r="C2339" s="7">
        <f>LN('Adj close prices'!C2340/'Adj close prices'!C2339)</f>
        <v>5.4449183218801735E-3</v>
      </c>
      <c r="D2339" s="7">
        <f>LN('Adj close prices'!D2340/'Adj close prices'!D2339)</f>
        <v>2.5111680751740132E-4</v>
      </c>
      <c r="E2339" s="7">
        <f>LN('Adj close prices'!E2340/'Adj close prices'!E2339)</f>
        <v>5.5414996691120948E-3</v>
      </c>
      <c r="F2339" s="7">
        <f>LN('Adj close prices'!F2340/'Adj close prices'!F2339)</f>
        <v>2.0295599228610389E-2</v>
      </c>
    </row>
    <row r="2340" spans="1:6" x14ac:dyDescent="0.25">
      <c r="A2340" s="5">
        <v>45142</v>
      </c>
      <c r="B2340" s="7">
        <f>LN('Adj close prices'!B2341/'Adj close prices'!B2340)</f>
        <v>-4.9211259431310141E-2</v>
      </c>
      <c r="C2340" s="7">
        <f>LN('Adj close prices'!C2341/'Adj close prices'!C2340)</f>
        <v>7.9451800190183067E-2</v>
      </c>
      <c r="D2340" s="7">
        <f>LN('Adj close prices'!D2341/'Adj close prices'!D2340)</f>
        <v>-5.7934819213147706E-3</v>
      </c>
      <c r="E2340" s="7">
        <f>LN('Adj close prices'!E2341/'Adj close prices'!E2340)</f>
        <v>3.6997326804921334E-3</v>
      </c>
      <c r="F2340" s="7">
        <f>LN('Adj close prices'!F2341/'Adj close prices'!F2340)</f>
        <v>-2.1279909401260018E-2</v>
      </c>
    </row>
    <row r="2341" spans="1:6" x14ac:dyDescent="0.25">
      <c r="A2341" s="5">
        <v>45145</v>
      </c>
      <c r="B2341" s="7">
        <f>LN('Adj close prices'!B2342/'Adj close prices'!B2341)</f>
        <v>-1.7404308327351407E-2</v>
      </c>
      <c r="C2341" s="7">
        <f>LN('Adj close prices'!C2342/'Adj close prices'!C2341)</f>
        <v>1.8808843812135337E-2</v>
      </c>
      <c r="D2341" s="7">
        <f>LN('Adj close prices'!D2342/'Adj close prices'!D2341)</f>
        <v>1.3486968055384078E-2</v>
      </c>
      <c r="E2341" s="7">
        <f>LN('Adj close prices'!E2342/'Adj close prices'!E2341)</f>
        <v>1.6360598142694395E-2</v>
      </c>
      <c r="F2341" s="7">
        <f>LN('Adj close prices'!F2342/'Adj close prices'!F2341)</f>
        <v>-9.5387872120379063E-3</v>
      </c>
    </row>
    <row r="2342" spans="1:6" x14ac:dyDescent="0.25">
      <c r="A2342" s="5">
        <v>45146</v>
      </c>
      <c r="B2342" s="7">
        <f>LN('Adj close prices'!B2343/'Adj close prices'!B2342)</f>
        <v>5.2975434893267007E-3</v>
      </c>
      <c r="C2342" s="7">
        <f>LN('Adj close prices'!C2343/'Adj close prices'!C2342)</f>
        <v>-1.6161387877141824E-2</v>
      </c>
      <c r="D2342" s="7">
        <f>LN('Adj close prices'!D2343/'Adj close prices'!D2342)</f>
        <v>9.9646842559638726E-4</v>
      </c>
      <c r="E2342" s="7">
        <f>LN('Adj close prices'!E2343/'Adj close prices'!E2342)</f>
        <v>-1.6718781706123689E-2</v>
      </c>
      <c r="F2342" s="7">
        <f>LN('Adj close prices'!F2343/'Adj close prices'!F2342)</f>
        <v>-6.9839654158622101E-3</v>
      </c>
    </row>
    <row r="2343" spans="1:6" x14ac:dyDescent="0.25">
      <c r="A2343" s="5">
        <v>45147</v>
      </c>
      <c r="B2343" s="7">
        <f>LN('Adj close prices'!B2344/'Adj close prices'!B2343)</f>
        <v>-8.9945622328232895E-3</v>
      </c>
      <c r="C2343" s="7">
        <f>LN('Adj close prices'!C2344/'Adj close prices'!C2343)</f>
        <v>-1.5047592614213781E-2</v>
      </c>
      <c r="D2343" s="7">
        <f>LN('Adj close prices'!D2344/'Adj close prices'!D2343)</f>
        <v>1.6170780934126037E-3</v>
      </c>
      <c r="E2343" s="7">
        <f>LN('Adj close prices'!E2344/'Adj close prices'!E2343)</f>
        <v>-4.8393907818383659E-2</v>
      </c>
      <c r="F2343" s="7">
        <f>LN('Adj close prices'!F2344/'Adj close prices'!F2343)</f>
        <v>-3.0537634938297167E-2</v>
      </c>
    </row>
    <row r="2344" spans="1:6" x14ac:dyDescent="0.25">
      <c r="A2344" s="5">
        <v>45148</v>
      </c>
      <c r="B2344" s="7">
        <f>LN('Adj close prices'!B2345/'Adj close prices'!B2344)</f>
        <v>-1.2355542677008036E-3</v>
      </c>
      <c r="C2344" s="7">
        <f>LN('Adj close prices'!C2345/'Adj close prices'!C2344)</f>
        <v>5.1372493845687145E-3</v>
      </c>
      <c r="D2344" s="7">
        <f>LN('Adj close prices'!D2345/'Adj close prices'!D2344)</f>
        <v>-4.9899241286748767E-4</v>
      </c>
      <c r="E2344" s="7">
        <f>LN('Adj close prices'!E2345/'Adj close prices'!E2344)</f>
        <v>-3.9085509378919588E-3</v>
      </c>
      <c r="F2344" s="7">
        <f>LN('Adj close prices'!F2345/'Adj close prices'!F2344)</f>
        <v>1.2922436967688078E-2</v>
      </c>
    </row>
    <row r="2345" spans="1:6" x14ac:dyDescent="0.25">
      <c r="A2345" s="5">
        <v>45149</v>
      </c>
      <c r="B2345" s="7">
        <f>LN('Adj close prices'!B2346/'Adj close prices'!B2345)</f>
        <v>3.3753551024644002E-4</v>
      </c>
      <c r="C2345" s="7">
        <f>LN('Adj close prices'!C2346/'Adj close prices'!C2345)</f>
        <v>-1.0831065716888349E-3</v>
      </c>
      <c r="D2345" s="7">
        <f>LN('Adj close prices'!D2346/'Adj close prices'!D2345)</f>
        <v>5.8483655225872741E-3</v>
      </c>
      <c r="E2345" s="7">
        <f>LN('Adj close prices'!E2346/'Adj close prices'!E2345)</f>
        <v>-3.6836138670325647E-2</v>
      </c>
      <c r="F2345" s="7">
        <f>LN('Adj close prices'!F2346/'Adj close prices'!F2345)</f>
        <v>-1.1024936176449245E-2</v>
      </c>
    </row>
    <row r="2346" spans="1:6" x14ac:dyDescent="0.25">
      <c r="A2346" s="5">
        <v>45152</v>
      </c>
      <c r="B2346" s="7">
        <f>LN('Adj close prices'!B2347/'Adj close prices'!B2346)</f>
        <v>9.3494522807316786E-3</v>
      </c>
      <c r="C2346" s="7">
        <f>LN('Adj close prices'!C2347/'Adj close prices'!C2346)</f>
        <v>1.5485311332671258E-2</v>
      </c>
      <c r="D2346" s="7">
        <f>LN('Adj close prices'!D2347/'Adj close prices'!D2346)</f>
        <v>-7.4720864375766808E-3</v>
      </c>
      <c r="E2346" s="7">
        <f>LN('Adj close prices'!E2347/'Adj close prices'!E2346)</f>
        <v>6.8531014469466578E-2</v>
      </c>
      <c r="F2346" s="7">
        <f>LN('Adj close prices'!F2347/'Adj close prices'!F2346)</f>
        <v>-1.1981648970031813E-2</v>
      </c>
    </row>
    <row r="2347" spans="1:6" x14ac:dyDescent="0.25">
      <c r="A2347" s="5">
        <v>45153</v>
      </c>
      <c r="B2347" s="7">
        <f>LN('Adj close prices'!B2348/'Adj close prices'!B2347)</f>
        <v>-1.126360140300141E-2</v>
      </c>
      <c r="C2347" s="7">
        <f>LN('Adj close prices'!C2348/'Adj close prices'!C2347)</f>
        <v>-2.0846132593568979E-2</v>
      </c>
      <c r="D2347" s="7">
        <f>LN('Adj close prices'!D2348/'Adj close prices'!D2347)</f>
        <v>-5.13809105595389E-3</v>
      </c>
      <c r="E2347" s="7">
        <f>LN('Adj close prices'!E2348/'Adj close prices'!E2347)</f>
        <v>4.264894568237928E-3</v>
      </c>
      <c r="F2347" s="7">
        <f>LN('Adj close prices'!F2348/'Adj close prices'!F2347)</f>
        <v>-2.8771607097822414E-2</v>
      </c>
    </row>
    <row r="2348" spans="1:6" x14ac:dyDescent="0.25">
      <c r="A2348" s="5">
        <v>45154</v>
      </c>
      <c r="B2348" s="7">
        <f>LN('Adj close prices'!B2349/'Adj close prices'!B2348)</f>
        <v>-4.9714458492694106E-3</v>
      </c>
      <c r="C2348" s="7">
        <f>LN('Adj close prices'!C2349/'Adj close prices'!C2348)</f>
        <v>-1.9066288149707299E-2</v>
      </c>
      <c r="D2348" s="7">
        <f>LN('Adj close prices'!D2349/'Adj close prices'!D2348)</f>
        <v>5.0237708872074704E-4</v>
      </c>
      <c r="E2348" s="7">
        <f>LN('Adj close prices'!E2349/'Adj close prices'!E2348)</f>
        <v>-1.0386061283939643E-2</v>
      </c>
      <c r="F2348" s="7">
        <f>LN('Adj close prices'!F2349/'Adj close prices'!F2348)</f>
        <v>-3.2103248836749365E-2</v>
      </c>
    </row>
    <row r="2349" spans="1:6" x14ac:dyDescent="0.25">
      <c r="A2349" s="5">
        <v>45155</v>
      </c>
      <c r="B2349" s="7">
        <f>LN('Adj close prices'!B2350/'Adj close prices'!B2349)</f>
        <v>-1.4662048762189477E-2</v>
      </c>
      <c r="C2349" s="7">
        <f>LN('Adj close prices'!C2350/'Adj close prices'!C2349)</f>
        <v>-8.1027091727323142E-3</v>
      </c>
      <c r="D2349" s="7">
        <f>LN('Adj close prices'!D2350/'Adj close prices'!D2349)</f>
        <v>-2.2671228800623264E-2</v>
      </c>
      <c r="E2349" s="7">
        <f>LN('Adj close prices'!E2350/'Adj close prices'!E2349)</f>
        <v>-3.2707283502809081E-3</v>
      </c>
      <c r="F2349" s="7">
        <f>LN('Adj close prices'!F2350/'Adj close prices'!F2349)</f>
        <v>-2.8687749870443355E-2</v>
      </c>
    </row>
    <row r="2350" spans="1:6" x14ac:dyDescent="0.25">
      <c r="A2350" s="5">
        <v>45156</v>
      </c>
      <c r="B2350" s="7">
        <f>LN('Adj close prices'!B2351/'Adj close prices'!B2350)</f>
        <v>2.8121761740687434E-3</v>
      </c>
      <c r="C2350" s="7">
        <f>LN('Adj close prices'!C2351/'Adj close prices'!C2350)</f>
        <v>-5.6886007335051093E-3</v>
      </c>
      <c r="D2350" s="7">
        <f>LN('Adj close prices'!D2351/'Adj close prices'!D2350)</f>
        <v>1.4285050922333739E-2</v>
      </c>
      <c r="E2350" s="7">
        <f>LN('Adj close prices'!E2351/'Adj close prices'!E2350)</f>
        <v>-1.0387885810475427E-3</v>
      </c>
      <c r="F2350" s="7">
        <f>LN('Adj close prices'!F2351/'Adj close prices'!F2350)</f>
        <v>-1.7161268391452392E-2</v>
      </c>
    </row>
    <row r="2351" spans="1:6" x14ac:dyDescent="0.25">
      <c r="A2351" s="5">
        <v>45159</v>
      </c>
      <c r="B2351" s="7">
        <f>LN('Adj close prices'!B2352/'Adj close prices'!B2351)</f>
        <v>7.7069161585583325E-3</v>
      </c>
      <c r="C2351" s="7">
        <f>LN('Adj close prices'!C2352/'Adj close prices'!C2351)</f>
        <v>1.0899637826406667E-2</v>
      </c>
      <c r="D2351" s="7">
        <f>LN('Adj close prices'!D2352/'Adj close prices'!D2351)</f>
        <v>-2.6628619281090812E-3</v>
      </c>
      <c r="E2351" s="7">
        <f>LN('Adj close prices'!E2352/'Adj close prices'!E2351)</f>
        <v>8.1315743939752994E-2</v>
      </c>
      <c r="F2351" s="7">
        <f>LN('Adj close prices'!F2352/'Adj close prices'!F2351)</f>
        <v>7.071456542657463E-2</v>
      </c>
    </row>
    <row r="2352" spans="1:6" x14ac:dyDescent="0.25">
      <c r="A2352" s="5">
        <v>45160</v>
      </c>
      <c r="B2352" s="7">
        <f>LN('Adj close prices'!B2353/'Adj close prices'!B2352)</f>
        <v>7.8738955521878515E-3</v>
      </c>
      <c r="C2352" s="7">
        <f>LN('Adj close prices'!C2353/'Adj close prices'!C2352)</f>
        <v>-3.1978089288463309E-3</v>
      </c>
      <c r="D2352" s="7">
        <f>LN('Adj close prices'!D2353/'Adj close prices'!D2352)</f>
        <v>-3.1795018418422417E-3</v>
      </c>
      <c r="E2352" s="7">
        <f>LN('Adj close prices'!E2353/'Adj close prices'!E2352)</f>
        <v>-2.8047400814814095E-2</v>
      </c>
      <c r="F2352" s="7">
        <f>LN('Adj close prices'!F2353/'Adj close prices'!F2352)</f>
        <v>8.2244871026078501E-3</v>
      </c>
    </row>
    <row r="2353" spans="1:6" x14ac:dyDescent="0.25">
      <c r="A2353" s="5">
        <v>45161</v>
      </c>
      <c r="B2353" s="7">
        <f>LN('Adj close prices'!B2354/'Adj close prices'!B2353)</f>
        <v>2.1711459538762957E-2</v>
      </c>
      <c r="C2353" s="7">
        <f>LN('Adj close prices'!C2354/'Adj close prices'!C2353)</f>
        <v>9.415527030708375E-3</v>
      </c>
      <c r="D2353" s="7">
        <f>LN('Adj close prices'!D2354/'Adj close prices'!D2353)</f>
        <v>6.9182999299894936E-3</v>
      </c>
      <c r="E2353" s="7">
        <f>LN('Adj close prices'!E2354/'Adj close prices'!E2353)</f>
        <v>3.1214837748305892E-2</v>
      </c>
      <c r="F2353" s="7">
        <f>LN('Adj close prices'!F2354/'Adj close prices'!F2353)</f>
        <v>1.561567302831726E-2</v>
      </c>
    </row>
    <row r="2354" spans="1:6" x14ac:dyDescent="0.25">
      <c r="A2354" s="5">
        <v>45162</v>
      </c>
      <c r="B2354" s="7">
        <f>LN('Adj close prices'!B2355/'Adj close prices'!B2354)</f>
        <v>-2.6518986229732918E-2</v>
      </c>
      <c r="C2354" s="7">
        <f>LN('Adj close prices'!C2355/'Adj close prices'!C2354)</f>
        <v>-2.7530224598327099E-2</v>
      </c>
      <c r="D2354" s="7">
        <f>LN('Adj close prices'!D2355/'Adj close prices'!D2354)</f>
        <v>-7.6829185720108488E-3</v>
      </c>
      <c r="E2354" s="7">
        <f>LN('Adj close prices'!E2355/'Adj close prices'!E2354)</f>
        <v>9.9700063500798375E-4</v>
      </c>
      <c r="F2354" s="7">
        <f>LN('Adj close prices'!F2355/'Adj close prices'!F2354)</f>
        <v>-2.921607709918982E-2</v>
      </c>
    </row>
    <row r="2355" spans="1:6" x14ac:dyDescent="0.25">
      <c r="A2355" s="5">
        <v>45163</v>
      </c>
      <c r="B2355" s="7">
        <f>LN('Adj close prices'!B2356/'Adj close prices'!B2355)</f>
        <v>1.2563899914003133E-2</v>
      </c>
      <c r="C2355" s="7">
        <f>LN('Adj close prices'!C2356/'Adj close prices'!C2355)</f>
        <v>1.0713033792398612E-2</v>
      </c>
      <c r="D2355" s="7">
        <f>LN('Adj close prices'!D2356/'Adj close prices'!D2355)</f>
        <v>5.910285912382832E-3</v>
      </c>
      <c r="E2355" s="7">
        <f>LN('Adj close prices'!E2356/'Adj close prices'!E2355)</f>
        <v>-2.4577054017534586E-2</v>
      </c>
      <c r="F2355" s="7">
        <f>LN('Adj close prices'!F2356/'Adj close prices'!F2355)</f>
        <v>3.6493404455929003E-2</v>
      </c>
    </row>
    <row r="2356" spans="1:6" x14ac:dyDescent="0.25">
      <c r="A2356" s="5">
        <v>45166</v>
      </c>
      <c r="B2356" s="7">
        <f>LN('Adj close prices'!B2357/'Adj close prices'!B2356)</f>
        <v>8.8072009225194751E-3</v>
      </c>
      <c r="C2356" s="7">
        <f>LN('Adj close prices'!C2357/'Adj close prices'!C2356)</f>
        <v>-9.0087095208742942E-4</v>
      </c>
      <c r="D2356" s="7">
        <f>LN('Adj close prices'!D2357/'Adj close prices'!D2356)</f>
        <v>5.6864736036298684E-3</v>
      </c>
      <c r="E2356" s="7">
        <f>LN('Adj close prices'!E2357/'Adj close prices'!E2356)</f>
        <v>1.7598199822618777E-2</v>
      </c>
      <c r="F2356" s="7">
        <f>LN('Adj close prices'!F2357/'Adj close prices'!F2356)</f>
        <v>9.6357854402476695E-4</v>
      </c>
    </row>
    <row r="2357" spans="1:6" x14ac:dyDescent="0.25">
      <c r="A2357" s="5">
        <v>45167</v>
      </c>
      <c r="B2357" s="7">
        <f>LN('Adj close prices'!B2358/'Adj close prices'!B2357)</f>
        <v>2.1575718296045116E-2</v>
      </c>
      <c r="C2357" s="7">
        <f>LN('Adj close prices'!C2358/'Adj close prices'!C2357)</f>
        <v>1.3206720438454438E-2</v>
      </c>
      <c r="D2357" s="7">
        <f>LN('Adj close prices'!D2358/'Adj close prices'!D2357)</f>
        <v>8.3445539832964852E-3</v>
      </c>
      <c r="E2357" s="7">
        <f>LN('Adj close prices'!E2358/'Adj close prices'!E2357)</f>
        <v>4.0771563678574103E-2</v>
      </c>
      <c r="F2357" s="7">
        <f>LN('Adj close prices'!F2358/'Adj close prices'!F2357)</f>
        <v>7.4066042207985752E-2</v>
      </c>
    </row>
    <row r="2358" spans="1:6" x14ac:dyDescent="0.25">
      <c r="A2358" s="5">
        <v>45168</v>
      </c>
      <c r="B2358" s="7">
        <f>LN('Adj close prices'!B2359/'Adj close prices'!B2358)</f>
        <v>1.8990867913997088E-2</v>
      </c>
      <c r="C2358" s="7">
        <f>LN('Adj close prices'!C2359/'Adj close prices'!C2358)</f>
        <v>1.1852952975299458E-3</v>
      </c>
      <c r="D2358" s="7">
        <f>LN('Adj close prices'!D2359/'Adj close prices'!D2358)</f>
        <v>7.159647195763107E-3</v>
      </c>
      <c r="E2358" s="7">
        <f>LN('Adj close prices'!E2359/'Adj close prices'!E2358)</f>
        <v>9.7912488135935578E-3</v>
      </c>
      <c r="F2358" s="7">
        <f>LN('Adj close prices'!F2359/'Adj close prices'!F2358)</f>
        <v>-1.0893208635555313E-3</v>
      </c>
    </row>
    <row r="2359" spans="1:6" x14ac:dyDescent="0.25">
      <c r="A2359" s="5">
        <v>45169</v>
      </c>
      <c r="B2359" s="7">
        <f>LN('Adj close prices'!B2360/'Adj close prices'!B2359)</f>
        <v>1.1716631263999431E-3</v>
      </c>
      <c r="C2359" s="7">
        <f>LN('Adj close prices'!C2360/'Adj close prices'!C2359)</f>
        <v>2.1532895673038135E-2</v>
      </c>
      <c r="D2359" s="7">
        <f>LN('Adj close prices'!D2360/'Adj close prices'!D2359)</f>
        <v>8.7088570338172203E-3</v>
      </c>
      <c r="E2359" s="7">
        <f>LN('Adj close prices'!E2360/'Adj close prices'!E2359)</f>
        <v>1.8454007860691265E-3</v>
      </c>
      <c r="F2359" s="7">
        <f>LN('Adj close prices'!F2360/'Adj close prices'!F2359)</f>
        <v>4.5826832444734074E-3</v>
      </c>
    </row>
    <row r="2360" spans="1:6" x14ac:dyDescent="0.25">
      <c r="A2360" s="5">
        <v>45170</v>
      </c>
      <c r="B2360" s="7">
        <f>LN('Adj close prices'!B2361/'Adj close prices'!B2360)</f>
        <v>8.4277217256170309E-3</v>
      </c>
      <c r="C2360" s="7">
        <f>LN('Adj close prices'!C2361/'Adj close prices'!C2360)</f>
        <v>7.9672625069616445E-4</v>
      </c>
      <c r="D2360" s="7">
        <f>LN('Adj close prices'!D2361/'Adj close prices'!D2360)</f>
        <v>-6.4162184471292551E-3</v>
      </c>
      <c r="E2360" s="7">
        <f>LN('Adj close prices'!E2361/'Adj close prices'!E2360)</f>
        <v>-1.7289663883938881E-2</v>
      </c>
      <c r="F2360" s="7">
        <f>LN('Adj close prices'!F2361/'Adj close prices'!F2360)</f>
        <v>-5.1970558373956352E-2</v>
      </c>
    </row>
    <row r="2361" spans="1:6" x14ac:dyDescent="0.25">
      <c r="A2361" s="5">
        <v>45174</v>
      </c>
      <c r="B2361" s="7">
        <f>LN('Adj close prices'!B2362/'Adj close prices'!B2361)</f>
        <v>1.2659630056045868E-3</v>
      </c>
      <c r="C2361" s="7">
        <f>LN('Adj close prices'!C2362/'Adj close prices'!C2361)</f>
        <v>-6.1730179181658691E-3</v>
      </c>
      <c r="D2361" s="7">
        <f>LN('Adj close prices'!D2362/'Adj close prices'!D2361)</f>
        <v>-8.0786400040431198E-3</v>
      </c>
      <c r="E2361" s="7">
        <f>LN('Adj close prices'!E2362/'Adj close prices'!E2361)</f>
        <v>8.0372917511990544E-4</v>
      </c>
      <c r="F2361" s="7">
        <f>LN('Adj close prices'!F2362/'Adj close prices'!F2361)</f>
        <v>4.5790632877221592E-2</v>
      </c>
    </row>
    <row r="2362" spans="1:6" x14ac:dyDescent="0.25">
      <c r="A2362" s="5">
        <v>45175</v>
      </c>
      <c r="B2362" s="7">
        <f>LN('Adj close prices'!B2363/'Adj close prices'!B2362)</f>
        <v>-3.6449679313704873E-2</v>
      </c>
      <c r="C2362" s="7">
        <f>LN('Adj close prices'!C2363/'Adj close prices'!C2362)</f>
        <v>-1.4011915157599513E-2</v>
      </c>
      <c r="D2362" s="7">
        <f>LN('Adj close prices'!D2363/'Adj close prices'!D2362)</f>
        <v>7.4595453133283326E-3</v>
      </c>
      <c r="E2362" s="7">
        <f>LN('Adj close prices'!E2363/'Adj close prices'!E2362)</f>
        <v>-3.1026102072076268E-2</v>
      </c>
      <c r="F2362" s="7">
        <f>LN('Adj close prices'!F2363/'Adj close prices'!F2362)</f>
        <v>-1.7978069654444238E-2</v>
      </c>
    </row>
    <row r="2363" spans="1:6" x14ac:dyDescent="0.25">
      <c r="A2363" s="5">
        <v>45176</v>
      </c>
      <c r="B2363" s="7">
        <f>LN('Adj close prices'!B2364/'Adj close prices'!B2363)</f>
        <v>-2.9685645404063682E-2</v>
      </c>
      <c r="C2363" s="7">
        <f>LN('Adj close prices'!C2364/'Adj close prices'!C2363)</f>
        <v>1.8228277749756074E-2</v>
      </c>
      <c r="D2363" s="7">
        <f>LN('Adj close prices'!D2364/'Adj close prices'!D2363)</f>
        <v>1.2310113862173181E-2</v>
      </c>
      <c r="E2363" s="7">
        <f>LN('Adj close prices'!E2364/'Adj close prices'!E2363)</f>
        <v>-1.7577757796691039E-2</v>
      </c>
      <c r="F2363" s="7">
        <f>LN('Adj close prices'!F2364/'Adj close prices'!F2363)</f>
        <v>-1.7083216543591706E-3</v>
      </c>
    </row>
    <row r="2364" spans="1:6" x14ac:dyDescent="0.25">
      <c r="A2364" s="5">
        <v>45177</v>
      </c>
      <c r="B2364" s="7">
        <f>LN('Adj close prices'!B2365/'Adj close prices'!B2364)</f>
        <v>3.4856833009615116E-3</v>
      </c>
      <c r="C2364" s="7">
        <f>LN('Adj close prices'!C2365/'Adj close prices'!C2364)</f>
        <v>2.7527545436108547E-3</v>
      </c>
      <c r="D2364" s="7">
        <f>LN('Adj close prices'!D2365/'Adj close prices'!D2364)</f>
        <v>1.8335392975415957E-3</v>
      </c>
      <c r="E2364" s="7">
        <f>LN('Adj close prices'!E2365/'Adj close prices'!E2364)</f>
        <v>-1.4573333391966755E-2</v>
      </c>
      <c r="F2364" s="7">
        <f>LN('Adj close prices'!F2365/'Adj close prices'!F2364)</f>
        <v>-1.1960401662698291E-2</v>
      </c>
    </row>
    <row r="2365" spans="1:6" x14ac:dyDescent="0.25">
      <c r="A2365" s="5">
        <v>45180</v>
      </c>
      <c r="B2365" s="7">
        <f>LN('Adj close prices'!B2366/'Adj close prices'!B2365)</f>
        <v>6.6007423360608976E-3</v>
      </c>
      <c r="C2365" s="7">
        <f>LN('Adj close prices'!C2366/'Adj close prices'!C2365)</f>
        <v>3.4624792952138564E-2</v>
      </c>
      <c r="D2365" s="7">
        <f>LN('Adj close prices'!D2366/'Adj close prices'!D2365)</f>
        <v>3.4744033971755369E-3</v>
      </c>
      <c r="E2365" s="7">
        <f>LN('Adj close prices'!E2366/'Adj close prices'!E2365)</f>
        <v>-8.6832149774140853E-3</v>
      </c>
      <c r="F2365" s="7">
        <f>LN('Adj close prices'!F2366/'Adj close prices'!F2365)</f>
        <v>9.6151190606520415E-2</v>
      </c>
    </row>
    <row r="2366" spans="1:6" x14ac:dyDescent="0.25">
      <c r="A2366" s="5">
        <v>45181</v>
      </c>
      <c r="B2366" s="7">
        <f>LN('Adj close prices'!B2367/'Adj close prices'!B2366)</f>
        <v>-1.7207776844460905E-2</v>
      </c>
      <c r="C2366" s="7">
        <f>LN('Adj close prices'!C2367/'Adj close prices'!C2366)</f>
        <v>-1.3153989732747843E-2</v>
      </c>
      <c r="D2366" s="7">
        <f>LN('Adj close prices'!D2367/'Adj close prices'!D2366)</f>
        <v>1.0946710258663347E-3</v>
      </c>
      <c r="E2366" s="7">
        <f>LN('Adj close prices'!E2367/'Adj close prices'!E2366)</f>
        <v>-6.8409008786735476E-3</v>
      </c>
      <c r="F2366" s="7">
        <f>LN('Adj close prices'!F2367/'Adj close prices'!F2366)</f>
        <v>-2.2549197832856749E-2</v>
      </c>
    </row>
    <row r="2367" spans="1:6" x14ac:dyDescent="0.25">
      <c r="A2367" s="5">
        <v>45182</v>
      </c>
      <c r="B2367" s="7">
        <f>LN('Adj close prices'!B2368/'Adj close prices'!B2367)</f>
        <v>-1.1925648114416411E-2</v>
      </c>
      <c r="C2367" s="7">
        <f>LN('Adj close prices'!C2368/'Adj close prices'!C2367)</f>
        <v>2.5309026879141858E-2</v>
      </c>
      <c r="D2367" s="7">
        <f>LN('Adj close prices'!D2368/'Adj close prices'!D2367)</f>
        <v>2.4314042204408347E-4</v>
      </c>
      <c r="E2367" s="7">
        <f>LN('Adj close prices'!E2368/'Adj close prices'!E2367)</f>
        <v>1.3613245675837108E-2</v>
      </c>
      <c r="F2367" s="7">
        <f>LN('Adj close prices'!F2368/'Adj close prices'!F2367)</f>
        <v>1.4180337123059968E-2</v>
      </c>
    </row>
    <row r="2368" spans="1:6" x14ac:dyDescent="0.25">
      <c r="A2368" s="5">
        <v>45183</v>
      </c>
      <c r="B2368" s="7">
        <f>LN('Adj close prices'!B2369/'Adj close prices'!B2368)</f>
        <v>8.7441118997340223E-3</v>
      </c>
      <c r="C2368" s="7">
        <f>LN('Adj close prices'!C2369/'Adj close prices'!C2368)</f>
        <v>-8.9791764058479281E-4</v>
      </c>
      <c r="D2368" s="7">
        <f>LN('Adj close prices'!D2369/'Adj close prices'!D2368)</f>
        <v>4.1842124689454238E-3</v>
      </c>
      <c r="E2368" s="7">
        <f>LN('Adj close prices'!E2369/'Adj close prices'!E2368)</f>
        <v>2.1082923857555368E-3</v>
      </c>
      <c r="F2368" s="7">
        <f>LN('Adj close prices'!F2369/'Adj close prices'!F2368)</f>
        <v>1.7320639922964055E-2</v>
      </c>
    </row>
    <row r="2369" spans="1:6" x14ac:dyDescent="0.25">
      <c r="A2369" s="5">
        <v>45184</v>
      </c>
      <c r="B2369" s="7">
        <f>LN('Adj close prices'!B2370/'Adj close prices'!B2369)</f>
        <v>-4.1625581779448761E-3</v>
      </c>
      <c r="C2369" s="7">
        <f>LN('Adj close prices'!C2370/'Adj close prices'!C2369)</f>
        <v>-3.0376591136089329E-2</v>
      </c>
      <c r="D2369" s="7">
        <f>LN('Adj close prices'!D2370/'Adj close prices'!D2369)</f>
        <v>-3.6981823109705062E-3</v>
      </c>
      <c r="E2369" s="7">
        <f>LN('Adj close prices'!E2370/'Adj close prices'!E2369)</f>
        <v>-3.7576656139215812E-2</v>
      </c>
      <c r="F2369" s="7">
        <f>LN('Adj close prices'!F2370/'Adj close prices'!F2369)</f>
        <v>-5.9953086506827459E-3</v>
      </c>
    </row>
    <row r="2370" spans="1:6" x14ac:dyDescent="0.25">
      <c r="A2370" s="5">
        <v>45187</v>
      </c>
      <c r="B2370" s="7">
        <f>LN('Adj close prices'!B2371/'Adj close prices'!B2370)</f>
        <v>1.6771925943450793E-2</v>
      </c>
      <c r="C2370" s="7">
        <f>LN('Adj close prices'!C2371/'Adj close prices'!C2370)</f>
        <v>-2.9247301749628575E-3</v>
      </c>
      <c r="D2370" s="7">
        <f>LN('Adj close prices'!D2371/'Adj close prices'!D2370)</f>
        <v>-7.4377598452436263E-3</v>
      </c>
      <c r="E2370" s="7">
        <f>LN('Adj close prices'!E2371/'Adj close prices'!E2370)</f>
        <v>1.5022901504529223E-3</v>
      </c>
      <c r="F2370" s="7">
        <f>LN('Adj close prices'!F2371/'Adj close prices'!F2370)</f>
        <v>-3.3764638528360071E-2</v>
      </c>
    </row>
    <row r="2371" spans="1:6" x14ac:dyDescent="0.25">
      <c r="A2371" s="5">
        <v>45188</v>
      </c>
      <c r="B2371" s="7">
        <f>LN('Adj close prices'!B2372/'Adj close prices'!B2371)</f>
        <v>6.1617955845749469E-3</v>
      </c>
      <c r="C2371" s="7">
        <f>LN('Adj close prices'!C2372/'Adj close prices'!C2371)</f>
        <v>-1.6930565365153132E-2</v>
      </c>
      <c r="D2371" s="7">
        <f>LN('Adj close prices'!D2372/'Adj close prices'!D2371)</f>
        <v>-2.4476279261786374E-4</v>
      </c>
      <c r="E2371" s="7">
        <f>LN('Adj close prices'!E2372/'Adj close prices'!E2371)</f>
        <v>-1.019596510457862E-2</v>
      </c>
      <c r="F2371" s="7">
        <f>LN('Adj close prices'!F2372/'Adj close prices'!F2371)</f>
        <v>4.5883754285710411E-3</v>
      </c>
    </row>
    <row r="2372" spans="1:6" x14ac:dyDescent="0.25">
      <c r="A2372" s="5">
        <v>45189</v>
      </c>
      <c r="B2372" s="7">
        <f>LN('Adj close prices'!B2373/'Adj close prices'!B2372)</f>
        <v>-2.0194767079540564E-2</v>
      </c>
      <c r="C2372" s="7">
        <f>LN('Adj close prices'!C2373/'Adj close prices'!C2372)</f>
        <v>-1.7148390446166794E-2</v>
      </c>
      <c r="D2372" s="7">
        <f>LN('Adj close prices'!D2373/'Adj close prices'!D2372)</f>
        <v>3.2386376087858433E-3</v>
      </c>
      <c r="E2372" s="7">
        <f>LN('Adj close prices'!E2373/'Adj close prices'!E2372)</f>
        <v>-2.9876602213731427E-2</v>
      </c>
      <c r="F2372" s="7">
        <f>LN('Adj close prices'!F2373/'Adj close prices'!F2372)</f>
        <v>-1.4780378426315648E-2</v>
      </c>
    </row>
    <row r="2373" spans="1:6" x14ac:dyDescent="0.25">
      <c r="A2373" s="5">
        <v>45190</v>
      </c>
      <c r="B2373" s="7">
        <f>LN('Adj close prices'!B2374/'Adj close prices'!B2373)</f>
        <v>-8.9291821500635284E-3</v>
      </c>
      <c r="C2373" s="7">
        <f>LN('Adj close prices'!C2374/'Adj close prices'!C2373)</f>
        <v>-4.5053277983093519E-2</v>
      </c>
      <c r="D2373" s="7">
        <f>LN('Adj close prices'!D2374/'Adj close prices'!D2373)</f>
        <v>-1.2215007068698209E-2</v>
      </c>
      <c r="E2373" s="7">
        <f>LN('Adj close prices'!E2374/'Adj close prices'!E2373)</f>
        <v>-2.9357350079960064E-2</v>
      </c>
      <c r="F2373" s="7">
        <f>LN('Adj close prices'!F2374/'Adj close prices'!F2373)</f>
        <v>-2.6588994614941828E-2</v>
      </c>
    </row>
    <row r="2374" spans="1:6" x14ac:dyDescent="0.25">
      <c r="A2374" s="5">
        <v>45191</v>
      </c>
      <c r="B2374" s="7">
        <f>LN('Adj close prices'!B2375/'Adj close prices'!B2374)</f>
        <v>4.9324148674027265E-3</v>
      </c>
      <c r="C2374" s="7">
        <f>LN('Adj close prices'!C2375/'Adj close prices'!C2374)</f>
        <v>-1.625127093499074E-3</v>
      </c>
      <c r="D2374" s="7">
        <f>LN('Adj close prices'!D2375/'Adj close prices'!D2374)</f>
        <v>2.6521264293875198E-3</v>
      </c>
      <c r="E2374" s="7">
        <f>LN('Adj close prices'!E2375/'Adj close prices'!E2374)</f>
        <v>1.4353829397209944E-2</v>
      </c>
      <c r="F2374" s="7">
        <f>LN('Adj close prices'!F2375/'Adj close prices'!F2374)</f>
        <v>-4.3236555509320901E-2</v>
      </c>
    </row>
    <row r="2375" spans="1:6" x14ac:dyDescent="0.25">
      <c r="A2375" s="5">
        <v>45194</v>
      </c>
      <c r="B2375" s="7">
        <f>LN('Adj close prices'!B2376/'Adj close prices'!B2375)</f>
        <v>7.3532183898147351E-3</v>
      </c>
      <c r="C2375" s="7">
        <f>LN('Adj close prices'!C2376/'Adj close prices'!C2375)</f>
        <v>1.651413548889287E-2</v>
      </c>
      <c r="D2375" s="7">
        <f>LN('Adj close prices'!D2376/'Adj close prices'!D2375)</f>
        <v>4.4249777536676856E-3</v>
      </c>
      <c r="E2375" s="7">
        <f>LN('Adj close prices'!E2376/'Adj close prices'!E2375)</f>
        <v>1.4600954013170254E-2</v>
      </c>
      <c r="F2375" s="7">
        <f>LN('Adj close prices'!F2376/'Adj close prices'!F2375)</f>
        <v>8.5795551668578409E-3</v>
      </c>
    </row>
    <row r="2376" spans="1:6" x14ac:dyDescent="0.25">
      <c r="A2376" s="5">
        <v>45195</v>
      </c>
      <c r="B2376" s="7">
        <f>LN('Adj close prices'!B2377/'Adj close prices'!B2376)</f>
        <v>-2.3676593108790889E-2</v>
      </c>
      <c r="C2376" s="7">
        <f>LN('Adj close prices'!C2377/'Adj close prices'!C2376)</f>
        <v>-4.1133113279776486E-2</v>
      </c>
      <c r="D2376" s="7">
        <f>LN('Adj close prices'!D2377/'Adj close prices'!D2376)</f>
        <v>-3.5014355138931427E-3</v>
      </c>
      <c r="E2376" s="7">
        <f>LN('Adj close prices'!E2377/'Adj close prices'!E2376)</f>
        <v>-7.3931095190130879E-3</v>
      </c>
      <c r="F2376" s="7">
        <f>LN('Adj close prices'!F2377/'Adj close prices'!F2376)</f>
        <v>-1.1687983027615024E-2</v>
      </c>
    </row>
    <row r="2377" spans="1:6" x14ac:dyDescent="0.25">
      <c r="A2377" s="5">
        <v>45196</v>
      </c>
      <c r="B2377" s="7">
        <f>LN('Adj close prices'!B2378/'Adj close prices'!B2377)</f>
        <v>-8.9372793527863967E-3</v>
      </c>
      <c r="C2377" s="7">
        <f>LN('Adj close prices'!C2378/'Adj close prices'!C2377)</f>
        <v>0</v>
      </c>
      <c r="D2377" s="7">
        <f>LN('Adj close prices'!D2378/'Adj close prices'!D2377)</f>
        <v>-4.8116373785009247E-3</v>
      </c>
      <c r="E2377" s="7">
        <f>LN('Adj close prices'!E2378/'Adj close prices'!E2377)</f>
        <v>1.3202519257087042E-2</v>
      </c>
      <c r="F2377" s="7">
        <f>LN('Adj close prices'!F2378/'Adj close prices'!F2377)</f>
        <v>-1.4939797648747774E-2</v>
      </c>
    </row>
    <row r="2378" spans="1:6" x14ac:dyDescent="0.25">
      <c r="A2378" s="5">
        <v>45197</v>
      </c>
      <c r="B2378" s="7">
        <f>LN('Adj close prices'!B2379/'Adj close prices'!B2378)</f>
        <v>1.5244551730559139E-3</v>
      </c>
      <c r="C2378" s="7">
        <f>LN('Adj close prices'!C2379/'Adj close prices'!C2378)</f>
        <v>0</v>
      </c>
      <c r="D2378" s="7">
        <f>LN('Adj close prices'!D2379/'Adj close prices'!D2378)</f>
        <v>5.0577254746514829E-3</v>
      </c>
      <c r="E2378" s="7">
        <f>LN('Adj close prices'!E2379/'Adj close prices'!E2378)</f>
        <v>1.4516974833288196E-2</v>
      </c>
      <c r="F2378" s="7">
        <f>LN('Adj close prices'!F2379/'Adj close prices'!F2378)</f>
        <v>2.4154990281867027E-2</v>
      </c>
    </row>
    <row r="2379" spans="1:6" x14ac:dyDescent="0.25">
      <c r="A2379" s="5">
        <v>45198</v>
      </c>
      <c r="B2379" s="7">
        <f>LN('Adj close prices'!B2380/'Adj close prices'!B2379)</f>
        <v>3.0418741363479997E-3</v>
      </c>
      <c r="C2379" s="7">
        <f>LN('Adj close prices'!C2380/'Adj close prices'!C2379)</f>
        <v>9.0083578211222273E-3</v>
      </c>
      <c r="D2379" s="7">
        <f>LN('Adj close prices'!D2380/'Adj close prices'!D2379)</f>
        <v>-1.6187892819646502E-2</v>
      </c>
      <c r="E2379" s="7">
        <f>LN('Adj close prices'!E2380/'Adj close prices'!E2379)</f>
        <v>9.4700843875664444E-3</v>
      </c>
      <c r="F2379" s="7">
        <f>LN('Adj close prices'!F2380/'Adj close prices'!F2379)</f>
        <v>1.5465455058054019E-2</v>
      </c>
    </row>
    <row r="2380" spans="1:6" x14ac:dyDescent="0.25">
      <c r="A2380" s="5">
        <v>45201</v>
      </c>
      <c r="B2380" s="7">
        <f>LN('Adj close prices'!B2381/'Adj close prices'!B2380)</f>
        <v>1.4726469552222099E-2</v>
      </c>
      <c r="C2380" s="7">
        <f>LN('Adj close prices'!C2381/'Adj close prices'!C2380)</f>
        <v>1.8240461359909553E-2</v>
      </c>
      <c r="D2380" s="7">
        <f>LN('Adj close prices'!D2381/'Adj close prices'!D2380)</f>
        <v>1.062356039380161E-3</v>
      </c>
      <c r="E2380" s="7">
        <f>LN('Adj close prices'!E2381/'Adj close prices'!E2380)</f>
        <v>2.9068411459743013E-2</v>
      </c>
      <c r="F2380" s="7">
        <f>LN('Adj close prices'!F2381/'Adj close prices'!F2380)</f>
        <v>5.5000137879249456E-3</v>
      </c>
    </row>
    <row r="2381" spans="1:6" x14ac:dyDescent="0.25">
      <c r="A2381" s="5">
        <v>45202</v>
      </c>
      <c r="B2381" s="7">
        <f>LN('Adj close prices'!B2382/'Adj close prices'!B2381)</f>
        <v>-7.8001639216192208E-3</v>
      </c>
      <c r="C2381" s="7">
        <f>LN('Adj close prices'!C2382/'Adj close prices'!C2381)</f>
        <v>-3.7300774420636743E-2</v>
      </c>
      <c r="D2381" s="7">
        <f>LN('Adj close prices'!D2382/'Adj close prices'!D2381)</f>
        <v>-6.3285327074448375E-3</v>
      </c>
      <c r="E2381" s="7">
        <f>LN('Adj close prices'!E2382/'Adj close prices'!E2381)</f>
        <v>-2.8654654732119506E-2</v>
      </c>
      <c r="F2381" s="7">
        <f>LN('Adj close prices'!F2382/'Adj close prices'!F2381)</f>
        <v>-2.0356862798576531E-2</v>
      </c>
    </row>
    <row r="2382" spans="1:6" x14ac:dyDescent="0.25">
      <c r="A2382" s="5">
        <v>45203</v>
      </c>
      <c r="B2382" s="7">
        <f>LN('Adj close prices'!B2383/'Adj close prices'!B2382)</f>
        <v>7.2821309077559047E-3</v>
      </c>
      <c r="C2382" s="7">
        <f>LN('Adj close prices'!C2383/'Adj close prices'!C2382)</f>
        <v>1.8115853691110077E-2</v>
      </c>
      <c r="D2382" s="7">
        <f>LN('Adj close prices'!D2383/'Adj close prices'!D2382)</f>
        <v>1.1934251409183364E-2</v>
      </c>
      <c r="E2382" s="7">
        <f>LN('Adj close prices'!E2383/'Adj close prices'!E2382)</f>
        <v>1.1969339355857074E-2</v>
      </c>
      <c r="F2382" s="7">
        <f>LN('Adj close prices'!F2383/'Adj close prices'!F2382)</f>
        <v>5.7649575759628438E-2</v>
      </c>
    </row>
    <row r="2383" spans="1:6" x14ac:dyDescent="0.25">
      <c r="A2383" s="5">
        <v>45204</v>
      </c>
      <c r="B2383" s="7">
        <f>LN('Adj close prices'!B2384/'Adj close prices'!B2383)</f>
        <v>7.1721942950958772E-3</v>
      </c>
      <c r="C2383" s="7">
        <f>LN('Adj close prices'!C2384/'Adj close prices'!C2383)</f>
        <v>-8.2226981647957349E-3</v>
      </c>
      <c r="D2383" s="7">
        <f>LN('Adj close prices'!D2384/'Adj close prices'!D2383)</f>
        <v>-1.1997078091810285E-2</v>
      </c>
      <c r="E2383" s="7">
        <f>LN('Adj close prices'!E2384/'Adj close prices'!E2383)</f>
        <v>1.45840343977976E-2</v>
      </c>
      <c r="F2383" s="7">
        <f>LN('Adj close prices'!F2384/'Adj close prices'!F2383)</f>
        <v>-4.2593875606056555E-3</v>
      </c>
    </row>
    <row r="2384" spans="1:6" x14ac:dyDescent="0.25">
      <c r="A2384" s="5">
        <v>45205</v>
      </c>
      <c r="B2384" s="7">
        <f>LN('Adj close prices'!B2385/'Adj close prices'!B2384)</f>
        <v>1.4642697088066233E-2</v>
      </c>
      <c r="C2384" s="7">
        <f>LN('Adj close prices'!C2385/'Adj close prices'!C2384)</f>
        <v>1.5753318972579523E-2</v>
      </c>
      <c r="D2384" s="7">
        <f>LN('Adj close prices'!D2385/'Adj close prices'!D2384)</f>
        <v>-1.6926531826690207E-2</v>
      </c>
      <c r="E2384" s="7">
        <f>LN('Adj close prices'!E2385/'Adj close prices'!E2384)</f>
        <v>2.3749051280062331E-2</v>
      </c>
      <c r="F2384" s="7">
        <f>LN('Adj close prices'!F2385/'Adj close prices'!F2384)</f>
        <v>1.8441397980102023E-3</v>
      </c>
    </row>
    <row r="2385" spans="1:6" x14ac:dyDescent="0.25">
      <c r="A2385" s="5">
        <v>45208</v>
      </c>
      <c r="B2385" s="7">
        <f>LN('Adj close prices'!B2386/'Adj close prices'!B2385)</f>
        <v>8.4157063059531623E-3</v>
      </c>
      <c r="C2385" s="7">
        <f>LN('Adj close prices'!C2386/'Adj close prices'!C2385)</f>
        <v>2.3417074710260027E-3</v>
      </c>
      <c r="D2385" s="7">
        <f>LN('Adj close prices'!D2386/'Adj close prices'!D2385)</f>
        <v>-3.6508780001122819E-3</v>
      </c>
      <c r="E2385" s="7">
        <f>LN('Adj close prices'!E2386/'Adj close prices'!E2385)</f>
        <v>-1.0743228758050697E-2</v>
      </c>
      <c r="F2385" s="7">
        <f>LN('Adj close prices'!F2386/'Adj close prices'!F2385)</f>
        <v>-3.3063697178572211E-3</v>
      </c>
    </row>
    <row r="2386" spans="1:6" x14ac:dyDescent="0.25">
      <c r="A2386" s="5">
        <v>45209</v>
      </c>
      <c r="B2386" s="7">
        <f>LN('Adj close prices'!B2387/'Adj close prices'!B2386)</f>
        <v>-3.3577906672811663E-3</v>
      </c>
      <c r="C2386" s="7">
        <f>LN('Adj close prices'!C2387/'Adj close prices'!C2386)</f>
        <v>9.4669834278401435E-3</v>
      </c>
      <c r="D2386" s="7">
        <f>LN('Adj close prices'!D2387/'Adj close prices'!D2386)</f>
        <v>1.1230339438811025E-2</v>
      </c>
      <c r="E2386" s="7">
        <f>LN('Adj close prices'!E2387/'Adj close prices'!E2386)</f>
        <v>1.1529606086104007E-2</v>
      </c>
      <c r="F2386" s="7">
        <f>LN('Adj close prices'!F2387/'Adj close prices'!F2386)</f>
        <v>1.5097009163363918E-2</v>
      </c>
    </row>
    <row r="2387" spans="1:6" x14ac:dyDescent="0.25">
      <c r="A2387" s="5">
        <v>45210</v>
      </c>
      <c r="B2387" s="7">
        <f>LN('Adj close prices'!B2388/'Adj close prices'!B2387)</f>
        <v>7.8729107823054846E-3</v>
      </c>
      <c r="C2387" s="7">
        <f>LN('Adj close prices'!C2388/'Adj close prices'!C2387)</f>
        <v>1.7986830775690996E-2</v>
      </c>
      <c r="D2387" s="7">
        <f>LN('Adj close prices'!D2388/'Adj close prices'!D2387)</f>
        <v>3.989459262085172E-3</v>
      </c>
      <c r="E2387" s="7">
        <f>LN('Adj close prices'!E2388/'Adj close prices'!E2387)</f>
        <v>2.1770983282224852E-2</v>
      </c>
      <c r="F2387" s="7">
        <f>LN('Adj close prices'!F2388/'Adj close prices'!F2387)</f>
        <v>-2.3926827006944661E-3</v>
      </c>
    </row>
    <row r="2388" spans="1:6" x14ac:dyDescent="0.25">
      <c r="A2388" s="5">
        <v>45211</v>
      </c>
      <c r="B2388" s="7">
        <f>LN('Adj close prices'!B2389/'Adj close prices'!B2388)</f>
        <v>5.0484670685976172E-3</v>
      </c>
      <c r="C2388" s="7">
        <f>LN('Adj close prices'!C2389/'Adj close prices'!C2388)</f>
        <v>3.7855889577566902E-3</v>
      </c>
      <c r="D2388" s="7">
        <f>LN('Adj close prices'!D2389/'Adj close prices'!D2388)</f>
        <v>4.5400296422164468E-3</v>
      </c>
      <c r="E2388" s="7">
        <f>LN('Adj close prices'!E2389/'Adj close prices'!E2388)</f>
        <v>2.9652790245210522E-3</v>
      </c>
      <c r="F2388" s="7">
        <f>LN('Adj close prices'!F2389/'Adj close prices'!F2388)</f>
        <v>-1.5789984743318764E-2</v>
      </c>
    </row>
    <row r="2389" spans="1:6" x14ac:dyDescent="0.25">
      <c r="A2389" s="5">
        <v>45212</v>
      </c>
      <c r="B2389" s="7">
        <f>LN('Adj close prices'!B2390/'Adj close prices'!B2389)</f>
        <v>-1.0346033912702607E-2</v>
      </c>
      <c r="C2389" s="7">
        <f>LN('Adj close prices'!C2390/'Adj close prices'!C2389)</f>
        <v>-1.9381112132299448E-2</v>
      </c>
      <c r="D2389" s="7">
        <f>LN('Adj close prices'!D2390/'Adj close prices'!D2389)</f>
        <v>5.5210640703286596E-3</v>
      </c>
      <c r="E2389" s="7">
        <f>LN('Adj close prices'!E2390/'Adj close prices'!E2389)</f>
        <v>-3.212198365764514E-2</v>
      </c>
      <c r="F2389" s="7">
        <f>LN('Adj close prices'!F2390/'Adj close prices'!F2389)</f>
        <v>-3.0395093250713542E-2</v>
      </c>
    </row>
    <row r="2390" spans="1:6" x14ac:dyDescent="0.25">
      <c r="A2390" s="5">
        <v>45215</v>
      </c>
      <c r="B2390" s="7">
        <f>LN('Adj close prices'!B2391/'Adj close prices'!B2390)</f>
        <v>-7.2725092958927603E-4</v>
      </c>
      <c r="C2390" s="7">
        <f>LN('Adj close prices'!C2391/'Adj close prices'!C2390)</f>
        <v>2.1042249601613695E-2</v>
      </c>
      <c r="D2390" s="7">
        <f>LN('Adj close prices'!D2391/'Adj close prices'!D2390)</f>
        <v>8.5971635362833403E-3</v>
      </c>
      <c r="E2390" s="7">
        <f>LN('Adj close prices'!E2391/'Adj close prices'!E2390)</f>
        <v>1.3849727780094289E-2</v>
      </c>
      <c r="F2390" s="7">
        <f>LN('Adj close prices'!F2391/'Adj close prices'!F2390)</f>
        <v>1.1088356278704052E-2</v>
      </c>
    </row>
    <row r="2391" spans="1:6" x14ac:dyDescent="0.25">
      <c r="A2391" s="5">
        <v>45216</v>
      </c>
      <c r="B2391" s="7">
        <f>LN('Adj close prices'!B2392/'Adj close prices'!B2391)</f>
        <v>-8.8234866338678143E-3</v>
      </c>
      <c r="C2391" s="7">
        <f>LN('Adj close prices'!C2392/'Adj close prices'!C2391)</f>
        <v>-8.1812590531921778E-3</v>
      </c>
      <c r="D2391" s="7">
        <f>LN('Adj close prices'!D2392/'Adj close prices'!D2391)</f>
        <v>1.3017960830588992E-3</v>
      </c>
      <c r="E2391" s="7">
        <f>LN('Adj close prices'!E2392/'Adj close prices'!E2391)</f>
        <v>-4.7924903945506248E-2</v>
      </c>
      <c r="F2391" s="7">
        <f>LN('Adj close prices'!F2392/'Adj close prices'!F2391)</f>
        <v>3.6559114277089047E-3</v>
      </c>
    </row>
    <row r="2392" spans="1:6" x14ac:dyDescent="0.25">
      <c r="A2392" s="5">
        <v>45217</v>
      </c>
      <c r="B2392" s="7">
        <f>LN('Adj close prices'!B2393/'Adj close prices'!B2392)</f>
        <v>-7.4223457859718608E-3</v>
      </c>
      <c r="C2392" s="7">
        <f>LN('Adj close prices'!C2393/'Adj close prices'!C2392)</f>
        <v>-2.5733283770459352E-2</v>
      </c>
      <c r="D2392" s="7">
        <f>LN('Adj close prices'!D2393/'Adj close prices'!D2392)</f>
        <v>7.4307521398180205E-4</v>
      </c>
      <c r="E2392" s="7">
        <f>LN('Adj close prices'!E2393/'Adj close prices'!E2392)</f>
        <v>-4.0454219696415564E-2</v>
      </c>
      <c r="F2392" s="7">
        <f>LN('Adj close prices'!F2393/'Adj close prices'!F2392)</f>
        <v>-4.8931486099783567E-2</v>
      </c>
    </row>
    <row r="2393" spans="1:6" x14ac:dyDescent="0.25">
      <c r="A2393" s="5">
        <v>45218</v>
      </c>
      <c r="B2393" s="7">
        <f>LN('Adj close prices'!B2394/'Adj close prices'!B2393)</f>
        <v>-2.1632889397265455E-3</v>
      </c>
      <c r="C2393" s="7">
        <f>LN('Adj close prices'!C2394/'Adj close prices'!C2393)</f>
        <v>2.1049319825360699E-3</v>
      </c>
      <c r="D2393" s="7">
        <f>LN('Adj close prices'!D2394/'Adj close prices'!D2393)</f>
        <v>-4.7779999743695527E-3</v>
      </c>
      <c r="E2393" s="7">
        <f>LN('Adj close prices'!E2394/'Adj close prices'!E2393)</f>
        <v>-2.253834671834383E-3</v>
      </c>
      <c r="F2393" s="7">
        <f>LN('Adj close prices'!F2394/'Adj close prices'!F2393)</f>
        <v>-9.761624829233205E-2</v>
      </c>
    </row>
    <row r="2394" spans="1:6" x14ac:dyDescent="0.25">
      <c r="A2394" s="5">
        <v>45219</v>
      </c>
      <c r="B2394" s="7">
        <f>LN('Adj close prices'!B2395/'Adj close prices'!B2394)</f>
        <v>-1.4813454113881408E-2</v>
      </c>
      <c r="C2394" s="7">
        <f>LN('Adj close prices'!C2395/'Adj close prices'!C2394)</f>
        <v>-2.5477547165225232E-2</v>
      </c>
      <c r="D2394" s="7">
        <f>LN('Adj close prices'!D2395/'Adj close prices'!D2394)</f>
        <v>-1.2581181090168736E-2</v>
      </c>
      <c r="E2394" s="7">
        <f>LN('Adj close prices'!E2395/'Adj close prices'!E2394)</f>
        <v>-1.7104672692809287E-2</v>
      </c>
      <c r="F2394" s="7">
        <f>LN('Adj close prices'!F2395/'Adj close prices'!F2394)</f>
        <v>-3.7588298603016511E-2</v>
      </c>
    </row>
    <row r="2395" spans="1:6" x14ac:dyDescent="0.25">
      <c r="A2395" s="5">
        <v>45222</v>
      </c>
      <c r="B2395" s="7">
        <f>LN('Adj close prices'!B2396/'Adj close prices'!B2395)</f>
        <v>6.9388585251973416E-4</v>
      </c>
      <c r="C2395" s="7">
        <f>LN('Adj close prices'!C2396/'Adj close prices'!C2395)</f>
        <v>1.1043690854899837E-2</v>
      </c>
      <c r="D2395" s="7">
        <f>LN('Adj close prices'!D2396/'Adj close prices'!D2395)</f>
        <v>1.4072819208941654E-2</v>
      </c>
      <c r="E2395" s="7">
        <f>LN('Adj close prices'!E2396/'Adj close prices'!E2395)</f>
        <v>3.7651679781809951E-2</v>
      </c>
      <c r="F2395" s="7">
        <f>LN('Adj close prices'!F2396/'Adj close prices'!F2395)</f>
        <v>4.2444407699458058E-4</v>
      </c>
    </row>
    <row r="2396" spans="1:6" x14ac:dyDescent="0.25">
      <c r="A2396" s="5">
        <v>45223</v>
      </c>
      <c r="B2396" s="7">
        <f>LN('Adj close prices'!B2397/'Adj close prices'!B2396)</f>
        <v>2.5401059103538751E-3</v>
      </c>
      <c r="C2396" s="7">
        <f>LN('Adj close prices'!C2397/'Adj close prices'!C2396)</f>
        <v>1.5679217655756424E-2</v>
      </c>
      <c r="D2396" s="7">
        <f>LN('Adj close prices'!D2397/'Adj close prices'!D2396)</f>
        <v>1.3816353806080586E-2</v>
      </c>
      <c r="E2396" s="7">
        <f>LN('Adj close prices'!E2397/'Adj close prices'!E2396)</f>
        <v>1.5882548725713715E-2</v>
      </c>
      <c r="F2396" s="7">
        <f>LN('Adj close prices'!F2397/'Adj close prices'!F2396)</f>
        <v>2.0719368991647211E-2</v>
      </c>
    </row>
    <row r="2397" spans="1:6" x14ac:dyDescent="0.25">
      <c r="A2397" s="5">
        <v>45224</v>
      </c>
      <c r="B2397" s="7">
        <f>LN('Adj close prices'!B2398/'Adj close prices'!B2397)</f>
        <v>-1.3583507993806067E-2</v>
      </c>
      <c r="C2397" s="7">
        <f>LN('Adj close prices'!C2398/'Adj close prices'!C2397)</f>
        <v>-5.7387211200517305E-2</v>
      </c>
      <c r="D2397" s="7">
        <f>LN('Adj close prices'!D2398/'Adj close prices'!D2397)</f>
        <v>-3.0060708789279053E-3</v>
      </c>
      <c r="E2397" s="7">
        <f>LN('Adj close prices'!E2398/'Adj close prices'!E2397)</f>
        <v>-4.4107247545791997E-2</v>
      </c>
      <c r="F2397" s="7">
        <f>LN('Adj close prices'!F2398/'Adj close prices'!F2397)</f>
        <v>-1.9117502924736716E-2</v>
      </c>
    </row>
    <row r="2398" spans="1:6" x14ac:dyDescent="0.25">
      <c r="A2398" s="5">
        <v>45225</v>
      </c>
      <c r="B2398" s="7">
        <f>LN('Adj close prices'!B2399/'Adj close prices'!B2398)</f>
        <v>-2.4913323899371991E-2</v>
      </c>
      <c r="C2398" s="7">
        <f>LN('Adj close prices'!C2399/'Adj close prices'!C2398)</f>
        <v>-1.5106520740312844E-2</v>
      </c>
      <c r="D2398" s="7">
        <f>LN('Adj close prices'!D2399/'Adj close prices'!D2398)</f>
        <v>-6.1011510518691773E-3</v>
      </c>
      <c r="E2398" s="7">
        <f>LN('Adj close prices'!E2399/'Adj close prices'!E2398)</f>
        <v>-3.5397411015061823E-2</v>
      </c>
      <c r="F2398" s="7">
        <f>LN('Adj close prices'!F2399/'Adj close prices'!F2398)</f>
        <v>-3.1855020728985398E-2</v>
      </c>
    </row>
    <row r="2399" spans="1:6" x14ac:dyDescent="0.25">
      <c r="A2399" s="5">
        <v>45226</v>
      </c>
      <c r="B2399" s="7">
        <f>LN('Adj close prices'!B2400/'Adj close prices'!B2399)</f>
        <v>7.937708049347068E-3</v>
      </c>
      <c r="C2399" s="7">
        <f>LN('Adj close prices'!C2400/'Adj close prices'!C2399)</f>
        <v>6.6094958545151475E-2</v>
      </c>
      <c r="D2399" s="7">
        <f>LN('Adj close prices'!D2400/'Adj close prices'!D2399)</f>
        <v>-3.7159098884002478E-3</v>
      </c>
      <c r="E2399" s="7">
        <f>LN('Adj close prices'!E2400/'Adj close prices'!E2399)</f>
        <v>4.3055064842501354E-3</v>
      </c>
      <c r="F2399" s="7">
        <f>LN('Adj close prices'!F2400/'Adj close prices'!F2399)</f>
        <v>7.4566171644151157E-3</v>
      </c>
    </row>
    <row r="2400" spans="1:6" x14ac:dyDescent="0.25">
      <c r="A2400" s="5">
        <v>45229</v>
      </c>
      <c r="B2400" s="7">
        <f>LN('Adj close prices'!B2401/'Adj close prices'!B2400)</f>
        <v>1.2230185437691945E-2</v>
      </c>
      <c r="C2400" s="7">
        <f>LN('Adj close prices'!C2401/'Adj close prices'!C2400)</f>
        <v>3.8169416719106668E-2</v>
      </c>
      <c r="D2400" s="7">
        <f>LN('Adj close prices'!D2401/'Adj close prices'!D2400)</f>
        <v>1.1413213952451918E-2</v>
      </c>
      <c r="E2400" s="7">
        <f>LN('Adj close prices'!E2401/'Adj close prices'!E2400)</f>
        <v>1.618921145943374E-2</v>
      </c>
      <c r="F2400" s="7">
        <f>LN('Adj close prices'!F2401/'Adj close prices'!F2400)</f>
        <v>-4.9137556625529634E-2</v>
      </c>
    </row>
    <row r="2401" spans="1:6" x14ac:dyDescent="0.25">
      <c r="A2401" s="5">
        <v>45230</v>
      </c>
      <c r="B2401" s="7">
        <f>LN('Adj close prices'!B2402/'Adj close prices'!B2401)</f>
        <v>2.8148586075643703E-3</v>
      </c>
      <c r="C2401" s="7">
        <f>LN('Adj close prices'!C2402/'Adj close prices'!C2401)</f>
        <v>2.8592118478676341E-3</v>
      </c>
      <c r="D2401" s="7">
        <f>LN('Adj close prices'!D2402/'Adj close prices'!D2401)</f>
        <v>2.3896106323792288E-3</v>
      </c>
      <c r="E2401" s="7">
        <f>LN('Adj close prices'!E2402/'Adj close prices'!E2401)</f>
        <v>-9.2994237089579421E-3</v>
      </c>
      <c r="F2401" s="7">
        <f>LN('Adj close prices'!F2402/'Adj close prices'!F2401)</f>
        <v>1.7479073962169144E-2</v>
      </c>
    </row>
    <row r="2402" spans="1:6" x14ac:dyDescent="0.25">
      <c r="A2402" s="5">
        <v>45231</v>
      </c>
      <c r="B2402" s="7">
        <f>LN('Adj close prices'!B2403/'Adj close prices'!B2402)</f>
        <v>1.8565219899170135E-2</v>
      </c>
      <c r="C2402" s="7">
        <f>LN('Adj close prices'!C2403/'Adj close prices'!C2402)</f>
        <v>2.8955364784510617E-2</v>
      </c>
      <c r="D2402" s="7">
        <f>LN('Adj close prices'!D2403/'Adj close prices'!D2402)</f>
        <v>8.8948837296809156E-3</v>
      </c>
      <c r="E2402" s="7">
        <f>LN('Adj close prices'!E2403/'Adj close prices'!E2402)</f>
        <v>3.7186212333692285E-2</v>
      </c>
      <c r="F2402" s="7">
        <f>LN('Adj close prices'!F2403/'Adj close prices'!F2402)</f>
        <v>2.3715788000468047E-2</v>
      </c>
    </row>
    <row r="2403" spans="1:6" x14ac:dyDescent="0.25">
      <c r="A2403" s="5">
        <v>45232</v>
      </c>
      <c r="B2403" s="7">
        <f>LN('Adj close prices'!B2404/'Adj close prices'!B2403)</f>
        <v>2.0482035223700141E-2</v>
      </c>
      <c r="C2403" s="7">
        <f>LN('Adj close prices'!C2404/'Adj close prices'!C2403)</f>
        <v>7.7799277988556568E-3</v>
      </c>
      <c r="D2403" s="7">
        <f>LN('Adj close prices'!D2404/'Adj close prices'!D2403)</f>
        <v>3.9347078489530285E-3</v>
      </c>
      <c r="E2403" s="7">
        <f>LN('Adj close prices'!E2404/'Adj close prices'!E2403)</f>
        <v>2.7520939358870573E-2</v>
      </c>
      <c r="F2403" s="7">
        <f>LN('Adj close prices'!F2404/'Adj close prices'!F2403)</f>
        <v>6.0607417945905934E-2</v>
      </c>
    </row>
    <row r="2404" spans="1:6" x14ac:dyDescent="0.25">
      <c r="A2404" s="5">
        <v>45233</v>
      </c>
      <c r="B2404" s="7">
        <f>LN('Adj close prices'!B2405/'Adj close prices'!B2404)</f>
        <v>-5.1946052035583114E-3</v>
      </c>
      <c r="C2404" s="7">
        <f>LN('Adj close prices'!C2405/'Adj close prices'!C2404)</f>
        <v>3.8312764188646259E-3</v>
      </c>
      <c r="D2404" s="7">
        <f>LN('Adj close prices'!D2405/'Adj close prices'!D2404)</f>
        <v>-5.2093190976253614E-3</v>
      </c>
      <c r="E2404" s="7">
        <f>LN('Adj close prices'!E2405/'Adj close prices'!E2404)</f>
        <v>3.3874728486876997E-2</v>
      </c>
      <c r="F2404" s="7">
        <f>LN('Adj close prices'!F2405/'Adj close prices'!F2404)</f>
        <v>6.613986267054223E-3</v>
      </c>
    </row>
    <row r="2405" spans="1:6" x14ac:dyDescent="0.25">
      <c r="A2405" s="5">
        <v>45236</v>
      </c>
      <c r="B2405" s="7">
        <f>LN('Adj close prices'!B2406/'Adj close prices'!B2405)</f>
        <v>1.4499593021881063E-2</v>
      </c>
      <c r="C2405" s="7">
        <f>LN('Adj close prices'!C2406/'Adj close prices'!C2405)</f>
        <v>8.1914588591943064E-3</v>
      </c>
      <c r="D2405" s="7">
        <f>LN('Adj close prices'!D2406/'Adj close prices'!D2405)</f>
        <v>1.3352132882636998E-3</v>
      </c>
      <c r="E2405" s="7">
        <f>LN('Adj close prices'!E2406/'Adj close prices'!E2405)</f>
        <v>1.6440100263715715E-2</v>
      </c>
      <c r="F2405" s="7">
        <f>LN('Adj close prices'!F2406/'Adj close prices'!F2405)</f>
        <v>-3.1418780608219407E-3</v>
      </c>
    </row>
    <row r="2406" spans="1:6" x14ac:dyDescent="0.25">
      <c r="A2406" s="5">
        <v>45237</v>
      </c>
      <c r="B2406" s="7">
        <f>LN('Adj close prices'!B2407/'Adj close prices'!B2406)</f>
        <v>1.4347295763114181E-2</v>
      </c>
      <c r="C2406" s="7">
        <f>LN('Adj close prices'!C2407/'Adj close prices'!C2406)</f>
        <v>2.1031059257780909E-2</v>
      </c>
      <c r="D2406" s="7">
        <f>LN('Adj close prices'!D2407/'Adj close prices'!D2406)</f>
        <v>4.6591929535550174E-3</v>
      </c>
      <c r="E2406" s="7">
        <f>LN('Adj close prices'!E2407/'Adj close prices'!E2406)</f>
        <v>4.448959445540062E-3</v>
      </c>
      <c r="F2406" s="7">
        <f>LN('Adj close prices'!F2407/'Adj close prices'!F2406)</f>
        <v>1.3183967244830275E-2</v>
      </c>
    </row>
    <row r="2407" spans="1:6" x14ac:dyDescent="0.25">
      <c r="A2407" s="5">
        <v>45238</v>
      </c>
      <c r="B2407" s="7">
        <f>LN('Adj close prices'!B2408/'Adj close prices'!B2407)</f>
        <v>5.8676906549509668E-3</v>
      </c>
      <c r="C2407" s="7">
        <f>LN('Adj close prices'!C2408/'Adj close prices'!C2407)</f>
        <v>-4.4243548423841131E-3</v>
      </c>
      <c r="D2407" s="7">
        <f>LN('Adj close prices'!D2408/'Adj close prices'!D2407)</f>
        <v>-8.1830833593151981E-3</v>
      </c>
      <c r="E2407" s="7">
        <f>LN('Adj close prices'!E2408/'Adj close prices'!E2407)</f>
        <v>1.3379751385283896E-2</v>
      </c>
      <c r="F2407" s="7">
        <f>LN('Adj close prices'!F2408/'Adj close prices'!F2407)</f>
        <v>-3.1507349489852019E-4</v>
      </c>
    </row>
    <row r="2408" spans="1:6" x14ac:dyDescent="0.25">
      <c r="A2408" s="5">
        <v>45239</v>
      </c>
      <c r="B2408" s="7">
        <f>LN('Adj close prices'!B2409/'Adj close prices'!B2408)</f>
        <v>-2.6279865691451625E-3</v>
      </c>
      <c r="C2408" s="7">
        <f>LN('Adj close prices'!C2409/'Adj close prices'!C2408)</f>
        <v>-1.0471271269619576E-2</v>
      </c>
      <c r="D2408" s="7">
        <f>LN('Adj close prices'!D2409/'Adj close prices'!D2408)</f>
        <v>-2.3156203208341548E-3</v>
      </c>
      <c r="E2408" s="7">
        <f>LN('Adj close prices'!E2409/'Adj close prices'!E2408)</f>
        <v>8.0407561307951261E-3</v>
      </c>
      <c r="F2408" s="7">
        <f>LN('Adj close prices'!F2409/'Adj close prices'!F2408)</f>
        <v>-5.6160490115329441E-2</v>
      </c>
    </row>
    <row r="2409" spans="1:6" x14ac:dyDescent="0.25">
      <c r="A2409" s="5">
        <v>45240</v>
      </c>
      <c r="B2409" s="7">
        <f>LN('Adj close prices'!B2410/'Adj close prices'!B2409)</f>
        <v>2.2954584478949148E-2</v>
      </c>
      <c r="C2409" s="7">
        <f>LN('Adj close prices'!C2410/'Adj close prices'!C2409)</f>
        <v>2.0834030297132263E-2</v>
      </c>
      <c r="D2409" s="7">
        <f>LN('Adj close prices'!D2410/'Adj close prices'!D2409)</f>
        <v>1.3753300845328515E-2</v>
      </c>
      <c r="E2409" s="7">
        <f>LN('Adj close prices'!E2410/'Adj close prices'!E2409)</f>
        <v>2.9072819286984762E-2</v>
      </c>
      <c r="F2409" s="7">
        <f>LN('Adj close prices'!F2410/'Adj close prices'!F2409)</f>
        <v>2.1996497680726607E-2</v>
      </c>
    </row>
    <row r="2410" spans="1:6" x14ac:dyDescent="0.25">
      <c r="A2410" s="5">
        <v>45243</v>
      </c>
      <c r="B2410" s="7">
        <f>LN('Adj close prices'!B2411/'Adj close prices'!B2410)</f>
        <v>-8.6206623063423502E-3</v>
      </c>
      <c r="C2410" s="7">
        <f>LN('Adj close prices'!C2411/'Adj close prices'!C2410)</f>
        <v>-6.7797011063798736E-3</v>
      </c>
      <c r="D2410" s="7">
        <f>LN('Adj close prices'!D2411/'Adj close prices'!D2410)</f>
        <v>8.9256838214650091E-3</v>
      </c>
      <c r="E2410" s="7">
        <f>LN('Adj close prices'!E2411/'Adj close prices'!E2410)</f>
        <v>5.879018862559017E-3</v>
      </c>
      <c r="F2410" s="7">
        <f>LN('Adj close prices'!F2411/'Adj close prices'!F2410)</f>
        <v>4.1341834796234198E-2</v>
      </c>
    </row>
    <row r="2411" spans="1:6" x14ac:dyDescent="0.25">
      <c r="A2411" s="5">
        <v>45244</v>
      </c>
      <c r="B2411" s="7">
        <f>LN('Adj close prices'!B2412/'Adj close prices'!B2411)</f>
        <v>1.4184588517877851E-2</v>
      </c>
      <c r="C2411" s="7">
        <f>LN('Adj close prices'!C2412/'Adj close prices'!C2411)</f>
        <v>2.2262488909119988E-2</v>
      </c>
      <c r="D2411" s="7">
        <f>LN('Adj close prices'!D2412/'Adj close prices'!D2411)</f>
        <v>-1.7901508270597773E-4</v>
      </c>
      <c r="E2411" s="7">
        <f>LN('Adj close prices'!E2412/'Adj close prices'!E2411)</f>
        <v>2.1084279424274613E-2</v>
      </c>
      <c r="F2411" s="7">
        <f>LN('Adj close prices'!F2412/'Adj close prices'!F2411)</f>
        <v>5.9438019621743644E-2</v>
      </c>
    </row>
    <row r="2412" spans="1:6" x14ac:dyDescent="0.25">
      <c r="A2412" s="5">
        <v>45245</v>
      </c>
      <c r="B2412" s="7">
        <f>LN('Adj close prices'!B2413/'Adj close prices'!B2412)</f>
        <v>3.0362863263894376E-3</v>
      </c>
      <c r="C2412" s="7">
        <f>LN('Adj close prices'!C2413/'Adj close prices'!C2412)</f>
        <v>-1.7993606573864923E-2</v>
      </c>
      <c r="D2412" s="7">
        <f>LN('Adj close prices'!D2413/'Adj close prices'!D2412)</f>
        <v>1.2625066506984299E-2</v>
      </c>
      <c r="E2412" s="7">
        <f>LN('Adj close prices'!E2413/'Adj close prices'!E2412)</f>
        <v>-1.558724335303412E-2</v>
      </c>
      <c r="F2412" s="7">
        <f>LN('Adj close prices'!F2413/'Adj close prices'!F2412)</f>
        <v>2.2614152654415905E-2</v>
      </c>
    </row>
    <row r="2413" spans="1:6" x14ac:dyDescent="0.25">
      <c r="A2413" s="5">
        <v>45246</v>
      </c>
      <c r="B2413" s="7">
        <f>LN('Adj close prices'!B2414/'Adj close prices'!B2413)</f>
        <v>9.0015778901373217E-3</v>
      </c>
      <c r="C2413" s="7">
        <f>LN('Adj close prices'!C2414/'Adj close prices'!C2413)</f>
        <v>-2.5871076996268317E-3</v>
      </c>
      <c r="D2413" s="7">
        <f>LN('Adj close prices'!D2414/'Adj close prices'!D2413)</f>
        <v>-8.4391030605988071E-2</v>
      </c>
      <c r="E2413" s="7">
        <f>LN('Adj close prices'!E2414/'Adj close prices'!E2413)</f>
        <v>1.203649260733366E-2</v>
      </c>
      <c r="F2413" s="7">
        <f>LN('Adj close prices'!F2414/'Adj close prices'!F2413)</f>
        <v>-3.8835349095907183E-2</v>
      </c>
    </row>
    <row r="2414" spans="1:6" x14ac:dyDescent="0.25">
      <c r="A2414" s="5">
        <v>45247</v>
      </c>
      <c r="B2414" s="7">
        <f>LN('Adj close prices'!B2415/'Adj close prices'!B2414)</f>
        <v>-1.0550609361308402E-4</v>
      </c>
      <c r="C2414" s="7">
        <f>LN('Adj close prices'!C2415/'Adj close prices'!C2414)</f>
        <v>1.6319177763488145E-2</v>
      </c>
      <c r="D2414" s="7">
        <f>LN('Adj close prices'!D2415/'Adj close prices'!D2414)</f>
        <v>-4.4318236063894956E-3</v>
      </c>
      <c r="E2414" s="7">
        <f>LN('Adj close prices'!E2415/'Adj close prices'!E2414)</f>
        <v>-3.6849894564541649E-3</v>
      </c>
      <c r="F2414" s="7">
        <f>LN('Adj close prices'!F2415/'Adj close prices'!F2414)</f>
        <v>3.034933623272177E-3</v>
      </c>
    </row>
    <row r="2415" spans="1:6" x14ac:dyDescent="0.25">
      <c r="A2415" s="5">
        <v>45250</v>
      </c>
      <c r="B2415" s="7">
        <f>LN('Adj close prices'!B2416/'Adj close prices'!B2415)</f>
        <v>9.2354908421443897E-3</v>
      </c>
      <c r="C2415" s="7">
        <f>LN('Adj close prices'!C2416/'Adj close prices'!C2415)</f>
        <v>6.5223670619837387E-3</v>
      </c>
      <c r="D2415" s="7">
        <f>LN('Adj close prices'!D2416/'Adj close prices'!D2415)</f>
        <v>-3.2189336756864513E-4</v>
      </c>
      <c r="E2415" s="7">
        <f>LN('Adj close prices'!E2416/'Adj close prices'!E2415)</f>
        <v>2.2286193845606109E-2</v>
      </c>
      <c r="F2415" s="7">
        <f>LN('Adj close prices'!F2416/'Adj close prices'!F2415)</f>
        <v>5.5331189264771269E-3</v>
      </c>
    </row>
    <row r="2416" spans="1:6" x14ac:dyDescent="0.25">
      <c r="A2416" s="5">
        <v>45251</v>
      </c>
      <c r="B2416" s="7">
        <f>LN('Adj close prices'!B2417/'Adj close prices'!B2416)</f>
        <v>-4.2398046601497567E-3</v>
      </c>
      <c r="C2416" s="7">
        <f>LN('Adj close prices'!C2417/'Adj close prices'!C2416)</f>
        <v>-1.5378098504970133E-2</v>
      </c>
      <c r="D2416" s="7">
        <f>LN('Adj close prices'!D2417/'Adj close prices'!D2416)</f>
        <v>3.5995023709163914E-3</v>
      </c>
      <c r="E2416" s="7">
        <f>LN('Adj close prices'!E2417/'Adj close prices'!E2416)</f>
        <v>-9.2673747426083326E-3</v>
      </c>
      <c r="F2416" s="7">
        <f>LN('Adj close prices'!F2417/'Adj close prices'!F2416)</f>
        <v>2.3490975170894914E-2</v>
      </c>
    </row>
    <row r="2417" spans="1:6" x14ac:dyDescent="0.25">
      <c r="A2417" s="5">
        <v>45252</v>
      </c>
      <c r="B2417" s="7">
        <f>LN('Adj close prices'!B2418/'Adj close prices'!B2417)</f>
        <v>3.50830493036026E-3</v>
      </c>
      <c r="C2417" s="7">
        <f>LN('Adj close prices'!C2418/'Adj close prices'!C2417)</f>
        <v>1.9339324667027816E-2</v>
      </c>
      <c r="D2417" s="7">
        <f>LN('Adj close prices'!D2418/'Adj close prices'!D2417)</f>
        <v>-7.6643827147070452E-3</v>
      </c>
      <c r="E2417" s="7">
        <f>LN('Adj close prices'!E2418/'Adj close prices'!E2417)</f>
        <v>-2.4894810202628334E-2</v>
      </c>
      <c r="F2417" s="7">
        <f>LN('Adj close prices'!F2418/'Adj close prices'!F2417)</f>
        <v>-2.9408273727202904E-2</v>
      </c>
    </row>
    <row r="2418" spans="1:6" x14ac:dyDescent="0.25">
      <c r="A2418" s="5">
        <v>45254</v>
      </c>
      <c r="B2418" s="7">
        <f>LN('Adj close prices'!B2419/'Adj close prices'!B2418)</f>
        <v>-7.0289614099192689E-3</v>
      </c>
      <c r="C2418" s="7">
        <f>LN('Adj close prices'!C2419/'Adj close prices'!C2418)</f>
        <v>2.044504949926849E-4</v>
      </c>
      <c r="D2418" s="7">
        <f>LN('Adj close prices'!D2419/'Adj close prices'!D2418)</f>
        <v>8.9467332229927112E-3</v>
      </c>
      <c r="E2418" s="7">
        <f>LN('Adj close prices'!E2419/'Adj close prices'!E2418)</f>
        <v>-1.9484053191848073E-2</v>
      </c>
      <c r="F2418" s="7">
        <f>LN('Adj close prices'!F2419/'Adj close prices'!F2418)</f>
        <v>5.2803852599883818E-3</v>
      </c>
    </row>
    <row r="2419" spans="1:6" x14ac:dyDescent="0.25">
      <c r="A2419" s="5">
        <v>45257</v>
      </c>
      <c r="B2419" s="7">
        <f>LN('Adj close prices'!B2420/'Adj close prices'!B2419)</f>
        <v>-9.4801146800824014E-4</v>
      </c>
      <c r="C2419" s="7">
        <f>LN('Adj close prices'!C2420/'Adj close prices'!C2419)</f>
        <v>6.7239088973734323E-3</v>
      </c>
      <c r="D2419" s="7">
        <f>LN('Adj close prices'!D2420/'Adj close prices'!D2419)</f>
        <v>4.5391835400245689E-3</v>
      </c>
      <c r="E2419" s="7">
        <f>LN('Adj close prices'!E2420/'Adj close prices'!E2419)</f>
        <v>9.7065065889655067E-3</v>
      </c>
      <c r="F2419" s="7">
        <f>LN('Adj close prices'!F2420/'Adj close prices'!F2419)</f>
        <v>2.6721751583836839E-3</v>
      </c>
    </row>
    <row r="2420" spans="1:6" x14ac:dyDescent="0.25">
      <c r="A2420" s="5">
        <v>45258</v>
      </c>
      <c r="B2420" s="7">
        <f>LN('Adj close prices'!B2421/'Adj close prices'!B2420)</f>
        <v>3.2089267228749795E-3</v>
      </c>
      <c r="C2420" s="7">
        <f>LN('Adj close prices'!C2421/'Adj close prices'!C2420)</f>
        <v>-4.749615468860398E-3</v>
      </c>
      <c r="D2420" s="7">
        <f>LN('Adj close prices'!D2421/'Adj close prices'!D2420)</f>
        <v>1.1857742324625137E-2</v>
      </c>
      <c r="E2420" s="7">
        <f>LN('Adj close prices'!E2421/'Adj close prices'!E2420)</f>
        <v>-8.7651576116417503E-3</v>
      </c>
      <c r="F2420" s="7">
        <f>LN('Adj close prices'!F2421/'Adj close prices'!F2420)</f>
        <v>4.4083355321753788E-2</v>
      </c>
    </row>
    <row r="2421" spans="1:6" x14ac:dyDescent="0.25">
      <c r="A2421" s="5">
        <v>45259</v>
      </c>
      <c r="B2421" s="7">
        <f>LN('Adj close prices'!B2422/'Adj close prices'!B2421)</f>
        <v>-5.4243472865661878E-3</v>
      </c>
      <c r="C2421" s="7">
        <f>LN('Adj close prices'!C2422/'Adj close prices'!C2421)</f>
        <v>-4.8405888652737518E-3</v>
      </c>
      <c r="D2421" s="7">
        <f>LN('Adj close prices'!D2422/'Adj close prices'!D2421)</f>
        <v>-1.6268728944092415E-2</v>
      </c>
      <c r="E2421" s="7">
        <f>LN('Adj close prices'!E2422/'Adj close prices'!E2421)</f>
        <v>6.6485696096456213E-3</v>
      </c>
      <c r="F2421" s="7">
        <f>LN('Adj close prices'!F2422/'Adj close prices'!F2421)</f>
        <v>-1.0512267282499248E-2</v>
      </c>
    </row>
    <row r="2422" spans="1:6" x14ac:dyDescent="0.25">
      <c r="A2422" s="5">
        <v>45260</v>
      </c>
      <c r="B2422" s="7">
        <f>LN('Adj close prices'!B2423/'Adj close prices'!B2422)</f>
        <v>3.0580703398812034E-3</v>
      </c>
      <c r="C2422" s="7">
        <f>LN('Adj close prices'!C2423/'Adj close prices'!C2422)</f>
        <v>-1.5732091589186364E-3</v>
      </c>
      <c r="D2422" s="7">
        <f>LN('Adj close prices'!D2423/'Adj close prices'!D2422)</f>
        <v>-2.5019552510262E-3</v>
      </c>
      <c r="E2422" s="7">
        <f>LN('Adj close prices'!E2423/'Adj close prices'!E2422)</f>
        <v>-2.8871391013940224E-2</v>
      </c>
      <c r="F2422" s="7">
        <f>LN('Adj close prices'!F2423/'Adj close prices'!F2422)</f>
        <v>-1.6769617682974927E-2</v>
      </c>
    </row>
    <row r="2423" spans="1:6" x14ac:dyDescent="0.25">
      <c r="A2423" s="5">
        <v>45261</v>
      </c>
      <c r="B2423" s="7">
        <f>LN('Adj close prices'!B2424/'Adj close prices'!B2423)</f>
        <v>6.7684091294197861E-3</v>
      </c>
      <c r="C2423" s="7">
        <f>LN('Adj close prices'!C2424/'Adj close prices'!C2423)</f>
        <v>6.4137980241923435E-3</v>
      </c>
      <c r="D2423" s="7">
        <f>LN('Adj close prices'!D2424/'Adj close prices'!D2423)</f>
        <v>-8.7088683883512017E-3</v>
      </c>
      <c r="E2423" s="7">
        <f>LN('Adj close prices'!E2424/'Adj close prices'!E2423)</f>
        <v>-1.0696475917643092E-4</v>
      </c>
      <c r="F2423" s="7">
        <f>LN('Adj close prices'!F2424/'Adj close prices'!F2423)</f>
        <v>-5.2201993199142696E-3</v>
      </c>
    </row>
    <row r="2424" spans="1:6" x14ac:dyDescent="0.25">
      <c r="A2424" s="5">
        <v>45264</v>
      </c>
      <c r="B2424" s="7">
        <f>LN('Adj close prices'!B2425/'Adj close prices'!B2424)</f>
        <v>-9.5097030003823586E-3</v>
      </c>
      <c r="C2424" s="7">
        <f>LN('Adj close prices'!C2425/'Adj close prices'!C2424)</f>
        <v>-1.5006983507473037E-2</v>
      </c>
      <c r="D2424" s="7">
        <f>LN('Adj close prices'!D2425/'Adj close prices'!D2424)</f>
        <v>-2.5916432718847698E-4</v>
      </c>
      <c r="E2424" s="7">
        <f>LN('Adj close prices'!E2425/'Adj close prices'!E2424)</f>
        <v>-2.7202982612454428E-2</v>
      </c>
      <c r="F2424" s="7">
        <f>LN('Adj close prices'!F2425/'Adj close prices'!F2424)</f>
        <v>-1.3701443122430351E-2</v>
      </c>
    </row>
    <row r="2425" spans="1:6" x14ac:dyDescent="0.25">
      <c r="A2425" s="5">
        <v>45265</v>
      </c>
      <c r="B2425" s="7">
        <f>LN('Adj close prices'!B2426/'Adj close prices'!B2425)</f>
        <v>2.0844478977871075E-2</v>
      </c>
      <c r="C2425" s="7">
        <f>LN('Adj close prices'!C2426/'Adj close prices'!C2425)</f>
        <v>1.3986303632814556E-2</v>
      </c>
      <c r="D2425" s="7">
        <f>LN('Adj close prices'!D2426/'Adj close prices'!D2425)</f>
        <v>9.2248835363291561E-3</v>
      </c>
      <c r="E2425" s="7">
        <f>LN('Adj close prices'!E2426/'Adj close prices'!E2425)</f>
        <v>2.302650935451123E-2</v>
      </c>
      <c r="F2425" s="7">
        <f>LN('Adj close prices'!F2426/'Adj close prices'!F2425)</f>
        <v>1.3240754184080489E-2</v>
      </c>
    </row>
    <row r="2426" spans="1:6" x14ac:dyDescent="0.25">
      <c r="A2426" s="5">
        <v>45266</v>
      </c>
      <c r="B2426" s="7">
        <f>LN('Adj close prices'!B2427/'Adj close prices'!B2426)</f>
        <v>-5.7032807671627004E-3</v>
      </c>
      <c r="C2426" s="7">
        <f>LN('Adj close prices'!C2427/'Adj close prices'!C2426)</f>
        <v>-1.6198026956305022E-2</v>
      </c>
      <c r="D2426" s="7">
        <f>LN('Adj close prices'!D2427/'Adj close prices'!D2426)</f>
        <v>-1.0911316385888352E-2</v>
      </c>
      <c r="E2426" s="7">
        <f>LN('Adj close prices'!E2427/'Adj close prices'!E2426)</f>
        <v>-2.3092369667365199E-2</v>
      </c>
      <c r="F2426" s="7">
        <f>LN('Adj close prices'!F2427/'Adj close prices'!F2426)</f>
        <v>2.7191298957301938E-3</v>
      </c>
    </row>
    <row r="2427" spans="1:6" x14ac:dyDescent="0.25">
      <c r="A2427" s="5">
        <v>45267</v>
      </c>
      <c r="B2427" s="7">
        <f>LN('Adj close prices'!B2428/'Adj close prices'!B2427)</f>
        <v>1.0088261480775155E-2</v>
      </c>
      <c r="C2427" s="7">
        <f>LN('Adj close prices'!C2428/'Adj close prices'!C2427)</f>
        <v>1.619802695630505E-2</v>
      </c>
      <c r="D2427" s="7">
        <f>LN('Adj close prices'!D2428/'Adj close prices'!D2427)</f>
        <v>-6.6029411151902698E-3</v>
      </c>
      <c r="E2427" s="7">
        <f>LN('Adj close prices'!E2428/'Adj close prices'!E2427)</f>
        <v>2.3736413557922536E-2</v>
      </c>
      <c r="F2427" s="7">
        <f>LN('Adj close prices'!F2428/'Adj close prices'!F2427)</f>
        <v>1.3568408158859331E-2</v>
      </c>
    </row>
    <row r="2428" spans="1:6" x14ac:dyDescent="0.25">
      <c r="A2428" s="5">
        <v>45268</v>
      </c>
      <c r="B2428" s="7">
        <f>LN('Adj close prices'!B2429/'Adj close prices'!B2428)</f>
        <v>7.3849871414656343E-3</v>
      </c>
      <c r="C2428" s="7">
        <f>LN('Adj close prices'!C2429/'Adj close prices'!C2428)</f>
        <v>3.669681280888141E-3</v>
      </c>
      <c r="D2428" s="7">
        <f>LN('Adj close prices'!D2429/'Adj close prices'!D2428)</f>
        <v>-1.0549971151392794E-2</v>
      </c>
      <c r="E2428" s="7">
        <f>LN('Adj close prices'!E2429/'Adj close prices'!E2428)</f>
        <v>1.934133072900427E-2</v>
      </c>
      <c r="F2428" s="7">
        <f>LN('Adj close prices'!F2429/'Adj close prices'!F2428)</f>
        <v>4.9333968350883601E-3</v>
      </c>
    </row>
    <row r="2429" spans="1:6" x14ac:dyDescent="0.25">
      <c r="A2429" s="5">
        <v>45271</v>
      </c>
      <c r="B2429" s="7">
        <f>LN('Adj close prices'!B2430/'Adj close prices'!B2429)</f>
        <v>-1.3011596912504491E-2</v>
      </c>
      <c r="C2429" s="7">
        <f>LN('Adj close prices'!C2430/'Adj close prices'!C2429)</f>
        <v>-1.0432735965137784E-2</v>
      </c>
      <c r="D2429" s="7">
        <f>LN('Adj close prices'!D2430/'Adj close prices'!D2429)</f>
        <v>2.5157100581085158E-3</v>
      </c>
      <c r="E2429" s="7">
        <f>LN('Adj close prices'!E2430/'Adj close prices'!E2429)</f>
        <v>-1.8676298367163217E-2</v>
      </c>
      <c r="F2429" s="7">
        <f>LN('Adj close prices'!F2430/'Adj close prices'!F2429)</f>
        <v>-1.6957232459201076E-2</v>
      </c>
    </row>
    <row r="2430" spans="1:6" x14ac:dyDescent="0.25">
      <c r="A2430" s="5">
        <v>45272</v>
      </c>
      <c r="B2430" s="7">
        <f>LN('Adj close prices'!B2431/'Adj close prices'!B2430)</f>
        <v>7.8889312583485145E-3</v>
      </c>
      <c r="C2430" s="7">
        <f>LN('Adj close prices'!C2431/'Adj close prices'!C2430)</f>
        <v>1.0839640014297148E-2</v>
      </c>
      <c r="D2430" s="7">
        <f>LN('Adj close prices'!D2431/'Adj close prices'!D2430)</f>
        <v>7.9318136809455159E-4</v>
      </c>
      <c r="E2430" s="7">
        <f>LN('Adj close prices'!E2431/'Adj close prices'!E2430)</f>
        <v>2.1849779872532404E-2</v>
      </c>
      <c r="F2430" s="7">
        <f>LN('Adj close prices'!F2431/'Adj close prices'!F2430)</f>
        <v>-1.1452710393224732E-2</v>
      </c>
    </row>
    <row r="2431" spans="1:6" x14ac:dyDescent="0.25">
      <c r="A2431" s="5">
        <v>45273</v>
      </c>
      <c r="B2431" s="7">
        <f>LN('Adj close prices'!B2432/'Adj close prices'!B2431)</f>
        <v>1.6553675938443445E-2</v>
      </c>
      <c r="C2431" s="7">
        <f>LN('Adj close prices'!C2432/'Adj close prices'!C2431)</f>
        <v>9.1793303603036197E-3</v>
      </c>
      <c r="D2431" s="7">
        <f>LN('Adj close prices'!D2432/'Adj close prices'!D2431)</f>
        <v>1.7616057067688276E-2</v>
      </c>
      <c r="E2431" s="7">
        <f>LN('Adj close prices'!E2432/'Adj close prices'!E2431)</f>
        <v>9.0031756813382467E-3</v>
      </c>
      <c r="F2431" s="7">
        <f>LN('Adj close prices'!F2432/'Adj close prices'!F2431)</f>
        <v>9.5738629963608365E-3</v>
      </c>
    </row>
    <row r="2432" spans="1:6" x14ac:dyDescent="0.25">
      <c r="A2432" s="5">
        <v>45274</v>
      </c>
      <c r="B2432" s="7">
        <f>LN('Adj close prices'!B2433/'Adj close prices'!B2432)</f>
        <v>7.5745282629765805E-4</v>
      </c>
      <c r="C2432" s="7">
        <f>LN('Adj close prices'!C2433/'Adj close prices'!C2432)</f>
        <v>-9.5862344094630476E-3</v>
      </c>
      <c r="D2432" s="7">
        <f>LN('Adj close prices'!D2433/'Adj close prices'!D2432)</f>
        <v>-1.2278955584736902E-2</v>
      </c>
      <c r="E2432" s="7">
        <f>LN('Adj close prices'!E2433/'Adj close prices'!E2432)</f>
        <v>5.4335475772959016E-3</v>
      </c>
      <c r="F2432" s="7">
        <f>LN('Adj close prices'!F2433/'Adj close prices'!F2432)</f>
        <v>4.7975958192508515E-2</v>
      </c>
    </row>
    <row r="2433" spans="1:6" x14ac:dyDescent="0.25">
      <c r="A2433" s="5">
        <v>45275</v>
      </c>
      <c r="B2433" s="7">
        <f>LN('Adj close prices'!B2434/'Adj close prices'!B2433)</f>
        <v>-2.7294556077985957E-3</v>
      </c>
      <c r="C2433" s="7">
        <f>LN('Adj close prices'!C2434/'Adj close prices'!C2433)</f>
        <v>1.7149638567126473E-2</v>
      </c>
      <c r="D2433" s="7">
        <f>LN('Adj close prices'!D2434/'Adj close prices'!D2433)</f>
        <v>3.7388503177519859E-3</v>
      </c>
      <c r="E2433" s="7">
        <f>LN('Adj close prices'!E2434/'Adj close prices'!E2433)</f>
        <v>1.1106661333321619E-2</v>
      </c>
      <c r="F2433" s="7">
        <f>LN('Adj close prices'!F2434/'Adj close prices'!F2433)</f>
        <v>9.7116886007126944E-3</v>
      </c>
    </row>
    <row r="2434" spans="1:6" x14ac:dyDescent="0.25">
      <c r="A2434" s="5">
        <v>45278</v>
      </c>
      <c r="B2434" s="7">
        <f>LN('Adj close prices'!B2435/'Adj close prices'!B2434)</f>
        <v>-8.5397409112105624E-3</v>
      </c>
      <c r="C2434" s="7">
        <f>LN('Adj close prices'!C2435/'Adj close prices'!C2434)</f>
        <v>2.6971809265987395E-2</v>
      </c>
      <c r="D2434" s="7">
        <f>LN('Adj close prices'!D2435/'Adj close prices'!D2434)</f>
        <v>1.4494434651138557E-2</v>
      </c>
      <c r="E2434" s="7">
        <f>LN('Adj close prices'!E2435/'Adj close prices'!E2434)</f>
        <v>2.3988887530156655E-2</v>
      </c>
      <c r="F2434" s="7">
        <f>LN('Adj close prices'!F2435/'Adj close prices'!F2434)</f>
        <v>-5.6173176482294772E-3</v>
      </c>
    </row>
    <row r="2435" spans="1:6" x14ac:dyDescent="0.25">
      <c r="A2435" s="5">
        <v>45279</v>
      </c>
      <c r="B2435" s="7">
        <f>LN('Adj close prices'!B2436/'Adj close prices'!B2435)</f>
        <v>5.3459086249267821E-3</v>
      </c>
      <c r="C2435" s="7">
        <f>LN('Adj close prices'!C2436/'Adj close prices'!C2435)</f>
        <v>-1.8191000923586491E-3</v>
      </c>
      <c r="D2435" s="7">
        <f>LN('Adj close prices'!D2436/'Adj close prices'!D2435)</f>
        <v>3.6071265488505809E-3</v>
      </c>
      <c r="E2435" s="7">
        <f>LN('Adj close prices'!E2436/'Adj close prices'!E2435)</f>
        <v>-9.4902606553272043E-3</v>
      </c>
      <c r="F2435" s="7">
        <f>LN('Adj close prices'!F2436/'Adj close prices'!F2435)</f>
        <v>2.0185248342655011E-2</v>
      </c>
    </row>
    <row r="2436" spans="1:6" x14ac:dyDescent="0.25">
      <c r="A2436" s="5">
        <v>45280</v>
      </c>
      <c r="B2436" s="7">
        <f>LN('Adj close prices'!B2437/'Adj close prices'!B2436)</f>
        <v>-1.0771750487680479E-2</v>
      </c>
      <c r="C2436" s="7">
        <f>LN('Adj close prices'!C2437/'Adj close prices'!C2436)</f>
        <v>-1.0918339743947108E-2</v>
      </c>
      <c r="D2436" s="7">
        <f>LN('Adj close prices'!D2437/'Adj close prices'!D2436)</f>
        <v>-1.177091882062385E-2</v>
      </c>
      <c r="E2436" s="7">
        <f>LN('Adj close prices'!E2437/'Adj close prices'!E2436)</f>
        <v>-3.0560741841862176E-2</v>
      </c>
      <c r="F2436" s="7">
        <f>LN('Adj close prices'!F2437/'Adj close prices'!F2436)</f>
        <v>-3.9976780095908576E-2</v>
      </c>
    </row>
    <row r="2437" spans="1:6" x14ac:dyDescent="0.25">
      <c r="A2437" s="5">
        <v>45281</v>
      </c>
      <c r="B2437" s="7">
        <f>LN('Adj close prices'!B2438/'Adj close prices'!B2437)</f>
        <v>-7.7028674035433363E-4</v>
      </c>
      <c r="C2437" s="7">
        <f>LN('Adj close prices'!C2438/'Adj close prices'!C2437)</f>
        <v>1.124342508821344E-2</v>
      </c>
      <c r="D2437" s="7">
        <f>LN('Adj close prices'!D2438/'Adj close prices'!D2437)</f>
        <v>7.0661516261627654E-3</v>
      </c>
      <c r="E2437" s="7">
        <f>LN('Adj close prices'!E2438/'Adj close prices'!E2437)</f>
        <v>1.8105405225814577E-2</v>
      </c>
      <c r="F2437" s="7">
        <f>LN('Adj close prices'!F2438/'Adj close prices'!F2437)</f>
        <v>2.9345862360822577E-2</v>
      </c>
    </row>
    <row r="2438" spans="1:6" x14ac:dyDescent="0.25">
      <c r="A2438" s="5">
        <v>45282</v>
      </c>
      <c r="B2438" s="7">
        <f>LN('Adj close prices'!B2439/'Adj close prices'!B2438)</f>
        <v>-5.5628778992510251E-3</v>
      </c>
      <c r="C2438" s="7">
        <f>LN('Adj close prices'!C2439/'Adj close prices'!C2438)</f>
        <v>-2.7338297844439444E-3</v>
      </c>
      <c r="D2438" s="7">
        <f>LN('Adj close prices'!D2439/'Adj close prices'!D2438)</f>
        <v>1.1880161670978561E-2</v>
      </c>
      <c r="E2438" s="7">
        <f>LN('Adj close prices'!E2439/'Adj close prices'!E2438)</f>
        <v>-3.2713586839992407E-3</v>
      </c>
      <c r="F2438" s="7">
        <f>LN('Adj close prices'!F2439/'Adj close prices'!F2438)</f>
        <v>-7.7312116984247789E-3</v>
      </c>
    </row>
    <row r="2439" spans="1:6" x14ac:dyDescent="0.25">
      <c r="A2439" s="5">
        <v>45286</v>
      </c>
      <c r="B2439" s="7">
        <f>LN('Adj close prices'!B2440/'Adj close prices'!B2439)</f>
        <v>-2.84496193080738E-3</v>
      </c>
      <c r="C2439" s="7">
        <f>LN('Adj close prices'!C2440/'Adj close prices'!C2439)</f>
        <v>-6.5143564438943999E-5</v>
      </c>
      <c r="D2439" s="7">
        <f>LN('Adj close prices'!D2440/'Adj close prices'!D2439)</f>
        <v>-1.5333015148775199E-3</v>
      </c>
      <c r="E2439" s="7">
        <f>LN('Adj close prices'!E2440/'Adj close prices'!E2439)</f>
        <v>9.1532478809836712E-3</v>
      </c>
      <c r="F2439" s="7">
        <f>LN('Adj close prices'!F2440/'Adj close prices'!F2439)</f>
        <v>1.5987739836902336E-2</v>
      </c>
    </row>
    <row r="2440" spans="1:6" x14ac:dyDescent="0.25">
      <c r="A2440" s="5">
        <v>45287</v>
      </c>
      <c r="B2440" s="7">
        <f>LN('Adj close prices'!B2441/'Adj close prices'!B2440)</f>
        <v>5.1776498042631651E-4</v>
      </c>
      <c r="C2440" s="7">
        <f>LN('Adj close prices'!C2441/'Adj close prices'!C2440)</f>
        <v>-4.5644988567538459E-4</v>
      </c>
      <c r="D2440" s="7">
        <f>LN('Adj close prices'!D2441/'Adj close prices'!D2440)</f>
        <v>9.3545086162427123E-3</v>
      </c>
      <c r="E2440" s="7">
        <f>LN('Adj close prices'!E2441/'Adj close prices'!E2440)</f>
        <v>2.796422547359722E-3</v>
      </c>
      <c r="F2440" s="7">
        <f>LN('Adj close prices'!F2441/'Adj close prices'!F2440)</f>
        <v>1.8647455192521752E-2</v>
      </c>
    </row>
    <row r="2441" spans="1:6" x14ac:dyDescent="0.25">
      <c r="A2441" s="5">
        <v>45288</v>
      </c>
      <c r="B2441" s="7">
        <f>LN('Adj close prices'!B2442/'Adj close prices'!B2441)</f>
        <v>2.2238108966973502E-3</v>
      </c>
      <c r="C2441" s="7">
        <f>LN('Adj close prices'!C2442/'Adj close prices'!C2441)</f>
        <v>2.6088289056121021E-4</v>
      </c>
      <c r="D2441" s="7">
        <f>LN('Adj close prices'!D2442/'Adj close prices'!D2441)</f>
        <v>-1.9654354173415816E-3</v>
      </c>
      <c r="E2441" s="7">
        <f>LN('Adj close prices'!E2442/'Adj close prices'!E2441)</f>
        <v>2.1225333592253919E-3</v>
      </c>
      <c r="F2441" s="7">
        <f>LN('Adj close prices'!F2442/'Adj close prices'!F2441)</f>
        <v>-3.2104148761208443E-2</v>
      </c>
    </row>
    <row r="2442" spans="1:6" x14ac:dyDescent="0.25">
      <c r="A2442" s="5">
        <v>45289</v>
      </c>
      <c r="B2442" s="7">
        <f>LN('Adj close prices'!B2443/'Adj close prices'!B2442)</f>
        <v>-5.4388735060553299E-3</v>
      </c>
      <c r="C2442" s="7">
        <f>LN('Adj close prices'!C2443/'Adj close prices'!C2442)</f>
        <v>-9.432815697320962E-3</v>
      </c>
      <c r="D2442" s="7">
        <f>LN('Adj close prices'!D2443/'Adj close prices'!D2442)</f>
        <v>5.0754088140968288E-4</v>
      </c>
      <c r="E2442" s="7">
        <f>LN('Adj close prices'!E2443/'Adj close prices'!E2442)</f>
        <v>0</v>
      </c>
      <c r="F2442" s="7">
        <f>LN('Adj close prices'!F2443/'Adj close prices'!F2442)</f>
        <v>-1.8738327257866602E-2</v>
      </c>
    </row>
    <row r="2443" spans="1:6" x14ac:dyDescent="0.25">
      <c r="A2443" s="5">
        <v>45293</v>
      </c>
      <c r="B2443" s="7">
        <f>LN('Adj close prices'!B2444/'Adj close prices'!B2443)</f>
        <v>-3.6442702193253559E-2</v>
      </c>
      <c r="C2443" s="7">
        <f>LN('Adj close prices'!C2444/'Adj close prices'!C2443)</f>
        <v>-1.3317247419810042E-2</v>
      </c>
      <c r="D2443" s="7">
        <f>LN('Adj close prices'!D2444/'Adj close prices'!D2443)</f>
        <v>1.0349127229617798E-2</v>
      </c>
      <c r="E2443" s="7">
        <f>LN('Adj close prices'!E2444/'Adj close prices'!E2443)</f>
        <v>-2.7722119167109135E-2</v>
      </c>
      <c r="F2443" s="7">
        <f>LN('Adj close prices'!F2444/'Adj close prices'!F2443)</f>
        <v>-2.4148923733563409E-4</v>
      </c>
    </row>
    <row r="2444" spans="1:6" x14ac:dyDescent="0.25">
      <c r="A2444" s="5">
        <v>45294</v>
      </c>
      <c r="B2444" s="7">
        <f>LN('Adj close prices'!B2445/'Adj close prices'!B2444)</f>
        <v>-7.5157043903491347E-3</v>
      </c>
      <c r="C2444" s="7">
        <f>LN('Adj close prices'!C2445/'Adj close prices'!C2444)</f>
        <v>-9.7855474510843022E-3</v>
      </c>
      <c r="D2444" s="7">
        <f>LN('Adj close prices'!D2445/'Adj close prices'!D2444)</f>
        <v>6.2700656767373538E-5</v>
      </c>
      <c r="E2444" s="7">
        <f>LN('Adj close prices'!E2445/'Adj close prices'!E2444)</f>
        <v>-1.2513605118527577E-2</v>
      </c>
      <c r="F2444" s="7">
        <f>LN('Adj close prices'!F2445/'Adj close prices'!F2444)</f>
        <v>-4.0961221902186755E-2</v>
      </c>
    </row>
    <row r="2445" spans="1:6" x14ac:dyDescent="0.25">
      <c r="A2445" s="5">
        <v>45295</v>
      </c>
      <c r="B2445" s="7">
        <f>LN('Adj close prices'!B2446/'Adj close prices'!B2445)</f>
        <v>-1.2781488403034844E-2</v>
      </c>
      <c r="C2445" s="7">
        <f>LN('Adj close prices'!C2446/'Adj close prices'!C2445)</f>
        <v>-2.6619056627471018E-2</v>
      </c>
      <c r="D2445" s="7">
        <f>LN('Adj close prices'!D2446/'Adj close prices'!D2445)</f>
        <v>-9.7143461248686887E-3</v>
      </c>
      <c r="E2445" s="7">
        <f>LN('Adj close prices'!E2446/'Adj close prices'!E2445)</f>
        <v>8.9780468143812169E-3</v>
      </c>
      <c r="F2445" s="7">
        <f>LN('Adj close prices'!F2446/'Adj close prices'!F2445)</f>
        <v>-2.1831488200595751E-3</v>
      </c>
    </row>
    <row r="2446" spans="1:6" x14ac:dyDescent="0.25">
      <c r="A2446" s="5">
        <v>45296</v>
      </c>
      <c r="B2446" s="7">
        <f>LN('Adj close prices'!B2447/'Adj close prices'!B2446)</f>
        <v>-4.021103952545577E-3</v>
      </c>
      <c r="C2446" s="7">
        <f>LN('Adj close prices'!C2447/'Adj close prices'!C2446)</f>
        <v>4.6237132321116413E-3</v>
      </c>
      <c r="D2446" s="7">
        <f>LN('Adj close prices'!D2447/'Adj close prices'!D2446)</f>
        <v>-6.6778696281458074E-3</v>
      </c>
      <c r="E2446" s="7">
        <f>LN('Adj close prices'!E2447/'Adj close prices'!E2446)</f>
        <v>2.2638562123013031E-2</v>
      </c>
      <c r="F2446" s="7">
        <f>LN('Adj close prices'!F2447/'Adj close prices'!F2446)</f>
        <v>-1.8509449643153409E-3</v>
      </c>
    </row>
    <row r="2447" spans="1:6" x14ac:dyDescent="0.25">
      <c r="A2447" s="5">
        <v>45299</v>
      </c>
      <c r="B2447" s="7">
        <f>LN('Adj close prices'!B2448/'Adj close prices'!B2447)</f>
        <v>2.3887278683916102E-2</v>
      </c>
      <c r="C2447" s="7">
        <f>LN('Adj close prices'!C2448/'Adj close prices'!C2447)</f>
        <v>2.6229681040228207E-2</v>
      </c>
      <c r="D2447" s="7">
        <f>LN('Adj close prices'!D2448/'Adj close prices'!D2447)</f>
        <v>9.779060058322811E-3</v>
      </c>
      <c r="E2447" s="7">
        <f>LN('Adj close prices'!E2448/'Adj close prices'!E2447)</f>
        <v>6.229939918282397E-2</v>
      </c>
      <c r="F2447" s="7">
        <f>LN('Adj close prices'!F2448/'Adj close prices'!F2447)</f>
        <v>1.2386616868460926E-2</v>
      </c>
    </row>
    <row r="2448" spans="1:6" x14ac:dyDescent="0.25">
      <c r="A2448" s="5">
        <v>45300</v>
      </c>
      <c r="B2448" s="7">
        <f>LN('Adj close prices'!B2449/'Adj close prices'!B2448)</f>
        <v>-2.2659802428217938E-3</v>
      </c>
      <c r="C2448" s="7">
        <f>LN('Adj close prices'!C2449/'Adj close prices'!C2448)</f>
        <v>1.5109875730688267E-2</v>
      </c>
      <c r="D2448" s="7">
        <f>LN('Adj close prices'!D2449/'Adj close prices'!D2448)</f>
        <v>6.6759468970622425E-3</v>
      </c>
      <c r="E2448" s="7">
        <f>LN('Adj close prices'!E2449/'Adj close prices'!E2448)</f>
        <v>1.6832719569598843E-2</v>
      </c>
      <c r="F2448" s="7">
        <f>LN('Adj close prices'!F2449/'Adj close prices'!F2448)</f>
        <v>-2.3096838564395924E-2</v>
      </c>
    </row>
    <row r="2449" spans="1:6" x14ac:dyDescent="0.25">
      <c r="A2449" s="5">
        <v>45301</v>
      </c>
      <c r="B2449" s="7">
        <f>LN('Adj close prices'!B2450/'Adj close prices'!B2449)</f>
        <v>5.6553520986062037E-3</v>
      </c>
      <c r="C2449" s="7">
        <f>LN('Adj close prices'!C2450/'Adj close prices'!C2449)</f>
        <v>1.547065316203405E-2</v>
      </c>
      <c r="D2449" s="7">
        <f>LN('Adj close prices'!D2450/'Adj close prices'!D2449)</f>
        <v>1.2351945027997739E-2</v>
      </c>
      <c r="E2449" s="7">
        <f>LN('Adj close prices'!E2450/'Adj close prices'!E2449)</f>
        <v>2.2514547145168855E-2</v>
      </c>
      <c r="F2449" s="7">
        <f>LN('Adj close prices'!F2450/'Adj close prices'!F2449)</f>
        <v>-4.3506359109076959E-3</v>
      </c>
    </row>
    <row r="2450" spans="1:6" x14ac:dyDescent="0.25">
      <c r="A2450" s="5">
        <v>45302</v>
      </c>
      <c r="B2450" s="7">
        <f>LN('Adj close prices'!B2451/'Adj close prices'!B2450)</f>
        <v>-3.2276785222158473E-3</v>
      </c>
      <c r="C2450" s="7">
        <f>LN('Adj close prices'!C2451/'Adj close prices'!C2450)</f>
        <v>9.3878974520334967E-3</v>
      </c>
      <c r="D2450" s="7">
        <f>LN('Adj close prices'!D2451/'Adj close prices'!D2450)</f>
        <v>-1.1165442877910578E-3</v>
      </c>
      <c r="E2450" s="7">
        <f>LN('Adj close prices'!E2451/'Adj close prices'!E2450)</f>
        <v>8.6469771281405261E-3</v>
      </c>
      <c r="F2450" s="7">
        <f>LN('Adj close prices'!F2451/'Adj close prices'!F2450)</f>
        <v>-2.9145965228982024E-2</v>
      </c>
    </row>
    <row r="2451" spans="1:6" x14ac:dyDescent="0.25">
      <c r="A2451" s="5">
        <v>45303</v>
      </c>
      <c r="B2451" s="7">
        <f>LN('Adj close prices'!B2452/'Adj close prices'!B2451)</f>
        <v>1.7765101099565051E-3</v>
      </c>
      <c r="C2451" s="7">
        <f>LN('Adj close prices'!C2452/'Adj close prices'!C2451)</f>
        <v>-3.6152268019114596E-3</v>
      </c>
      <c r="D2451" s="7">
        <f>LN('Adj close prices'!D2452/'Adj close prices'!D2451)</f>
        <v>1.3025636181767794E-3</v>
      </c>
      <c r="E2451" s="7">
        <f>LN('Adj close prices'!E2452/'Adj close prices'!E2451)</f>
        <v>-2.0450405936121964E-3</v>
      </c>
      <c r="F2451" s="7">
        <f>LN('Adj close prices'!F2452/'Adj close prices'!F2451)</f>
        <v>-3.7349399586221063E-2</v>
      </c>
    </row>
    <row r="2452" spans="1:6" x14ac:dyDescent="0.25">
      <c r="A2452" s="5">
        <v>45307</v>
      </c>
      <c r="B2452" s="7">
        <f>LN('Adj close prices'!B2453/'Adj close prices'!B2452)</f>
        <v>-1.2393596063177279E-2</v>
      </c>
      <c r="C2452" s="7">
        <f>LN('Adj close prices'!C2453/'Adj close prices'!C2452)</f>
        <v>-9.4873088294120927E-3</v>
      </c>
      <c r="D2452" s="7">
        <f>LN('Adj close prices'!D2453/'Adj close prices'!D2452)</f>
        <v>3.1564133526079097E-3</v>
      </c>
      <c r="E2452" s="7">
        <f>LN('Adj close prices'!E2453/'Adj close prices'!E2452)</f>
        <v>3.0103489873146483E-2</v>
      </c>
      <c r="F2452" s="7">
        <f>LN('Adj close prices'!F2453/'Adj close prices'!F2452)</f>
        <v>4.6490739754571093E-3</v>
      </c>
    </row>
    <row r="2453" spans="1:6" x14ac:dyDescent="0.25">
      <c r="A2453" s="5">
        <v>45308</v>
      </c>
      <c r="B2453" s="7">
        <f>LN('Adj close prices'!B2454/'Adj close prices'!B2453)</f>
        <v>-5.1868899297862646E-3</v>
      </c>
      <c r="C2453" s="7">
        <f>LN('Adj close prices'!C2454/'Adj close prices'!C2453)</f>
        <v>-9.5123028249095489E-3</v>
      </c>
      <c r="D2453" s="7">
        <f>LN('Adj close prices'!D2454/'Adj close prices'!D2453)</f>
        <v>-4.707321305796465E-3</v>
      </c>
      <c r="E2453" s="7">
        <f>LN('Adj close prices'!E2454/'Adj close prices'!E2453)</f>
        <v>-5.8523050509782177E-3</v>
      </c>
      <c r="F2453" s="7">
        <f>LN('Adj close prices'!F2454/'Adj close prices'!F2453)</f>
        <v>-2.0025474820987436E-2</v>
      </c>
    </row>
    <row r="2454" spans="1:6" x14ac:dyDescent="0.25">
      <c r="A2454" s="5">
        <v>45309</v>
      </c>
      <c r="B2454" s="7">
        <f>LN('Adj close prices'!B2455/'Adj close prices'!B2454)</f>
        <v>3.2051498663792991E-2</v>
      </c>
      <c r="C2454" s="7">
        <f>LN('Adj close prices'!C2455/'Adj close prices'!C2454)</f>
        <v>1.1729717126588435E-2</v>
      </c>
      <c r="D2454" s="7">
        <f>LN('Adj close prices'!D2455/'Adj close prices'!D2454)</f>
        <v>1.3382472870170201E-2</v>
      </c>
      <c r="E2454" s="7">
        <f>LN('Adj close prices'!E2455/'Adj close prices'!E2454)</f>
        <v>1.8629001528262738E-2</v>
      </c>
      <c r="F2454" s="7">
        <f>LN('Adj close prices'!F2455/'Adj close prices'!F2454)</f>
        <v>-1.7172814836439211E-2</v>
      </c>
    </row>
    <row r="2455" spans="1:6" x14ac:dyDescent="0.25">
      <c r="A2455" s="5">
        <v>45310</v>
      </c>
      <c r="B2455" s="7">
        <f>LN('Adj close prices'!B2456/'Adj close prices'!B2455)</f>
        <v>1.5413587696096888E-2</v>
      </c>
      <c r="C2455" s="7">
        <f>LN('Adj close prices'!C2456/'Adj close prices'!C2455)</f>
        <v>1.1915670214281394E-2</v>
      </c>
      <c r="D2455" s="7">
        <f>LN('Adj close prices'!D2456/'Adj close prices'!D2455)</f>
        <v>-5.2822680509326484E-3</v>
      </c>
      <c r="E2455" s="7">
        <f>LN('Adj close prices'!E2456/'Adj close prices'!E2455)</f>
        <v>4.0898314728370043E-2</v>
      </c>
      <c r="F2455" s="7">
        <f>LN('Adj close prices'!F2456/'Adj close prices'!F2455)</f>
        <v>1.4620088669342077E-3</v>
      </c>
    </row>
    <row r="2456" spans="1:6" x14ac:dyDescent="0.25">
      <c r="A2456" s="5">
        <v>45313</v>
      </c>
      <c r="B2456" s="7">
        <f>LN('Adj close prices'!B2457/'Adj close prices'!B2456)</f>
        <v>1.2089893876936408E-2</v>
      </c>
      <c r="C2456" s="7">
        <f>LN('Adj close prices'!C2457/'Adj close prices'!C2456)</f>
        <v>-3.6114898600031636E-3</v>
      </c>
      <c r="D2456" s="7">
        <f>LN('Adj close prices'!D2457/'Adj close prices'!D2456)</f>
        <v>6.1600224627584579E-5</v>
      </c>
      <c r="E2456" s="7">
        <f>LN('Adj close prices'!E2457/'Adj close prices'!E2456)</f>
        <v>2.7361978902643749E-3</v>
      </c>
      <c r="F2456" s="7">
        <f>LN('Adj close prices'!F2457/'Adj close prices'!F2456)</f>
        <v>-1.6105238765223403E-2</v>
      </c>
    </row>
    <row r="2457" spans="1:6" x14ac:dyDescent="0.25">
      <c r="A2457" s="5">
        <v>45314</v>
      </c>
      <c r="B2457" s="7">
        <f>LN('Adj close prices'!B2458/'Adj close prices'!B2457)</f>
        <v>6.631242426187193E-3</v>
      </c>
      <c r="C2457" s="7">
        <f>LN('Adj close prices'!C2458/'Adj close prices'!C2457)</f>
        <v>7.9794824163754285E-3</v>
      </c>
      <c r="D2457" s="7">
        <f>LN('Adj close prices'!D2458/'Adj close prices'!D2457)</f>
        <v>2.5216265065938484E-3</v>
      </c>
      <c r="E2457" s="7">
        <f>LN('Adj close prices'!E2458/'Adj close prices'!E2457)</f>
        <v>3.6644192293404172E-3</v>
      </c>
      <c r="F2457" s="7">
        <f>LN('Adj close prices'!F2458/'Adj close prices'!F2457)</f>
        <v>1.6270090126568315E-3</v>
      </c>
    </row>
    <row r="2458" spans="1:6" x14ac:dyDescent="0.25">
      <c r="A2458" s="5">
        <v>45315</v>
      </c>
      <c r="B2458" s="7">
        <f>LN('Adj close prices'!B2459/'Adj close prices'!B2458)</f>
        <v>-3.4900703589058973E-3</v>
      </c>
      <c r="C2458" s="7">
        <f>LN('Adj close prices'!C2459/'Adj close prices'!C2458)</f>
        <v>5.4331751967169944E-3</v>
      </c>
      <c r="D2458" s="7">
        <f>LN('Adj close prices'!D2459/'Adj close prices'!D2458)</f>
        <v>-1.4228521574117383E-2</v>
      </c>
      <c r="E2458" s="7">
        <f>LN('Adj close prices'!E2459/'Adj close prices'!E2458)</f>
        <v>2.4565069022779443E-2</v>
      </c>
      <c r="F2458" s="7">
        <f>LN('Adj close prices'!F2459/'Adj close prices'!F2458)</f>
        <v>-6.2834319347250542E-3</v>
      </c>
    </row>
    <row r="2459" spans="1:6" x14ac:dyDescent="0.25">
      <c r="A2459" s="5">
        <v>45316</v>
      </c>
      <c r="B2459" s="7">
        <f>LN('Adj close prices'!B2460/'Adj close prices'!B2459)</f>
        <v>-1.6980761868887471E-3</v>
      </c>
      <c r="C2459" s="7">
        <f>LN('Adj close prices'!C2460/'Adj close prices'!C2459)</f>
        <v>5.594096426700005E-3</v>
      </c>
      <c r="D2459" s="7">
        <f>LN('Adj close prices'!D2460/'Adj close prices'!D2459)</f>
        <v>1.4474153242809554E-2</v>
      </c>
      <c r="E2459" s="7">
        <f>LN('Adj close prices'!E2460/'Adj close prices'!E2459)</f>
        <v>4.1470306681149864E-3</v>
      </c>
      <c r="F2459" s="7">
        <f>LN('Adj close prices'!F2460/'Adj close prices'!F2459)</f>
        <v>-0.12925817187252311</v>
      </c>
    </row>
    <row r="2460" spans="1:6" x14ac:dyDescent="0.25">
      <c r="A2460" s="5">
        <v>45317</v>
      </c>
      <c r="B2460" s="7">
        <f>LN('Adj close prices'!B2461/'Adj close prices'!B2460)</f>
        <v>-9.0535926971196841E-3</v>
      </c>
      <c r="C2460" s="7">
        <f>LN('Adj close prices'!C2461/'Adj close prices'!C2460)</f>
        <v>8.6471017015682054E-3</v>
      </c>
      <c r="D2460" s="7">
        <f>LN('Adj close prices'!D2461/'Adj close prices'!D2460)</f>
        <v>8.7433516596576687E-3</v>
      </c>
      <c r="E2460" s="7">
        <f>LN('Adj close prices'!E2461/'Adj close prices'!E2460)</f>
        <v>-9.5558014500970508E-3</v>
      </c>
      <c r="F2460" s="7">
        <f>LN('Adj close prices'!F2461/'Adj close prices'!F2460)</f>
        <v>3.3890651850525984E-3</v>
      </c>
    </row>
    <row r="2461" spans="1:6" x14ac:dyDescent="0.25">
      <c r="A2461" s="5">
        <v>45320</v>
      </c>
      <c r="B2461" s="7">
        <f>LN('Adj close prices'!B2462/'Adj close prices'!B2461)</f>
        <v>-3.592331579687638E-3</v>
      </c>
      <c r="C2461" s="7">
        <f>LN('Adj close prices'!C2462/'Adj close prices'!C2461)</f>
        <v>1.3359335128155837E-2</v>
      </c>
      <c r="D2461" s="7">
        <f>LN('Adj close prices'!D2462/'Adj close prices'!D2461)</f>
        <v>4.6763713044931142E-3</v>
      </c>
      <c r="E2461" s="7">
        <f>LN('Adj close prices'!E2462/'Adj close prices'!E2461)</f>
        <v>2.32245139465336E-2</v>
      </c>
      <c r="F2461" s="7">
        <f>LN('Adj close prices'!F2462/'Adj close prices'!F2461)</f>
        <v>4.1055491295960346E-2</v>
      </c>
    </row>
    <row r="2462" spans="1:6" x14ac:dyDescent="0.25">
      <c r="A2462" s="5">
        <v>45321</v>
      </c>
      <c r="B2462" s="7">
        <f>LN('Adj close prices'!B2463/'Adj close prices'!B2462)</f>
        <v>-1.9433455886957249E-2</v>
      </c>
      <c r="C2462" s="7">
        <f>LN('Adj close prices'!C2463/'Adj close prices'!C2462)</f>
        <v>-1.4113736030814936E-2</v>
      </c>
      <c r="D2462" s="7">
        <f>LN('Adj close prices'!D2463/'Adj close prices'!D2462)</f>
        <v>3.3270021658252566E-3</v>
      </c>
      <c r="E2462" s="7">
        <f>LN('Adj close prices'!E2463/'Adj close prices'!E2462)</f>
        <v>4.9345556918202688E-3</v>
      </c>
      <c r="F2462" s="7">
        <f>LN('Adj close prices'!F2463/'Adj close prices'!F2462)</f>
        <v>3.450819167263296E-3</v>
      </c>
    </row>
    <row r="2463" spans="1:6" x14ac:dyDescent="0.25">
      <c r="A2463" s="5">
        <v>45322</v>
      </c>
      <c r="B2463" s="7">
        <f>LN('Adj close prices'!B2464/'Adj close prices'!B2463)</f>
        <v>-1.954739485671279E-2</v>
      </c>
      <c r="C2463" s="7">
        <f>LN('Adj close prices'!C2464/'Adj close prices'!C2463)</f>
        <v>-2.4189613801010267E-2</v>
      </c>
      <c r="D2463" s="7">
        <f>LN('Adj close prices'!D2464/'Adj close prices'!D2463)</f>
        <v>-2.0553812821307769E-3</v>
      </c>
      <c r="E2463" s="7">
        <f>LN('Adj close prices'!E2464/'Adj close prices'!E2463)</f>
        <v>-2.0064881258097168E-2</v>
      </c>
      <c r="F2463" s="7">
        <f>LN('Adj close prices'!F2464/'Adj close prices'!F2463)</f>
        <v>-2.2699470863416251E-2</v>
      </c>
    </row>
    <row r="2464" spans="1:6" x14ac:dyDescent="0.25">
      <c r="A2464" s="5">
        <v>45323</v>
      </c>
      <c r="B2464" s="7">
        <f>LN('Adj close prices'!B2465/'Adj close prices'!B2464)</f>
        <v>1.3252437935064594E-2</v>
      </c>
      <c r="C2464" s="7">
        <f>LN('Adj close prices'!C2465/'Adj close prices'!C2464)</f>
        <v>2.5949065058467564E-2</v>
      </c>
      <c r="D2464" s="7">
        <f>LN('Adj close prices'!D2465/'Adj close prices'!D2464)</f>
        <v>1.8348023177277014E-2</v>
      </c>
      <c r="E2464" s="7">
        <f>LN('Adj close prices'!E2465/'Adj close prices'!E2464)</f>
        <v>2.4087154479110865E-2</v>
      </c>
      <c r="F2464" s="7">
        <f>LN('Adj close prices'!F2465/'Adj close prices'!F2464)</f>
        <v>8.3478247632823056E-3</v>
      </c>
    </row>
    <row r="2465" spans="1:6" x14ac:dyDescent="0.25">
      <c r="A2465" s="5">
        <v>45324</v>
      </c>
      <c r="B2465" s="7">
        <f>LN('Adj close prices'!B2466/'Adj close prices'!B2465)</f>
        <v>-5.4197772114513102E-3</v>
      </c>
      <c r="C2465" s="7">
        <f>LN('Adj close prices'!C2466/'Adj close prices'!C2465)</f>
        <v>7.5725549955420857E-2</v>
      </c>
      <c r="D2465" s="7">
        <f>LN('Adj close prices'!D2466/'Adj close prices'!D2465)</f>
        <v>7.458385386029184E-3</v>
      </c>
      <c r="E2465" s="7">
        <f>LN('Adj close prices'!E2466/'Adj close prices'!E2465)</f>
        <v>4.8512781908313402E-2</v>
      </c>
      <c r="F2465" s="7">
        <f>LN('Adj close prices'!F2466/'Adj close prices'!F2465)</f>
        <v>-5.0428590420034539E-3</v>
      </c>
    </row>
    <row r="2466" spans="1:6" x14ac:dyDescent="0.25">
      <c r="A2466" s="5">
        <v>45327</v>
      </c>
      <c r="B2466" s="7">
        <f>LN('Adj close prices'!B2467/'Adj close prices'!B2466)</f>
        <v>9.7984032847510099E-3</v>
      </c>
      <c r="C2466" s="7">
        <f>LN('Adj close prices'!C2467/'Adj close prices'!C2466)</f>
        <v>-8.7689093256567933E-3</v>
      </c>
      <c r="D2466" s="7">
        <f>LN('Adj close prices'!D2467/'Adj close prices'!D2466)</f>
        <v>-5.3810245956815717E-3</v>
      </c>
      <c r="E2466" s="7">
        <f>LN('Adj close prices'!E2467/'Adj close prices'!E2466)</f>
        <v>4.6830500296720437E-2</v>
      </c>
      <c r="F2466" s="7">
        <f>LN('Adj close prices'!F2467/'Adj close prices'!F2466)</f>
        <v>-3.7134689086614901E-2</v>
      </c>
    </row>
    <row r="2467" spans="1:6" x14ac:dyDescent="0.25">
      <c r="A2467" s="5">
        <v>45328</v>
      </c>
      <c r="B2467" s="7">
        <f>LN('Adj close prices'!B2468/'Adj close prices'!B2467)</f>
        <v>8.594755881974659E-3</v>
      </c>
      <c r="C2467" s="7">
        <f>LN('Adj close prices'!C2468/'Adj close prices'!C2467)</f>
        <v>-6.8344343522110584E-3</v>
      </c>
      <c r="D2467" s="7">
        <f>LN('Adj close prices'!D2468/'Adj close prices'!D2467)</f>
        <v>6.7952717705392135E-3</v>
      </c>
      <c r="E2467" s="7">
        <f>LN('Adj close prices'!E2468/'Adj close prices'!E2467)</f>
        <v>-1.6124806098305137E-2</v>
      </c>
      <c r="F2467" s="7">
        <f>LN('Adj close prices'!F2468/'Adj close prices'!F2467)</f>
        <v>2.2067794993129979E-2</v>
      </c>
    </row>
    <row r="2468" spans="1:6" x14ac:dyDescent="0.25">
      <c r="A2468" s="5">
        <v>45329</v>
      </c>
      <c r="B2468" s="7">
        <f>LN('Adj close prices'!B2469/'Adj close prices'!B2468)</f>
        <v>5.8093626673196019E-4</v>
      </c>
      <c r="C2468" s="7">
        <f>LN('Adj close prices'!C2469/'Adj close prices'!C2468)</f>
        <v>8.1253687055103333E-3</v>
      </c>
      <c r="D2468" s="7">
        <f>LN('Adj close prices'!D2469/'Adj close prices'!D2468)</f>
        <v>-2.5354211568279737E-3</v>
      </c>
      <c r="E2468" s="7">
        <f>LN('Adj close prices'!E2469/'Adj close prices'!E2468)</f>
        <v>2.7126740103810221E-2</v>
      </c>
      <c r="F2468" s="7">
        <f>LN('Adj close prices'!F2469/'Adj close prices'!F2468)</f>
        <v>1.3309179748547796E-2</v>
      </c>
    </row>
    <row r="2469" spans="1:6" x14ac:dyDescent="0.25">
      <c r="A2469" s="5">
        <v>45330</v>
      </c>
      <c r="B2469" s="7">
        <f>LN('Adj close prices'!B2470/'Adj close prices'!B2469)</f>
        <v>-5.7713184378902762E-3</v>
      </c>
      <c r="C2469" s="7">
        <f>LN('Adj close prices'!C2470/'Adj close prices'!C2469)</f>
        <v>-4.054434617329598E-3</v>
      </c>
      <c r="D2469" s="7">
        <f>LN('Adj close prices'!D2470/'Adj close prices'!D2469)</f>
        <v>-5.8986931372847994E-5</v>
      </c>
      <c r="E2469" s="7">
        <f>LN('Adj close prices'!E2470/'Adj close prices'!E2469)</f>
        <v>-6.5550370230214993E-3</v>
      </c>
      <c r="F2469" s="7">
        <f>LN('Adj close prices'!F2470/'Adj close prices'!F2469)</f>
        <v>1.0500154805728456E-2</v>
      </c>
    </row>
    <row r="2470" spans="1:6" x14ac:dyDescent="0.25">
      <c r="A2470" s="5">
        <v>45331</v>
      </c>
      <c r="B2470" s="7">
        <f>LN('Adj close prices'!B2471/'Adj close prices'!B2470)</f>
        <v>4.0855863108331097E-3</v>
      </c>
      <c r="C2470" s="7">
        <f>LN('Adj close prices'!C2471/'Adj close prices'!C2470)</f>
        <v>2.678135659245599E-2</v>
      </c>
      <c r="D2470" s="7">
        <f>LN('Adj close prices'!D2471/'Adj close prices'!D2470)</f>
        <v>-5.3153692565888525E-4</v>
      </c>
      <c r="E2470" s="7">
        <f>LN('Adj close prices'!E2471/'Adj close prices'!E2470)</f>
        <v>3.5158238337939608E-2</v>
      </c>
      <c r="F2470" s="7">
        <f>LN('Adj close prices'!F2471/'Adj close prices'!F2470)</f>
        <v>2.0933653771443836E-2</v>
      </c>
    </row>
    <row r="2471" spans="1:6" x14ac:dyDescent="0.25">
      <c r="A2471" s="5">
        <v>45334</v>
      </c>
      <c r="B2471" s="7">
        <f>LN('Adj close prices'!B2472/'Adj close prices'!B2471)</f>
        <v>-9.0426786391200019E-3</v>
      </c>
      <c r="C2471" s="7">
        <f>LN('Adj close prices'!C2472/'Adj close prices'!C2471)</f>
        <v>-1.2168903834191721E-2</v>
      </c>
      <c r="D2471" s="7">
        <f>LN('Adj close prices'!D2472/'Adj close prices'!D2471)</f>
        <v>6.0074042774591902E-3</v>
      </c>
      <c r="E2471" s="7">
        <f>LN('Adj close prices'!E2472/'Adj close prices'!E2471)</f>
        <v>1.5929466570170471E-3</v>
      </c>
      <c r="F2471" s="7">
        <f>LN('Adj close prices'!F2472/'Adj close prices'!F2471)</f>
        <v>-2.8506000519676663E-2</v>
      </c>
    </row>
    <row r="2472" spans="1:6" x14ac:dyDescent="0.25">
      <c r="A2472" s="5">
        <v>45335</v>
      </c>
      <c r="B2472" s="7">
        <f>LN('Adj close prices'!B2473/'Adj close prices'!B2472)</f>
        <v>-1.133842219706779E-2</v>
      </c>
      <c r="C2472" s="7">
        <f>LN('Adj close prices'!C2473/'Adj close prices'!C2472)</f>
        <v>-2.1702987178480581E-2</v>
      </c>
      <c r="D2472" s="7">
        <f>LN('Adj close prices'!D2473/'Adj close prices'!D2472)</f>
        <v>-6.8347915921659914E-3</v>
      </c>
      <c r="E2472" s="7">
        <f>LN('Adj close prices'!E2473/'Adj close prices'!E2472)</f>
        <v>-1.6622520713009052E-3</v>
      </c>
      <c r="F2472" s="7">
        <f>LN('Adj close prices'!F2473/'Adj close prices'!F2472)</f>
        <v>-2.20887707094229E-2</v>
      </c>
    </row>
    <row r="2473" spans="1:6" x14ac:dyDescent="0.25">
      <c r="A2473" s="5">
        <v>45336</v>
      </c>
      <c r="B2473" s="7">
        <f>LN('Adj close prices'!B2474/'Adj close prices'!B2473)</f>
        <v>-4.8213697845849923E-3</v>
      </c>
      <c r="C2473" s="7">
        <f>LN('Adj close prices'!C2474/'Adj close prices'!C2473)</f>
        <v>1.3780307780332166E-2</v>
      </c>
      <c r="D2473" s="7">
        <f>LN('Adj close prices'!D2474/'Adj close prices'!D2473)</f>
        <v>-3.1977459691638049E-3</v>
      </c>
      <c r="E2473" s="7">
        <f>LN('Adj close prices'!E2474/'Adj close prices'!E2473)</f>
        <v>2.4270436443089329E-2</v>
      </c>
      <c r="F2473" s="7">
        <f>LN('Adj close prices'!F2474/'Adj close prices'!F2473)</f>
        <v>2.5167013143974553E-2</v>
      </c>
    </row>
    <row r="2474" spans="1:6" x14ac:dyDescent="0.25">
      <c r="A2474" s="5">
        <v>45337</v>
      </c>
      <c r="B2474" s="7">
        <f>LN('Adj close prices'!B2475/'Adj close prices'!B2474)</f>
        <v>-1.5760064344100546E-3</v>
      </c>
      <c r="C2474" s="7">
        <f>LN('Adj close prices'!C2475/'Adj close prices'!C2474)</f>
        <v>-6.9252756584469851E-3</v>
      </c>
      <c r="D2474" s="7">
        <f>LN('Adj close prices'!D2475/'Adj close prices'!D2474)</f>
        <v>4.0842049206590188E-3</v>
      </c>
      <c r="E2474" s="7">
        <f>LN('Adj close prices'!E2475/'Adj close prices'!E2474)</f>
        <v>-1.6949265955398491E-2</v>
      </c>
      <c r="F2474" s="7">
        <f>LN('Adj close prices'!F2475/'Adj close prices'!F2474)</f>
        <v>6.0353341887232834E-2</v>
      </c>
    </row>
    <row r="2475" spans="1:6" x14ac:dyDescent="0.25">
      <c r="A2475" s="5">
        <v>45338</v>
      </c>
      <c r="B2475" s="7">
        <f>LN('Adj close prices'!B2476/'Adj close prices'!B2475)</f>
        <v>-8.466080029481236E-3</v>
      </c>
      <c r="C2475" s="7">
        <f>LN('Adj close prices'!C2476/'Adj close prices'!C2475)</f>
        <v>-1.7093989114816517E-3</v>
      </c>
      <c r="D2475" s="7">
        <f>LN('Adj close prices'!D2476/'Adj close prices'!D2475)</f>
        <v>6.300587997562627E-3</v>
      </c>
      <c r="E2475" s="7">
        <f>LN('Adj close prices'!E2476/'Adj close prices'!E2475)</f>
        <v>-6.1957735424955261E-4</v>
      </c>
      <c r="F2475" s="7">
        <f>LN('Adj close prices'!F2476/'Adj close prices'!F2475)</f>
        <v>-2.4975038331137662E-3</v>
      </c>
    </row>
    <row r="2476" spans="1:6" x14ac:dyDescent="0.25">
      <c r="A2476" s="5">
        <v>45342</v>
      </c>
      <c r="B2476" s="7">
        <f>LN('Adj close prices'!B2477/'Adj close prices'!B2476)</f>
        <v>-4.1223572724256655E-3</v>
      </c>
      <c r="C2476" s="7">
        <f>LN('Adj close prices'!C2477/'Adj close prices'!C2476)</f>
        <v>-1.44391410343215E-2</v>
      </c>
      <c r="D2476" s="7">
        <f>LN('Adj close prices'!D2477/'Adj close prices'!D2476)</f>
        <v>3.1774369913271518E-2</v>
      </c>
      <c r="E2476" s="7">
        <f>LN('Adj close prices'!E2477/'Adj close prices'!E2476)</f>
        <v>-4.4508106136028895E-2</v>
      </c>
      <c r="F2476" s="7">
        <f>LN('Adj close prices'!F2477/'Adj close prices'!F2476)</f>
        <v>-3.144706628941419E-2</v>
      </c>
    </row>
    <row r="2477" spans="1:6" x14ac:dyDescent="0.25">
      <c r="A2477" s="5">
        <v>45343</v>
      </c>
      <c r="B2477" s="7">
        <f>LN('Adj close prices'!B2478/'Adj close prices'!B2477)</f>
        <v>4.1772567588380148E-3</v>
      </c>
      <c r="C2477" s="7">
        <f>LN('Adj close prices'!C2478/'Adj close prices'!C2477)</f>
        <v>8.9969565022217663E-3</v>
      </c>
      <c r="D2477" s="7">
        <f>LN('Adj close prices'!D2478/'Adj close prices'!D2477)</f>
        <v>-1.235847918437419E-2</v>
      </c>
      <c r="E2477" s="7">
        <f>LN('Adj close prices'!E2478/'Adj close prices'!E2477)</f>
        <v>-2.8923262291420469E-2</v>
      </c>
      <c r="F2477" s="7">
        <f>LN('Adj close prices'!F2478/'Adj close prices'!F2477)</f>
        <v>5.1991417791899452E-3</v>
      </c>
    </row>
    <row r="2478" spans="1:6" x14ac:dyDescent="0.25">
      <c r="A2478" s="5">
        <v>45344</v>
      </c>
      <c r="B2478" s="7">
        <f>LN('Adj close prices'!B2479/'Adj close prices'!B2478)</f>
        <v>1.1181157631458844E-2</v>
      </c>
      <c r="C2478" s="7">
        <f>LN('Adj close prices'!C2479/'Adj close prices'!C2478)</f>
        <v>3.4913392661759628E-2</v>
      </c>
      <c r="D2478" s="7">
        <f>LN('Adj close prices'!D2479/'Adj close prices'!D2478)</f>
        <v>9.7963608438341853E-3</v>
      </c>
      <c r="E2478" s="7">
        <f>LN('Adj close prices'!E2479/'Adj close prices'!E2478)</f>
        <v>0.15186994722455746</v>
      </c>
      <c r="F2478" s="7">
        <f>LN('Adj close prices'!F2479/'Adj close prices'!F2478)</f>
        <v>1.3463408761122387E-2</v>
      </c>
    </row>
    <row r="2479" spans="1:6" x14ac:dyDescent="0.25">
      <c r="A2479" s="5">
        <v>45345</v>
      </c>
      <c r="B2479" s="7">
        <f>LN('Adj close prices'!B2480/'Adj close prices'!B2479)</f>
        <v>-1.0084802988311416E-2</v>
      </c>
      <c r="C2479" s="7">
        <f>LN('Adj close prices'!C2480/'Adj close prices'!C2479)</f>
        <v>2.3457572434471374E-3</v>
      </c>
      <c r="D2479" s="7">
        <f>LN('Adj close prices'!D2480/'Adj close prices'!D2479)</f>
        <v>8.5478618410503684E-4</v>
      </c>
      <c r="E2479" s="7">
        <f>LN('Adj close prices'!E2480/'Adj close prices'!E2479)</f>
        <v>3.5461089744931295E-3</v>
      </c>
      <c r="F2479" s="7">
        <f>LN('Adj close prices'!F2480/'Adj close prices'!F2479)</f>
        <v>-2.7943689511348447E-2</v>
      </c>
    </row>
    <row r="2480" spans="1:6" x14ac:dyDescent="0.25">
      <c r="A2480" s="5">
        <v>45348</v>
      </c>
      <c r="B2480" s="7">
        <f>LN('Adj close prices'!B2481/'Adj close prices'!B2480)</f>
        <v>-7.4791372066659719E-3</v>
      </c>
      <c r="C2480" s="7">
        <f>LN('Adj close prices'!C2481/'Adj close prices'!C2480)</f>
        <v>-1.4869555482327102E-3</v>
      </c>
      <c r="D2480" s="7">
        <f>LN('Adj close prices'!D2481/'Adj close prices'!D2480)</f>
        <v>1.8286960554093869E-2</v>
      </c>
      <c r="E2480" s="7">
        <f>LN('Adj close prices'!E2481/'Adj close prices'!E2480)</f>
        <v>3.4830312123627152E-3</v>
      </c>
      <c r="F2480" s="7">
        <f>LN('Adj close prices'!F2481/'Adj close prices'!F2480)</f>
        <v>3.7973712408840829E-2</v>
      </c>
    </row>
    <row r="2481" spans="1:6" x14ac:dyDescent="0.25">
      <c r="A2481" s="5">
        <v>45349</v>
      </c>
      <c r="B2481" s="7">
        <f>LN('Adj close prices'!B2482/'Adj close prices'!B2481)</f>
        <v>8.081634813766201E-3</v>
      </c>
      <c r="C2481" s="7">
        <f>LN('Adj close prices'!C2482/'Adj close prices'!C2481)</f>
        <v>-6.8338224296630931E-3</v>
      </c>
      <c r="D2481" s="7">
        <f>LN('Adj close prices'!D2482/'Adj close prices'!D2481)</f>
        <v>-1.6776467201926485E-4</v>
      </c>
      <c r="E2481" s="7">
        <f>LN('Adj close prices'!E2482/'Adj close prices'!E2481)</f>
        <v>-4.9558376793481804E-3</v>
      </c>
      <c r="F2481" s="7">
        <f>LN('Adj close prices'!F2482/'Adj close prices'!F2481)</f>
        <v>1.6536070125769428E-3</v>
      </c>
    </row>
    <row r="2482" spans="1:6" x14ac:dyDescent="0.25">
      <c r="A2482" s="5">
        <v>45350</v>
      </c>
      <c r="B2482" s="7">
        <f>LN('Adj close prices'!B2483/'Adj close prices'!B2482)</f>
        <v>-6.6475014190533069E-3</v>
      </c>
      <c r="C2482" s="7">
        <f>LN('Adj close prices'!C2483/'Adj close prices'!C2482)</f>
        <v>-2.192034355018442E-3</v>
      </c>
      <c r="D2482" s="7">
        <f>LN('Adj close prices'!D2483/'Adj close prices'!D2482)</f>
        <v>5.0327692478917502E-4</v>
      </c>
      <c r="E2482" s="7">
        <f>LN('Adj close prices'!E2483/'Adj close prices'!E2482)</f>
        <v>-1.3276912079857046E-2</v>
      </c>
      <c r="F2482" s="7">
        <f>LN('Adj close prices'!F2483/'Adj close prices'!F2482)</f>
        <v>1.1499228503202959E-2</v>
      </c>
    </row>
    <row r="2483" spans="1:6" x14ac:dyDescent="0.25">
      <c r="A2483" s="5">
        <v>45351</v>
      </c>
      <c r="B2483" s="7">
        <f>LN('Adj close prices'!B2484/'Adj close prices'!B2483)</f>
        <v>-3.6999131237810349E-3</v>
      </c>
      <c r="C2483" s="7">
        <f>LN('Adj close prices'!C2484/'Adj close prices'!C2483)</f>
        <v>2.0576806301793482E-2</v>
      </c>
      <c r="D2483" s="7">
        <f>LN('Adj close prices'!D2484/'Adj close prices'!D2483)</f>
        <v>-1.7085710223456167E-2</v>
      </c>
      <c r="E2483" s="7">
        <f>LN('Adj close prices'!E2484/'Adj close prices'!E2483)</f>
        <v>1.8485614904738844E-2</v>
      </c>
      <c r="F2483" s="7">
        <f>LN('Adj close prices'!F2484/'Adj close prices'!F2483)</f>
        <v>-7.9217671399678304E-4</v>
      </c>
    </row>
    <row r="2484" spans="1:6" x14ac:dyDescent="0.25">
      <c r="A2484" s="5">
        <v>45352</v>
      </c>
      <c r="B2484" s="7">
        <f>LN('Adj close prices'!B2485/'Adj close prices'!B2484)</f>
        <v>-6.0486629735368516E-3</v>
      </c>
      <c r="C2484" s="7">
        <f>LN('Adj close prices'!C2485/'Adj close prices'!C2484)</f>
        <v>8.2258958200200783E-3</v>
      </c>
      <c r="D2484" s="7">
        <f>LN('Adj close prices'!D2485/'Adj close prices'!D2484)</f>
        <v>2.5559548165941183E-3</v>
      </c>
      <c r="E2484" s="7">
        <f>LN('Adj close prices'!E2485/'Adj close prices'!E2484)</f>
        <v>3.9251345669844964E-2</v>
      </c>
      <c r="F2484" s="7">
        <f>LN('Adj close prices'!F2485/'Adj close prices'!F2484)</f>
        <v>3.7575145193099548E-3</v>
      </c>
    </row>
    <row r="2485" spans="1:6" x14ac:dyDescent="0.25">
      <c r="A2485" s="5">
        <v>45355</v>
      </c>
      <c r="B2485" s="7">
        <f>LN('Adj close prices'!B2486/'Adj close prices'!B2485)</f>
        <v>-2.5708924507397989E-2</v>
      </c>
      <c r="C2485" s="7">
        <f>LN('Adj close prices'!C2486/'Adj close prices'!C2485)</f>
        <v>-3.5975249289060302E-3</v>
      </c>
      <c r="D2485" s="7">
        <f>LN('Adj close prices'!D2486/'Adj close prices'!D2485)</f>
        <v>9.1480041301246987E-3</v>
      </c>
      <c r="E2485" s="7">
        <f>LN('Adj close prices'!E2486/'Adj close prices'!E2485)</f>
        <v>3.5319701433558233E-2</v>
      </c>
      <c r="F2485" s="7">
        <f>LN('Adj close prices'!F2486/'Adj close prices'!F2485)</f>
        <v>-7.4244639529945367E-2</v>
      </c>
    </row>
    <row r="2486" spans="1:6" x14ac:dyDescent="0.25">
      <c r="A2486" s="5">
        <v>45356</v>
      </c>
      <c r="B2486" s="7">
        <f>LN('Adj close prices'!B2487/'Adj close prices'!B2486)</f>
        <v>-2.8853232563525084E-2</v>
      </c>
      <c r="C2486" s="7">
        <f>LN('Adj close prices'!C2487/'Adj close prices'!C2486)</f>
        <v>-1.9676534898442091E-2</v>
      </c>
      <c r="D2486" s="7">
        <f>LN('Adj close prices'!D2487/'Adj close prices'!D2486)</f>
        <v>1.2401746631598943E-2</v>
      </c>
      <c r="E2486" s="7">
        <f>LN('Adj close prices'!E2487/'Adj close prices'!E2486)</f>
        <v>8.5399186784216197E-3</v>
      </c>
      <c r="F2486" s="7">
        <f>LN('Adj close prices'!F2487/'Adj close prices'!F2486)</f>
        <v>-4.0126799090757372E-2</v>
      </c>
    </row>
    <row r="2487" spans="1:6" x14ac:dyDescent="0.25">
      <c r="A2487" s="5">
        <v>45357</v>
      </c>
      <c r="B2487" s="7">
        <f>LN('Adj close prices'!B2488/'Adj close prices'!B2487)</f>
        <v>-5.8955484372932359E-3</v>
      </c>
      <c r="C2487" s="7">
        <f>LN('Adj close prices'!C2488/'Adj close prices'!C2487)</f>
        <v>-3.5094821714710283E-3</v>
      </c>
      <c r="D2487" s="7">
        <f>LN('Adj close prices'!D2488/'Adj close prices'!D2487)</f>
        <v>8.7886633374764361E-3</v>
      </c>
      <c r="E2487" s="7">
        <f>LN('Adj close prices'!E2488/'Adj close prices'!E2487)</f>
        <v>3.1331267903409579E-2</v>
      </c>
      <c r="F2487" s="7">
        <f>LN('Adj close prices'!F2488/'Adj close prices'!F2487)</f>
        <v>-2.3512122196841682E-2</v>
      </c>
    </row>
    <row r="2488" spans="1:6" x14ac:dyDescent="0.25">
      <c r="A2488" s="5">
        <v>45358</v>
      </c>
      <c r="B2488" s="7">
        <f>LN('Adj close prices'!B2489/'Adj close prices'!B2488)</f>
        <v>-7.0977763404742056E-4</v>
      </c>
      <c r="C2488" s="7">
        <f>LN('Adj close prices'!C2489/'Adj close prices'!C2488)</f>
        <v>1.8897099769142386E-2</v>
      </c>
      <c r="D2488" s="7">
        <f>LN('Adj close prices'!D2489/'Adj close prices'!D2488)</f>
        <v>-3.4730504124106808E-3</v>
      </c>
      <c r="E2488" s="7">
        <f>LN('Adj close prices'!E2489/'Adj close prices'!E2488)</f>
        <v>4.3774117404320453E-2</v>
      </c>
      <c r="F2488" s="7">
        <f>LN('Adj close prices'!F2489/'Adj close prices'!F2488)</f>
        <v>1.1881110943180291E-2</v>
      </c>
    </row>
    <row r="2489" spans="1:6" x14ac:dyDescent="0.25">
      <c r="A2489" s="5">
        <v>45359</v>
      </c>
      <c r="B2489" s="7">
        <f>LN('Adj close prices'!B2490/'Adj close prices'!B2489)</f>
        <v>1.0184622931262762E-2</v>
      </c>
      <c r="C2489" s="7">
        <f>LN('Adj close prices'!C2490/'Adj close prices'!C2489)</f>
        <v>-8.3482947624731272E-3</v>
      </c>
      <c r="D2489" s="7">
        <f>LN('Adj close prices'!D2490/'Adj close prices'!D2489)</f>
        <v>-3.9841293047767129E-3</v>
      </c>
      <c r="E2489" s="7">
        <f>LN('Adj close prices'!E2490/'Adj close prices'!E2489)</f>
        <v>-5.7075231413111216E-2</v>
      </c>
      <c r="F2489" s="7">
        <f>LN('Adj close prices'!F2490/'Adj close prices'!F2489)</f>
        <v>-1.8701627536577191E-2</v>
      </c>
    </row>
    <row r="2490" spans="1:6" x14ac:dyDescent="0.25">
      <c r="A2490" s="5">
        <v>45362</v>
      </c>
      <c r="B2490" s="7">
        <f>LN('Adj close prices'!B2491/'Adj close prices'!B2490)</f>
        <v>1.1762124793442954E-2</v>
      </c>
      <c r="C2490" s="7">
        <f>LN('Adj close prices'!C2491/'Adj close prices'!C2490)</f>
        <v>-1.9522078468245191E-2</v>
      </c>
      <c r="D2490" s="7">
        <f>LN('Adj close prices'!D2491/'Adj close prices'!D2490)</f>
        <v>8.9419689728483728E-3</v>
      </c>
      <c r="E2490" s="7">
        <f>LN('Adj close prices'!E2491/'Adj close prices'!E2490)</f>
        <v>-2.0242856697361183E-2</v>
      </c>
      <c r="F2490" s="7">
        <f>LN('Adj close prices'!F2491/'Adj close prices'!F2490)</f>
        <v>1.3763679087959585E-2</v>
      </c>
    </row>
    <row r="2491" spans="1:6" x14ac:dyDescent="0.25">
      <c r="A2491" s="5">
        <v>45363</v>
      </c>
      <c r="B2491" s="7">
        <f>LN('Adj close prices'!B2492/'Adj close prices'!B2491)</f>
        <v>2.774705552381376E-3</v>
      </c>
      <c r="C2491" s="7">
        <f>LN('Adj close prices'!C2492/'Adj close prices'!C2491)</f>
        <v>1.9750127733246057E-2</v>
      </c>
      <c r="D2491" s="7">
        <f>LN('Adj close prices'!D2492/'Adj close prices'!D2491)</f>
        <v>1.2288213612285083E-2</v>
      </c>
      <c r="E2491" s="7">
        <f>LN('Adj close prices'!E2492/'Adj close prices'!E2491)</f>
        <v>6.9126564294569495E-2</v>
      </c>
      <c r="F2491" s="7">
        <f>LN('Adj close prices'!F2492/'Adj close prices'!F2491)</f>
        <v>-1.2947062231402351E-3</v>
      </c>
    </row>
    <row r="2492" spans="1:6" x14ac:dyDescent="0.25">
      <c r="A2492" s="5">
        <v>45364</v>
      </c>
      <c r="B2492" s="7">
        <f>LN('Adj close prices'!B2493/'Adj close prices'!B2492)</f>
        <v>-1.2196637393246642E-2</v>
      </c>
      <c r="C2492" s="7">
        <f>LN('Adj close prices'!C2493/'Adj close prices'!C2492)</f>
        <v>6.648690552419928E-3</v>
      </c>
      <c r="D2492" s="7">
        <f>LN('Adj close prices'!D2493/'Adj close prices'!D2492)</f>
        <v>-2.1192161001839498E-3</v>
      </c>
      <c r="E2492" s="7">
        <f>LN('Adj close prices'!E2493/'Adj close prices'!E2492)</f>
        <v>-1.1214498135071733E-2</v>
      </c>
      <c r="F2492" s="7">
        <f>LN('Adj close prices'!F2493/'Adj close prices'!F2492)</f>
        <v>-4.6460994055684705E-2</v>
      </c>
    </row>
    <row r="2493" spans="1:6" x14ac:dyDescent="0.25">
      <c r="A2493" s="5">
        <v>45365</v>
      </c>
      <c r="B2493" s="7">
        <f>LN('Adj close prices'!B2494/'Adj close prices'!B2493)</f>
        <v>1.0868063690865093E-2</v>
      </c>
      <c r="C2493" s="7">
        <f>LN('Adj close prices'!C2494/'Adj close prices'!C2493)</f>
        <v>1.2327430953230058E-2</v>
      </c>
      <c r="D2493" s="7">
        <f>LN('Adj close prices'!D2494/'Adj close prices'!D2493)</f>
        <v>-8.5180034023428779E-4</v>
      </c>
      <c r="E2493" s="7">
        <f>LN('Adj close prices'!E2494/'Adj close prices'!E2493)</f>
        <v>-3.2927734218142532E-2</v>
      </c>
      <c r="F2493" s="7">
        <f>LN('Adj close prices'!F2494/'Adj close prices'!F2493)</f>
        <v>-4.2056900386961124E-2</v>
      </c>
    </row>
    <row r="2494" spans="1:6" x14ac:dyDescent="0.25">
      <c r="A2494" s="5">
        <v>45366</v>
      </c>
      <c r="B2494" s="7">
        <f>LN('Adj close prices'!B2495/'Adj close prices'!B2494)</f>
        <v>-2.1989766716253496E-3</v>
      </c>
      <c r="C2494" s="7">
        <f>LN('Adj close prices'!C2495/'Adj close prices'!C2494)</f>
        <v>-2.4522009241852528E-2</v>
      </c>
      <c r="D2494" s="7">
        <f>LN('Adj close prices'!D2495/'Adj close prices'!D2494)</f>
        <v>-5.5875248081921017E-3</v>
      </c>
      <c r="E2494" s="7">
        <f>LN('Adj close prices'!E2495/'Adj close prices'!E2494)</f>
        <v>-1.2174320705702645E-3</v>
      </c>
      <c r="F2494" s="7">
        <f>LN('Adj close prices'!F2495/'Adj close prices'!F2494)</f>
        <v>6.5630742957748286E-3</v>
      </c>
    </row>
    <row r="2495" spans="1:6" x14ac:dyDescent="0.25">
      <c r="A2495" s="5">
        <v>45369</v>
      </c>
      <c r="B2495" s="7">
        <f>LN('Adj close prices'!B2496/'Adj close prices'!B2495)</f>
        <v>6.3521955968571459E-3</v>
      </c>
      <c r="C2495" s="7">
        <f>LN('Adj close prices'!C2496/'Adj close prices'!C2495)</f>
        <v>3.4392663584525832E-4</v>
      </c>
      <c r="D2495" s="7">
        <f>LN('Adj close prices'!D2496/'Adj close prices'!D2495)</f>
        <v>2.9620064196468248E-3</v>
      </c>
      <c r="E2495" s="7">
        <f>LN('Adj close prices'!E2496/'Adj close prices'!E2495)</f>
        <v>7.0111160741901648E-3</v>
      </c>
      <c r="F2495" s="7">
        <f>LN('Adj close prices'!F2496/'Adj close prices'!F2495)</f>
        <v>6.0664154026944465E-2</v>
      </c>
    </row>
    <row r="2496" spans="1:6" x14ac:dyDescent="0.25">
      <c r="A2496" s="5">
        <v>45370</v>
      </c>
      <c r="B2496" s="7">
        <f>LN('Adj close prices'!B2497/'Adj close prices'!B2496)</f>
        <v>1.3493635153668982E-2</v>
      </c>
      <c r="C2496" s="7">
        <f>LN('Adj close prices'!C2497/'Adj close prices'!C2496)</f>
        <v>8.1055186651122057E-3</v>
      </c>
      <c r="D2496" s="7">
        <f>LN('Adj close prices'!D2497/'Adj close prices'!D2496)</f>
        <v>1.6426517740060725E-4</v>
      </c>
      <c r="E2496" s="7">
        <f>LN('Adj close prices'!E2497/'Adj close prices'!E2496)</f>
        <v>1.0604353638350147E-2</v>
      </c>
      <c r="F2496" s="7">
        <f>LN('Adj close prices'!F2497/'Adj close prices'!F2496)</f>
        <v>-1.437203648613106E-2</v>
      </c>
    </row>
    <row r="2497" spans="1:6" x14ac:dyDescent="0.25">
      <c r="A2497" s="5">
        <v>45371</v>
      </c>
      <c r="B2497" s="7">
        <f>LN('Adj close prices'!B2498/'Adj close prices'!B2497)</f>
        <v>1.4602069174575188E-2</v>
      </c>
      <c r="C2497" s="7">
        <f>LN('Adj close prices'!C2498/'Adj close prices'!C2497)</f>
        <v>1.2710240739138906E-2</v>
      </c>
      <c r="D2497" s="7">
        <f>LN('Adj close prices'!D2498/'Adj close prices'!D2497)</f>
        <v>6.2234233474575589E-3</v>
      </c>
      <c r="E2497" s="7">
        <f>LN('Adj close prices'!E2498/'Adj close prices'!E2497)</f>
        <v>1.0836164624922135E-2</v>
      </c>
      <c r="F2497" s="7">
        <f>LN('Adj close prices'!F2498/'Adj close prices'!F2497)</f>
        <v>2.5017137653853341E-2</v>
      </c>
    </row>
    <row r="2498" spans="1:6" x14ac:dyDescent="0.25">
      <c r="A2498" s="5">
        <v>45372</v>
      </c>
      <c r="B2498" s="7">
        <f>LN('Adj close prices'!B2499/'Adj close prices'!B2498)</f>
        <v>-4.1715585255132762E-2</v>
      </c>
      <c r="C2498" s="7">
        <f>LN('Adj close prices'!C2499/'Adj close prices'!C2498)</f>
        <v>0</v>
      </c>
      <c r="D2498" s="7">
        <f>LN('Adj close prices'!D2499/'Adj close prices'!D2498)</f>
        <v>3.2600028606003307E-3</v>
      </c>
      <c r="E2498" s="7">
        <f>LN('Adj close prices'!E2499/'Adj close prices'!E2498)</f>
        <v>1.1693858260812191E-2</v>
      </c>
      <c r="F2498" s="7">
        <f>LN('Adj close prices'!F2499/'Adj close prices'!F2498)</f>
        <v>-1.6299700342409996E-2</v>
      </c>
    </row>
    <row r="2499" spans="1:6" x14ac:dyDescent="0.25">
      <c r="A2499" s="5">
        <v>45373</v>
      </c>
      <c r="B2499" s="7">
        <f>LN('Adj close prices'!B2500/'Adj close prices'!B2499)</f>
        <v>5.296121885283501E-3</v>
      </c>
      <c r="C2499" s="7">
        <f>LN('Adj close prices'!C2500/'Adj close prices'!C2499)</f>
        <v>4.0333986795310023E-3</v>
      </c>
      <c r="D2499" s="7">
        <f>LN('Adj close prices'!D2500/'Adj close prices'!D2499)</f>
        <v>-9.483426208057864E-3</v>
      </c>
      <c r="E2499" s="7">
        <f>LN('Adj close prices'!E2500/'Adj close prices'!E2499)</f>
        <v>3.0736238672906892E-2</v>
      </c>
      <c r="F2499" s="7">
        <f>LN('Adj close prices'!F2500/'Adj close prices'!F2499)</f>
        <v>-1.1581709251311906E-2</v>
      </c>
    </row>
    <row r="2500" spans="1:6" x14ac:dyDescent="0.25">
      <c r="A2500" s="5">
        <v>45376</v>
      </c>
      <c r="B2500" s="7">
        <f>LN('Adj close prices'!B2501/'Adj close prices'!B2500)</f>
        <v>-8.3350407015802593E-3</v>
      </c>
      <c r="C2500" s="7">
        <f>LN('Adj close prices'!C2501/'Adj close prices'!C2500)</f>
        <v>4.6852224436823818E-3</v>
      </c>
      <c r="D2500" s="7">
        <f>LN('Adj close prices'!D2501/'Adj close prices'!D2500)</f>
        <v>-4.9407050845230753E-3</v>
      </c>
      <c r="E2500" s="7">
        <f>LN('Adj close prices'!E2501/'Adj close prices'!E2500)</f>
        <v>7.5334153113561396E-3</v>
      </c>
      <c r="F2500" s="7">
        <f>LN('Adj close prices'!F2501/'Adj close prices'!F2500)</f>
        <v>1.0481683125625004E-2</v>
      </c>
    </row>
    <row r="2501" spans="1:6" x14ac:dyDescent="0.25">
      <c r="A2501" s="5">
        <v>45377</v>
      </c>
      <c r="B2501" s="7">
        <f>LN('Adj close prices'!B2502/'Adj close prices'!B2501)</f>
        <v>-6.6948744098192878E-3</v>
      </c>
      <c r="C2501" s="7">
        <f>LN('Adj close prices'!C2502/'Adj close prices'!C2501)</f>
        <v>-7.8769378009048343E-3</v>
      </c>
      <c r="D2501" s="7">
        <f>LN('Adj close prices'!D2502/'Adj close prices'!D2501)</f>
        <v>-9.9111341101429514E-4</v>
      </c>
      <c r="E2501" s="7">
        <f>LN('Adj close prices'!E2502/'Adj close prices'!E2501)</f>
        <v>-2.6030094638234785E-2</v>
      </c>
      <c r="F2501" s="7">
        <f>LN('Adj close prices'!F2502/'Adj close prices'!F2501)</f>
        <v>2.8777280998853506E-2</v>
      </c>
    </row>
    <row r="2502" spans="1:6" x14ac:dyDescent="0.25">
      <c r="A2502" s="5">
        <v>45378</v>
      </c>
      <c r="B2502" s="7">
        <f>LN('Adj close prices'!B2503/'Adj close prices'!B2502)</f>
        <v>2.0990747651262909E-2</v>
      </c>
      <c r="C2502" s="7">
        <f>LN('Adj close prices'!C2503/'Adj close prices'!C2502)</f>
        <v>8.5444296040509387E-3</v>
      </c>
      <c r="D2502" s="7">
        <f>LN('Adj close prices'!D2503/'Adj close prices'!D2502)</f>
        <v>3.4645419745710357E-3</v>
      </c>
      <c r="E2502" s="7">
        <f>LN('Adj close prices'!E2503/'Adj close prices'!E2502)</f>
        <v>-2.5284273211479413E-2</v>
      </c>
      <c r="F2502" s="7">
        <f>LN('Adj close prices'!F2503/'Adj close prices'!F2502)</f>
        <v>1.2084085507730343E-2</v>
      </c>
    </row>
    <row r="2503" spans="1:6" x14ac:dyDescent="0.25">
      <c r="A2503" s="5">
        <v>45379</v>
      </c>
      <c r="B2503" s="7">
        <f>LN('Adj close prices'!B2504/'Adj close prices'!B2503)</f>
        <v>-1.0615268517828231E-2</v>
      </c>
      <c r="C2503" s="7">
        <f>LN('Adj close prices'!C2504/'Adj close prices'!C2503)</f>
        <v>3.0537931581007512E-3</v>
      </c>
      <c r="D2503" s="7">
        <f>LN('Adj close prices'!D2504/'Adj close prices'!D2503)</f>
        <v>-9.0992935633084811E-3</v>
      </c>
      <c r="E2503" s="7">
        <f>LN('Adj close prices'!E2504/'Adj close prices'!E2503)</f>
        <v>1.1738238185716114E-3</v>
      </c>
      <c r="F2503" s="7">
        <f>LN('Adj close prices'!F2504/'Adj close prices'!F2503)</f>
        <v>-2.2721910307161537E-2</v>
      </c>
    </row>
    <row r="2504" spans="1:6" x14ac:dyDescent="0.25">
      <c r="A2504" s="5">
        <v>45383</v>
      </c>
      <c r="B2504" s="7">
        <f>LN('Adj close prices'!B2505/'Adj close prices'!B2504)</f>
        <v>-8.491732215361314E-3</v>
      </c>
      <c r="C2504" s="7">
        <f>LN('Adj close prices'!C2505/'Adj close prices'!C2504)</f>
        <v>3.2655127410662625E-3</v>
      </c>
      <c r="D2504" s="7">
        <f>LN('Adj close prices'!D2505/'Adj close prices'!D2504)</f>
        <v>-2.8292937710034222E-3</v>
      </c>
      <c r="E2504" s="7">
        <f>LN('Adj close prices'!E2505/'Adj close prices'!E2504)</f>
        <v>7.7476081561885285E-5</v>
      </c>
      <c r="F2504" s="7">
        <f>LN('Adj close prices'!F2505/'Adj close prices'!F2504)</f>
        <v>-3.2477280462300971E-3</v>
      </c>
    </row>
    <row r="2505" spans="1:6" x14ac:dyDescent="0.25">
      <c r="A2505" s="5">
        <v>45384</v>
      </c>
      <c r="B2505" s="7">
        <f>LN('Adj close prices'!B2506/'Adj close prices'!B2505)</f>
        <v>-7.0233889648500568E-3</v>
      </c>
      <c r="C2505" s="7">
        <f>LN('Adj close prices'!C2506/'Adj close prices'!C2505)</f>
        <v>-1.5484104054669769E-3</v>
      </c>
      <c r="D2505" s="7">
        <f>LN('Adj close prices'!D2506/'Adj close prices'!D2505)</f>
        <v>-1.4098924379501648E-2</v>
      </c>
      <c r="E2505" s="7">
        <f>LN('Adj close prices'!E2506/'Adj close prices'!E2505)</f>
        <v>-1.0132706190293413E-2</v>
      </c>
      <c r="F2505" s="7">
        <f>LN('Adj close prices'!F2506/'Adj close prices'!F2505)</f>
        <v>-5.0266517388195618E-2</v>
      </c>
    </row>
    <row r="2506" spans="1:6" x14ac:dyDescent="0.25">
      <c r="A2506" s="5">
        <v>45385</v>
      </c>
      <c r="B2506" s="7">
        <f>LN('Adj close prices'!B2507/'Adj close prices'!B2506)</f>
        <v>4.78595864007715E-3</v>
      </c>
      <c r="C2506" s="7">
        <f>LN('Adj close prices'!C2507/'Adj close prices'!C2506)</f>
        <v>9.4740558350248083E-3</v>
      </c>
      <c r="D2506" s="7">
        <f>LN('Adj close prices'!D2507/'Adj close prices'!D2506)</f>
        <v>4.5535115359702479E-3</v>
      </c>
      <c r="E2506" s="7">
        <f>LN('Adj close prices'!E2507/'Adj close prices'!E2506)</f>
        <v>-5.470380541880239E-3</v>
      </c>
      <c r="F2506" s="7">
        <f>LN('Adj close prices'!F2507/'Adj close prices'!F2506)</f>
        <v>1.0447544047122413E-2</v>
      </c>
    </row>
    <row r="2507" spans="1:6" x14ac:dyDescent="0.25">
      <c r="A2507" s="5">
        <v>45386</v>
      </c>
      <c r="B2507" s="7">
        <f>LN('Adj close prices'!B2508/'Adj close prices'!B2507)</f>
        <v>-4.9043558434520625E-3</v>
      </c>
      <c r="C2507" s="7">
        <f>LN('Adj close prices'!C2508/'Adj close prices'!C2507)</f>
        <v>-1.3300071737234813E-2</v>
      </c>
      <c r="D2507" s="7">
        <f>LN('Adj close prices'!D2508/'Adj close prices'!D2507)</f>
        <v>1.1771631730148311E-3</v>
      </c>
      <c r="E2507" s="7">
        <f>LN('Adj close prices'!E2508/'Adj close prices'!E2507)</f>
        <v>-3.4989789835938964E-2</v>
      </c>
      <c r="F2507" s="7">
        <f>LN('Adj close prices'!F2508/'Adj close prices'!F2507)</f>
        <v>1.608327078381731E-2</v>
      </c>
    </row>
    <row r="2508" spans="1:6" x14ac:dyDescent="0.25">
      <c r="A2508" s="5">
        <v>45387</v>
      </c>
      <c r="B2508" s="7">
        <f>LN('Adj close prices'!B2509/'Adj close prices'!B2508)</f>
        <v>4.4917036498459293E-3</v>
      </c>
      <c r="C2508" s="7">
        <f>LN('Adj close prices'!C2509/'Adj close prices'!C2508)</f>
        <v>2.777731882297222E-2</v>
      </c>
      <c r="D2508" s="7">
        <f>LN('Adj close prices'!D2509/'Adj close prices'!D2508)</f>
        <v>5.8650860355219945E-3</v>
      </c>
      <c r="E2508" s="7">
        <f>LN('Adj close prices'!E2509/'Adj close prices'!E2508)</f>
        <v>2.4185718208549107E-2</v>
      </c>
      <c r="F2508" s="7">
        <f>LN('Adj close prices'!F2509/'Adj close prices'!F2508)</f>
        <v>-3.6967437208208727E-2</v>
      </c>
    </row>
    <row r="2509" spans="1:6" x14ac:dyDescent="0.25">
      <c r="A2509" s="5">
        <v>45390</v>
      </c>
      <c r="B2509" s="7">
        <f>LN('Adj close prices'!B2510/'Adj close prices'!B2509)</f>
        <v>-6.6858516265777919E-3</v>
      </c>
      <c r="C2509" s="7">
        <f>LN('Adj close prices'!C2510/'Adj close prices'!C2509)</f>
        <v>6.481661604508356E-4</v>
      </c>
      <c r="D2509" s="7">
        <f>LN('Adj close prices'!D2510/'Adj close prices'!D2509)</f>
        <v>-1.1702584593171906E-3</v>
      </c>
      <c r="E2509" s="7">
        <f>LN('Adj close prices'!E2510/'Adj close prices'!E2509)</f>
        <v>-9.9920322831677406E-3</v>
      </c>
      <c r="F2509" s="7">
        <f>LN('Adj close prices'!F2510/'Adj close prices'!F2509)</f>
        <v>4.7836764574440811E-2</v>
      </c>
    </row>
    <row r="2510" spans="1:6" x14ac:dyDescent="0.25">
      <c r="A2510" s="5">
        <v>45391</v>
      </c>
      <c r="B2510" s="7">
        <f>LN('Adj close prices'!B2511/'Adj close prices'!B2510)</f>
        <v>7.216410224137642E-3</v>
      </c>
      <c r="C2510" s="7">
        <f>LN('Adj close prices'!C2511/'Adj close prices'!C2510)</f>
        <v>2.5885577739469799E-3</v>
      </c>
      <c r="D2510" s="7">
        <f>LN('Adj close prices'!D2511/'Adj close prices'!D2510)</f>
        <v>1.6729949022891157E-4</v>
      </c>
      <c r="E2510" s="7">
        <f>LN('Adj close prices'!E2511/'Adj close prices'!E2510)</f>
        <v>-2.0628418256605833E-2</v>
      </c>
      <c r="F2510" s="7">
        <f>LN('Adj close prices'!F2511/'Adj close prices'!F2510)</f>
        <v>2.2295607062637637E-2</v>
      </c>
    </row>
    <row r="2511" spans="1:6" x14ac:dyDescent="0.25">
      <c r="A2511" s="5">
        <v>45392</v>
      </c>
      <c r="B2511" s="7">
        <f>LN('Adj close prices'!B2512/'Adj close prices'!B2511)</f>
        <v>-1.1201770809297762E-2</v>
      </c>
      <c r="C2511" s="7">
        <f>LN('Adj close prices'!C2512/'Adj close prices'!C2511)</f>
        <v>1.5069105901295049E-3</v>
      </c>
      <c r="D2511" s="7">
        <f>LN('Adj close prices'!D2512/'Adj close prices'!D2511)</f>
        <v>1.3786415515433375E-2</v>
      </c>
      <c r="E2511" s="7">
        <f>LN('Adj close prices'!E2512/'Adj close prices'!E2511)</f>
        <v>1.954902309091253E-2</v>
      </c>
      <c r="F2511" s="7">
        <f>LN('Adj close prices'!F2512/'Adj close prices'!F2511)</f>
        <v>-2.9373440356804035E-2</v>
      </c>
    </row>
    <row r="2512" spans="1:6" x14ac:dyDescent="0.25">
      <c r="A2512" s="5">
        <v>45393</v>
      </c>
      <c r="B2512" s="7">
        <f>LN('Adj close prices'!B2513/'Adj close prices'!B2512)</f>
        <v>4.2360887784793806E-2</v>
      </c>
      <c r="C2512" s="7">
        <f>LN('Adj close prices'!C2513/'Adj close prices'!C2512)</f>
        <v>1.6533741968049867E-2</v>
      </c>
      <c r="D2512" s="7">
        <f>LN('Adj close prices'!D2513/'Adj close prices'!D2512)</f>
        <v>-8.7814167876144253E-3</v>
      </c>
      <c r="E2512" s="7">
        <f>LN('Adj close prices'!E2513/'Adj close prices'!E2512)</f>
        <v>4.0274456797650272E-2</v>
      </c>
      <c r="F2512" s="7">
        <f>LN('Adj close prices'!F2513/'Adj close prices'!F2512)</f>
        <v>1.6399553309623748E-2</v>
      </c>
    </row>
    <row r="2513" spans="1:6" x14ac:dyDescent="0.25">
      <c r="A2513" s="5">
        <v>45394</v>
      </c>
      <c r="B2513" s="7">
        <f>LN('Adj close prices'!B2514/'Adj close prices'!B2513)</f>
        <v>8.5896601239922946E-3</v>
      </c>
      <c r="C2513" s="7">
        <f>LN('Adj close prices'!C2514/'Adj close prices'!C2513)</f>
        <v>-1.5566165032572807E-2</v>
      </c>
      <c r="D2513" s="7">
        <f>LN('Adj close prices'!D2514/'Adj close prices'!D2513)</f>
        <v>8.3172258667806097E-4</v>
      </c>
      <c r="E2513" s="7">
        <f>LN('Adj close prices'!E2514/'Adj close prices'!E2513)</f>
        <v>-2.7182564856801723E-2</v>
      </c>
      <c r="F2513" s="7">
        <f>LN('Adj close prices'!F2514/'Adj close prices'!F2513)</f>
        <v>-2.0541748807417548E-2</v>
      </c>
    </row>
    <row r="2514" spans="1:6" x14ac:dyDescent="0.25">
      <c r="A2514" s="5">
        <v>45397</v>
      </c>
      <c r="B2514" s="7">
        <f>LN('Adj close prices'!B2515/'Adj close prices'!B2514)</f>
        <v>-2.2106048188723734E-2</v>
      </c>
      <c r="C2514" s="7">
        <f>LN('Adj close prices'!C2515/'Adj close prices'!C2514)</f>
        <v>-1.3577003687782467E-2</v>
      </c>
      <c r="D2514" s="7">
        <f>LN('Adj close prices'!D2515/'Adj close prices'!D2514)</f>
        <v>-3.4979464624207749E-3</v>
      </c>
      <c r="E2514" s="7">
        <f>LN('Adj close prices'!E2515/'Adj close prices'!E2514)</f>
        <v>-2.5089267524895296E-2</v>
      </c>
      <c r="F2514" s="7">
        <f>LN('Adj close prices'!F2515/'Adj close prices'!F2514)</f>
        <v>-5.7574657748474568E-2</v>
      </c>
    </row>
    <row r="2515" spans="1:6" x14ac:dyDescent="0.25">
      <c r="A2515" s="5">
        <v>45398</v>
      </c>
      <c r="B2515" s="7">
        <f>LN('Adj close prices'!B2516/'Adj close prices'!B2515)</f>
        <v>-1.935335016514873E-2</v>
      </c>
      <c r="C2515" s="7">
        <f>LN('Adj close prices'!C2516/'Adj close prices'!C2515)</f>
        <v>-1.6350796598864307E-3</v>
      </c>
      <c r="D2515" s="7">
        <f>LN('Adj close prices'!D2516/'Adj close prices'!D2515)</f>
        <v>-1.5028808038720306E-3</v>
      </c>
      <c r="E2515" s="7">
        <f>LN('Adj close prices'!E2516/'Adj close prices'!E2515)</f>
        <v>1.6307984384201599E-2</v>
      </c>
      <c r="F2515" s="7">
        <f>LN('Adj close prices'!F2516/'Adj close prices'!F2515)</f>
        <v>-2.743506788939697E-2</v>
      </c>
    </row>
    <row r="2516" spans="1:6" x14ac:dyDescent="0.25">
      <c r="A2516" s="5">
        <v>45399</v>
      </c>
      <c r="B2516" s="7">
        <f>LN('Adj close prices'!B2517/'Adj close prices'!B2516)</f>
        <v>-8.1807616096174797E-3</v>
      </c>
      <c r="C2516" s="7">
        <f>LN('Adj close prices'!C2517/'Adj close prices'!C2516)</f>
        <v>-1.1190506062150015E-2</v>
      </c>
      <c r="D2516" s="7">
        <f>LN('Adj close prices'!D2517/'Adj close prices'!D2516)</f>
        <v>-3.1801515933786457E-3</v>
      </c>
      <c r="E2516" s="7">
        <f>LN('Adj close prices'!E2517/'Adj close prices'!E2516)</f>
        <v>-3.9433569935853452E-2</v>
      </c>
      <c r="F2516" s="7">
        <f>LN('Adj close prices'!F2517/'Adj close prices'!F2516)</f>
        <v>-1.0622086118520594E-2</v>
      </c>
    </row>
    <row r="2517" spans="1:6" x14ac:dyDescent="0.25">
      <c r="A2517" s="5">
        <v>45400</v>
      </c>
      <c r="B2517" s="7">
        <f>LN('Adj close prices'!B2518/'Adj close prices'!B2517)</f>
        <v>-5.7307166151161354E-3</v>
      </c>
      <c r="C2517" s="7">
        <f>LN('Adj close prices'!C2518/'Adj close prices'!C2517)</f>
        <v>-1.1428684727560029E-2</v>
      </c>
      <c r="D2517" s="7">
        <f>LN('Adj close prices'!D2518/'Adj close prices'!D2517)</f>
        <v>-6.5596736770027596E-3</v>
      </c>
      <c r="E2517" s="7">
        <f>LN('Adj close prices'!E2518/'Adj close prices'!E2517)</f>
        <v>7.539833957002356E-3</v>
      </c>
      <c r="F2517" s="7">
        <f>LN('Adj close prices'!F2518/'Adj close prices'!F2517)</f>
        <v>-3.6155645387596663E-2</v>
      </c>
    </row>
    <row r="2518" spans="1:6" x14ac:dyDescent="0.25">
      <c r="A2518" s="5">
        <v>45401</v>
      </c>
      <c r="B2518" s="7">
        <f>LN('Adj close prices'!B2519/'Adj close prices'!B2518)</f>
        <v>-1.1924230740410732E-2</v>
      </c>
      <c r="C2518" s="7">
        <f>LN('Adj close prices'!C2519/'Adj close prices'!C2518)</f>
        <v>-3.0248672159753284E-2</v>
      </c>
      <c r="D2518" s="7">
        <f>LN('Adj close prices'!D2519/'Adj close prices'!D2518)</f>
        <v>3.957750203141007E-3</v>
      </c>
      <c r="E2518" s="7">
        <f>LN('Adj close prices'!E2519/'Adj close prices'!E2518)</f>
        <v>-9.7868041942416328E-2</v>
      </c>
      <c r="F2518" s="7">
        <f>LN('Adj close prices'!F2519/'Adj close prices'!F2518)</f>
        <v>-1.9361852957524718E-2</v>
      </c>
    </row>
    <row r="2519" spans="1:6" x14ac:dyDescent="0.25">
      <c r="B2519" s="12"/>
    </row>
    <row r="2520" spans="1:6" x14ac:dyDescent="0.25">
      <c r="B2520" s="13"/>
    </row>
    <row r="2521" spans="1:6" x14ac:dyDescent="0.25">
      <c r="B252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1DD0-8474-4D58-8213-7660FD56221F}">
  <dimension ref="A1:J21"/>
  <sheetViews>
    <sheetView zoomScale="120" zoomScaleNormal="120" workbookViewId="0">
      <selection activeCell="M16" sqref="M16"/>
    </sheetView>
  </sheetViews>
  <sheetFormatPr defaultRowHeight="15" x14ac:dyDescent="0.25"/>
  <cols>
    <col min="1" max="1" width="37.140625" customWidth="1"/>
    <col min="2" max="2" width="11.85546875" customWidth="1"/>
    <col min="3" max="3" width="9.28515625" bestFit="1" customWidth="1"/>
    <col min="4" max="6" width="12" bestFit="1" customWidth="1"/>
    <col min="8" max="8" width="20.42578125" bestFit="1" customWidth="1"/>
  </cols>
  <sheetData>
    <row r="1" spans="1:10" x14ac:dyDescent="0.25">
      <c r="A1" s="8" t="s">
        <v>26</v>
      </c>
      <c r="B1" s="10" t="s">
        <v>7</v>
      </c>
      <c r="C1" s="10" t="s">
        <v>8</v>
      </c>
      <c r="D1" s="10" t="s">
        <v>11</v>
      </c>
      <c r="E1" s="10" t="s">
        <v>12</v>
      </c>
      <c r="F1" s="10" t="s">
        <v>13</v>
      </c>
      <c r="I1" t="str" cm="1">
        <f t="array" ref="I1:I5">TRANSPOSE(B1:F1)</f>
        <v>AAPL</v>
      </c>
      <c r="J1" s="7">
        <f t="array" ref="J1:J5">TRANSPOSE(B6:F6)</f>
        <v>0.18353387496778706</v>
      </c>
    </row>
    <row r="2" spans="1:10" x14ac:dyDescent="0.25">
      <c r="A2" s="8" t="s">
        <v>27</v>
      </c>
      <c r="B2" s="11">
        <f>EXP(AVERAGE('Ln Adj close price'!B3:B2518)*252)-1</f>
        <v>0.25771699153808969</v>
      </c>
      <c r="C2" s="11">
        <f>EXP(AVERAGE('Ln Adj close price'!C3:C2518)*252)-1</f>
        <v>0.26627752170672858</v>
      </c>
      <c r="D2" s="11">
        <f>EXP(AVERAGE('Ln Adj close price'!D3:D2518)*252)-1</f>
        <v>0.11015205345744472</v>
      </c>
      <c r="E2" s="11">
        <f>EXP(AVERAGE('Ln Adj close price'!E3:E2518)*252)-1</f>
        <v>0.6743349924459785</v>
      </c>
      <c r="F2" s="11">
        <f>EXP(AVERAGE('Ln Adj close price'!F3:F2518)*252)-1</f>
        <v>0.26050256786835035</v>
      </c>
      <c r="I2" t="str">
        <v>AMZN</v>
      </c>
      <c r="J2" s="7">
        <v>0.1</v>
      </c>
    </row>
    <row r="3" spans="1:10" x14ac:dyDescent="0.25">
      <c r="A3" s="8" t="s">
        <v>28</v>
      </c>
      <c r="B3" s="11">
        <f>SQRT(_xlfn.VAR.P('Ln Adj close price'!B3:B2518)*252)</f>
        <v>0.28375921570597978</v>
      </c>
      <c r="C3" s="11">
        <f>SQRT(_xlfn.VAR.P('Ln Adj close price'!C3:C2518)*252)</f>
        <v>0.32856645186688704</v>
      </c>
      <c r="D3" s="11">
        <f>SQRT(_xlfn.VAR.P('Ln Adj close price'!D3:D2518)*252)</f>
        <v>0.20804481127189722</v>
      </c>
      <c r="E3" s="11">
        <f>SQRT(_xlfn.VAR.P('Ln Adj close price'!E3:E2518)*252)</f>
        <v>0.46643544779899465</v>
      </c>
      <c r="F3" s="11">
        <f>SQRT(_xlfn.VAR.P('Ln Adj close price'!F3:F2518)*252)</f>
        <v>0.55237945187447857</v>
      </c>
      <c r="I3" t="str">
        <v>WMT</v>
      </c>
      <c r="J3" s="7">
        <v>0.21646612503221305</v>
      </c>
    </row>
    <row r="4" spans="1:10" x14ac:dyDescent="0.25">
      <c r="A4" s="8" t="s">
        <v>29</v>
      </c>
      <c r="B4" s="17">
        <v>0.1</v>
      </c>
      <c r="C4" s="17">
        <v>0.1</v>
      </c>
      <c r="D4" s="17">
        <v>0.1</v>
      </c>
      <c r="E4" s="17">
        <v>0.1</v>
      </c>
      <c r="F4" s="17">
        <v>0.1</v>
      </c>
      <c r="I4" t="str">
        <v>NVDA</v>
      </c>
      <c r="J4" s="7">
        <v>0.4</v>
      </c>
    </row>
    <row r="5" spans="1:10" x14ac:dyDescent="0.25">
      <c r="A5" s="8" t="s">
        <v>30</v>
      </c>
      <c r="B5" s="17">
        <v>0.4</v>
      </c>
      <c r="C5" s="17">
        <v>0.4</v>
      </c>
      <c r="D5" s="17">
        <v>0.4</v>
      </c>
      <c r="E5" s="17">
        <v>0.4</v>
      </c>
      <c r="F5" s="17">
        <v>0.4</v>
      </c>
      <c r="I5" t="str">
        <v>TSLA</v>
      </c>
      <c r="J5" s="7">
        <v>0.1</v>
      </c>
    </row>
    <row r="6" spans="1:10" x14ac:dyDescent="0.25">
      <c r="A6" s="8" t="s">
        <v>31</v>
      </c>
      <c r="B6" s="17">
        <v>0.18353387496778706</v>
      </c>
      <c r="C6" s="17">
        <v>0.1</v>
      </c>
      <c r="D6" s="17">
        <v>0.21646612503221305</v>
      </c>
      <c r="E6" s="17">
        <v>0.4</v>
      </c>
      <c r="F6" s="17">
        <v>0.1</v>
      </c>
    </row>
    <row r="8" spans="1:10" x14ac:dyDescent="0.25">
      <c r="H8" s="26"/>
    </row>
    <row r="9" spans="1:10" x14ac:dyDescent="0.25">
      <c r="A9" s="108" t="s">
        <v>32</v>
      </c>
      <c r="B9" s="109"/>
    </row>
    <row r="10" spans="1:10" x14ac:dyDescent="0.25">
      <c r="A10" s="15" t="s">
        <v>33</v>
      </c>
      <c r="B10" s="18">
        <f>SUMPRODUCT(B2:F2,B6:F6)</f>
        <v>0.39355599221419951</v>
      </c>
    </row>
    <row r="11" spans="1:10" x14ac:dyDescent="0.25">
      <c r="A11" s="15" t="s">
        <v>28</v>
      </c>
      <c r="B11" s="18">
        <f t="array" ref="B11">SQRT(MMULT(MMULT(B6:F6,B17:F21),TRANSPOSE(B6:F6)*252))</f>
        <v>0.28643254370417853</v>
      </c>
    </row>
    <row r="12" spans="1:10" x14ac:dyDescent="0.25">
      <c r="A12" s="15" t="s">
        <v>37</v>
      </c>
      <c r="B12" s="27">
        <v>4.6170000000000003E-2</v>
      </c>
    </row>
    <row r="13" spans="1:10" x14ac:dyDescent="0.25">
      <c r="A13" s="15" t="s">
        <v>34</v>
      </c>
      <c r="B13" s="28">
        <f>B6+C6+D6+E6+F6</f>
        <v>1.0000000000000002</v>
      </c>
    </row>
    <row r="14" spans="1:10" x14ac:dyDescent="0.25">
      <c r="A14" s="16" t="s">
        <v>35</v>
      </c>
      <c r="B14" s="29">
        <f>(B10-B12)/B11</f>
        <v>1.2128021059400722</v>
      </c>
    </row>
    <row r="15" spans="1:10" x14ac:dyDescent="0.25">
      <c r="A15" s="110" t="s">
        <v>36</v>
      </c>
      <c r="B15" s="111"/>
      <c r="C15" s="111"/>
      <c r="D15" s="111"/>
      <c r="E15" s="111"/>
      <c r="F15" s="111"/>
    </row>
    <row r="16" spans="1:10" x14ac:dyDescent="0.25">
      <c r="A16" s="1"/>
      <c r="B16" s="10" t="s">
        <v>7</v>
      </c>
      <c r="C16" s="10" t="s">
        <v>8</v>
      </c>
      <c r="D16" s="10" t="s">
        <v>11</v>
      </c>
      <c r="E16" s="10" t="s">
        <v>12</v>
      </c>
      <c r="F16" s="10" t="s">
        <v>13</v>
      </c>
    </row>
    <row r="17" spans="1:6" x14ac:dyDescent="0.25">
      <c r="A17" s="9" t="str" cm="1">
        <f t="array" ref="A17:A21">TRANSPOSE(B1:F1)</f>
        <v>AAPL</v>
      </c>
      <c r="B17" s="19">
        <f>VARP('Ln Adj close price'!$B$3:$B$2518)</f>
        <v>3.1952100197647922E-4</v>
      </c>
      <c r="C17" s="20">
        <f t="array" ref="C17:F17">TRANSPOSE(B18:B21)</f>
        <v>2.0401386635763487E-4</v>
      </c>
      <c r="D17" s="20">
        <v>7.526824259669589E-5</v>
      </c>
      <c r="E17" s="20">
        <v>2.9117640211549008E-4</v>
      </c>
      <c r="F17" s="21">
        <v>2.6622730956491744E-4</v>
      </c>
    </row>
    <row r="18" spans="1:6" x14ac:dyDescent="0.25">
      <c r="A18" s="9" t="str">
        <v>AMZN</v>
      </c>
      <c r="B18" s="19">
        <v>2.0401386635763487E-4</v>
      </c>
      <c r="C18" s="20">
        <f>VARP('Ln Adj close price'!$C$3:$C$2518)</f>
        <v>4.2839648131902944E-4</v>
      </c>
      <c r="D18" s="20">
        <f t="array" ref="D18:F18">TRANSPOSE(C19:C21)</f>
        <v>6.8348012482865168E-5</v>
      </c>
      <c r="E18" s="20">
        <v>3.1550151465388297E-4</v>
      </c>
      <c r="F18" s="22">
        <v>2.8303518120848436E-4</v>
      </c>
    </row>
    <row r="19" spans="1:6" x14ac:dyDescent="0.25">
      <c r="A19" s="9" t="str">
        <v>WMT</v>
      </c>
      <c r="B19" s="19">
        <v>7.526824259669589E-5</v>
      </c>
      <c r="C19" s="19">
        <v>6.8348012482865168E-5</v>
      </c>
      <c r="D19" s="19">
        <f>VARP('Ln Adj close price'!$D$3:$D$2518)</f>
        <v>1.7175652181412437E-4</v>
      </c>
      <c r="E19" s="19">
        <f t="array" ref="E19:F19">TRANSPOSE(D20:D21)</f>
        <v>8.8237933296903426E-5</v>
      </c>
      <c r="F19" s="23">
        <v>7.0091805586374278E-5</v>
      </c>
    </row>
    <row r="20" spans="1:6" x14ac:dyDescent="0.25">
      <c r="A20" s="9" t="str">
        <v>NVDA</v>
      </c>
      <c r="B20" s="19">
        <v>2.9117640211549008E-4</v>
      </c>
      <c r="C20" s="19">
        <v>3.1550151465388297E-4</v>
      </c>
      <c r="D20" s="19">
        <v>8.8237933296903426E-5</v>
      </c>
      <c r="E20" s="19">
        <f>VARP('Ln Adj close price'!$E$3:$E$2518)</f>
        <v>8.6334137683908197E-4</v>
      </c>
      <c r="F20" s="23">
        <f>E21</f>
        <v>4.2578912267333746E-4</v>
      </c>
    </row>
    <row r="21" spans="1:6" ht="15.75" thickBot="1" x14ac:dyDescent="0.3">
      <c r="A21" s="9" t="str">
        <v>TSLA</v>
      </c>
      <c r="B21" s="24">
        <v>2.6622730956491744E-4</v>
      </c>
      <c r="C21" s="24">
        <v>2.8303518120848436E-4</v>
      </c>
      <c r="D21" s="24">
        <v>7.0091805586374278E-5</v>
      </c>
      <c r="E21" s="24">
        <v>4.2578912267333746E-4</v>
      </c>
      <c r="F21" s="25">
        <f>VARP('Ln Adj close price'!$F$3:$F$2518)</f>
        <v>1.2108057890997991E-3</v>
      </c>
    </row>
  </sheetData>
  <mergeCells count="2">
    <mergeCell ref="A9:B9"/>
    <mergeCell ref="A15:F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570EF0-5435-44B3-891A-FBEA4D8CE8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5</vt:i4>
      </vt:variant>
    </vt:vector>
  </HeadingPairs>
  <TitlesOfParts>
    <vt:vector size="5" baseType="lpstr">
      <vt:lpstr>Dashboard</vt:lpstr>
      <vt:lpstr>Shares</vt:lpstr>
      <vt:lpstr>Adj close prices</vt:lpstr>
      <vt:lpstr>Ln Adj close price</vt:lpstr>
      <vt:lpstr>Efficient 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Tamer</dc:creator>
  <cp:lastModifiedBy>תאמר נאשף</cp:lastModifiedBy>
  <dcterms:created xsi:type="dcterms:W3CDTF">2015-06-05T18:17:20Z</dcterms:created>
  <dcterms:modified xsi:type="dcterms:W3CDTF">2024-04-25T09:31:05Z</dcterms:modified>
</cp:coreProperties>
</file>