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ks\CSE 19\cse-100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I6" i="1" s="1"/>
  <c r="J6" i="1" s="1"/>
  <c r="K6" i="1" s="1"/>
  <c r="H7" i="1"/>
  <c r="I7" i="1" s="1"/>
  <c r="J7" i="1" s="1"/>
  <c r="K7" i="1" s="1"/>
  <c r="H8" i="1"/>
  <c r="I8" i="1" s="1"/>
  <c r="J8" i="1" s="1"/>
  <c r="K8" i="1" s="1"/>
  <c r="H9" i="1"/>
  <c r="I9" i="1" s="1"/>
  <c r="J9" i="1" s="1"/>
  <c r="K9" i="1" s="1"/>
  <c r="H10" i="1"/>
  <c r="I10" i="1" s="1"/>
  <c r="J10" i="1" s="1"/>
  <c r="K10" i="1" s="1"/>
  <c r="H11" i="1"/>
  <c r="I11" i="1" s="1"/>
  <c r="J11" i="1" s="1"/>
  <c r="K11" i="1" s="1"/>
  <c r="H2" i="1" l="1"/>
  <c r="I2" i="1" s="1"/>
  <c r="J2" i="1" s="1"/>
  <c r="K2" i="1" s="1"/>
  <c r="H3" i="1"/>
  <c r="I3" i="1" s="1"/>
  <c r="J3" i="1" s="1"/>
  <c r="K3" i="1" s="1"/>
  <c r="H4" i="1"/>
  <c r="I4" i="1" s="1"/>
  <c r="J4" i="1" s="1"/>
  <c r="K4" i="1" s="1"/>
  <c r="H5" i="1"/>
  <c r="I5" i="1" s="1"/>
  <c r="J5" i="1" s="1"/>
  <c r="K5" i="1" s="1"/>
</calcChain>
</file>

<file path=xl/sharedStrings.xml><?xml version="1.0" encoding="utf-8"?>
<sst xmlns="http://schemas.openxmlformats.org/spreadsheetml/2006/main" count="11" uniqueCount="11">
  <si>
    <t>Percentage</t>
  </si>
  <si>
    <t>Grade</t>
  </si>
  <si>
    <t>Attendance            5%                       Marks                   (15)</t>
  </si>
  <si>
    <t>CT              20%       Marks       (60)</t>
  </si>
  <si>
    <t>Midterm  15%        marks        (45)</t>
  </si>
  <si>
    <t>Sec-A  30% Marks (90)</t>
  </si>
  <si>
    <t>Sec-B 30% Marks (90)</t>
  </si>
  <si>
    <t>Total 100% Marks (300)</t>
  </si>
  <si>
    <t>Grade  Point</t>
  </si>
  <si>
    <t>Serial    No</t>
  </si>
  <si>
    <t>Class    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</si>
</sst>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 tint="4.9989318521683403E-2"/>
      <name val="Arial"/>
      <family val="2"/>
    </font>
    <font>
      <b/>
      <sz val="14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4.9989318521683403E-2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K11" headerRowCount="0" headerRowDxfId="2" dataDxfId="0" totalsRowDxfId="1">
  <tableColumns count="11">
    <tableColumn id="1" name="Column1" totalsRowLabel="Total" headerRowDxfId="35" dataDxfId="13" totalsRowDxfId="24"/>
    <tableColumn id="2" name="Column2" headerRowDxfId="34" dataDxfId="12" totalsRowDxfId="23"/>
    <tableColumn id="3" name="Column3" headerRowDxfId="33" dataDxfId="11" totalsRowDxfId="22"/>
    <tableColumn id="4" name="Column4" headerRowDxfId="32" dataDxfId="10" totalsRowDxfId="21"/>
    <tableColumn id="5" name="Column5" headerRowDxfId="31" dataDxfId="9" totalsRowDxfId="20"/>
    <tableColumn id="6" name="Column6" headerRowDxfId="30" dataDxfId="8" totalsRowDxfId="19"/>
    <tableColumn id="7" name="Column7" headerRowDxfId="29" dataDxfId="7" totalsRowDxfId="18"/>
    <tableColumn id="8" name="Column8" headerRowDxfId="28" dataDxfId="6" totalsRowDxfId="17">
      <calculatedColumnFormula>SUM(C2:G2)</calculatedColumnFormula>
    </tableColumn>
    <tableColumn id="9" name="Column9" headerRowDxfId="27" dataDxfId="5" totalsRowDxfId="16">
      <calculatedColumnFormula>INT(H2*100/300)</calculatedColumnFormula>
    </tableColumn>
    <tableColumn id="10" name="Column10" headerRowDxfId="26" dataDxfId="4" totalsRowDxfId="15">
      <calculatedColumnFormula>IF(I2&gt;=80,"A+",IF(I2&gt;=75,"A",IF(I2&gt;=70,"A-",IF(I2&gt;=65,"B+",IF(I2&gt;=60,"B",IF(I2&gt;=55,"B-",IF(I2&gt;=50,"C+",IF(I2&gt;=45,"C",IF(I2&gt;=40,"D","F")))))))))</calculatedColumnFormula>
    </tableColumn>
    <tableColumn id="11" name="Column11" totalsRowFunction="count" headerRowDxfId="25" dataDxfId="3" totalsRowDxfId="14">
      <calculatedColumnFormula>IF(J2="A+",4,IF(J2="A",3.75,IF(J2="A-",3.5,IF(J2="B+",3.25,IF(J2="B",3,IF(J2="B-",2.75,IF(J2="C+",2.5,IF(J2="C",2.25,IF(J2="D",2,0)))))))))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K11" sqref="K11"/>
    </sheetView>
  </sheetViews>
  <sheetFormatPr defaultRowHeight="15" x14ac:dyDescent="0.25"/>
  <cols>
    <col min="1" max="2" width="13" customWidth="1"/>
    <col min="3" max="3" width="20.42578125" customWidth="1"/>
    <col min="4" max="4" width="16.42578125" customWidth="1"/>
    <col min="5" max="5" width="15.85546875" customWidth="1"/>
    <col min="6" max="6" width="14.5703125" customWidth="1"/>
    <col min="7" max="7" width="14.28515625" customWidth="1"/>
    <col min="8" max="8" width="15.42578125" customWidth="1"/>
    <col min="9" max="9" width="16.85546875" customWidth="1"/>
    <col min="10" max="10" width="14.5703125" customWidth="1"/>
    <col min="11" max="11" width="15" customWidth="1"/>
  </cols>
  <sheetData>
    <row r="1" spans="1:11" ht="72" x14ac:dyDescent="0.25">
      <c r="A1" s="2" t="s">
        <v>9</v>
      </c>
      <c r="B1" s="2" t="s">
        <v>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8</v>
      </c>
    </row>
    <row r="2" spans="1:11" ht="18" x14ac:dyDescent="0.25">
      <c r="A2" s="1">
        <v>1</v>
      </c>
      <c r="B2" s="1">
        <v>1</v>
      </c>
      <c r="C2" s="1">
        <v>5</v>
      </c>
      <c r="D2" s="1">
        <v>55</v>
      </c>
      <c r="E2" s="1">
        <v>43</v>
      </c>
      <c r="F2" s="1">
        <v>80</v>
      </c>
      <c r="G2" s="1">
        <v>74</v>
      </c>
      <c r="H2" s="1">
        <f>SUM(C2:G2)</f>
        <v>257</v>
      </c>
      <c r="I2" s="1">
        <f>INT(H2*100/300)</f>
        <v>85</v>
      </c>
      <c r="J2" s="1" t="str">
        <f>IF(I2&gt;=80,"A+",IF(I2&gt;=75,"A",IF(I2&gt;=70,"A-",IF(I2&gt;=65,"B+",IF(I2&gt;=60,"B",IF(I2&gt;=55,"B-",IF(I2&gt;=50,"C+",IF(I2&gt;=45,"C",IF(I2&gt;=40,"D","F")))))))))</f>
        <v>A+</v>
      </c>
      <c r="K2" s="1">
        <f>IF(J2="A+",4,IF(J2="A",3.75,IF(J2="A-",3.5,IF(J2="B+",3.25,IF(J2="B",3,IF(J2="B-",2.75,IF(J2="C+",2.5,IF(J2="C",2.25,IF(J2="D",2,0)))))))))</f>
        <v>4</v>
      </c>
    </row>
    <row r="3" spans="1:11" ht="18" x14ac:dyDescent="0.25">
      <c r="A3" s="1">
        <v>2</v>
      </c>
      <c r="B3" s="1">
        <v>2</v>
      </c>
      <c r="C3" s="1">
        <v>4</v>
      </c>
      <c r="D3" s="1">
        <v>48</v>
      </c>
      <c r="E3" s="1">
        <v>34</v>
      </c>
      <c r="F3" s="1">
        <v>60</v>
      </c>
      <c r="G3" s="1">
        <v>56</v>
      </c>
      <c r="H3" s="1">
        <f t="shared" ref="H3:H11" si="0">SUM(C3:G3)</f>
        <v>202</v>
      </c>
      <c r="I3" s="1">
        <f>INT(H3*100/300)</f>
        <v>67</v>
      </c>
      <c r="J3" s="1" t="str">
        <f t="shared" ref="J3:J11" si="1">IF(I3&gt;=80,"A+",IF(I3&gt;=75,"A",IF(I3&gt;=70,"A-",IF(I3&gt;=65,"B+",IF(I3&gt;=60,"B",IF(I3&gt;=55,"B-",IF(I3&gt;=50,"C+",IF(I3&gt;=45,"C",IF(I3&gt;=40,"D","F")))))))))</f>
        <v>B+</v>
      </c>
      <c r="K3" s="1">
        <f t="shared" ref="K3:K11" si="2">IF(J3="A+",4,IF(J3="A",3.75,IF(J3="A-",3.5,IF(J3="B+",3.25,IF(J3="B",3,IF(J3="B-",2.75,IF(J3="C+",2.5,IF(J3="C",2.25,IF(J3="D",2,0)))))))))</f>
        <v>3.25</v>
      </c>
    </row>
    <row r="4" spans="1:11" ht="18" x14ac:dyDescent="0.25">
      <c r="A4" s="1">
        <v>3</v>
      </c>
      <c r="B4" s="1">
        <v>3</v>
      </c>
      <c r="C4" s="1">
        <v>3</v>
      </c>
      <c r="D4" s="1">
        <v>53</v>
      </c>
      <c r="E4" s="1">
        <v>44</v>
      </c>
      <c r="F4" s="1">
        <v>62</v>
      </c>
      <c r="G4" s="1">
        <v>51</v>
      </c>
      <c r="H4" s="1">
        <f t="shared" si="0"/>
        <v>213</v>
      </c>
      <c r="I4" s="1">
        <f t="shared" ref="I4:I11" si="3">INT(H4*100/300)</f>
        <v>71</v>
      </c>
      <c r="J4" s="1" t="str">
        <f t="shared" si="1"/>
        <v>A-</v>
      </c>
      <c r="K4" s="1">
        <f t="shared" si="2"/>
        <v>3.5</v>
      </c>
    </row>
    <row r="5" spans="1:11" ht="18" x14ac:dyDescent="0.25">
      <c r="A5" s="1">
        <v>4</v>
      </c>
      <c r="B5" s="1">
        <v>4</v>
      </c>
      <c r="C5" s="1">
        <v>2</v>
      </c>
      <c r="D5" s="1">
        <v>35</v>
      </c>
      <c r="E5" s="1">
        <v>24</v>
      </c>
      <c r="F5" s="1">
        <v>40</v>
      </c>
      <c r="G5" s="1">
        <v>54</v>
      </c>
      <c r="H5" s="1">
        <f t="shared" si="0"/>
        <v>155</v>
      </c>
      <c r="I5" s="1">
        <f t="shared" si="3"/>
        <v>51</v>
      </c>
      <c r="J5" s="1" t="str">
        <f t="shared" si="1"/>
        <v>C+</v>
      </c>
      <c r="K5" s="1">
        <f t="shared" si="2"/>
        <v>2.5</v>
      </c>
    </row>
    <row r="6" spans="1:11" ht="18" x14ac:dyDescent="0.25">
      <c r="A6" s="1">
        <v>5</v>
      </c>
      <c r="B6" s="1">
        <v>5</v>
      </c>
      <c r="C6" s="1">
        <v>3</v>
      </c>
      <c r="D6" s="1">
        <v>40</v>
      </c>
      <c r="E6" s="1">
        <v>39</v>
      </c>
      <c r="F6" s="1">
        <v>59</v>
      </c>
      <c r="G6" s="1">
        <v>61</v>
      </c>
      <c r="H6" s="1">
        <f t="shared" si="0"/>
        <v>202</v>
      </c>
      <c r="I6" s="1">
        <f t="shared" si="3"/>
        <v>67</v>
      </c>
      <c r="J6" s="1" t="str">
        <f t="shared" si="1"/>
        <v>B+</v>
      </c>
      <c r="K6" s="1">
        <f t="shared" si="2"/>
        <v>3.25</v>
      </c>
    </row>
    <row r="7" spans="1:11" ht="18" x14ac:dyDescent="0.25">
      <c r="A7" s="1">
        <v>6</v>
      </c>
      <c r="B7" s="1">
        <v>6</v>
      </c>
      <c r="C7" s="1">
        <v>3</v>
      </c>
      <c r="D7" s="1">
        <v>51</v>
      </c>
      <c r="E7" s="1">
        <v>42</v>
      </c>
      <c r="F7" s="1">
        <v>70</v>
      </c>
      <c r="G7" s="1">
        <v>78</v>
      </c>
      <c r="H7" s="1">
        <f t="shared" si="0"/>
        <v>244</v>
      </c>
      <c r="I7" s="1">
        <f t="shared" si="3"/>
        <v>81</v>
      </c>
      <c r="J7" s="1" t="str">
        <f t="shared" si="1"/>
        <v>A+</v>
      </c>
      <c r="K7" s="1">
        <f t="shared" si="2"/>
        <v>4</v>
      </c>
    </row>
    <row r="8" spans="1:11" ht="18" x14ac:dyDescent="0.25">
      <c r="A8" s="1">
        <v>7</v>
      </c>
      <c r="B8" s="1">
        <v>7</v>
      </c>
      <c r="C8" s="1">
        <v>4</v>
      </c>
      <c r="D8" s="1">
        <v>49</v>
      </c>
      <c r="E8" s="1">
        <v>40</v>
      </c>
      <c r="F8" s="1">
        <v>72</v>
      </c>
      <c r="G8" s="1">
        <v>69</v>
      </c>
      <c r="H8" s="1">
        <f t="shared" si="0"/>
        <v>234</v>
      </c>
      <c r="I8" s="1">
        <f t="shared" si="3"/>
        <v>78</v>
      </c>
      <c r="J8" s="1" t="str">
        <f t="shared" si="1"/>
        <v>A</v>
      </c>
      <c r="K8" s="1">
        <f t="shared" si="2"/>
        <v>3.75</v>
      </c>
    </row>
    <row r="9" spans="1:11" ht="18" x14ac:dyDescent="0.25">
      <c r="A9" s="1">
        <v>8</v>
      </c>
      <c r="B9" s="1">
        <v>8</v>
      </c>
      <c r="C9" s="1">
        <v>2</v>
      </c>
      <c r="D9" s="1">
        <v>38</v>
      </c>
      <c r="E9" s="1">
        <v>40</v>
      </c>
      <c r="F9" s="1">
        <v>55</v>
      </c>
      <c r="G9" s="1">
        <v>56</v>
      </c>
      <c r="H9" s="1">
        <f t="shared" si="0"/>
        <v>191</v>
      </c>
      <c r="I9" s="1">
        <f t="shared" si="3"/>
        <v>63</v>
      </c>
      <c r="J9" s="1" t="str">
        <f t="shared" si="1"/>
        <v>B</v>
      </c>
      <c r="K9" s="1">
        <f t="shared" si="2"/>
        <v>3</v>
      </c>
    </row>
    <row r="10" spans="1:11" ht="18" x14ac:dyDescent="0.25">
      <c r="A10" s="1">
        <v>9</v>
      </c>
      <c r="B10" s="1">
        <v>9</v>
      </c>
      <c r="C10" s="1">
        <v>2</v>
      </c>
      <c r="D10" s="1">
        <v>36</v>
      </c>
      <c r="E10" s="1">
        <v>38</v>
      </c>
      <c r="F10" s="1">
        <v>51</v>
      </c>
      <c r="G10" s="1">
        <v>48</v>
      </c>
      <c r="H10" s="1">
        <f t="shared" si="0"/>
        <v>175</v>
      </c>
      <c r="I10" s="1">
        <f t="shared" si="3"/>
        <v>58</v>
      </c>
      <c r="J10" s="1" t="str">
        <f t="shared" si="1"/>
        <v>B-</v>
      </c>
      <c r="K10" s="1">
        <f t="shared" si="2"/>
        <v>2.75</v>
      </c>
    </row>
    <row r="11" spans="1:11" ht="18" x14ac:dyDescent="0.25">
      <c r="A11" s="1">
        <v>10</v>
      </c>
      <c r="B11" s="1">
        <v>10</v>
      </c>
      <c r="C11" s="1">
        <v>2</v>
      </c>
      <c r="D11" s="1">
        <v>32</v>
      </c>
      <c r="E11" s="1">
        <v>34</v>
      </c>
      <c r="F11" s="1">
        <v>47</v>
      </c>
      <c r="G11" s="1">
        <v>49</v>
      </c>
      <c r="H11" s="1">
        <f t="shared" si="0"/>
        <v>164</v>
      </c>
      <c r="I11" s="1">
        <f t="shared" si="3"/>
        <v>54</v>
      </c>
      <c r="J11" s="1" t="str">
        <f t="shared" si="1"/>
        <v>C+</v>
      </c>
      <c r="K11" s="1">
        <f t="shared" si="2"/>
        <v>2.5</v>
      </c>
    </row>
  </sheetData>
  <pageMargins left="0.7" right="0.7" top="0.75" bottom="0.75" header="0.3" footer="0.3"/>
  <pageSetup orientation="portrait" r:id="rId1"/>
  <ignoredErrors>
    <ignoredError sqref="I2:K5 I6:K11 H1:K1" calculatedColumn="1"/>
    <ignoredError sqref="H2:H5 H6:H11" formulaRange="1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2019-02-07T17:38:46Z</dcterms:created>
  <dcterms:modified xsi:type="dcterms:W3CDTF">2019-02-09T07:35:57Z</dcterms:modified>
</cp:coreProperties>
</file>