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6280" yWindow="6820" windowWidth="24280" windowHeight="16840" tabRatio="546" firstSheet="2" activeTab="7"/>
  </bookViews>
  <sheets>
    <sheet name="Diagramm1" sheetId="2" r:id="rId1"/>
    <sheet name="Elastischer Stoss Blattfeder" sheetId="1" r:id="rId2"/>
    <sheet name="Auswertung Impuls" sheetId="3" r:id="rId3"/>
    <sheet name="Auswertung 14" sheetId="4" r:id="rId4"/>
    <sheet name="Auswertung 19" sheetId="5" r:id="rId5"/>
    <sheet name="Auswertung 15" sheetId="6" r:id="rId6"/>
    <sheet name="Auswertung 17" sheetId="8" r:id="rId7"/>
    <sheet name="Blatt3" sheetId="9" r:id="rId8"/>
  </sheets>
  <definedNames>
    <definedName name="_xlnm._FilterDatabase" localSheetId="2" hidden="1">'Auswertung Impuls'!$A$1:$AD$36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3" l="1"/>
  <c r="N16" i="3"/>
  <c r="K16" i="3"/>
  <c r="L16" i="3"/>
  <c r="Q16" i="3"/>
  <c r="S16" i="3"/>
  <c r="R16" i="3"/>
  <c r="T16" i="3"/>
  <c r="S24" i="3"/>
  <c r="R24" i="3"/>
  <c r="T24" i="3"/>
  <c r="S25" i="3"/>
  <c r="R25" i="3"/>
  <c r="T25" i="3"/>
  <c r="S26" i="3"/>
  <c r="R26" i="3"/>
  <c r="T26" i="3"/>
  <c r="S27" i="3"/>
  <c r="R27" i="3"/>
  <c r="T27" i="3"/>
  <c r="F45" i="3"/>
  <c r="M24" i="3"/>
  <c r="N24" i="3"/>
  <c r="K24" i="3"/>
  <c r="L24" i="3"/>
  <c r="Q24" i="3"/>
  <c r="M25" i="3"/>
  <c r="N25" i="3"/>
  <c r="K25" i="3"/>
  <c r="L25" i="3"/>
  <c r="Q25" i="3"/>
  <c r="M26" i="3"/>
  <c r="N26" i="3"/>
  <c r="K26" i="3"/>
  <c r="L26" i="3"/>
  <c r="Q26" i="3"/>
  <c r="M27" i="3"/>
  <c r="N27" i="3"/>
  <c r="K27" i="3"/>
  <c r="L27" i="3"/>
  <c r="Q27" i="3"/>
  <c r="E45" i="3"/>
  <c r="S29" i="3"/>
  <c r="R29" i="3"/>
  <c r="T29" i="3"/>
  <c r="S30" i="3"/>
  <c r="R30" i="3"/>
  <c r="T30" i="3"/>
  <c r="S31" i="3"/>
  <c r="R31" i="3"/>
  <c r="T31" i="3"/>
  <c r="S32" i="3"/>
  <c r="R32" i="3"/>
  <c r="T32" i="3"/>
  <c r="S33" i="3"/>
  <c r="R33" i="3"/>
  <c r="T33" i="3"/>
  <c r="F44" i="3"/>
  <c r="M29" i="3"/>
  <c r="N29" i="3"/>
  <c r="K29" i="3"/>
  <c r="L29" i="3"/>
  <c r="Q29" i="3"/>
  <c r="M30" i="3"/>
  <c r="N30" i="3"/>
  <c r="K30" i="3"/>
  <c r="L30" i="3"/>
  <c r="Q30" i="3"/>
  <c r="M31" i="3"/>
  <c r="N31" i="3"/>
  <c r="K31" i="3"/>
  <c r="L31" i="3"/>
  <c r="Q31" i="3"/>
  <c r="M32" i="3"/>
  <c r="N32" i="3"/>
  <c r="K32" i="3"/>
  <c r="L32" i="3"/>
  <c r="Q32" i="3"/>
  <c r="M33" i="3"/>
  <c r="N33" i="3"/>
  <c r="K33" i="3"/>
  <c r="L33" i="3"/>
  <c r="Q33" i="3"/>
  <c r="E44" i="3"/>
  <c r="S18" i="3"/>
  <c r="R18" i="3"/>
  <c r="T18" i="3"/>
  <c r="S19" i="3"/>
  <c r="R19" i="3"/>
  <c r="T19" i="3"/>
  <c r="S20" i="3"/>
  <c r="R20" i="3"/>
  <c r="T20" i="3"/>
  <c r="S21" i="3"/>
  <c r="R21" i="3"/>
  <c r="T21" i="3"/>
  <c r="S22" i="3"/>
  <c r="R22" i="3"/>
  <c r="T22" i="3"/>
  <c r="F43" i="3"/>
  <c r="M18" i="3"/>
  <c r="N18" i="3"/>
  <c r="K18" i="3"/>
  <c r="L18" i="3"/>
  <c r="Q18" i="3"/>
  <c r="M19" i="3"/>
  <c r="N19" i="3"/>
  <c r="K19" i="3"/>
  <c r="L19" i="3"/>
  <c r="Q19" i="3"/>
  <c r="M20" i="3"/>
  <c r="N20" i="3"/>
  <c r="K20" i="3"/>
  <c r="L20" i="3"/>
  <c r="Q20" i="3"/>
  <c r="M21" i="3"/>
  <c r="N21" i="3"/>
  <c r="K21" i="3"/>
  <c r="L21" i="3"/>
  <c r="Q21" i="3"/>
  <c r="M22" i="3"/>
  <c r="N22" i="3"/>
  <c r="K22" i="3"/>
  <c r="L22" i="3"/>
  <c r="Q22" i="3"/>
  <c r="E43" i="3"/>
  <c r="S2" i="3"/>
  <c r="R2" i="3"/>
  <c r="T2" i="3"/>
  <c r="S3" i="3"/>
  <c r="R3" i="3"/>
  <c r="T3" i="3"/>
  <c r="S4" i="3"/>
  <c r="R4" i="3"/>
  <c r="T4" i="3"/>
  <c r="S5" i="3"/>
  <c r="R5" i="3"/>
  <c r="T5" i="3"/>
  <c r="S6" i="3"/>
  <c r="R6" i="3"/>
  <c r="T6" i="3"/>
  <c r="S7" i="3"/>
  <c r="R7" i="3"/>
  <c r="T7" i="3"/>
  <c r="S8" i="3"/>
  <c r="R8" i="3"/>
  <c r="T8" i="3"/>
  <c r="S9" i="3"/>
  <c r="R9" i="3"/>
  <c r="T9" i="3"/>
  <c r="S10" i="3"/>
  <c r="R10" i="3"/>
  <c r="T10" i="3"/>
  <c r="S11" i="3"/>
  <c r="R11" i="3"/>
  <c r="T11" i="3"/>
  <c r="S12" i="3"/>
  <c r="R12" i="3"/>
  <c r="T12" i="3"/>
  <c r="S13" i="3"/>
  <c r="R13" i="3"/>
  <c r="T13" i="3"/>
  <c r="S14" i="3"/>
  <c r="R14" i="3"/>
  <c r="T14" i="3"/>
  <c r="S15" i="3"/>
  <c r="R15" i="3"/>
  <c r="T15" i="3"/>
  <c r="F42" i="3"/>
  <c r="M2" i="3"/>
  <c r="N2" i="3"/>
  <c r="K2" i="3"/>
  <c r="L2" i="3"/>
  <c r="Q2" i="3"/>
  <c r="M3" i="3"/>
  <c r="N3" i="3"/>
  <c r="K3" i="3"/>
  <c r="L3" i="3"/>
  <c r="Q3" i="3"/>
  <c r="M4" i="3"/>
  <c r="N4" i="3"/>
  <c r="K4" i="3"/>
  <c r="L4" i="3"/>
  <c r="Q4" i="3"/>
  <c r="M5" i="3"/>
  <c r="N5" i="3"/>
  <c r="K5" i="3"/>
  <c r="L5" i="3"/>
  <c r="Q5" i="3"/>
  <c r="M6" i="3"/>
  <c r="N6" i="3"/>
  <c r="K6" i="3"/>
  <c r="Q6" i="3"/>
  <c r="M7" i="3"/>
  <c r="N7" i="3"/>
  <c r="K7" i="3"/>
  <c r="L7" i="3"/>
  <c r="Q7" i="3"/>
  <c r="M8" i="3"/>
  <c r="N8" i="3"/>
  <c r="K8" i="3"/>
  <c r="L8" i="3"/>
  <c r="Q8" i="3"/>
  <c r="M9" i="3"/>
  <c r="N9" i="3"/>
  <c r="K9" i="3"/>
  <c r="L9" i="3"/>
  <c r="Q9" i="3"/>
  <c r="M10" i="3"/>
  <c r="N10" i="3"/>
  <c r="K10" i="3"/>
  <c r="L10" i="3"/>
  <c r="Q10" i="3"/>
  <c r="M11" i="3"/>
  <c r="N11" i="3"/>
  <c r="K11" i="3"/>
  <c r="L11" i="3"/>
  <c r="Q11" i="3"/>
  <c r="M12" i="3"/>
  <c r="N12" i="3"/>
  <c r="K12" i="3"/>
  <c r="L12" i="3"/>
  <c r="Q12" i="3"/>
  <c r="M13" i="3"/>
  <c r="N13" i="3"/>
  <c r="K13" i="3"/>
  <c r="L13" i="3"/>
  <c r="Q13" i="3"/>
  <c r="M14" i="3"/>
  <c r="N14" i="3"/>
  <c r="K14" i="3"/>
  <c r="L14" i="3"/>
  <c r="Q14" i="3"/>
  <c r="M15" i="3"/>
  <c r="N15" i="3"/>
  <c r="K15" i="3"/>
  <c r="L15" i="3"/>
  <c r="Q15" i="3"/>
  <c r="E42" i="3"/>
  <c r="W28" i="3"/>
  <c r="X28" i="3"/>
  <c r="U28" i="3"/>
  <c r="V28" i="3"/>
  <c r="AA28" i="3"/>
  <c r="Z28" i="3"/>
  <c r="Y28" i="3"/>
  <c r="S28" i="3"/>
  <c r="R28" i="3"/>
  <c r="T28" i="3"/>
  <c r="M28" i="3"/>
  <c r="N28" i="3"/>
  <c r="K28" i="3"/>
  <c r="L28" i="3"/>
  <c r="Q28" i="3"/>
  <c r="P28" i="3"/>
  <c r="O28" i="3"/>
  <c r="W3" i="3"/>
  <c r="X3" i="3"/>
  <c r="U3" i="3"/>
  <c r="V3" i="3"/>
  <c r="AA3" i="3"/>
  <c r="W4" i="3"/>
  <c r="X4" i="3"/>
  <c r="U4" i="3"/>
  <c r="V4" i="3"/>
  <c r="AA4" i="3"/>
  <c r="W5" i="3"/>
  <c r="X5" i="3"/>
  <c r="U5" i="3"/>
  <c r="V5" i="3"/>
  <c r="AA5" i="3"/>
  <c r="W6" i="3"/>
  <c r="X6" i="3"/>
  <c r="U6" i="3"/>
  <c r="V6" i="3"/>
  <c r="AA6" i="3"/>
  <c r="W7" i="3"/>
  <c r="X7" i="3"/>
  <c r="U7" i="3"/>
  <c r="V7" i="3"/>
  <c r="AA7" i="3"/>
  <c r="W8" i="3"/>
  <c r="X8" i="3"/>
  <c r="U8" i="3"/>
  <c r="V8" i="3"/>
  <c r="AA8" i="3"/>
  <c r="W9" i="3"/>
  <c r="X9" i="3"/>
  <c r="U9" i="3"/>
  <c r="V9" i="3"/>
  <c r="AA9" i="3"/>
  <c r="W10" i="3"/>
  <c r="X10" i="3"/>
  <c r="U10" i="3"/>
  <c r="V10" i="3"/>
  <c r="AA10" i="3"/>
  <c r="W11" i="3"/>
  <c r="X11" i="3"/>
  <c r="U11" i="3"/>
  <c r="V11" i="3"/>
  <c r="AA11" i="3"/>
  <c r="W12" i="3"/>
  <c r="X12" i="3"/>
  <c r="U12" i="3"/>
  <c r="V12" i="3"/>
  <c r="AA12" i="3"/>
  <c r="W13" i="3"/>
  <c r="X13" i="3"/>
  <c r="U13" i="3"/>
  <c r="V13" i="3"/>
  <c r="AA13" i="3"/>
  <c r="W14" i="3"/>
  <c r="X14" i="3"/>
  <c r="U14" i="3"/>
  <c r="V14" i="3"/>
  <c r="AA14" i="3"/>
  <c r="W15" i="3"/>
  <c r="X15" i="3"/>
  <c r="U15" i="3"/>
  <c r="V15" i="3"/>
  <c r="AA15" i="3"/>
  <c r="W16" i="3"/>
  <c r="X16" i="3"/>
  <c r="U16" i="3"/>
  <c r="V16" i="3"/>
  <c r="AA16" i="3"/>
  <c r="W17" i="3"/>
  <c r="X17" i="3"/>
  <c r="U17" i="3"/>
  <c r="V17" i="3"/>
  <c r="AA17" i="3"/>
  <c r="W18" i="3"/>
  <c r="X18" i="3"/>
  <c r="U18" i="3"/>
  <c r="V18" i="3"/>
  <c r="AA18" i="3"/>
  <c r="W19" i="3"/>
  <c r="X19" i="3"/>
  <c r="U19" i="3"/>
  <c r="V19" i="3"/>
  <c r="AA19" i="3"/>
  <c r="W20" i="3"/>
  <c r="X20" i="3"/>
  <c r="U20" i="3"/>
  <c r="V20" i="3"/>
  <c r="AA20" i="3"/>
  <c r="W21" i="3"/>
  <c r="X21" i="3"/>
  <c r="U21" i="3"/>
  <c r="V21" i="3"/>
  <c r="AA21" i="3"/>
  <c r="W22" i="3"/>
  <c r="X22" i="3"/>
  <c r="U22" i="3"/>
  <c r="V22" i="3"/>
  <c r="AA22" i="3"/>
  <c r="W23" i="3"/>
  <c r="X23" i="3"/>
  <c r="U23" i="3"/>
  <c r="V23" i="3"/>
  <c r="AA23" i="3"/>
  <c r="W24" i="3"/>
  <c r="X24" i="3"/>
  <c r="U24" i="3"/>
  <c r="V24" i="3"/>
  <c r="AA24" i="3"/>
  <c r="W25" i="3"/>
  <c r="X25" i="3"/>
  <c r="U25" i="3"/>
  <c r="V25" i="3"/>
  <c r="AA25" i="3"/>
  <c r="W26" i="3"/>
  <c r="X26" i="3"/>
  <c r="U26" i="3"/>
  <c r="V26" i="3"/>
  <c r="AA26" i="3"/>
  <c r="W27" i="3"/>
  <c r="X27" i="3"/>
  <c r="U27" i="3"/>
  <c r="V27" i="3"/>
  <c r="AA27" i="3"/>
  <c r="W29" i="3"/>
  <c r="X29" i="3"/>
  <c r="U29" i="3"/>
  <c r="V29" i="3"/>
  <c r="AA29" i="3"/>
  <c r="W30" i="3"/>
  <c r="X30" i="3"/>
  <c r="U30" i="3"/>
  <c r="V30" i="3"/>
  <c r="AA30" i="3"/>
  <c r="W31" i="3"/>
  <c r="X31" i="3"/>
  <c r="U31" i="3"/>
  <c r="V31" i="3"/>
  <c r="AA31" i="3"/>
  <c r="W32" i="3"/>
  <c r="X32" i="3"/>
  <c r="U32" i="3"/>
  <c r="V32" i="3"/>
  <c r="AA32" i="3"/>
  <c r="W33" i="3"/>
  <c r="X33" i="3"/>
  <c r="U33" i="3"/>
  <c r="V33" i="3"/>
  <c r="AA33" i="3"/>
  <c r="W2" i="3"/>
  <c r="X2" i="3"/>
  <c r="U2" i="3"/>
  <c r="V2" i="3"/>
  <c r="AA2" i="3"/>
  <c r="S17" i="3"/>
  <c r="R17" i="3"/>
  <c r="T17" i="3"/>
  <c r="S23" i="3"/>
  <c r="R23" i="3"/>
  <c r="T23" i="3"/>
  <c r="M17" i="3"/>
  <c r="N17" i="3"/>
  <c r="K17" i="3"/>
  <c r="L17" i="3"/>
  <c r="Q17" i="3"/>
  <c r="M23" i="3"/>
  <c r="N23" i="3"/>
  <c r="K23" i="3"/>
  <c r="L23" i="3"/>
  <c r="Q23" i="3"/>
  <c r="O27" i="3"/>
  <c r="P27" i="3"/>
  <c r="Y27" i="3"/>
  <c r="Z27" i="3"/>
  <c r="Z21" i="3"/>
  <c r="Y21" i="3"/>
  <c r="P21" i="3"/>
  <c r="O21" i="3"/>
  <c r="Z33" i="3"/>
  <c r="Y33" i="3"/>
  <c r="P33" i="3"/>
  <c r="O33" i="3"/>
  <c r="Z32" i="3"/>
  <c r="Y32" i="3"/>
  <c r="P32" i="3"/>
  <c r="O32" i="3"/>
  <c r="Z31" i="3"/>
  <c r="Y31" i="3"/>
  <c r="P31" i="3"/>
  <c r="O31" i="3"/>
  <c r="O26" i="3"/>
  <c r="P26" i="3"/>
  <c r="Y26" i="3"/>
  <c r="Z26" i="3"/>
  <c r="O25" i="3"/>
  <c r="P25" i="3"/>
  <c r="Y25" i="3"/>
  <c r="Z25" i="3"/>
  <c r="O20" i="3"/>
  <c r="P20" i="3"/>
  <c r="Y20" i="3"/>
  <c r="Z20" i="3"/>
  <c r="O22" i="3"/>
  <c r="P22" i="3"/>
  <c r="Y22" i="3"/>
  <c r="Z22" i="3"/>
  <c r="O19" i="3"/>
  <c r="P19" i="3"/>
  <c r="Y19" i="3"/>
  <c r="Z19" i="3"/>
  <c r="O18" i="3"/>
  <c r="P18" i="3"/>
  <c r="Y18" i="3"/>
  <c r="Z18" i="3"/>
  <c r="O15" i="3"/>
  <c r="P15" i="3"/>
  <c r="Y15" i="3"/>
  <c r="Z15" i="3"/>
  <c r="O14" i="3"/>
  <c r="P14" i="3"/>
  <c r="Y14" i="3"/>
  <c r="Z14" i="3"/>
  <c r="O13" i="3"/>
  <c r="P13" i="3"/>
  <c r="Y13" i="3"/>
  <c r="Z13" i="3"/>
  <c r="O12" i="3"/>
  <c r="P12" i="3"/>
  <c r="Y12" i="3"/>
  <c r="Z12" i="3"/>
  <c r="O11" i="3"/>
  <c r="P11" i="3"/>
  <c r="Y11" i="3"/>
  <c r="Z11" i="3"/>
  <c r="O10" i="3"/>
  <c r="P10" i="3"/>
  <c r="Y10" i="3"/>
  <c r="Z10" i="3"/>
  <c r="O9" i="3"/>
  <c r="P9" i="3"/>
  <c r="Y9" i="3"/>
  <c r="Z9" i="3"/>
  <c r="O8" i="3"/>
  <c r="P8" i="3"/>
  <c r="Y8" i="3"/>
  <c r="Z8" i="3"/>
  <c r="Y7" i="3"/>
  <c r="Z7" i="3"/>
  <c r="P7" i="3"/>
  <c r="O7" i="3"/>
  <c r="O6" i="3"/>
  <c r="Y6" i="3"/>
  <c r="Z6" i="3"/>
  <c r="Z5" i="3"/>
  <c r="Y5" i="3"/>
  <c r="P5" i="3"/>
  <c r="P6" i="3"/>
  <c r="O5" i="3"/>
  <c r="Z4" i="3"/>
  <c r="Y4" i="3"/>
  <c r="P4" i="3"/>
  <c r="O4" i="3"/>
  <c r="O30" i="3"/>
  <c r="P30" i="3"/>
  <c r="Y30" i="3"/>
  <c r="Z30" i="3"/>
  <c r="O29" i="3"/>
  <c r="P29" i="3"/>
  <c r="Y29" i="3"/>
  <c r="Z29" i="3"/>
  <c r="O16" i="3"/>
  <c r="P16" i="3"/>
  <c r="O17" i="3"/>
  <c r="P17" i="3"/>
  <c r="O24" i="3"/>
  <c r="P24" i="3"/>
  <c r="O2" i="3"/>
  <c r="P2" i="3"/>
  <c r="O3" i="3"/>
  <c r="P3" i="3"/>
  <c r="P23" i="3"/>
  <c r="O23" i="3"/>
  <c r="Z23" i="3"/>
  <c r="Z16" i="3"/>
  <c r="Z17" i="3"/>
  <c r="Z24" i="3"/>
  <c r="Z2" i="3"/>
  <c r="Z3" i="3"/>
  <c r="Y23" i="3"/>
  <c r="Y16" i="3"/>
  <c r="Y17" i="3"/>
  <c r="Y24" i="3"/>
  <c r="Y2" i="3"/>
  <c r="Y3" i="3"/>
</calcChain>
</file>

<file path=xl/sharedStrings.xml><?xml version="1.0" encoding="utf-8"?>
<sst xmlns="http://schemas.openxmlformats.org/spreadsheetml/2006/main" count="206" uniqueCount="100">
  <si>
    <t>kleiner_wagen</t>
  </si>
  <si>
    <t>t</t>
  </si>
  <si>
    <t>x</t>
  </si>
  <si>
    <t>y</t>
  </si>
  <si>
    <t>Versuch</t>
  </si>
  <si>
    <t>Auswertung 3 - 3970</t>
  </si>
  <si>
    <t>v1(anfang) in m/s</t>
  </si>
  <si>
    <t>v2(anfang) in m/s</t>
  </si>
  <si>
    <t>v1(ende) in m/s</t>
  </si>
  <si>
    <t>v2(ende) in m/s</t>
  </si>
  <si>
    <t>Auswertung 4 - 3969</t>
  </si>
  <si>
    <t>Auswertung 5 - 3968</t>
  </si>
  <si>
    <t>Auswertung 6 - 3967</t>
  </si>
  <si>
    <t>Auswertung 8 - 3957</t>
  </si>
  <si>
    <t>Auswertung 9 - 3955</t>
  </si>
  <si>
    <t>p2 Impuls-ende</t>
  </si>
  <si>
    <t>p1 Impuls-ende</t>
  </si>
  <si>
    <t>p2 Impuls-anfang</t>
  </si>
  <si>
    <t>p1 Impuls-anfang</t>
  </si>
  <si>
    <t>Impulserhaltung</t>
  </si>
  <si>
    <t>Masse 1 in kg</t>
  </si>
  <si>
    <t>Masse 2 in kg</t>
  </si>
  <si>
    <t>Energie kin 1(anfang) in J</t>
  </si>
  <si>
    <t>Energie kin 2(anfang) in J</t>
  </si>
  <si>
    <t>Energie kin 1(ende) in J</t>
  </si>
  <si>
    <t>Energie kin 2(ende) in J</t>
  </si>
  <si>
    <t>Energie gesamt (ende) in J</t>
  </si>
  <si>
    <t>Energie gesamt (anfang) in J</t>
  </si>
  <si>
    <t>Energieerhaltung in %</t>
  </si>
  <si>
    <t>p vorher</t>
  </si>
  <si>
    <t>Energie vorher</t>
  </si>
  <si>
    <t>Energie nachher</t>
  </si>
  <si>
    <t>p nachher</t>
  </si>
  <si>
    <t>Auswertung 10 - P12...30</t>
  </si>
  <si>
    <t>Auswertung 11 - P12...31</t>
  </si>
  <si>
    <t>Auswertung 12 - 3954</t>
  </si>
  <si>
    <t>Auswertung 13 - 3953</t>
  </si>
  <si>
    <t>inelastisch</t>
  </si>
  <si>
    <t>Auswertung 14 - 3951</t>
  </si>
  <si>
    <t>Auswertung 15 - 3949</t>
  </si>
  <si>
    <t>Asuwertung 16 - 3948</t>
  </si>
  <si>
    <t>Auswertung 17 - 3947</t>
  </si>
  <si>
    <t>Auswertung 18 - 3945</t>
  </si>
  <si>
    <t>klein vs groß</t>
  </si>
  <si>
    <t>Auswertung 19 - 3943</t>
  </si>
  <si>
    <t>groß vs klein</t>
  </si>
  <si>
    <t>Auswertung 20 - 3941</t>
  </si>
  <si>
    <t>Auswertung 21 - 3940</t>
  </si>
  <si>
    <t>Auswertung 22 - 3939</t>
  </si>
  <si>
    <t>Auswertung 23 - 3938</t>
  </si>
  <si>
    <t>Auswertung 24 - 3960</t>
  </si>
  <si>
    <t>Energieerhaltung</t>
  </si>
  <si>
    <t>Auswertung 29 - 3966</t>
  </si>
  <si>
    <t>Auswertung 30 - 3971</t>
  </si>
  <si>
    <t>Auswertung 31 - 3972</t>
  </si>
  <si>
    <t>stoss</t>
  </si>
  <si>
    <t>Magnet</t>
  </si>
  <si>
    <t>Nadel</t>
  </si>
  <si>
    <t>Gummi</t>
  </si>
  <si>
    <t>Blattfeder</t>
  </si>
  <si>
    <t>Auswertung 25 - 4352</t>
  </si>
  <si>
    <t>Auswertung 26 - 4353</t>
  </si>
  <si>
    <t>Gummi (gescheitert)</t>
  </si>
  <si>
    <t>Auswertung 28 - 4355</t>
  </si>
  <si>
    <t>Auswertung 32 - 4348</t>
  </si>
  <si>
    <t>Auswertung 33 - 4349</t>
  </si>
  <si>
    <t xml:space="preserve">Energieerhaltung </t>
  </si>
  <si>
    <t xml:space="preserve">Impulserhaltung </t>
  </si>
  <si>
    <t>Durchschnittliche</t>
  </si>
  <si>
    <t>groß vs groß</t>
  </si>
  <si>
    <t>Charakterisierung der Bahn</t>
  </si>
  <si>
    <t>Auswertung 34 - 4351</t>
  </si>
  <si>
    <t>Auswertung 35 - 4356</t>
  </si>
  <si>
    <t>klein vs klein</t>
  </si>
  <si>
    <t>e</t>
  </si>
  <si>
    <t>gescheitert Magnet</t>
  </si>
  <si>
    <t>wagen</t>
  </si>
  <si>
    <t>Masse</t>
  </si>
  <si>
    <t>v(ende)</t>
  </si>
  <si>
    <t>v(anfang)</t>
  </si>
  <si>
    <t>delta(v)</t>
  </si>
  <si>
    <t>in %</t>
  </si>
  <si>
    <t xml:space="preserve">klein vs groß </t>
  </si>
  <si>
    <t xml:space="preserve">groß vs groß </t>
  </si>
  <si>
    <t xml:space="preserve">groß vs klein </t>
  </si>
  <si>
    <t>Energieverlust</t>
  </si>
  <si>
    <t>u</t>
  </si>
  <si>
    <t>t(s)rk</t>
  </si>
  <si>
    <t>x(m)rk</t>
  </si>
  <si>
    <t>vx(m/s)rk</t>
  </si>
  <si>
    <t>t(s)gg</t>
  </si>
  <si>
    <t>x(m)gg</t>
  </si>
  <si>
    <t>vx(m/s)gg</t>
  </si>
  <si>
    <t>t(s)rg</t>
  </si>
  <si>
    <t>x(m)rg</t>
  </si>
  <si>
    <t>vx(m/s)rg</t>
  </si>
  <si>
    <t>vx(m)gg</t>
  </si>
  <si>
    <t>t(s)gr</t>
  </si>
  <si>
    <t>x(m)gr</t>
  </si>
  <si>
    <t>vx(m/s)gr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</si>
</sst>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\ _€_-;\-* #,##0.000\ _€_-;_-* &quot;-&quot;??\ _€_-;_-@_-"/>
    <numFmt numFmtId="166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35C8E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1DAF1B"/>
        <bgColor indexed="64"/>
      </patternFill>
    </fill>
    <fill>
      <patternFill patternType="solid">
        <fgColor rgb="FFE26CD3"/>
        <bgColor indexed="64"/>
      </patternFill>
    </fill>
  </fills>
  <borders count="1">
    <border>
      <left/>
      <right/>
      <top/>
      <bottom/>
      <diagonal/>
    </border>
  </borders>
  <cellStyleXfs count="130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11" fontId="0" fillId="0" borderId="0" xfId="0" applyNumberFormat="1"/>
    <xf numFmtId="0" fontId="2" fillId="3" borderId="0" xfId="1"/>
    <xf numFmtId="9" fontId="0" fillId="0" borderId="0" xfId="7" applyFont="1"/>
    <xf numFmtId="164" fontId="2" fillId="3" borderId="0" xfId="6" applyNumberFormat="1" applyFont="1" applyFill="1"/>
    <xf numFmtId="0" fontId="0" fillId="6" borderId="0" xfId="0" applyFill="1"/>
    <xf numFmtId="9" fontId="2" fillId="6" borderId="0" xfId="7" applyFont="1" applyFill="1"/>
    <xf numFmtId="9" fontId="0" fillId="6" borderId="0" xfId="7" applyFont="1" applyFill="1"/>
    <xf numFmtId="0" fontId="0" fillId="7" borderId="0" xfId="0" applyFill="1"/>
    <xf numFmtId="9" fontId="2" fillId="7" borderId="0" xfId="7" applyFont="1" applyFill="1"/>
    <xf numFmtId="9" fontId="0" fillId="7" borderId="0" xfId="7" applyFont="1" applyFill="1"/>
    <xf numFmtId="0" fontId="0" fillId="8" borderId="0" xfId="0" applyFill="1"/>
    <xf numFmtId="9" fontId="2" fillId="8" borderId="0" xfId="7" applyFont="1" applyFill="1"/>
    <xf numFmtId="9" fontId="0" fillId="8" borderId="0" xfId="7" applyFont="1" applyFill="1"/>
    <xf numFmtId="0" fontId="0" fillId="9" borderId="0" xfId="0" applyFill="1"/>
    <xf numFmtId="9" fontId="2" fillId="9" borderId="0" xfId="7" applyFont="1" applyFill="1"/>
    <xf numFmtId="9" fontId="0" fillId="9" borderId="0" xfId="7" applyFont="1" applyFill="1"/>
    <xf numFmtId="164" fontId="2" fillId="7" borderId="0" xfId="6" applyNumberFormat="1" applyFont="1" applyFill="1"/>
    <xf numFmtId="165" fontId="0" fillId="0" borderId="0" xfId="6" applyNumberFormat="1" applyFont="1"/>
    <xf numFmtId="165" fontId="2" fillId="4" borderId="0" xfId="6" applyNumberFormat="1" applyFont="1" applyFill="1"/>
    <xf numFmtId="165" fontId="0" fillId="5" borderId="0" xfId="6" applyNumberFormat="1" applyFont="1" applyFill="1"/>
    <xf numFmtId="165" fontId="2" fillId="5" borderId="0" xfId="6" applyNumberFormat="1" applyFont="1" applyFill="1"/>
    <xf numFmtId="165" fontId="0" fillId="7" borderId="0" xfId="6" applyNumberFormat="1" applyFont="1" applyFill="1"/>
    <xf numFmtId="165" fontId="2" fillId="7" borderId="0" xfId="6" applyNumberFormat="1" applyFont="1" applyFill="1"/>
    <xf numFmtId="165" fontId="0" fillId="6" borderId="0" xfId="6" applyNumberFormat="1" applyFont="1" applyFill="1"/>
    <xf numFmtId="165" fontId="2" fillId="6" borderId="0" xfId="6" applyNumberFormat="1" applyFont="1" applyFill="1"/>
    <xf numFmtId="165" fontId="0" fillId="8" borderId="0" xfId="6" applyNumberFormat="1" applyFont="1" applyFill="1"/>
    <xf numFmtId="165" fontId="2" fillId="8" borderId="0" xfId="6" applyNumberFormat="1" applyFont="1" applyFill="1"/>
    <xf numFmtId="165" fontId="0" fillId="9" borderId="0" xfId="6" applyNumberFormat="1" applyFont="1" applyFill="1"/>
    <xf numFmtId="165" fontId="2" fillId="9" borderId="0" xfId="6" applyNumberFormat="1" applyFont="1" applyFill="1"/>
    <xf numFmtId="164" fontId="2" fillId="6" borderId="0" xfId="6" applyNumberFormat="1" applyFont="1" applyFill="1"/>
    <xf numFmtId="164" fontId="2" fillId="8" borderId="0" xfId="6" applyNumberFormat="1" applyFont="1" applyFill="1"/>
    <xf numFmtId="164" fontId="2" fillId="9" borderId="0" xfId="6" applyNumberFormat="1" applyFont="1" applyFill="1"/>
    <xf numFmtId="165" fontId="5" fillId="0" borderId="0" xfId="6" applyNumberFormat="1" applyFont="1"/>
    <xf numFmtId="166" fontId="0" fillId="0" borderId="0" xfId="0" applyNumberFormat="1"/>
    <xf numFmtId="165" fontId="0" fillId="0" borderId="0" xfId="6" applyNumberFormat="1" applyFont="1" applyAlignment="1"/>
    <xf numFmtId="9" fontId="0" fillId="0" borderId="0" xfId="7" applyFont="1" applyAlignme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2" fillId="9" borderId="0" xfId="6" applyNumberFormat="1" applyFont="1" applyFill="1" applyAlignment="1">
      <alignment horizontal="center"/>
    </xf>
    <xf numFmtId="165" fontId="2" fillId="7" borderId="0" xfId="6" applyNumberFormat="1" applyFont="1" applyFill="1" applyAlignment="1">
      <alignment horizontal="center"/>
    </xf>
    <xf numFmtId="165" fontId="2" fillId="6" borderId="0" xfId="6" applyNumberFormat="1" applyFont="1" applyFill="1" applyAlignment="1">
      <alignment horizontal="center"/>
    </xf>
    <xf numFmtId="165" fontId="2" fillId="8" borderId="0" xfId="6" applyNumberFormat="1" applyFont="1" applyFill="1" applyAlignment="1">
      <alignment horizontal="center"/>
    </xf>
    <xf numFmtId="9" fontId="0" fillId="0" borderId="0" xfId="7" applyFont="1" applyAlignment="1">
      <alignment horizontal="center"/>
    </xf>
    <xf numFmtId="165" fontId="2" fillId="4" borderId="0" xfId="6" applyNumberFormat="1" applyFont="1" applyFill="1" applyAlignment="1">
      <alignment horizontal="center"/>
    </xf>
    <xf numFmtId="165" fontId="2" fillId="2" borderId="0" xfId="6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30">
    <cellStyle name="40 % - Akzent3" xfId="1" builtinId="39"/>
    <cellStyle name="Besuchter Link" xfId="3" builtinId="9" hidden="1"/>
    <cellStyle name="Besuchter Link" xfId="5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Dezimal" xfId="6" builtinId="3"/>
    <cellStyle name="Link" xfId="2" builtinId="8" hidden="1"/>
    <cellStyle name="Link" xfId="4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Prozent" xfId="7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'Elastischer Stoss Blattfeder'!$B$2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'Elastischer Stoss Blattfeder'!$A$3:$A$168</c:f>
              <c:numCache>
                <c:formatCode>General</c:formatCode>
                <c:ptCount val="166"/>
                <c:pt idx="0">
                  <c:v>0.0</c:v>
                </c:pt>
                <c:pt idx="1">
                  <c:v>0.033</c:v>
                </c:pt>
                <c:pt idx="2">
                  <c:v>0.067</c:v>
                </c:pt>
                <c:pt idx="3">
                  <c:v>0.1</c:v>
                </c:pt>
                <c:pt idx="4">
                  <c:v>0.133</c:v>
                </c:pt>
                <c:pt idx="5">
                  <c:v>0.167</c:v>
                </c:pt>
                <c:pt idx="6">
                  <c:v>0.2</c:v>
                </c:pt>
                <c:pt idx="7">
                  <c:v>0.233</c:v>
                </c:pt>
                <c:pt idx="8">
                  <c:v>0.267</c:v>
                </c:pt>
                <c:pt idx="9">
                  <c:v>0.3</c:v>
                </c:pt>
                <c:pt idx="10">
                  <c:v>0.333</c:v>
                </c:pt>
                <c:pt idx="11">
                  <c:v>0.367</c:v>
                </c:pt>
                <c:pt idx="12">
                  <c:v>0.4</c:v>
                </c:pt>
                <c:pt idx="13">
                  <c:v>0.433</c:v>
                </c:pt>
                <c:pt idx="14">
                  <c:v>0.467</c:v>
                </c:pt>
                <c:pt idx="15">
                  <c:v>0.5</c:v>
                </c:pt>
                <c:pt idx="16">
                  <c:v>0.533</c:v>
                </c:pt>
                <c:pt idx="17">
                  <c:v>0.567</c:v>
                </c:pt>
                <c:pt idx="18">
                  <c:v>0.6</c:v>
                </c:pt>
                <c:pt idx="19">
                  <c:v>0.633</c:v>
                </c:pt>
                <c:pt idx="20">
                  <c:v>0.667</c:v>
                </c:pt>
                <c:pt idx="21">
                  <c:v>0.7</c:v>
                </c:pt>
                <c:pt idx="22">
                  <c:v>0.733</c:v>
                </c:pt>
                <c:pt idx="23">
                  <c:v>0.767</c:v>
                </c:pt>
                <c:pt idx="24">
                  <c:v>0.8</c:v>
                </c:pt>
                <c:pt idx="25">
                  <c:v>0.833</c:v>
                </c:pt>
                <c:pt idx="26">
                  <c:v>0.867</c:v>
                </c:pt>
                <c:pt idx="27">
                  <c:v>0.9</c:v>
                </c:pt>
                <c:pt idx="28">
                  <c:v>0.933</c:v>
                </c:pt>
                <c:pt idx="29">
                  <c:v>0.967</c:v>
                </c:pt>
                <c:pt idx="30">
                  <c:v>1.0</c:v>
                </c:pt>
                <c:pt idx="31">
                  <c:v>1.033</c:v>
                </c:pt>
                <c:pt idx="32">
                  <c:v>1.067</c:v>
                </c:pt>
                <c:pt idx="33">
                  <c:v>1.1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</c:v>
                </c:pt>
                <c:pt idx="38">
                  <c:v>1.267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</c:v>
                </c:pt>
                <c:pt idx="44">
                  <c:v>1.467</c:v>
                </c:pt>
                <c:pt idx="45">
                  <c:v>1.5</c:v>
                </c:pt>
                <c:pt idx="46">
                  <c:v>1.533</c:v>
                </c:pt>
                <c:pt idx="47">
                  <c:v>1.567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</c:v>
                </c:pt>
                <c:pt idx="53">
                  <c:v>1.767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</c:v>
                </c:pt>
                <c:pt idx="59">
                  <c:v>1.967</c:v>
                </c:pt>
                <c:pt idx="60">
                  <c:v>2.0</c:v>
                </c:pt>
                <c:pt idx="61">
                  <c:v>2.033</c:v>
                </c:pt>
                <c:pt idx="62">
                  <c:v>2.067</c:v>
                </c:pt>
                <c:pt idx="63">
                  <c:v>2.1</c:v>
                </c:pt>
                <c:pt idx="64">
                  <c:v>2.133</c:v>
                </c:pt>
                <c:pt idx="65">
                  <c:v>2.167</c:v>
                </c:pt>
                <c:pt idx="66">
                  <c:v>2.2</c:v>
                </c:pt>
                <c:pt idx="67">
                  <c:v>2.233</c:v>
                </c:pt>
                <c:pt idx="68">
                  <c:v>2.267</c:v>
                </c:pt>
                <c:pt idx="69">
                  <c:v>2.3</c:v>
                </c:pt>
                <c:pt idx="70">
                  <c:v>2.333</c:v>
                </c:pt>
                <c:pt idx="71">
                  <c:v>2.367</c:v>
                </c:pt>
                <c:pt idx="72">
                  <c:v>2.4</c:v>
                </c:pt>
                <c:pt idx="73">
                  <c:v>2.433</c:v>
                </c:pt>
                <c:pt idx="74">
                  <c:v>2.467</c:v>
                </c:pt>
                <c:pt idx="75">
                  <c:v>2.5</c:v>
                </c:pt>
                <c:pt idx="76">
                  <c:v>2.533</c:v>
                </c:pt>
                <c:pt idx="77">
                  <c:v>2.567</c:v>
                </c:pt>
                <c:pt idx="78">
                  <c:v>2.6</c:v>
                </c:pt>
                <c:pt idx="79">
                  <c:v>2.633</c:v>
                </c:pt>
                <c:pt idx="80">
                  <c:v>2.667</c:v>
                </c:pt>
                <c:pt idx="81">
                  <c:v>2.7</c:v>
                </c:pt>
                <c:pt idx="82">
                  <c:v>2.733</c:v>
                </c:pt>
                <c:pt idx="83">
                  <c:v>2.767</c:v>
                </c:pt>
                <c:pt idx="84">
                  <c:v>2.8</c:v>
                </c:pt>
                <c:pt idx="85">
                  <c:v>2.833</c:v>
                </c:pt>
                <c:pt idx="86">
                  <c:v>2.867</c:v>
                </c:pt>
                <c:pt idx="87">
                  <c:v>2.9</c:v>
                </c:pt>
                <c:pt idx="88">
                  <c:v>2.933</c:v>
                </c:pt>
                <c:pt idx="89">
                  <c:v>2.967</c:v>
                </c:pt>
                <c:pt idx="90">
                  <c:v>3.0</c:v>
                </c:pt>
                <c:pt idx="91">
                  <c:v>3.033</c:v>
                </c:pt>
                <c:pt idx="92">
                  <c:v>3.067</c:v>
                </c:pt>
                <c:pt idx="93">
                  <c:v>3.1</c:v>
                </c:pt>
                <c:pt idx="94">
                  <c:v>3.133</c:v>
                </c:pt>
                <c:pt idx="95">
                  <c:v>3.167</c:v>
                </c:pt>
                <c:pt idx="96">
                  <c:v>3.2</c:v>
                </c:pt>
                <c:pt idx="97">
                  <c:v>3.233</c:v>
                </c:pt>
                <c:pt idx="98">
                  <c:v>3.267</c:v>
                </c:pt>
                <c:pt idx="99">
                  <c:v>3.3</c:v>
                </c:pt>
                <c:pt idx="100">
                  <c:v>3.333</c:v>
                </c:pt>
                <c:pt idx="101">
                  <c:v>3.367</c:v>
                </c:pt>
                <c:pt idx="102">
                  <c:v>3.4</c:v>
                </c:pt>
                <c:pt idx="103">
                  <c:v>3.433</c:v>
                </c:pt>
                <c:pt idx="104">
                  <c:v>3.467</c:v>
                </c:pt>
                <c:pt idx="105">
                  <c:v>3.5</c:v>
                </c:pt>
                <c:pt idx="106">
                  <c:v>3.533</c:v>
                </c:pt>
                <c:pt idx="107">
                  <c:v>3.567</c:v>
                </c:pt>
                <c:pt idx="108">
                  <c:v>3.6</c:v>
                </c:pt>
                <c:pt idx="109">
                  <c:v>3.633</c:v>
                </c:pt>
                <c:pt idx="110">
                  <c:v>3.667</c:v>
                </c:pt>
                <c:pt idx="111">
                  <c:v>3.7</c:v>
                </c:pt>
                <c:pt idx="112">
                  <c:v>3.733</c:v>
                </c:pt>
                <c:pt idx="113">
                  <c:v>3.767</c:v>
                </c:pt>
                <c:pt idx="114">
                  <c:v>3.8</c:v>
                </c:pt>
                <c:pt idx="115">
                  <c:v>3.833</c:v>
                </c:pt>
                <c:pt idx="116">
                  <c:v>3.867</c:v>
                </c:pt>
                <c:pt idx="117">
                  <c:v>3.9</c:v>
                </c:pt>
                <c:pt idx="118">
                  <c:v>3.933</c:v>
                </c:pt>
                <c:pt idx="119">
                  <c:v>3.967</c:v>
                </c:pt>
                <c:pt idx="120">
                  <c:v>4.0</c:v>
                </c:pt>
                <c:pt idx="121">
                  <c:v>4.033</c:v>
                </c:pt>
                <c:pt idx="122">
                  <c:v>4.067</c:v>
                </c:pt>
                <c:pt idx="123">
                  <c:v>4.1</c:v>
                </c:pt>
                <c:pt idx="124">
                  <c:v>4.133</c:v>
                </c:pt>
                <c:pt idx="125">
                  <c:v>4.167</c:v>
                </c:pt>
                <c:pt idx="126">
                  <c:v>4.2</c:v>
                </c:pt>
                <c:pt idx="127">
                  <c:v>4.233</c:v>
                </c:pt>
                <c:pt idx="128">
                  <c:v>4.267</c:v>
                </c:pt>
                <c:pt idx="129">
                  <c:v>4.3</c:v>
                </c:pt>
                <c:pt idx="130">
                  <c:v>4.333</c:v>
                </c:pt>
                <c:pt idx="131">
                  <c:v>4.367</c:v>
                </c:pt>
                <c:pt idx="132">
                  <c:v>4.4</c:v>
                </c:pt>
                <c:pt idx="133">
                  <c:v>4.433</c:v>
                </c:pt>
                <c:pt idx="134">
                  <c:v>4.467</c:v>
                </c:pt>
                <c:pt idx="135">
                  <c:v>4.5</c:v>
                </c:pt>
                <c:pt idx="136">
                  <c:v>4.533</c:v>
                </c:pt>
                <c:pt idx="137">
                  <c:v>4.567</c:v>
                </c:pt>
                <c:pt idx="138">
                  <c:v>4.6</c:v>
                </c:pt>
                <c:pt idx="139">
                  <c:v>4.633</c:v>
                </c:pt>
                <c:pt idx="140">
                  <c:v>4.667</c:v>
                </c:pt>
                <c:pt idx="141">
                  <c:v>4.7</c:v>
                </c:pt>
                <c:pt idx="142">
                  <c:v>4.733</c:v>
                </c:pt>
                <c:pt idx="143">
                  <c:v>4.767</c:v>
                </c:pt>
                <c:pt idx="144">
                  <c:v>4.8</c:v>
                </c:pt>
                <c:pt idx="145">
                  <c:v>4.833</c:v>
                </c:pt>
                <c:pt idx="146">
                  <c:v>4.867</c:v>
                </c:pt>
                <c:pt idx="147">
                  <c:v>4.9</c:v>
                </c:pt>
                <c:pt idx="148">
                  <c:v>4.933</c:v>
                </c:pt>
                <c:pt idx="149">
                  <c:v>4.967</c:v>
                </c:pt>
                <c:pt idx="150">
                  <c:v>5.0</c:v>
                </c:pt>
                <c:pt idx="151">
                  <c:v>5.033</c:v>
                </c:pt>
                <c:pt idx="152">
                  <c:v>5.067</c:v>
                </c:pt>
                <c:pt idx="153">
                  <c:v>5.1</c:v>
                </c:pt>
                <c:pt idx="154">
                  <c:v>5.133</c:v>
                </c:pt>
                <c:pt idx="155">
                  <c:v>5.167</c:v>
                </c:pt>
                <c:pt idx="156">
                  <c:v>5.2</c:v>
                </c:pt>
                <c:pt idx="157">
                  <c:v>5.233</c:v>
                </c:pt>
                <c:pt idx="158">
                  <c:v>5.267</c:v>
                </c:pt>
                <c:pt idx="159">
                  <c:v>5.3</c:v>
                </c:pt>
                <c:pt idx="160">
                  <c:v>5.333</c:v>
                </c:pt>
                <c:pt idx="161">
                  <c:v>5.367</c:v>
                </c:pt>
                <c:pt idx="162">
                  <c:v>5.4</c:v>
                </c:pt>
                <c:pt idx="163">
                  <c:v>5.433</c:v>
                </c:pt>
                <c:pt idx="164">
                  <c:v>5.467</c:v>
                </c:pt>
                <c:pt idx="165">
                  <c:v>5.5</c:v>
                </c:pt>
              </c:numCache>
            </c:numRef>
          </c:xVal>
          <c:yVal>
            <c:numRef>
              <c:f>'Elastischer Stoss Blattfeder'!$B$3:$B$168</c:f>
              <c:numCache>
                <c:formatCode>0.00E+00</c:formatCode>
                <c:ptCount val="166"/>
                <c:pt idx="0">
                  <c:v>0.004156</c:v>
                </c:pt>
                <c:pt idx="1">
                  <c:v>0.0141</c:v>
                </c:pt>
                <c:pt idx="2">
                  <c:v>0.02256</c:v>
                </c:pt>
                <c:pt idx="3">
                  <c:v>0.03192</c:v>
                </c:pt>
                <c:pt idx="4">
                  <c:v>0.04139</c:v>
                </c:pt>
                <c:pt idx="5">
                  <c:v>0.05116</c:v>
                </c:pt>
                <c:pt idx="6">
                  <c:v>0.06092</c:v>
                </c:pt>
                <c:pt idx="7">
                  <c:v>0.06988</c:v>
                </c:pt>
                <c:pt idx="8">
                  <c:v>0.07914</c:v>
                </c:pt>
                <c:pt idx="9">
                  <c:v>0.08903</c:v>
                </c:pt>
                <c:pt idx="10">
                  <c:v>0.09829</c:v>
                </c:pt>
                <c:pt idx="11" formatCode="General">
                  <c:v>0.108</c:v>
                </c:pt>
                <c:pt idx="12" formatCode="General">
                  <c:v>0.118</c:v>
                </c:pt>
                <c:pt idx="13" formatCode="General">
                  <c:v>0.127</c:v>
                </c:pt>
                <c:pt idx="14" formatCode="General">
                  <c:v>0.136</c:v>
                </c:pt>
                <c:pt idx="15" formatCode="General">
                  <c:v>0.146</c:v>
                </c:pt>
                <c:pt idx="16" formatCode="General">
                  <c:v>0.156</c:v>
                </c:pt>
                <c:pt idx="17" formatCode="General">
                  <c:v>0.165</c:v>
                </c:pt>
                <c:pt idx="18" formatCode="General">
                  <c:v>0.174</c:v>
                </c:pt>
                <c:pt idx="19" formatCode="General">
                  <c:v>0.184</c:v>
                </c:pt>
                <c:pt idx="20" formatCode="General">
                  <c:v>0.193</c:v>
                </c:pt>
                <c:pt idx="21" formatCode="General">
                  <c:v>0.203</c:v>
                </c:pt>
                <c:pt idx="22" formatCode="General">
                  <c:v>0.213</c:v>
                </c:pt>
                <c:pt idx="23" formatCode="General">
                  <c:v>0.222</c:v>
                </c:pt>
                <c:pt idx="24" formatCode="General">
                  <c:v>0.231</c:v>
                </c:pt>
                <c:pt idx="25" formatCode="General">
                  <c:v>0.24</c:v>
                </c:pt>
                <c:pt idx="26" formatCode="General">
                  <c:v>0.25</c:v>
                </c:pt>
                <c:pt idx="27" formatCode="General">
                  <c:v>0.26</c:v>
                </c:pt>
                <c:pt idx="28" formatCode="General">
                  <c:v>0.269</c:v>
                </c:pt>
                <c:pt idx="29" formatCode="General">
                  <c:v>0.278</c:v>
                </c:pt>
                <c:pt idx="30" formatCode="General">
                  <c:v>0.288</c:v>
                </c:pt>
                <c:pt idx="31" formatCode="General">
                  <c:v>0.297</c:v>
                </c:pt>
                <c:pt idx="32" formatCode="General">
                  <c:v>0.307</c:v>
                </c:pt>
                <c:pt idx="33" formatCode="General">
                  <c:v>0.316</c:v>
                </c:pt>
                <c:pt idx="34" formatCode="General">
                  <c:v>0.325</c:v>
                </c:pt>
                <c:pt idx="35" formatCode="General">
                  <c:v>0.335</c:v>
                </c:pt>
                <c:pt idx="36" formatCode="General">
                  <c:v>0.344</c:v>
                </c:pt>
                <c:pt idx="37" formatCode="General">
                  <c:v>0.354</c:v>
                </c:pt>
                <c:pt idx="38" formatCode="General">
                  <c:v>0.363</c:v>
                </c:pt>
                <c:pt idx="39" formatCode="General">
                  <c:v>0.372</c:v>
                </c:pt>
                <c:pt idx="40" formatCode="General">
                  <c:v>0.381</c:v>
                </c:pt>
                <c:pt idx="41" formatCode="General">
                  <c:v>0.391</c:v>
                </c:pt>
                <c:pt idx="42" formatCode="General">
                  <c:v>0.4</c:v>
                </c:pt>
                <c:pt idx="43" formatCode="General">
                  <c:v>0.409</c:v>
                </c:pt>
                <c:pt idx="44" formatCode="General">
                  <c:v>0.418</c:v>
                </c:pt>
                <c:pt idx="45" formatCode="General">
                  <c:v>0.427</c:v>
                </c:pt>
                <c:pt idx="46" formatCode="General">
                  <c:v>0.437</c:v>
                </c:pt>
                <c:pt idx="47" formatCode="General">
                  <c:v>0.446</c:v>
                </c:pt>
                <c:pt idx="48" formatCode="General">
                  <c:v>0.455</c:v>
                </c:pt>
                <c:pt idx="49" formatCode="General">
                  <c:v>0.465</c:v>
                </c:pt>
                <c:pt idx="50" formatCode="General">
                  <c:v>0.474</c:v>
                </c:pt>
                <c:pt idx="51" formatCode="General">
                  <c:v>0.48</c:v>
                </c:pt>
                <c:pt idx="52" formatCode="General">
                  <c:v>0.477</c:v>
                </c:pt>
                <c:pt idx="53" formatCode="General">
                  <c:v>0.474</c:v>
                </c:pt>
                <c:pt idx="54" formatCode="General">
                  <c:v>0.471</c:v>
                </c:pt>
                <c:pt idx="55" formatCode="General">
                  <c:v>0.468</c:v>
                </c:pt>
                <c:pt idx="56" formatCode="General">
                  <c:v>0.466</c:v>
                </c:pt>
                <c:pt idx="57" formatCode="General">
                  <c:v>0.462</c:v>
                </c:pt>
                <c:pt idx="58" formatCode="General">
                  <c:v>0.459</c:v>
                </c:pt>
                <c:pt idx="59" formatCode="General">
                  <c:v>0.456</c:v>
                </c:pt>
                <c:pt idx="60" formatCode="General">
                  <c:v>0.453</c:v>
                </c:pt>
                <c:pt idx="61" formatCode="General">
                  <c:v>0.45</c:v>
                </c:pt>
                <c:pt idx="62" formatCode="General">
                  <c:v>0.447</c:v>
                </c:pt>
                <c:pt idx="63" formatCode="General">
                  <c:v>0.444</c:v>
                </c:pt>
                <c:pt idx="64" formatCode="General">
                  <c:v>0.441</c:v>
                </c:pt>
                <c:pt idx="65" formatCode="General">
                  <c:v>0.438</c:v>
                </c:pt>
                <c:pt idx="66" formatCode="General">
                  <c:v>0.435</c:v>
                </c:pt>
                <c:pt idx="67" formatCode="General">
                  <c:v>0.433</c:v>
                </c:pt>
                <c:pt idx="68" formatCode="General">
                  <c:v>0.429</c:v>
                </c:pt>
                <c:pt idx="69" formatCode="General">
                  <c:v>0.426</c:v>
                </c:pt>
                <c:pt idx="70" formatCode="General">
                  <c:v>0.423</c:v>
                </c:pt>
                <c:pt idx="71" formatCode="General">
                  <c:v>0.421</c:v>
                </c:pt>
                <c:pt idx="72" formatCode="General">
                  <c:v>0.418</c:v>
                </c:pt>
                <c:pt idx="73" formatCode="General">
                  <c:v>0.415</c:v>
                </c:pt>
                <c:pt idx="74" formatCode="General">
                  <c:v>0.412</c:v>
                </c:pt>
                <c:pt idx="75" formatCode="General">
                  <c:v>0.409</c:v>
                </c:pt>
                <c:pt idx="76" formatCode="General">
                  <c:v>0.406</c:v>
                </c:pt>
                <c:pt idx="77" formatCode="General">
                  <c:v>0.404</c:v>
                </c:pt>
                <c:pt idx="78" formatCode="General">
                  <c:v>0.401</c:v>
                </c:pt>
                <c:pt idx="79" formatCode="General">
                  <c:v>0.398</c:v>
                </c:pt>
                <c:pt idx="80" formatCode="General">
                  <c:v>0.395</c:v>
                </c:pt>
                <c:pt idx="81" formatCode="General">
                  <c:v>0.392</c:v>
                </c:pt>
                <c:pt idx="82" formatCode="General">
                  <c:v>0.389</c:v>
                </c:pt>
                <c:pt idx="83" formatCode="General">
                  <c:v>0.387</c:v>
                </c:pt>
                <c:pt idx="84" formatCode="General">
                  <c:v>0.384</c:v>
                </c:pt>
                <c:pt idx="85" formatCode="General">
                  <c:v>0.381</c:v>
                </c:pt>
                <c:pt idx="86" formatCode="General">
                  <c:v>0.378</c:v>
                </c:pt>
                <c:pt idx="87" formatCode="General">
                  <c:v>0.376</c:v>
                </c:pt>
                <c:pt idx="88" formatCode="General">
                  <c:v>0.373</c:v>
                </c:pt>
                <c:pt idx="89" formatCode="General">
                  <c:v>0.37</c:v>
                </c:pt>
                <c:pt idx="90" formatCode="General">
                  <c:v>0.367</c:v>
                </c:pt>
                <c:pt idx="91" formatCode="General">
                  <c:v>0.365</c:v>
                </c:pt>
                <c:pt idx="92" formatCode="General">
                  <c:v>0.362</c:v>
                </c:pt>
                <c:pt idx="93" formatCode="General">
                  <c:v>0.359</c:v>
                </c:pt>
                <c:pt idx="94" formatCode="General">
                  <c:v>0.357</c:v>
                </c:pt>
                <c:pt idx="95" formatCode="General">
                  <c:v>0.354</c:v>
                </c:pt>
                <c:pt idx="96" formatCode="General">
                  <c:v>0.351</c:v>
                </c:pt>
                <c:pt idx="97" formatCode="General">
                  <c:v>0.349</c:v>
                </c:pt>
                <c:pt idx="98" formatCode="General">
                  <c:v>0.346</c:v>
                </c:pt>
                <c:pt idx="99" formatCode="General">
                  <c:v>0.343</c:v>
                </c:pt>
                <c:pt idx="100" formatCode="General">
                  <c:v>0.341</c:v>
                </c:pt>
                <c:pt idx="101" formatCode="General">
                  <c:v>0.338</c:v>
                </c:pt>
                <c:pt idx="102" formatCode="General">
                  <c:v>0.336</c:v>
                </c:pt>
                <c:pt idx="103" formatCode="General">
                  <c:v>0.333</c:v>
                </c:pt>
                <c:pt idx="104" formatCode="General">
                  <c:v>0.33</c:v>
                </c:pt>
                <c:pt idx="105" formatCode="General">
                  <c:v>0.328</c:v>
                </c:pt>
                <c:pt idx="106" formatCode="General">
                  <c:v>0.325</c:v>
                </c:pt>
                <c:pt idx="107" formatCode="General">
                  <c:v>0.323</c:v>
                </c:pt>
                <c:pt idx="108" formatCode="General">
                  <c:v>0.32</c:v>
                </c:pt>
                <c:pt idx="109" formatCode="General">
                  <c:v>0.317</c:v>
                </c:pt>
                <c:pt idx="110" formatCode="General">
                  <c:v>0.315</c:v>
                </c:pt>
                <c:pt idx="111" formatCode="General">
                  <c:v>0.312</c:v>
                </c:pt>
                <c:pt idx="112" formatCode="General">
                  <c:v>0.31</c:v>
                </c:pt>
                <c:pt idx="113" formatCode="General">
                  <c:v>0.307</c:v>
                </c:pt>
                <c:pt idx="114" formatCode="General">
                  <c:v>0.305</c:v>
                </c:pt>
                <c:pt idx="115" formatCode="General">
                  <c:v>0.302</c:v>
                </c:pt>
                <c:pt idx="116" formatCode="General">
                  <c:v>0.3</c:v>
                </c:pt>
                <c:pt idx="117" formatCode="General">
                  <c:v>0.297</c:v>
                </c:pt>
                <c:pt idx="118" formatCode="General">
                  <c:v>0.294</c:v>
                </c:pt>
                <c:pt idx="119" formatCode="General">
                  <c:v>0.292</c:v>
                </c:pt>
                <c:pt idx="120" formatCode="General">
                  <c:v>0.29</c:v>
                </c:pt>
                <c:pt idx="121" formatCode="General">
                  <c:v>0.287</c:v>
                </c:pt>
                <c:pt idx="122" formatCode="General">
                  <c:v>0.285</c:v>
                </c:pt>
                <c:pt idx="123" formatCode="General">
                  <c:v>0.282</c:v>
                </c:pt>
                <c:pt idx="124" formatCode="General">
                  <c:v>0.28</c:v>
                </c:pt>
                <c:pt idx="125" formatCode="General">
                  <c:v>0.277</c:v>
                </c:pt>
                <c:pt idx="126" formatCode="General">
                  <c:v>0.275</c:v>
                </c:pt>
                <c:pt idx="127" formatCode="General">
                  <c:v>0.272</c:v>
                </c:pt>
                <c:pt idx="128" formatCode="General">
                  <c:v>0.27</c:v>
                </c:pt>
                <c:pt idx="129" formatCode="General">
                  <c:v>0.267</c:v>
                </c:pt>
                <c:pt idx="130" formatCode="General">
                  <c:v>0.265</c:v>
                </c:pt>
                <c:pt idx="131" formatCode="General">
                  <c:v>0.262</c:v>
                </c:pt>
                <c:pt idx="132" formatCode="General">
                  <c:v>0.26</c:v>
                </c:pt>
                <c:pt idx="133" formatCode="General">
                  <c:v>0.257</c:v>
                </c:pt>
                <c:pt idx="134" formatCode="General">
                  <c:v>0.255</c:v>
                </c:pt>
                <c:pt idx="135" formatCode="General">
                  <c:v>0.253</c:v>
                </c:pt>
                <c:pt idx="136" formatCode="General">
                  <c:v>0.25</c:v>
                </c:pt>
                <c:pt idx="137" formatCode="General">
                  <c:v>0.247</c:v>
                </c:pt>
                <c:pt idx="138" formatCode="General">
                  <c:v>0.245</c:v>
                </c:pt>
                <c:pt idx="139" formatCode="General">
                  <c:v>0.243</c:v>
                </c:pt>
                <c:pt idx="140" formatCode="General">
                  <c:v>0.24</c:v>
                </c:pt>
                <c:pt idx="141" formatCode="General">
                  <c:v>0.238</c:v>
                </c:pt>
                <c:pt idx="142" formatCode="General">
                  <c:v>0.235</c:v>
                </c:pt>
                <c:pt idx="143" formatCode="General">
                  <c:v>0.233</c:v>
                </c:pt>
                <c:pt idx="144" formatCode="General">
                  <c:v>0.23</c:v>
                </c:pt>
                <c:pt idx="145" formatCode="General">
                  <c:v>0.228</c:v>
                </c:pt>
                <c:pt idx="146" formatCode="General">
                  <c:v>0.226</c:v>
                </c:pt>
                <c:pt idx="147" formatCode="General">
                  <c:v>0.223</c:v>
                </c:pt>
                <c:pt idx="148" formatCode="General">
                  <c:v>0.221</c:v>
                </c:pt>
                <c:pt idx="149" formatCode="General">
                  <c:v>0.218</c:v>
                </c:pt>
                <c:pt idx="150" formatCode="General">
                  <c:v>0.216</c:v>
                </c:pt>
                <c:pt idx="151" formatCode="General">
                  <c:v>0.214</c:v>
                </c:pt>
                <c:pt idx="152" formatCode="General">
                  <c:v>0.211</c:v>
                </c:pt>
                <c:pt idx="153" formatCode="General">
                  <c:v>0.209</c:v>
                </c:pt>
                <c:pt idx="154" formatCode="General">
                  <c:v>0.207</c:v>
                </c:pt>
                <c:pt idx="155" formatCode="General">
                  <c:v>0.204</c:v>
                </c:pt>
                <c:pt idx="156" formatCode="General">
                  <c:v>0.202</c:v>
                </c:pt>
                <c:pt idx="157" formatCode="General">
                  <c:v>0.199</c:v>
                </c:pt>
                <c:pt idx="158" formatCode="General">
                  <c:v>0.198</c:v>
                </c:pt>
                <c:pt idx="159" formatCode="General">
                  <c:v>0.195</c:v>
                </c:pt>
                <c:pt idx="160" formatCode="General">
                  <c:v>0.193</c:v>
                </c:pt>
                <c:pt idx="161" formatCode="General">
                  <c:v>0.19</c:v>
                </c:pt>
                <c:pt idx="162" formatCode="General">
                  <c:v>0.188</c:v>
                </c:pt>
                <c:pt idx="163" formatCode="General">
                  <c:v>0.186</c:v>
                </c:pt>
                <c:pt idx="164" formatCode="General">
                  <c:v>0.184</c:v>
                </c:pt>
                <c:pt idx="165" formatCode="General">
                  <c:v>0.182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06952"/>
        <c:axId val="2120807368"/>
      </c:scatterChart>
      <c:valAx>
        <c:axId val="212080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807368"/>
        <c:crosses val="autoZero"/>
        <c:crossBetween val="midCat"/>
      </c:valAx>
      <c:valAx>
        <c:axId val="212080736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20806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9496" cy="561361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showRuler="0" topLeftCell="A156" workbookViewId="0">
      <selection activeCell="A2" sqref="A2:B168"/>
    </sheetView>
  </sheetViews>
  <sheetFormatPr baseColWidth="10" defaultRowHeight="15" x14ac:dyDescent="0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0</v>
      </c>
      <c r="B3" s="1">
        <v>4.156E-3</v>
      </c>
      <c r="C3" s="1">
        <v>-1.3420000000000001E-3</v>
      </c>
    </row>
    <row r="4" spans="1:3">
      <c r="A4">
        <v>3.3000000000000002E-2</v>
      </c>
      <c r="B4" s="1">
        <v>1.41E-2</v>
      </c>
      <c r="C4" s="1">
        <v>-1.25E-3</v>
      </c>
    </row>
    <row r="5" spans="1:3">
      <c r="A5">
        <v>6.7000000000000004E-2</v>
      </c>
      <c r="B5" s="1">
        <v>2.256E-2</v>
      </c>
      <c r="C5" s="1">
        <v>-1.2279999999999999E-3</v>
      </c>
    </row>
    <row r="6" spans="1:3">
      <c r="A6">
        <v>0.1</v>
      </c>
      <c r="B6" s="1">
        <v>3.1919999999999997E-2</v>
      </c>
      <c r="C6" s="1">
        <v>-1.1280000000000001E-3</v>
      </c>
    </row>
    <row r="7" spans="1:3">
      <c r="A7">
        <v>0.13300000000000001</v>
      </c>
      <c r="B7" s="1">
        <v>4.1390000000000003E-2</v>
      </c>
      <c r="C7" s="1">
        <v>-1.0280000000000001E-3</v>
      </c>
    </row>
    <row r="8" spans="1:3">
      <c r="A8">
        <v>0.16700000000000001</v>
      </c>
      <c r="B8" s="1">
        <v>5.1159999999999997E-2</v>
      </c>
      <c r="C8" s="1">
        <v>-9.3190000000000005E-4</v>
      </c>
    </row>
    <row r="9" spans="1:3">
      <c r="A9">
        <v>0.2</v>
      </c>
      <c r="B9" s="1">
        <v>6.0920000000000002E-2</v>
      </c>
      <c r="C9" s="1">
        <v>-1.0189999999999999E-3</v>
      </c>
    </row>
    <row r="10" spans="1:3">
      <c r="A10">
        <v>0.23300000000000001</v>
      </c>
      <c r="B10" s="1">
        <v>6.9879999999999998E-2</v>
      </c>
      <c r="C10" s="1">
        <v>-1.016E-3</v>
      </c>
    </row>
    <row r="11" spans="1:3">
      <c r="A11">
        <v>0.26700000000000002</v>
      </c>
      <c r="B11" s="1">
        <v>7.9140000000000002E-2</v>
      </c>
      <c r="C11" s="1">
        <v>-7.7499999999999997E-4</v>
      </c>
    </row>
    <row r="12" spans="1:3">
      <c r="A12">
        <v>0.3</v>
      </c>
      <c r="B12" s="1">
        <v>8.9029999999999998E-2</v>
      </c>
      <c r="C12" s="1">
        <v>-5.9170000000000002E-4</v>
      </c>
    </row>
    <row r="13" spans="1:3">
      <c r="A13">
        <v>0.33300000000000002</v>
      </c>
      <c r="B13" s="1">
        <v>9.8290000000000002E-2</v>
      </c>
      <c r="C13" s="1">
        <v>-6.1419999999999997E-4</v>
      </c>
    </row>
    <row r="14" spans="1:3">
      <c r="A14">
        <v>0.36699999999999999</v>
      </c>
      <c r="B14">
        <v>0.108</v>
      </c>
      <c r="C14" s="1">
        <v>-6.7170000000000001E-4</v>
      </c>
    </row>
    <row r="15" spans="1:3">
      <c r="A15">
        <v>0.4</v>
      </c>
      <c r="B15">
        <v>0.11799999999999999</v>
      </c>
      <c r="C15" s="1">
        <v>-4.2279999999999998E-4</v>
      </c>
    </row>
    <row r="16" spans="1:3">
      <c r="A16">
        <v>0.433</v>
      </c>
      <c r="B16">
        <v>0.127</v>
      </c>
      <c r="C16" s="1">
        <v>-3.1789999999999998E-4</v>
      </c>
    </row>
    <row r="17" spans="1:3">
      <c r="A17">
        <v>0.46700000000000003</v>
      </c>
      <c r="B17">
        <v>0.13600000000000001</v>
      </c>
      <c r="C17" s="1">
        <v>-2.7920000000000001E-4</v>
      </c>
    </row>
    <row r="18" spans="1:3">
      <c r="A18">
        <v>0.5</v>
      </c>
      <c r="B18">
        <v>0.14599999999999999</v>
      </c>
      <c r="C18" s="1">
        <v>-1.8340000000000001E-4</v>
      </c>
    </row>
    <row r="19" spans="1:3">
      <c r="A19">
        <v>0.53300000000000003</v>
      </c>
      <c r="B19">
        <v>0.156</v>
      </c>
      <c r="C19" s="1">
        <v>-8.7929999999999993E-5</v>
      </c>
    </row>
    <row r="20" spans="1:3">
      <c r="A20">
        <v>0.56699999999999995</v>
      </c>
      <c r="B20">
        <v>0.16500000000000001</v>
      </c>
      <c r="C20" s="1">
        <v>2.5639999999999998E-5</v>
      </c>
    </row>
    <row r="21" spans="1:3">
      <c r="A21">
        <v>0.6</v>
      </c>
      <c r="B21">
        <v>0.17399999999999999</v>
      </c>
      <c r="C21" s="1">
        <v>1.2339999999999999E-4</v>
      </c>
    </row>
    <row r="22" spans="1:3">
      <c r="A22">
        <v>0.63300000000000001</v>
      </c>
      <c r="B22">
        <v>0.184</v>
      </c>
      <c r="C22" s="1">
        <v>3.9440000000000002E-5</v>
      </c>
    </row>
    <row r="23" spans="1:3">
      <c r="A23">
        <v>0.66700000000000004</v>
      </c>
      <c r="B23">
        <v>0.193</v>
      </c>
      <c r="C23" s="1">
        <v>2.7930000000000001E-4</v>
      </c>
    </row>
    <row r="24" spans="1:3">
      <c r="A24">
        <v>0.7</v>
      </c>
      <c r="B24">
        <v>0.20300000000000001</v>
      </c>
      <c r="C24" s="1">
        <v>3.7340000000000002E-4</v>
      </c>
    </row>
    <row r="25" spans="1:3">
      <c r="A25">
        <v>0.73299999999999998</v>
      </c>
      <c r="B25">
        <v>0.21299999999999999</v>
      </c>
      <c r="C25" s="1">
        <v>2.745E-4</v>
      </c>
    </row>
    <row r="26" spans="1:3">
      <c r="A26">
        <v>0.76700000000000002</v>
      </c>
      <c r="B26">
        <v>0.222</v>
      </c>
      <c r="C26" s="1">
        <v>5.8180000000000005E-4</v>
      </c>
    </row>
    <row r="27" spans="1:3">
      <c r="A27">
        <v>0.8</v>
      </c>
      <c r="B27">
        <v>0.23100000000000001</v>
      </c>
      <c r="C27" s="1">
        <v>7.5710000000000003E-4</v>
      </c>
    </row>
    <row r="28" spans="1:3">
      <c r="A28">
        <v>0.83299999999999996</v>
      </c>
      <c r="B28">
        <v>0.24</v>
      </c>
      <c r="C28" s="1">
        <v>7.9100000000000004E-4</v>
      </c>
    </row>
    <row r="29" spans="1:3">
      <c r="A29">
        <v>0.86699999999999999</v>
      </c>
      <c r="B29">
        <v>0.25</v>
      </c>
      <c r="C29" s="1">
        <v>8.0480000000000005E-4</v>
      </c>
    </row>
    <row r="30" spans="1:3">
      <c r="A30">
        <v>0.9</v>
      </c>
      <c r="B30">
        <v>0.26</v>
      </c>
      <c r="C30" s="1">
        <v>8.9309999999999997E-4</v>
      </c>
    </row>
    <row r="31" spans="1:3">
      <c r="A31">
        <v>0.93300000000000005</v>
      </c>
      <c r="B31">
        <v>0.26900000000000002</v>
      </c>
      <c r="C31" s="1">
        <v>1.034E-3</v>
      </c>
    </row>
    <row r="32" spans="1:3">
      <c r="A32">
        <v>0.96699999999999997</v>
      </c>
      <c r="B32">
        <v>0.27800000000000002</v>
      </c>
      <c r="C32" s="1">
        <v>1.1479999999999999E-3</v>
      </c>
    </row>
    <row r="33" spans="1:3">
      <c r="A33">
        <v>1</v>
      </c>
      <c r="B33">
        <v>0.28799999999999998</v>
      </c>
      <c r="C33" s="1">
        <v>1.1800000000000001E-3</v>
      </c>
    </row>
    <row r="34" spans="1:3">
      <c r="A34">
        <v>1.0329999999999999</v>
      </c>
      <c r="B34">
        <v>0.29699999999999999</v>
      </c>
      <c r="C34" s="1">
        <v>1.263E-3</v>
      </c>
    </row>
    <row r="35" spans="1:3">
      <c r="A35">
        <v>1.0669999999999999</v>
      </c>
      <c r="B35">
        <v>0.307</v>
      </c>
      <c r="C35" s="1">
        <v>1.4170000000000001E-3</v>
      </c>
    </row>
    <row r="36" spans="1:3">
      <c r="A36">
        <v>1.1000000000000001</v>
      </c>
      <c r="B36">
        <v>0.316</v>
      </c>
      <c r="C36" s="1">
        <v>1.498E-3</v>
      </c>
    </row>
    <row r="37" spans="1:3">
      <c r="A37">
        <v>1.133</v>
      </c>
      <c r="B37">
        <v>0.32500000000000001</v>
      </c>
      <c r="C37" s="1">
        <v>1.5770000000000001E-3</v>
      </c>
    </row>
    <row r="38" spans="1:3">
      <c r="A38">
        <v>1.167</v>
      </c>
      <c r="B38">
        <v>0.33500000000000002</v>
      </c>
      <c r="C38" s="1">
        <v>1.7160000000000001E-3</v>
      </c>
    </row>
    <row r="39" spans="1:3">
      <c r="A39">
        <v>1.2</v>
      </c>
      <c r="B39">
        <v>0.34399999999999997</v>
      </c>
      <c r="C39" s="1">
        <v>1.8010000000000001E-3</v>
      </c>
    </row>
    <row r="40" spans="1:3">
      <c r="A40">
        <v>1.2330000000000001</v>
      </c>
      <c r="B40">
        <v>0.35399999999999998</v>
      </c>
      <c r="C40" s="1">
        <v>1.8500000000000001E-3</v>
      </c>
    </row>
    <row r="41" spans="1:3">
      <c r="A41">
        <v>1.2669999999999999</v>
      </c>
      <c r="B41">
        <v>0.36299999999999999</v>
      </c>
      <c r="C41" s="1">
        <v>1.933E-3</v>
      </c>
    </row>
    <row r="42" spans="1:3">
      <c r="A42">
        <v>1.3</v>
      </c>
      <c r="B42">
        <v>0.372</v>
      </c>
      <c r="C42" s="1">
        <v>2.078E-3</v>
      </c>
    </row>
    <row r="43" spans="1:3">
      <c r="A43">
        <v>1.333</v>
      </c>
      <c r="B43">
        <v>0.38100000000000001</v>
      </c>
      <c r="C43" s="1">
        <v>2.1310000000000001E-3</v>
      </c>
    </row>
    <row r="44" spans="1:3">
      <c r="A44">
        <v>1.367</v>
      </c>
      <c r="B44">
        <v>0.39100000000000001</v>
      </c>
      <c r="C44" s="1">
        <v>2.1649999999999998E-3</v>
      </c>
    </row>
    <row r="45" spans="1:3">
      <c r="A45">
        <v>1.4</v>
      </c>
      <c r="B45">
        <v>0.4</v>
      </c>
      <c r="C45" s="1">
        <v>2.2049999999999999E-3</v>
      </c>
    </row>
    <row r="46" spans="1:3">
      <c r="A46">
        <v>1.4330000000000001</v>
      </c>
      <c r="B46">
        <v>0.40899999999999997</v>
      </c>
      <c r="C46" s="1">
        <v>2.3570000000000002E-3</v>
      </c>
    </row>
    <row r="47" spans="1:3">
      <c r="A47">
        <v>1.4670000000000001</v>
      </c>
      <c r="B47">
        <v>0.41799999999999998</v>
      </c>
      <c r="C47" s="1">
        <v>2.4750000000000002E-3</v>
      </c>
    </row>
    <row r="48" spans="1:3">
      <c r="A48">
        <v>1.5</v>
      </c>
      <c r="B48">
        <v>0.42699999999999999</v>
      </c>
      <c r="C48" s="1">
        <v>2.4910000000000002E-3</v>
      </c>
    </row>
    <row r="49" spans="1:3">
      <c r="A49">
        <v>1.5329999999999999</v>
      </c>
      <c r="B49">
        <v>0.437</v>
      </c>
      <c r="C49" s="1">
        <v>2.5959999999999998E-3</v>
      </c>
    </row>
    <row r="50" spans="1:3">
      <c r="A50">
        <v>1.5669999999999999</v>
      </c>
      <c r="B50">
        <v>0.44600000000000001</v>
      </c>
      <c r="C50" s="1">
        <v>2.591E-3</v>
      </c>
    </row>
    <row r="51" spans="1:3">
      <c r="A51">
        <v>1.6</v>
      </c>
      <c r="B51">
        <v>0.45500000000000002</v>
      </c>
      <c r="C51" s="1">
        <v>2.529E-3</v>
      </c>
    </row>
    <row r="52" spans="1:3">
      <c r="A52">
        <v>1.633</v>
      </c>
      <c r="B52">
        <v>0.46500000000000002</v>
      </c>
      <c r="C52" s="1">
        <v>2.676E-3</v>
      </c>
    </row>
    <row r="53" spans="1:3">
      <c r="A53">
        <v>1.667</v>
      </c>
      <c r="B53">
        <v>0.47399999999999998</v>
      </c>
      <c r="C53" s="1">
        <v>3.026E-3</v>
      </c>
    </row>
    <row r="54" spans="1:3">
      <c r="A54">
        <v>1.7</v>
      </c>
      <c r="B54">
        <v>0.48</v>
      </c>
      <c r="C54" s="1">
        <v>3.1210000000000001E-3</v>
      </c>
    </row>
    <row r="55" spans="1:3">
      <c r="A55">
        <v>1.7330000000000001</v>
      </c>
      <c r="B55">
        <v>0.47699999999999998</v>
      </c>
      <c r="C55" s="1">
        <v>3.088E-3</v>
      </c>
    </row>
    <row r="56" spans="1:3">
      <c r="A56">
        <v>1.7669999999999999</v>
      </c>
      <c r="B56">
        <v>0.47399999999999998</v>
      </c>
      <c r="C56" s="1">
        <v>3.045E-3</v>
      </c>
    </row>
    <row r="57" spans="1:3">
      <c r="A57">
        <v>1.8</v>
      </c>
      <c r="B57">
        <v>0.47099999999999997</v>
      </c>
      <c r="C57" s="1">
        <v>3.0149999999999999E-3</v>
      </c>
    </row>
    <row r="58" spans="1:3">
      <c r="A58">
        <v>1.833</v>
      </c>
      <c r="B58">
        <v>0.46800000000000003</v>
      </c>
      <c r="C58" s="1">
        <v>3.006E-3</v>
      </c>
    </row>
    <row r="59" spans="1:3">
      <c r="A59">
        <v>1.867</v>
      </c>
      <c r="B59">
        <v>0.46600000000000003</v>
      </c>
      <c r="C59" s="1">
        <v>2.9559999999999999E-3</v>
      </c>
    </row>
    <row r="60" spans="1:3">
      <c r="A60">
        <v>1.9</v>
      </c>
      <c r="B60">
        <v>0.46200000000000002</v>
      </c>
      <c r="C60" s="1">
        <v>2.879E-3</v>
      </c>
    </row>
    <row r="61" spans="1:3">
      <c r="A61">
        <v>1.9330000000000001</v>
      </c>
      <c r="B61">
        <v>0.45900000000000002</v>
      </c>
      <c r="C61" s="1">
        <v>2.9009999999999999E-3</v>
      </c>
    </row>
    <row r="62" spans="1:3">
      <c r="A62">
        <v>1.9670000000000001</v>
      </c>
      <c r="B62">
        <v>0.45600000000000002</v>
      </c>
      <c r="C62" s="1">
        <v>2.8930000000000002E-3</v>
      </c>
    </row>
    <row r="63" spans="1:3">
      <c r="A63">
        <v>2</v>
      </c>
      <c r="B63">
        <v>0.45300000000000001</v>
      </c>
      <c r="C63" s="1">
        <v>2.8800000000000002E-3</v>
      </c>
    </row>
    <row r="64" spans="1:3">
      <c r="A64">
        <v>2.0329999999999999</v>
      </c>
      <c r="B64">
        <v>0.45</v>
      </c>
      <c r="C64" s="1">
        <v>2.8700000000000002E-3</v>
      </c>
    </row>
    <row r="65" spans="1:3">
      <c r="A65">
        <v>2.0670000000000002</v>
      </c>
      <c r="B65">
        <v>0.44700000000000001</v>
      </c>
      <c r="C65" s="1">
        <v>2.8739999999999998E-3</v>
      </c>
    </row>
    <row r="66" spans="1:3">
      <c r="A66">
        <v>2.1</v>
      </c>
      <c r="B66">
        <v>0.44400000000000001</v>
      </c>
      <c r="C66" s="1">
        <v>2.8509999999999998E-3</v>
      </c>
    </row>
    <row r="67" spans="1:3">
      <c r="A67">
        <v>2.133</v>
      </c>
      <c r="B67">
        <v>0.441</v>
      </c>
      <c r="C67" s="1">
        <v>2.8080000000000002E-3</v>
      </c>
    </row>
    <row r="68" spans="1:3">
      <c r="A68">
        <v>2.1669999999999998</v>
      </c>
      <c r="B68">
        <v>0.438</v>
      </c>
      <c r="C68" s="1">
        <v>2.7880000000000001E-3</v>
      </c>
    </row>
    <row r="69" spans="1:3">
      <c r="A69">
        <v>2.2000000000000002</v>
      </c>
      <c r="B69">
        <v>0.435</v>
      </c>
      <c r="C69" s="1">
        <v>2.787E-3</v>
      </c>
    </row>
    <row r="70" spans="1:3">
      <c r="A70">
        <v>2.2330000000000001</v>
      </c>
      <c r="B70">
        <v>0.433</v>
      </c>
      <c r="C70" s="1">
        <v>2.7399999999999998E-3</v>
      </c>
    </row>
    <row r="71" spans="1:3">
      <c r="A71">
        <v>2.2669999999999999</v>
      </c>
      <c r="B71">
        <v>0.42899999999999999</v>
      </c>
      <c r="C71" s="1">
        <v>2.689E-3</v>
      </c>
    </row>
    <row r="72" spans="1:3">
      <c r="A72">
        <v>2.2999999999999998</v>
      </c>
      <c r="B72">
        <v>0.42599999999999999</v>
      </c>
      <c r="C72" s="1">
        <v>2.6549999999999998E-3</v>
      </c>
    </row>
    <row r="73" spans="1:3">
      <c r="A73">
        <v>2.3330000000000002</v>
      </c>
      <c r="B73">
        <v>0.42299999999999999</v>
      </c>
      <c r="C73" s="1">
        <v>2.6259999999999999E-3</v>
      </c>
    </row>
    <row r="74" spans="1:3">
      <c r="A74">
        <v>2.367</v>
      </c>
      <c r="B74">
        <v>0.42099999999999999</v>
      </c>
      <c r="C74" s="1">
        <v>2.666E-3</v>
      </c>
    </row>
    <row r="75" spans="1:3">
      <c r="A75">
        <v>2.4</v>
      </c>
      <c r="B75">
        <v>0.41799999999999998</v>
      </c>
      <c r="C75" s="1">
        <v>2.6020000000000001E-3</v>
      </c>
    </row>
    <row r="76" spans="1:3">
      <c r="A76">
        <v>2.4329999999999998</v>
      </c>
      <c r="B76">
        <v>0.41499999999999998</v>
      </c>
      <c r="C76" s="1">
        <v>2.5569999999999998E-3</v>
      </c>
    </row>
    <row r="77" spans="1:3">
      <c r="A77">
        <v>2.4670000000000001</v>
      </c>
      <c r="B77">
        <v>0.41199999999999998</v>
      </c>
      <c r="C77" s="1">
        <v>2.5149999999999999E-3</v>
      </c>
    </row>
    <row r="78" spans="1:3">
      <c r="A78">
        <v>2.5</v>
      </c>
      <c r="B78">
        <v>0.40899999999999997</v>
      </c>
      <c r="C78" s="1">
        <v>2.4940000000000001E-3</v>
      </c>
    </row>
    <row r="79" spans="1:3">
      <c r="A79">
        <v>2.5329999999999999</v>
      </c>
      <c r="B79">
        <v>0.40600000000000003</v>
      </c>
      <c r="C79" s="1">
        <v>2.4559999999999998E-3</v>
      </c>
    </row>
    <row r="80" spans="1:3">
      <c r="A80">
        <v>2.5670000000000002</v>
      </c>
      <c r="B80">
        <v>0.40400000000000003</v>
      </c>
      <c r="C80" s="1">
        <v>2.428E-3</v>
      </c>
    </row>
    <row r="81" spans="1:3">
      <c r="A81">
        <v>2.6</v>
      </c>
      <c r="B81">
        <v>0.40100000000000002</v>
      </c>
      <c r="C81" s="1">
        <v>2.3960000000000001E-3</v>
      </c>
    </row>
    <row r="82" spans="1:3">
      <c r="A82">
        <v>2.633</v>
      </c>
      <c r="B82">
        <v>0.39800000000000002</v>
      </c>
      <c r="C82" s="1">
        <v>2.3909999999999999E-3</v>
      </c>
    </row>
    <row r="83" spans="1:3">
      <c r="A83">
        <v>2.6669999999999998</v>
      </c>
      <c r="B83">
        <v>0.39500000000000002</v>
      </c>
      <c r="C83" s="1">
        <v>2.3809999999999999E-3</v>
      </c>
    </row>
    <row r="84" spans="1:3">
      <c r="A84">
        <v>2.7</v>
      </c>
      <c r="B84">
        <v>0.39200000000000002</v>
      </c>
      <c r="C84" s="1">
        <v>2.3289999999999999E-3</v>
      </c>
    </row>
    <row r="85" spans="1:3">
      <c r="A85">
        <v>2.7330000000000001</v>
      </c>
      <c r="B85">
        <v>0.38900000000000001</v>
      </c>
      <c r="C85" s="1">
        <v>2.3319999999999999E-3</v>
      </c>
    </row>
    <row r="86" spans="1:3">
      <c r="A86">
        <v>2.7669999999999999</v>
      </c>
      <c r="B86">
        <v>0.38700000000000001</v>
      </c>
      <c r="C86" s="1">
        <v>2.2729999999999998E-3</v>
      </c>
    </row>
    <row r="87" spans="1:3">
      <c r="A87">
        <v>2.8</v>
      </c>
      <c r="B87">
        <v>0.38400000000000001</v>
      </c>
      <c r="C87" s="1">
        <v>2.2629999999999998E-3</v>
      </c>
    </row>
    <row r="88" spans="1:3">
      <c r="A88">
        <v>2.8330000000000002</v>
      </c>
      <c r="B88">
        <v>0.38100000000000001</v>
      </c>
      <c r="C88" s="1">
        <v>2.2169999999999998E-3</v>
      </c>
    </row>
    <row r="89" spans="1:3">
      <c r="A89">
        <v>2.867</v>
      </c>
      <c r="B89">
        <v>0.378</v>
      </c>
      <c r="C89" s="1">
        <v>2.1819999999999999E-3</v>
      </c>
    </row>
    <row r="90" spans="1:3">
      <c r="A90">
        <v>2.9</v>
      </c>
      <c r="B90">
        <v>0.376</v>
      </c>
      <c r="C90" s="1">
        <v>2.1489999999999999E-3</v>
      </c>
    </row>
    <row r="91" spans="1:3">
      <c r="A91">
        <v>2.9329999999999998</v>
      </c>
      <c r="B91">
        <v>0.373</v>
      </c>
      <c r="C91" s="1">
        <v>2.1320000000000002E-3</v>
      </c>
    </row>
    <row r="92" spans="1:3">
      <c r="A92">
        <v>2.9670000000000001</v>
      </c>
      <c r="B92">
        <v>0.37</v>
      </c>
      <c r="C92" s="1">
        <v>2.1020000000000001E-3</v>
      </c>
    </row>
    <row r="93" spans="1:3">
      <c r="A93">
        <v>3</v>
      </c>
      <c r="B93">
        <v>0.36699999999999999</v>
      </c>
      <c r="C93" s="1">
        <v>2.134E-3</v>
      </c>
    </row>
    <row r="94" spans="1:3">
      <c r="A94">
        <v>3.0329999999999999</v>
      </c>
      <c r="B94">
        <v>0.36499999999999999</v>
      </c>
      <c r="C94" s="1">
        <v>2.0509999999999999E-3</v>
      </c>
    </row>
    <row r="95" spans="1:3">
      <c r="A95">
        <v>3.0670000000000002</v>
      </c>
      <c r="B95">
        <v>0.36199999999999999</v>
      </c>
      <c r="C95" s="1">
        <v>2.0379999999999999E-3</v>
      </c>
    </row>
    <row r="96" spans="1:3">
      <c r="A96">
        <v>3.1</v>
      </c>
      <c r="B96">
        <v>0.35899999999999999</v>
      </c>
      <c r="C96" s="1">
        <v>1.9980000000000002E-3</v>
      </c>
    </row>
    <row r="97" spans="1:3">
      <c r="A97">
        <v>3.133</v>
      </c>
      <c r="B97">
        <v>0.35699999999999998</v>
      </c>
      <c r="C97" s="1">
        <v>1.993E-3</v>
      </c>
    </row>
    <row r="98" spans="1:3">
      <c r="A98">
        <v>3.1669999999999998</v>
      </c>
      <c r="B98">
        <v>0.35399999999999998</v>
      </c>
      <c r="C98" s="1">
        <v>1.9629999999999999E-3</v>
      </c>
    </row>
    <row r="99" spans="1:3">
      <c r="A99">
        <v>3.2</v>
      </c>
      <c r="B99">
        <v>0.35099999999999998</v>
      </c>
      <c r="C99" s="1">
        <v>1.949E-3</v>
      </c>
    </row>
    <row r="100" spans="1:3">
      <c r="A100">
        <v>3.2330000000000001</v>
      </c>
      <c r="B100">
        <v>0.34899999999999998</v>
      </c>
      <c r="C100" s="1">
        <v>1.9059999999999999E-3</v>
      </c>
    </row>
    <row r="101" spans="1:3">
      <c r="A101">
        <v>3.2669999999999999</v>
      </c>
      <c r="B101">
        <v>0.34599999999999997</v>
      </c>
      <c r="C101" s="1">
        <v>1.936E-3</v>
      </c>
    </row>
    <row r="102" spans="1:3">
      <c r="A102">
        <v>3.3</v>
      </c>
      <c r="B102">
        <v>0.34300000000000003</v>
      </c>
      <c r="C102" s="1">
        <v>1.8630000000000001E-3</v>
      </c>
    </row>
    <row r="103" spans="1:3">
      <c r="A103">
        <v>3.3330000000000002</v>
      </c>
      <c r="B103">
        <v>0.34100000000000003</v>
      </c>
      <c r="C103" s="1">
        <v>1.861E-3</v>
      </c>
    </row>
    <row r="104" spans="1:3">
      <c r="A104">
        <v>3.367</v>
      </c>
      <c r="B104">
        <v>0.33800000000000002</v>
      </c>
      <c r="C104" s="1">
        <v>1.8400000000000001E-3</v>
      </c>
    </row>
    <row r="105" spans="1:3">
      <c r="A105">
        <v>3.4</v>
      </c>
      <c r="B105">
        <v>0.33600000000000002</v>
      </c>
      <c r="C105" s="1">
        <v>1.81E-3</v>
      </c>
    </row>
    <row r="106" spans="1:3">
      <c r="A106">
        <v>3.4329999999999998</v>
      </c>
      <c r="B106">
        <v>0.33300000000000002</v>
      </c>
      <c r="C106" s="1">
        <v>1.7520000000000001E-3</v>
      </c>
    </row>
    <row r="107" spans="1:3">
      <c r="A107">
        <v>3.4670000000000001</v>
      </c>
      <c r="B107">
        <v>0.33</v>
      </c>
      <c r="C107" s="1">
        <v>1.745E-3</v>
      </c>
    </row>
    <row r="108" spans="1:3">
      <c r="A108">
        <v>3.5</v>
      </c>
      <c r="B108">
        <v>0.32800000000000001</v>
      </c>
      <c r="C108" s="1">
        <v>1.72E-3</v>
      </c>
    </row>
    <row r="109" spans="1:3">
      <c r="A109">
        <v>3.5329999999999999</v>
      </c>
      <c r="B109">
        <v>0.32500000000000001</v>
      </c>
      <c r="C109" s="1">
        <v>1.696E-3</v>
      </c>
    </row>
    <row r="110" spans="1:3">
      <c r="A110">
        <v>3.5670000000000002</v>
      </c>
      <c r="B110">
        <v>0.32300000000000001</v>
      </c>
      <c r="C110" s="1">
        <v>1.6689999999999999E-3</v>
      </c>
    </row>
    <row r="111" spans="1:3">
      <c r="A111">
        <v>3.6</v>
      </c>
      <c r="B111">
        <v>0.32</v>
      </c>
      <c r="C111" s="1">
        <v>1.635E-3</v>
      </c>
    </row>
    <row r="112" spans="1:3">
      <c r="A112">
        <v>3.633</v>
      </c>
      <c r="B112">
        <v>0.317</v>
      </c>
      <c r="C112" s="1">
        <v>1.6429999999999999E-3</v>
      </c>
    </row>
    <row r="113" spans="1:3">
      <c r="A113">
        <v>3.6669999999999998</v>
      </c>
      <c r="B113">
        <v>0.315</v>
      </c>
      <c r="C113" s="1">
        <v>1.5950000000000001E-3</v>
      </c>
    </row>
    <row r="114" spans="1:3">
      <c r="A114">
        <v>3.7</v>
      </c>
      <c r="B114">
        <v>0.312</v>
      </c>
      <c r="C114" s="1">
        <v>1.578E-3</v>
      </c>
    </row>
    <row r="115" spans="1:3">
      <c r="A115">
        <v>3.7330000000000001</v>
      </c>
      <c r="B115">
        <v>0.31</v>
      </c>
      <c r="C115" s="1">
        <v>1.5610000000000001E-3</v>
      </c>
    </row>
    <row r="116" spans="1:3">
      <c r="A116">
        <v>3.7669999999999999</v>
      </c>
      <c r="B116">
        <v>0.307</v>
      </c>
      <c r="C116" s="1">
        <v>1.5280000000000001E-3</v>
      </c>
    </row>
    <row r="117" spans="1:3">
      <c r="A117">
        <v>3.8</v>
      </c>
      <c r="B117">
        <v>0.30499999999999999</v>
      </c>
      <c r="C117" s="1">
        <v>1.5020000000000001E-3</v>
      </c>
    </row>
    <row r="118" spans="1:3">
      <c r="A118">
        <v>3.8330000000000002</v>
      </c>
      <c r="B118">
        <v>0.30199999999999999</v>
      </c>
      <c r="C118" s="1">
        <v>1.4630000000000001E-3</v>
      </c>
    </row>
    <row r="119" spans="1:3">
      <c r="A119">
        <v>3.867</v>
      </c>
      <c r="B119">
        <v>0.3</v>
      </c>
      <c r="C119" s="1">
        <v>1.4469999999999999E-3</v>
      </c>
    </row>
    <row r="120" spans="1:3">
      <c r="A120">
        <v>3.9</v>
      </c>
      <c r="B120">
        <v>0.29699999999999999</v>
      </c>
      <c r="C120" s="1">
        <v>1.4829999999999999E-3</v>
      </c>
    </row>
    <row r="121" spans="1:3">
      <c r="A121">
        <v>3.9329999999999998</v>
      </c>
      <c r="B121">
        <v>0.29399999999999998</v>
      </c>
      <c r="C121" s="1">
        <v>1.426E-3</v>
      </c>
    </row>
    <row r="122" spans="1:3">
      <c r="A122">
        <v>3.9670000000000001</v>
      </c>
      <c r="B122">
        <v>0.29199999999999998</v>
      </c>
      <c r="C122" s="1">
        <v>1.3699999999999999E-3</v>
      </c>
    </row>
    <row r="123" spans="1:3">
      <c r="A123">
        <v>4</v>
      </c>
      <c r="B123">
        <v>0.28999999999999998</v>
      </c>
      <c r="C123" s="1">
        <v>1.3489999999999999E-3</v>
      </c>
    </row>
    <row r="124" spans="1:3">
      <c r="A124">
        <v>4.0330000000000004</v>
      </c>
      <c r="B124">
        <v>0.28699999999999998</v>
      </c>
      <c r="C124" s="1">
        <v>1.323E-3</v>
      </c>
    </row>
    <row r="125" spans="1:3">
      <c r="A125">
        <v>4.0670000000000002</v>
      </c>
      <c r="B125">
        <v>0.28499999999999998</v>
      </c>
      <c r="C125" s="1">
        <v>1.304E-3</v>
      </c>
    </row>
    <row r="126" spans="1:3">
      <c r="A126">
        <v>4.0999999999999996</v>
      </c>
      <c r="B126">
        <v>0.28199999999999997</v>
      </c>
      <c r="C126" s="1">
        <v>1.3209999999999999E-3</v>
      </c>
    </row>
    <row r="127" spans="1:3">
      <c r="A127">
        <v>4.133</v>
      </c>
      <c r="B127">
        <v>0.28000000000000003</v>
      </c>
      <c r="C127" s="1">
        <v>1.2719999999999999E-3</v>
      </c>
    </row>
    <row r="128" spans="1:3">
      <c r="A128">
        <v>4.1669999999999998</v>
      </c>
      <c r="B128">
        <v>0.27700000000000002</v>
      </c>
      <c r="C128" s="1">
        <v>1.256E-3</v>
      </c>
    </row>
    <row r="129" spans="1:3">
      <c r="A129">
        <v>4.2</v>
      </c>
      <c r="B129">
        <v>0.27500000000000002</v>
      </c>
      <c r="C129" s="1">
        <v>1.2080000000000001E-3</v>
      </c>
    </row>
    <row r="130" spans="1:3">
      <c r="A130">
        <v>4.2329999999999997</v>
      </c>
      <c r="B130">
        <v>0.27200000000000002</v>
      </c>
      <c r="C130" s="1">
        <v>1.1800000000000001E-3</v>
      </c>
    </row>
    <row r="131" spans="1:3">
      <c r="A131">
        <v>4.2670000000000003</v>
      </c>
      <c r="B131">
        <v>0.27</v>
      </c>
      <c r="C131" s="1">
        <v>1.163E-3</v>
      </c>
    </row>
    <row r="132" spans="1:3">
      <c r="A132">
        <v>4.3</v>
      </c>
      <c r="B132">
        <v>0.26700000000000002</v>
      </c>
      <c r="C132" s="1">
        <v>1.129E-3</v>
      </c>
    </row>
    <row r="133" spans="1:3">
      <c r="A133">
        <v>4.3330000000000002</v>
      </c>
      <c r="B133">
        <v>0.26500000000000001</v>
      </c>
      <c r="C133" s="1">
        <v>1.134E-3</v>
      </c>
    </row>
    <row r="134" spans="1:3">
      <c r="A134">
        <v>4.367</v>
      </c>
      <c r="B134">
        <v>0.26200000000000001</v>
      </c>
      <c r="C134" s="1">
        <v>1.103E-3</v>
      </c>
    </row>
    <row r="135" spans="1:3">
      <c r="A135">
        <v>4.4000000000000004</v>
      </c>
      <c r="B135">
        <v>0.26</v>
      </c>
      <c r="C135" s="1">
        <v>1.0820000000000001E-3</v>
      </c>
    </row>
    <row r="136" spans="1:3">
      <c r="A136">
        <v>4.4329999999999998</v>
      </c>
      <c r="B136">
        <v>0.25700000000000001</v>
      </c>
      <c r="C136" s="1">
        <v>1.0430000000000001E-3</v>
      </c>
    </row>
    <row r="137" spans="1:3">
      <c r="A137">
        <v>4.4669999999999996</v>
      </c>
      <c r="B137">
        <v>0.255</v>
      </c>
      <c r="C137" s="1">
        <v>1.041E-3</v>
      </c>
    </row>
    <row r="138" spans="1:3">
      <c r="A138">
        <v>4.5</v>
      </c>
      <c r="B138">
        <v>0.253</v>
      </c>
      <c r="C138" s="1">
        <v>1.0369999999999999E-3</v>
      </c>
    </row>
    <row r="139" spans="1:3">
      <c r="A139">
        <v>4.5330000000000004</v>
      </c>
      <c r="B139">
        <v>0.25</v>
      </c>
      <c r="C139" s="1">
        <v>9.8259999999999992E-4</v>
      </c>
    </row>
    <row r="140" spans="1:3">
      <c r="A140">
        <v>4.5670000000000002</v>
      </c>
      <c r="B140">
        <v>0.247</v>
      </c>
      <c r="C140" s="1">
        <v>9.7210000000000005E-4</v>
      </c>
    </row>
    <row r="141" spans="1:3">
      <c r="A141">
        <v>4.5999999999999996</v>
      </c>
      <c r="B141">
        <v>0.245</v>
      </c>
      <c r="C141" s="1">
        <v>9.4249999999999998E-4</v>
      </c>
    </row>
    <row r="142" spans="1:3">
      <c r="A142">
        <v>4.633</v>
      </c>
      <c r="B142">
        <v>0.24299999999999999</v>
      </c>
      <c r="C142" s="1">
        <v>8.8250000000000004E-4</v>
      </c>
    </row>
    <row r="143" spans="1:3">
      <c r="A143">
        <v>4.6669999999999998</v>
      </c>
      <c r="B143">
        <v>0.24</v>
      </c>
      <c r="C143" s="1">
        <v>8.7140000000000004E-4</v>
      </c>
    </row>
    <row r="144" spans="1:3">
      <c r="A144">
        <v>4.7</v>
      </c>
      <c r="B144">
        <v>0.23799999999999999</v>
      </c>
      <c r="C144" s="1">
        <v>9.0959999999999999E-4</v>
      </c>
    </row>
    <row r="145" spans="1:3">
      <c r="A145">
        <v>4.7329999999999997</v>
      </c>
      <c r="B145">
        <v>0.23499999999999999</v>
      </c>
      <c r="C145" s="1">
        <v>8.5840000000000005E-4</v>
      </c>
    </row>
    <row r="146" spans="1:3">
      <c r="A146">
        <v>4.7670000000000003</v>
      </c>
      <c r="B146">
        <v>0.23300000000000001</v>
      </c>
      <c r="C146" s="1">
        <v>8.1970000000000003E-4</v>
      </c>
    </row>
    <row r="147" spans="1:3">
      <c r="A147">
        <v>4.8</v>
      </c>
      <c r="B147">
        <v>0.23</v>
      </c>
      <c r="C147" s="1">
        <v>8.0429999999999998E-4</v>
      </c>
    </row>
    <row r="148" spans="1:3">
      <c r="A148">
        <v>4.8330000000000002</v>
      </c>
      <c r="B148">
        <v>0.22800000000000001</v>
      </c>
      <c r="C148" s="1">
        <v>7.7119999999999999E-4</v>
      </c>
    </row>
    <row r="149" spans="1:3">
      <c r="A149">
        <v>4.867</v>
      </c>
      <c r="B149">
        <v>0.22600000000000001</v>
      </c>
      <c r="C149" s="1">
        <v>7.4779999999999996E-4</v>
      </c>
    </row>
    <row r="150" spans="1:3">
      <c r="A150">
        <v>4.9000000000000004</v>
      </c>
      <c r="B150">
        <v>0.223</v>
      </c>
      <c r="C150" s="1">
        <v>7.1120000000000005E-4</v>
      </c>
    </row>
    <row r="151" spans="1:3">
      <c r="A151">
        <v>4.9329999999999998</v>
      </c>
      <c r="B151">
        <v>0.221</v>
      </c>
      <c r="C151" s="1">
        <v>7.1170000000000001E-4</v>
      </c>
    </row>
    <row r="152" spans="1:3">
      <c r="A152">
        <v>4.9669999999999996</v>
      </c>
      <c r="B152">
        <v>0.218</v>
      </c>
      <c r="C152" s="1">
        <v>6.9459999999999997E-4</v>
      </c>
    </row>
    <row r="153" spans="1:3">
      <c r="A153">
        <v>5</v>
      </c>
      <c r="B153">
        <v>0.216</v>
      </c>
      <c r="C153" s="1">
        <v>6.2989999999999997E-4</v>
      </c>
    </row>
    <row r="154" spans="1:3">
      <c r="A154">
        <v>5.0330000000000004</v>
      </c>
      <c r="B154">
        <v>0.214</v>
      </c>
      <c r="C154" s="1">
        <v>6.7380000000000001E-4</v>
      </c>
    </row>
    <row r="155" spans="1:3">
      <c r="A155">
        <v>5.0670000000000002</v>
      </c>
      <c r="B155">
        <v>0.21099999999999999</v>
      </c>
      <c r="C155" s="1">
        <v>6.3170000000000001E-4</v>
      </c>
    </row>
    <row r="156" spans="1:3">
      <c r="A156">
        <v>5.0999999999999996</v>
      </c>
      <c r="B156">
        <v>0.20899999999999999</v>
      </c>
      <c r="C156" s="1">
        <v>6.0079999999999997E-4</v>
      </c>
    </row>
    <row r="157" spans="1:3">
      <c r="A157">
        <v>5.133</v>
      </c>
      <c r="B157">
        <v>0.20699999999999999</v>
      </c>
      <c r="C157" s="1">
        <v>5.6680000000000001E-4</v>
      </c>
    </row>
    <row r="158" spans="1:3">
      <c r="A158">
        <v>5.1669999999999998</v>
      </c>
      <c r="B158">
        <v>0.20399999999999999</v>
      </c>
      <c r="C158" s="1">
        <v>5.4889999999999995E-4</v>
      </c>
    </row>
    <row r="159" spans="1:3">
      <c r="A159">
        <v>5.2</v>
      </c>
      <c r="B159">
        <v>0.20200000000000001</v>
      </c>
      <c r="C159" s="1">
        <v>5.2840000000000005E-4</v>
      </c>
    </row>
    <row r="160" spans="1:3">
      <c r="A160">
        <v>5.2329999999999997</v>
      </c>
      <c r="B160">
        <v>0.19900000000000001</v>
      </c>
      <c r="C160" s="1">
        <v>4.9790000000000001E-4</v>
      </c>
    </row>
    <row r="161" spans="1:3">
      <c r="A161">
        <v>5.2670000000000003</v>
      </c>
      <c r="B161">
        <v>0.19800000000000001</v>
      </c>
      <c r="C161" s="1">
        <v>5.0100000000000003E-4</v>
      </c>
    </row>
    <row r="162" spans="1:3">
      <c r="A162">
        <v>5.3</v>
      </c>
      <c r="B162">
        <v>0.19500000000000001</v>
      </c>
      <c r="C162" s="1">
        <v>4.4890000000000002E-4</v>
      </c>
    </row>
    <row r="163" spans="1:3">
      <c r="A163">
        <v>5.3330000000000002</v>
      </c>
      <c r="B163">
        <v>0.193</v>
      </c>
      <c r="C163" s="1">
        <v>4.4210000000000001E-4</v>
      </c>
    </row>
    <row r="164" spans="1:3">
      <c r="A164">
        <v>5.367</v>
      </c>
      <c r="B164">
        <v>0.19</v>
      </c>
      <c r="C164" s="1">
        <v>4.0269999999999998E-4</v>
      </c>
    </row>
    <row r="165" spans="1:3">
      <c r="A165">
        <v>5.4</v>
      </c>
      <c r="B165">
        <v>0.188</v>
      </c>
      <c r="C165" s="1">
        <v>4.0109999999999999E-4</v>
      </c>
    </row>
    <row r="166" spans="1:3">
      <c r="A166">
        <v>5.4329999999999998</v>
      </c>
      <c r="B166">
        <v>0.186</v>
      </c>
      <c r="C166" s="1">
        <v>3.5859999999999999E-4</v>
      </c>
    </row>
    <row r="167" spans="1:3">
      <c r="A167">
        <v>5.4669999999999996</v>
      </c>
      <c r="B167">
        <v>0.184</v>
      </c>
      <c r="C167" s="1">
        <v>3.3179999999999999E-4</v>
      </c>
    </row>
    <row r="168" spans="1:3">
      <c r="A168">
        <v>5.5</v>
      </c>
      <c r="B168">
        <v>0.182</v>
      </c>
      <c r="C168" s="1">
        <v>3.3720000000000001E-4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B134"/>
  <sheetViews>
    <sheetView showRuler="0" zoomScale="125" zoomScaleNormal="125" zoomScalePageLayoutView="125" workbookViewId="0">
      <selection activeCell="A3" sqref="A3:XFD3"/>
    </sheetView>
  </sheetViews>
  <sheetFormatPr baseColWidth="10" defaultRowHeight="15" x14ac:dyDescent="0"/>
  <cols>
    <col min="1" max="1" width="17" customWidth="1"/>
    <col min="2" max="2" width="17.6640625" customWidth="1"/>
    <col min="3" max="3" width="4" customWidth="1"/>
    <col min="4" max="4" width="22.5" customWidth="1"/>
    <col min="5" max="5" width="12.1640625" style="18" customWidth="1"/>
    <col min="6" max="6" width="11.33203125" style="18" customWidth="1"/>
    <col min="7" max="7" width="10.5" style="44" customWidth="1"/>
    <col min="8" max="8" width="9.83203125" style="44" customWidth="1"/>
    <col min="9" max="9" width="10.1640625" style="45" customWidth="1"/>
    <col min="10" max="10" width="9" style="45" customWidth="1"/>
    <col min="11" max="11" width="9" style="18" hidden="1" customWidth="1"/>
    <col min="12" max="12" width="9" style="19" hidden="1" customWidth="1"/>
    <col min="13" max="13" width="9" style="18" hidden="1" customWidth="1"/>
    <col min="14" max="14" width="9" style="19" hidden="1" customWidth="1"/>
    <col min="15" max="16" width="9" style="21" hidden="1" customWidth="1"/>
    <col min="17" max="17" width="12" style="2" customWidth="1"/>
    <col min="18" max="19" width="10.5" style="4" hidden="1" customWidth="1"/>
    <col min="20" max="20" width="17.6640625" style="2" customWidth="1"/>
    <col min="21" max="22" width="12" style="18" hidden="1" customWidth="1"/>
    <col min="23" max="26" width="11.5" style="18" hidden="1" customWidth="1"/>
    <col min="27" max="27" width="10.6640625" hidden="1" customWidth="1"/>
    <col min="28" max="28" width="10.83203125" hidden="1" customWidth="1"/>
    <col min="29" max="29" width="10.83203125" customWidth="1"/>
    <col min="33" max="33" width="24.1640625" customWidth="1"/>
  </cols>
  <sheetData>
    <row r="1" spans="1:106">
      <c r="A1" t="s">
        <v>55</v>
      </c>
      <c r="B1" t="s">
        <v>76</v>
      </c>
      <c r="C1" t="s">
        <v>55</v>
      </c>
      <c r="D1" t="s">
        <v>4</v>
      </c>
      <c r="E1" s="18" t="s">
        <v>6</v>
      </c>
      <c r="F1" s="18" t="s">
        <v>8</v>
      </c>
      <c r="G1" s="37" t="s">
        <v>7</v>
      </c>
      <c r="H1" s="37" t="s">
        <v>9</v>
      </c>
      <c r="I1" s="37" t="s">
        <v>20</v>
      </c>
      <c r="J1" s="37" t="s">
        <v>21</v>
      </c>
      <c r="K1" t="s">
        <v>18</v>
      </c>
      <c r="L1" t="s">
        <v>17</v>
      </c>
      <c r="M1" t="s">
        <v>16</v>
      </c>
      <c r="N1" t="s">
        <v>15</v>
      </c>
      <c r="O1" s="20" t="s">
        <v>29</v>
      </c>
      <c r="P1" s="20" t="s">
        <v>32</v>
      </c>
      <c r="Q1" t="s">
        <v>19</v>
      </c>
      <c r="R1" t="s">
        <v>30</v>
      </c>
      <c r="S1" t="s">
        <v>31</v>
      </c>
      <c r="T1" t="s">
        <v>51</v>
      </c>
      <c r="U1" s="18" t="s">
        <v>22</v>
      </c>
      <c r="V1" s="18" t="s">
        <v>23</v>
      </c>
      <c r="W1" s="18" t="s">
        <v>24</v>
      </c>
      <c r="X1" s="33" t="s">
        <v>25</v>
      </c>
      <c r="Y1" s="18" t="s">
        <v>27</v>
      </c>
      <c r="Z1" s="18" t="s">
        <v>26</v>
      </c>
      <c r="AA1" t="s">
        <v>28</v>
      </c>
    </row>
    <row r="2" spans="1:106" s="5" customFormat="1">
      <c r="A2" t="s">
        <v>59</v>
      </c>
      <c r="B2" t="s">
        <v>43</v>
      </c>
      <c r="C2" t="s">
        <v>74</v>
      </c>
      <c r="D2" t="s">
        <v>13</v>
      </c>
      <c r="E2" s="18">
        <v>0.70699999999999996</v>
      </c>
      <c r="F2" s="18">
        <v>-0.27300000000000002</v>
      </c>
      <c r="G2" s="38">
        <v>1.6250000000000001E-2</v>
      </c>
      <c r="H2" s="38">
        <v>0.38400000000000001</v>
      </c>
      <c r="I2" s="38">
        <v>6.2289999999999998E-2</v>
      </c>
      <c r="J2" s="38">
        <v>0.14377999999999999</v>
      </c>
      <c r="K2" s="34">
        <f t="shared" ref="K2:K27" si="0">E2*I2</f>
        <v>4.4039029999999993E-2</v>
      </c>
      <c r="L2" s="34">
        <f>G2*J2</f>
        <v>2.336425E-3</v>
      </c>
      <c r="M2" s="34">
        <f t="shared" ref="M2:M27" si="1">F2*I2</f>
        <v>-1.700517E-2</v>
      </c>
      <c r="N2" s="34">
        <f t="shared" ref="N2:N27" si="2">H2*J2</f>
        <v>5.521152E-2</v>
      </c>
      <c r="O2" s="21">
        <f t="shared" ref="O2:O27" si="3">L2+K2</f>
        <v>4.6375454999999996E-2</v>
      </c>
      <c r="P2" s="20">
        <f t="shared" ref="P2:P27" si="4">N2+M2</f>
        <v>3.820635E-2</v>
      </c>
      <c r="Q2" s="3">
        <f t="shared" ref="Q2:Q15" si="5">(M2+N2)/(K2+L2)</f>
        <v>0.82384852073149473</v>
      </c>
      <c r="R2" s="34">
        <f>0.5*(I2*E2^2+J2*G2^2)*1000</f>
        <v>15.586780558124998</v>
      </c>
      <c r="S2" s="34">
        <f>0.5*(I2*F2^2+J2*H2^2)*1000</f>
        <v>12.921817545</v>
      </c>
      <c r="T2" s="3">
        <f t="shared" ref="T2:T15" si="6">S2/R2</f>
        <v>0.82902415266661211</v>
      </c>
      <c r="U2" s="18">
        <f t="shared" ref="U2:U27" si="7">(I2/2)*E2^2</f>
        <v>1.5567797104999998E-2</v>
      </c>
      <c r="V2" s="18">
        <f t="shared" ref="V2:V27" si="8">(J2/2)*G2^2</f>
        <v>1.8983453125E-5</v>
      </c>
      <c r="W2" s="18">
        <f t="shared" ref="W2:W27" si="9">(I2/2)*F2^2</f>
        <v>2.3212057050000004E-3</v>
      </c>
      <c r="X2" s="18">
        <f t="shared" ref="X2:X27" si="10">(J2/2)*H2^2</f>
        <v>1.0600611839999999E-2</v>
      </c>
      <c r="Y2" s="18">
        <f t="shared" ref="Y2:Y27" si="11">U2+V2</f>
        <v>1.5586780558124997E-2</v>
      </c>
      <c r="Z2" s="18">
        <f t="shared" ref="Z2:Z27" si="12">W2+X2</f>
        <v>1.2921817545E-2</v>
      </c>
      <c r="AA2" s="3">
        <f t="shared" ref="AA2:AA27" si="13">IFERROR((W2+X2)/(U2+V2),0)</f>
        <v>0.82902415266661222</v>
      </c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</row>
    <row r="3" spans="1:106" s="8" customFormat="1">
      <c r="A3" t="s">
        <v>59</v>
      </c>
      <c r="B3" t="s">
        <v>45</v>
      </c>
      <c r="C3" t="s">
        <v>74</v>
      </c>
      <c r="D3" t="s">
        <v>14</v>
      </c>
      <c r="E3" s="35">
        <v>0.58199999999999996</v>
      </c>
      <c r="F3" s="35">
        <v>0.21099999999999999</v>
      </c>
      <c r="G3" s="38">
        <v>-4.7999999999999996E-3</v>
      </c>
      <c r="H3" s="38">
        <v>0.69799999999999995</v>
      </c>
      <c r="I3" s="38">
        <v>0.14377999999999999</v>
      </c>
      <c r="J3" s="38">
        <v>6.2289999999999998E-2</v>
      </c>
      <c r="K3" s="34">
        <f t="shared" si="0"/>
        <v>8.3679959999999984E-2</v>
      </c>
      <c r="L3" s="34">
        <f>G3*J3</f>
        <v>-2.9899199999999999E-4</v>
      </c>
      <c r="M3" s="34">
        <f t="shared" si="1"/>
        <v>3.0337579999999996E-2</v>
      </c>
      <c r="N3" s="34">
        <f t="shared" si="2"/>
        <v>4.3478419999999997E-2</v>
      </c>
      <c r="O3" s="21">
        <f t="shared" si="3"/>
        <v>8.3380967999999986E-2</v>
      </c>
      <c r="P3" s="20">
        <f t="shared" si="4"/>
        <v>7.3815999999999993E-2</v>
      </c>
      <c r="Q3" s="36">
        <f t="shared" si="5"/>
        <v>0.88528595638275642</v>
      </c>
      <c r="R3" s="34">
        <f t="shared" ref="R3:R15" si="14">0.5*(I3*E3^2+J3*G3^2)*1000</f>
        <v>24.351585940799996</v>
      </c>
      <c r="S3" s="34">
        <f t="shared" ref="S3:S15" si="15">0.5*(I3*F3^2+J3*H3^2)*1000</f>
        <v>18.374583269999999</v>
      </c>
      <c r="T3" s="36">
        <f t="shared" si="6"/>
        <v>0.75455386415774273</v>
      </c>
      <c r="U3" s="18">
        <f t="shared" si="7"/>
        <v>2.4350868359999996E-2</v>
      </c>
      <c r="V3" s="18">
        <f t="shared" si="8"/>
        <v>7.1758079999999983E-7</v>
      </c>
      <c r="W3" s="18">
        <f t="shared" si="9"/>
        <v>3.2006146899999995E-3</v>
      </c>
      <c r="X3" s="18">
        <f t="shared" si="10"/>
        <v>1.5173968579999997E-2</v>
      </c>
      <c r="Y3" s="18">
        <f t="shared" si="11"/>
        <v>2.4351585940799995E-2</v>
      </c>
      <c r="Z3" s="18">
        <f t="shared" si="12"/>
        <v>1.8374583269999998E-2</v>
      </c>
      <c r="AA3" s="3">
        <f t="shared" si="13"/>
        <v>0.75455386415774273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</row>
    <row r="4" spans="1:106" s="8" customFormat="1">
      <c r="A4" t="s">
        <v>59</v>
      </c>
      <c r="B4" t="s">
        <v>43</v>
      </c>
      <c r="C4" t="s">
        <v>74</v>
      </c>
      <c r="D4" t="s">
        <v>35</v>
      </c>
      <c r="E4" s="35">
        <v>0.24</v>
      </c>
      <c r="F4" s="35">
        <v>-2.8420000000000001E-2</v>
      </c>
      <c r="G4" s="38">
        <v>4.1556000000000003E-2</v>
      </c>
      <c r="H4" s="38">
        <v>0.16222829699999999</v>
      </c>
      <c r="I4" s="38">
        <v>6.2289999999999998E-2</v>
      </c>
      <c r="J4" s="38">
        <v>0.14377999999999999</v>
      </c>
      <c r="K4" s="34">
        <f t="shared" si="0"/>
        <v>1.4949599999999999E-2</v>
      </c>
      <c r="L4" s="34">
        <f>G4*J4</f>
        <v>5.9749216800000001E-3</v>
      </c>
      <c r="M4" s="34">
        <f t="shared" si="1"/>
        <v>-1.7702817999999999E-3</v>
      </c>
      <c r="N4" s="34">
        <f t="shared" si="2"/>
        <v>2.3325184542659999E-2</v>
      </c>
      <c r="O4" s="21">
        <f t="shared" si="3"/>
        <v>2.0924521679999999E-2</v>
      </c>
      <c r="P4" s="20">
        <f t="shared" si="4"/>
        <v>2.155490274266E-2</v>
      </c>
      <c r="Q4" s="36">
        <f t="shared" si="5"/>
        <v>1.0301264264149239</v>
      </c>
      <c r="R4" s="34">
        <f t="shared" si="14"/>
        <v>1.91809892266704</v>
      </c>
      <c r="S4" s="34">
        <f t="shared" si="15"/>
        <v>1.9171581871612278</v>
      </c>
      <c r="T4" s="36">
        <f t="shared" si="6"/>
        <v>0.99950954797237246</v>
      </c>
      <c r="U4" s="18">
        <f t="shared" si="7"/>
        <v>1.7939519999999999E-3</v>
      </c>
      <c r="V4" s="18">
        <f t="shared" si="8"/>
        <v>1.2414692266703999E-4</v>
      </c>
      <c r="W4" s="18">
        <f t="shared" si="9"/>
        <v>2.5155704378000001E-5</v>
      </c>
      <c r="X4" s="18">
        <f t="shared" si="10"/>
        <v>1.8920024827832277E-3</v>
      </c>
      <c r="Y4" s="18">
        <f t="shared" si="11"/>
        <v>1.91809892266704E-3</v>
      </c>
      <c r="Z4" s="18">
        <f t="shared" si="12"/>
        <v>1.9171581871612277E-3</v>
      </c>
      <c r="AA4" s="3">
        <f t="shared" si="13"/>
        <v>0.99950954797237246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</row>
    <row r="5" spans="1:106" s="5" customFormat="1">
      <c r="A5" t="s">
        <v>59</v>
      </c>
      <c r="B5" t="s">
        <v>45</v>
      </c>
      <c r="C5" t="s">
        <v>74</v>
      </c>
      <c r="D5" t="s">
        <v>36</v>
      </c>
      <c r="E5" s="35">
        <v>0.14099999999999999</v>
      </c>
      <c r="F5" s="35">
        <v>6.0240000000000002E-2</v>
      </c>
      <c r="G5" s="38">
        <v>1.787E-3</v>
      </c>
      <c r="H5" s="38">
        <v>0.184</v>
      </c>
      <c r="I5" s="38">
        <v>0.14377999999999999</v>
      </c>
      <c r="J5" s="38">
        <v>6.2289999999999998E-2</v>
      </c>
      <c r="K5" s="34">
        <f t="shared" si="0"/>
        <v>2.0272979999999996E-2</v>
      </c>
      <c r="L5" s="34">
        <f>G5*J5</f>
        <v>1.1131223E-4</v>
      </c>
      <c r="M5" s="34">
        <f t="shared" si="1"/>
        <v>8.6613071999999992E-3</v>
      </c>
      <c r="N5" s="34">
        <f t="shared" si="2"/>
        <v>1.146136E-2</v>
      </c>
      <c r="O5" s="21">
        <f t="shared" si="3"/>
        <v>2.0384292229999997E-2</v>
      </c>
      <c r="P5" s="20">
        <f t="shared" si="4"/>
        <v>2.01226672E-2</v>
      </c>
      <c r="Q5" s="36">
        <f t="shared" si="5"/>
        <v>0.98716536110020259</v>
      </c>
      <c r="R5" s="34">
        <f t="shared" si="14"/>
        <v>1.4293445474775046</v>
      </c>
      <c r="S5" s="34">
        <f t="shared" si="15"/>
        <v>1.315323692864</v>
      </c>
      <c r="T5" s="36">
        <f t="shared" si="6"/>
        <v>0.92022857272955794</v>
      </c>
      <c r="U5" s="18">
        <f t="shared" si="7"/>
        <v>1.4292450899999996E-3</v>
      </c>
      <c r="V5" s="18">
        <f t="shared" si="8"/>
        <v>9.9457477504999996E-8</v>
      </c>
      <c r="W5" s="18">
        <f t="shared" si="9"/>
        <v>2.6087857286400003E-4</v>
      </c>
      <c r="X5" s="18">
        <f t="shared" si="10"/>
        <v>1.0544451199999999E-3</v>
      </c>
      <c r="Y5" s="18">
        <f t="shared" si="11"/>
        <v>1.4293445474775047E-3</v>
      </c>
      <c r="Z5" s="18">
        <f t="shared" si="12"/>
        <v>1.3153236928639999E-3</v>
      </c>
      <c r="AA5" s="3">
        <f t="shared" si="13"/>
        <v>0.92022857272955783</v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</row>
    <row r="6" spans="1:106">
      <c r="A6" t="s">
        <v>59</v>
      </c>
      <c r="B6" t="s">
        <v>69</v>
      </c>
      <c r="C6" t="s">
        <v>74</v>
      </c>
      <c r="D6" t="s">
        <v>38</v>
      </c>
      <c r="E6" s="35">
        <v>0.38400000000000001</v>
      </c>
      <c r="F6" s="35">
        <v>-1.409E-2</v>
      </c>
      <c r="G6" s="38">
        <v>1.8159999999999999E-2</v>
      </c>
      <c r="H6" s="38">
        <v>0.36399999999999999</v>
      </c>
      <c r="I6" s="38">
        <v>0.14412</v>
      </c>
      <c r="J6" s="38">
        <v>0.14377999999999999</v>
      </c>
      <c r="K6" s="34">
        <f t="shared" si="0"/>
        <v>5.5342080000000002E-2</v>
      </c>
      <c r="L6" s="34">
        <v>0</v>
      </c>
      <c r="M6" s="34">
        <f t="shared" si="1"/>
        <v>-2.0306508E-3</v>
      </c>
      <c r="N6" s="34">
        <f t="shared" si="2"/>
        <v>5.2335919999999994E-2</v>
      </c>
      <c r="O6" s="21">
        <f t="shared" si="3"/>
        <v>5.5342080000000002E-2</v>
      </c>
      <c r="P6" s="20">
        <f t="shared" si="4"/>
        <v>5.0305269199999995E-2</v>
      </c>
      <c r="Q6" s="36">
        <f t="shared" si="5"/>
        <v>0.90898768532010354</v>
      </c>
      <c r="R6" s="34">
        <f t="shared" si="14"/>
        <v>10.649387646784</v>
      </c>
      <c r="S6" s="34">
        <f t="shared" si="15"/>
        <v>9.5394433748859981</v>
      </c>
      <c r="T6" s="36">
        <f t="shared" si="6"/>
        <v>0.89577388778469413</v>
      </c>
      <c r="U6" s="18">
        <f t="shared" si="7"/>
        <v>1.0625679359999999E-2</v>
      </c>
      <c r="V6" s="18">
        <f t="shared" si="8"/>
        <v>2.3708286783999997E-5</v>
      </c>
      <c r="W6" s="18">
        <f t="shared" si="9"/>
        <v>1.4305934886000001E-5</v>
      </c>
      <c r="X6" s="18">
        <f t="shared" si="10"/>
        <v>9.5251374399999995E-3</v>
      </c>
      <c r="Y6" s="18">
        <f t="shared" si="11"/>
        <v>1.0649387646783999E-2</v>
      </c>
      <c r="Z6" s="18">
        <f t="shared" si="12"/>
        <v>9.5394433748859989E-3</v>
      </c>
      <c r="AA6" s="3">
        <f t="shared" si="13"/>
        <v>0.89577388778469424</v>
      </c>
    </row>
    <row r="7" spans="1:106">
      <c r="A7" t="s">
        <v>59</v>
      </c>
      <c r="B7" t="s">
        <v>69</v>
      </c>
      <c r="C7" t="s">
        <v>74</v>
      </c>
      <c r="D7" t="s">
        <v>39</v>
      </c>
      <c r="E7" s="35">
        <v>0.48899999999999999</v>
      </c>
      <c r="F7" s="35">
        <v>1.435E-2</v>
      </c>
      <c r="G7" s="38">
        <v>1.5389999999999999E-2</v>
      </c>
      <c r="H7" s="38">
        <v>0.47199999999999998</v>
      </c>
      <c r="I7" s="38">
        <v>0.14377999999999999</v>
      </c>
      <c r="J7" s="38">
        <v>0.14412</v>
      </c>
      <c r="K7" s="34">
        <f t="shared" si="0"/>
        <v>7.0308419999999996E-2</v>
      </c>
      <c r="L7" s="34">
        <f t="shared" ref="L7:L27" si="16">G7*J7</f>
        <v>2.2180067999999996E-3</v>
      </c>
      <c r="M7" s="34">
        <f t="shared" si="1"/>
        <v>2.0632429999999998E-3</v>
      </c>
      <c r="N7" s="34">
        <f t="shared" si="2"/>
        <v>6.8024639999999997E-2</v>
      </c>
      <c r="O7" s="21">
        <f t="shared" si="3"/>
        <v>7.2526426800000002E-2</v>
      </c>
      <c r="P7" s="20">
        <f t="shared" si="4"/>
        <v>7.0087883000000004E-2</v>
      </c>
      <c r="Q7" s="36">
        <f t="shared" si="5"/>
        <v>0.9663771688804611</v>
      </c>
      <c r="R7" s="34">
        <f t="shared" si="14"/>
        <v>17.207476252326</v>
      </c>
      <c r="S7" s="34">
        <f t="shared" si="15"/>
        <v>16.068618808524999</v>
      </c>
      <c r="T7" s="36">
        <f t="shared" si="6"/>
        <v>0.93381612578735607</v>
      </c>
      <c r="U7" s="18">
        <f t="shared" si="7"/>
        <v>1.7190408689999999E-2</v>
      </c>
      <c r="V7" s="18">
        <f t="shared" si="8"/>
        <v>1.7067562325999998E-5</v>
      </c>
      <c r="W7" s="18">
        <f t="shared" si="9"/>
        <v>1.4803768524999999E-5</v>
      </c>
      <c r="X7" s="18">
        <f t="shared" si="10"/>
        <v>1.6053815039999999E-2</v>
      </c>
      <c r="Y7" s="18">
        <f t="shared" si="11"/>
        <v>1.7207476252326E-2</v>
      </c>
      <c r="Z7" s="18">
        <f t="shared" si="12"/>
        <v>1.6068618808525E-2</v>
      </c>
      <c r="AA7" s="3">
        <f t="shared" si="13"/>
        <v>0.93381612578735618</v>
      </c>
    </row>
    <row r="8" spans="1:106" s="11" customFormat="1">
      <c r="A8" t="s">
        <v>59</v>
      </c>
      <c r="B8" t="s">
        <v>69</v>
      </c>
      <c r="C8" t="s">
        <v>74</v>
      </c>
      <c r="D8" t="s">
        <v>40</v>
      </c>
      <c r="E8" s="35">
        <v>0.34636597166160599</v>
      </c>
      <c r="F8" s="35">
        <v>4.2770000000000002E-2</v>
      </c>
      <c r="G8" s="38">
        <v>4.1640000000000003E-2</v>
      </c>
      <c r="H8" s="38">
        <v>0.34799999999999998</v>
      </c>
      <c r="I8" s="38">
        <v>0.14412</v>
      </c>
      <c r="J8" s="38">
        <v>0.14377999999999999</v>
      </c>
      <c r="K8" s="34">
        <f t="shared" si="0"/>
        <v>4.9918263835870655E-2</v>
      </c>
      <c r="L8" s="34">
        <f t="shared" si="16"/>
        <v>5.9869991999999999E-3</v>
      </c>
      <c r="M8" s="34">
        <f t="shared" si="1"/>
        <v>6.1640124000000001E-3</v>
      </c>
      <c r="N8" s="34">
        <f t="shared" si="2"/>
        <v>5.0035439999999994E-2</v>
      </c>
      <c r="O8" s="21">
        <f t="shared" si="3"/>
        <v>5.5905263035870657E-2</v>
      </c>
      <c r="P8" s="20">
        <f t="shared" si="4"/>
        <v>5.6199452399999995E-2</v>
      </c>
      <c r="Q8" s="36">
        <f t="shared" si="5"/>
        <v>1.0052622838737129</v>
      </c>
      <c r="R8" s="34">
        <f t="shared" si="14"/>
        <v>8.7696433019298716</v>
      </c>
      <c r="S8" s="34">
        <f t="shared" si="15"/>
        <v>8.8379839651739989</v>
      </c>
      <c r="T8" s="36">
        <f t="shared" si="6"/>
        <v>1.007792866926422</v>
      </c>
      <c r="U8" s="18">
        <f t="shared" si="7"/>
        <v>8.6449939785858722E-3</v>
      </c>
      <c r="V8" s="18">
        <f t="shared" si="8"/>
        <v>1.2464932334400002E-4</v>
      </c>
      <c r="W8" s="18">
        <f t="shared" si="9"/>
        <v>1.3181740517400001E-4</v>
      </c>
      <c r="X8" s="18">
        <f t="shared" si="10"/>
        <v>8.7061665599999991E-3</v>
      </c>
      <c r="Y8" s="18">
        <f t="shared" si="11"/>
        <v>8.7696433019298723E-3</v>
      </c>
      <c r="Z8" s="18">
        <f t="shared" si="12"/>
        <v>8.8379839651739987E-3</v>
      </c>
      <c r="AA8" s="3">
        <f t="shared" si="13"/>
        <v>1.0077928669264218</v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</row>
    <row r="9" spans="1:106" s="11" customFormat="1">
      <c r="A9" t="s">
        <v>59</v>
      </c>
      <c r="B9" t="s">
        <v>69</v>
      </c>
      <c r="C9" t="s">
        <v>74</v>
      </c>
      <c r="D9" t="s">
        <v>41</v>
      </c>
      <c r="E9" s="35">
        <v>0.42899999999999999</v>
      </c>
      <c r="F9" s="35">
        <v>4.0710000000000003E-2</v>
      </c>
      <c r="G9" s="38">
        <v>3.6209999999999999E-2</v>
      </c>
      <c r="H9" s="38">
        <v>0.42499999999999999</v>
      </c>
      <c r="I9" s="38">
        <v>0.14377999999999999</v>
      </c>
      <c r="J9" s="38">
        <v>0.14412</v>
      </c>
      <c r="K9" s="34">
        <f t="shared" si="0"/>
        <v>6.1681619999999993E-2</v>
      </c>
      <c r="L9" s="34">
        <f t="shared" si="16"/>
        <v>5.2185851999999996E-3</v>
      </c>
      <c r="M9" s="34">
        <f t="shared" si="1"/>
        <v>5.8532838000000002E-3</v>
      </c>
      <c r="N9" s="34">
        <f t="shared" si="2"/>
        <v>6.1251E-2</v>
      </c>
      <c r="O9" s="21">
        <f t="shared" si="3"/>
        <v>6.6900205199999993E-2</v>
      </c>
      <c r="P9" s="20">
        <f t="shared" si="4"/>
        <v>6.7104283799999997E-2</v>
      </c>
      <c r="Q9" s="36">
        <f t="shared" si="5"/>
        <v>1.0030504928854838</v>
      </c>
      <c r="R9" s="34">
        <f t="shared" si="14"/>
        <v>13.325189975045998</v>
      </c>
      <c r="S9" s="34">
        <f t="shared" si="15"/>
        <v>13.134981091748999</v>
      </c>
      <c r="T9" s="36">
        <f t="shared" si="6"/>
        <v>0.98572561564576555</v>
      </c>
      <c r="U9" s="18">
        <f t="shared" si="7"/>
        <v>1.3230707489999998E-2</v>
      </c>
      <c r="V9" s="18">
        <f t="shared" si="8"/>
        <v>9.4482485045999996E-5</v>
      </c>
      <c r="W9" s="18">
        <f t="shared" si="9"/>
        <v>1.1914359174900001E-4</v>
      </c>
      <c r="X9" s="18">
        <f t="shared" si="10"/>
        <v>1.3015837499999999E-2</v>
      </c>
      <c r="Y9" s="18">
        <f t="shared" si="11"/>
        <v>1.3325189975045998E-2</v>
      </c>
      <c r="Z9" s="18">
        <f t="shared" si="12"/>
        <v>1.3134981091748999E-2</v>
      </c>
      <c r="AA9" s="3">
        <f t="shared" si="13"/>
        <v>0.98572561564576555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</row>
    <row r="10" spans="1:106">
      <c r="A10" t="s">
        <v>59</v>
      </c>
      <c r="B10" t="s">
        <v>43</v>
      </c>
      <c r="C10" t="s">
        <v>74</v>
      </c>
      <c r="D10" t="s">
        <v>42</v>
      </c>
      <c r="E10" s="35">
        <v>0.46500000000000002</v>
      </c>
      <c r="F10" s="35">
        <v>-0.216</v>
      </c>
      <c r="G10" s="38">
        <v>3.4259999999999999E-2</v>
      </c>
      <c r="H10" s="38">
        <v>0.24399999999999999</v>
      </c>
      <c r="I10" s="38">
        <v>6.2289999999999998E-2</v>
      </c>
      <c r="J10" s="38">
        <v>0.14412</v>
      </c>
      <c r="K10" s="34">
        <f t="shared" si="0"/>
        <v>2.896485E-2</v>
      </c>
      <c r="L10" s="34">
        <f t="shared" si="16"/>
        <v>4.9375512000000002E-3</v>
      </c>
      <c r="M10" s="34">
        <f t="shared" si="1"/>
        <v>-1.3454639999999999E-2</v>
      </c>
      <c r="N10" s="34">
        <f t="shared" si="2"/>
        <v>3.516528E-2</v>
      </c>
      <c r="O10" s="21">
        <f t="shared" si="3"/>
        <v>3.3902401200000001E-2</v>
      </c>
      <c r="P10" s="20">
        <f t="shared" si="4"/>
        <v>2.1710640000000003E-2</v>
      </c>
      <c r="Q10" s="36">
        <f t="shared" si="5"/>
        <v>0.64038649864128216</v>
      </c>
      <c r="R10" s="34">
        <f t="shared" si="14"/>
        <v>6.8189078770560005</v>
      </c>
      <c r="S10" s="34">
        <f t="shared" si="15"/>
        <v>5.7432652800000001</v>
      </c>
      <c r="T10" s="36">
        <f t="shared" si="6"/>
        <v>0.84225588372072291</v>
      </c>
      <c r="U10" s="18">
        <f t="shared" si="7"/>
        <v>6.7343276250000006E-3</v>
      </c>
      <c r="V10" s="18">
        <f t="shared" si="8"/>
        <v>8.4580252055999994E-5</v>
      </c>
      <c r="W10" s="18">
        <f t="shared" si="9"/>
        <v>1.4531011199999998E-3</v>
      </c>
      <c r="X10" s="18">
        <f t="shared" si="10"/>
        <v>4.2901641600000002E-3</v>
      </c>
      <c r="Y10" s="18">
        <f t="shared" si="11"/>
        <v>6.8189078770560007E-3</v>
      </c>
      <c r="Z10" s="18">
        <f t="shared" si="12"/>
        <v>5.7432652799999998E-3</v>
      </c>
      <c r="AA10" s="3">
        <f t="shared" si="13"/>
        <v>0.8422558837207228</v>
      </c>
    </row>
    <row r="11" spans="1:106">
      <c r="A11" t="s">
        <v>59</v>
      </c>
      <c r="B11" t="s">
        <v>45</v>
      </c>
      <c r="C11" t="s">
        <v>74</v>
      </c>
      <c r="D11" t="s">
        <v>44</v>
      </c>
      <c r="E11" s="35">
        <v>0.26200000000000001</v>
      </c>
      <c r="F11" s="35">
        <v>0.112</v>
      </c>
      <c r="G11" s="38">
        <v>1.478E-2</v>
      </c>
      <c r="H11" s="38">
        <v>0.34200000000000003</v>
      </c>
      <c r="I11" s="38">
        <v>0.14412</v>
      </c>
      <c r="J11" s="38">
        <v>6.2289999999999998E-2</v>
      </c>
      <c r="K11" s="34">
        <f t="shared" si="0"/>
        <v>3.7759439999999998E-2</v>
      </c>
      <c r="L11" s="34">
        <f t="shared" si="16"/>
        <v>9.2064619999999997E-4</v>
      </c>
      <c r="M11" s="34">
        <f t="shared" si="1"/>
        <v>1.614144E-2</v>
      </c>
      <c r="N11" s="34">
        <f t="shared" si="2"/>
        <v>2.1303180000000001E-2</v>
      </c>
      <c r="O11" s="21">
        <f t="shared" si="3"/>
        <v>3.8680086199999998E-2</v>
      </c>
      <c r="P11" s="20">
        <f t="shared" si="4"/>
        <v>3.7444619999999998E-2</v>
      </c>
      <c r="Q11" s="36">
        <f t="shared" si="5"/>
        <v>0.96805937314586443</v>
      </c>
      <c r="R11" s="34">
        <f t="shared" si="14"/>
        <v>4.9532902154180007</v>
      </c>
      <c r="S11" s="34">
        <f t="shared" si="15"/>
        <v>4.5467644199999997</v>
      </c>
      <c r="T11" s="36">
        <f t="shared" si="6"/>
        <v>0.91792812903378507</v>
      </c>
      <c r="U11" s="18">
        <f t="shared" si="7"/>
        <v>4.9464866400000009E-3</v>
      </c>
      <c r="V11" s="18">
        <f t="shared" si="8"/>
        <v>6.8035754179999999E-6</v>
      </c>
      <c r="W11" s="18">
        <f t="shared" si="9"/>
        <v>9.0392064000000005E-4</v>
      </c>
      <c r="X11" s="18">
        <f t="shared" si="10"/>
        <v>3.6428437800000001E-3</v>
      </c>
      <c r="Y11" s="18">
        <f t="shared" si="11"/>
        <v>4.9532902154180011E-3</v>
      </c>
      <c r="Z11" s="18">
        <f t="shared" si="12"/>
        <v>4.5467644200000001E-3</v>
      </c>
      <c r="AA11" s="3">
        <f t="shared" si="13"/>
        <v>0.91792812903378507</v>
      </c>
    </row>
    <row r="12" spans="1:106">
      <c r="A12" t="s">
        <v>59</v>
      </c>
      <c r="B12" t="s">
        <v>45</v>
      </c>
      <c r="C12" t="s">
        <v>74</v>
      </c>
      <c r="D12" t="s">
        <v>46</v>
      </c>
      <c r="E12" s="35">
        <v>0.371</v>
      </c>
      <c r="F12" s="35">
        <v>0.15</v>
      </c>
      <c r="G12" s="38">
        <v>5.9810000000000002E-3</v>
      </c>
      <c r="H12" s="38">
        <v>0.48899999999999999</v>
      </c>
      <c r="I12" s="38">
        <v>0.14412</v>
      </c>
      <c r="J12" s="38">
        <v>6.2289999999999998E-2</v>
      </c>
      <c r="K12" s="34">
        <f t="shared" si="0"/>
        <v>5.3468519999999999E-2</v>
      </c>
      <c r="L12" s="34">
        <f t="shared" si="16"/>
        <v>3.7255649000000001E-4</v>
      </c>
      <c r="M12" s="34">
        <f t="shared" si="1"/>
        <v>2.1617999999999998E-2</v>
      </c>
      <c r="N12" s="34">
        <f t="shared" si="2"/>
        <v>3.0459809999999997E-2</v>
      </c>
      <c r="O12" s="21">
        <f t="shared" si="3"/>
        <v>5.3841076490000001E-2</v>
      </c>
      <c r="P12" s="20">
        <f t="shared" si="4"/>
        <v>5.2077809999999995E-2</v>
      </c>
      <c r="Q12" s="36">
        <f t="shared" si="5"/>
        <v>0.96725053425840213</v>
      </c>
      <c r="R12" s="34">
        <f t="shared" si="14"/>
        <v>9.9195245901833431</v>
      </c>
      <c r="S12" s="34">
        <f t="shared" si="15"/>
        <v>9.0687735450000009</v>
      </c>
      <c r="T12" s="36">
        <f t="shared" si="6"/>
        <v>0.91423469568034832</v>
      </c>
      <c r="U12" s="18">
        <f t="shared" si="7"/>
        <v>9.9184104599999989E-3</v>
      </c>
      <c r="V12" s="18">
        <f t="shared" si="8"/>
        <v>1.1141301833450001E-6</v>
      </c>
      <c r="W12" s="18">
        <f t="shared" si="9"/>
        <v>1.6213499999999999E-3</v>
      </c>
      <c r="X12" s="18">
        <f t="shared" si="10"/>
        <v>7.4474235449999999E-3</v>
      </c>
      <c r="Y12" s="18">
        <f t="shared" si="11"/>
        <v>9.9195245901833439E-3</v>
      </c>
      <c r="Z12" s="18">
        <f t="shared" si="12"/>
        <v>9.0687735450000004E-3</v>
      </c>
      <c r="AA12" s="3">
        <f t="shared" si="13"/>
        <v>0.91423469568034821</v>
      </c>
    </row>
    <row r="13" spans="1:106">
      <c r="A13" t="s">
        <v>59</v>
      </c>
      <c r="B13" t="s">
        <v>45</v>
      </c>
      <c r="C13" t="s">
        <v>74</v>
      </c>
      <c r="D13" t="s">
        <v>47</v>
      </c>
      <c r="E13" s="35">
        <v>0.32600000000000001</v>
      </c>
      <c r="F13" s="35">
        <v>0.13300000000000001</v>
      </c>
      <c r="G13" s="38">
        <v>3.1740000000000002E-3</v>
      </c>
      <c r="H13" s="38">
        <v>0.45500000000000002</v>
      </c>
      <c r="I13" s="38">
        <v>0.14412</v>
      </c>
      <c r="J13" s="38">
        <v>6.2289999999999998E-2</v>
      </c>
      <c r="K13" s="34">
        <f t="shared" si="0"/>
        <v>4.6983120000000003E-2</v>
      </c>
      <c r="L13" s="34">
        <f t="shared" si="16"/>
        <v>1.9770846E-4</v>
      </c>
      <c r="M13" s="34">
        <f t="shared" si="1"/>
        <v>1.9167960000000001E-2</v>
      </c>
      <c r="N13" s="34">
        <f t="shared" si="2"/>
        <v>2.8341950000000001E-2</v>
      </c>
      <c r="O13" s="21">
        <f t="shared" si="3"/>
        <v>4.7180828460000004E-2</v>
      </c>
      <c r="P13" s="20">
        <f t="shared" si="4"/>
        <v>4.7509910000000002E-2</v>
      </c>
      <c r="Q13" s="36">
        <f t="shared" si="5"/>
        <v>1.0069748995670773</v>
      </c>
      <c r="R13" s="34">
        <f t="shared" si="14"/>
        <v>7.65856232332602</v>
      </c>
      <c r="S13" s="34">
        <f t="shared" si="15"/>
        <v>7.7224629650000001</v>
      </c>
      <c r="T13" s="36">
        <f t="shared" si="6"/>
        <v>1.008343686318169</v>
      </c>
      <c r="U13" s="18">
        <f t="shared" si="7"/>
        <v>7.6582485600000007E-3</v>
      </c>
      <c r="V13" s="18">
        <f t="shared" si="8"/>
        <v>3.1376332602E-7</v>
      </c>
      <c r="W13" s="18">
        <f t="shared" si="9"/>
        <v>1.2746693400000001E-3</v>
      </c>
      <c r="X13" s="18">
        <f t="shared" si="10"/>
        <v>6.4477936249999999E-3</v>
      </c>
      <c r="Y13" s="18">
        <f t="shared" si="11"/>
        <v>7.6585623233260203E-3</v>
      </c>
      <c r="Z13" s="18">
        <f t="shared" si="12"/>
        <v>7.7224629650000003E-3</v>
      </c>
      <c r="AA13" s="3">
        <f t="shared" si="13"/>
        <v>1.008343686318169</v>
      </c>
    </row>
    <row r="14" spans="1:106">
      <c r="A14" t="s">
        <v>59</v>
      </c>
      <c r="B14" t="s">
        <v>43</v>
      </c>
      <c r="C14" t="s">
        <v>74</v>
      </c>
      <c r="D14" t="s">
        <v>48</v>
      </c>
      <c r="E14" s="35">
        <v>0.43</v>
      </c>
      <c r="F14" s="35">
        <v>-0.11799999999999999</v>
      </c>
      <c r="G14" s="38">
        <v>2.5350000000000001E-2</v>
      </c>
      <c r="H14" s="38">
        <v>0.25700000000000001</v>
      </c>
      <c r="I14" s="38">
        <v>6.2289999999999998E-2</v>
      </c>
      <c r="J14" s="38">
        <v>0.14412</v>
      </c>
      <c r="K14" s="34">
        <f t="shared" si="0"/>
        <v>2.6784699999999998E-2</v>
      </c>
      <c r="L14" s="34">
        <f t="shared" si="16"/>
        <v>3.6534420000000002E-3</v>
      </c>
      <c r="M14" s="34">
        <f t="shared" si="1"/>
        <v>-7.3502199999999993E-3</v>
      </c>
      <c r="N14" s="34">
        <f t="shared" si="2"/>
        <v>3.7038840000000003E-2</v>
      </c>
      <c r="O14" s="21">
        <f t="shared" si="3"/>
        <v>3.0438141999999998E-2</v>
      </c>
      <c r="P14" s="20">
        <f t="shared" si="4"/>
        <v>2.9688620000000006E-2</v>
      </c>
      <c r="Q14" s="36">
        <f t="shared" si="5"/>
        <v>0.97537556661638569</v>
      </c>
      <c r="R14" s="34">
        <f t="shared" si="14"/>
        <v>5.8050178773499992</v>
      </c>
      <c r="S14" s="34">
        <f t="shared" si="15"/>
        <v>5.1931539199999994</v>
      </c>
      <c r="T14" s="36">
        <f t="shared" si="6"/>
        <v>0.89459740343998451</v>
      </c>
      <c r="U14" s="18">
        <f t="shared" si="7"/>
        <v>5.7587104999999991E-3</v>
      </c>
      <c r="V14" s="18">
        <f t="shared" si="8"/>
        <v>4.6307377350000004E-5</v>
      </c>
      <c r="W14" s="18">
        <f t="shared" si="9"/>
        <v>4.3366297999999996E-4</v>
      </c>
      <c r="X14" s="18">
        <f t="shared" si="10"/>
        <v>4.7594909399999996E-3</v>
      </c>
      <c r="Y14" s="18">
        <f t="shared" si="11"/>
        <v>5.8050178773499991E-3</v>
      </c>
      <c r="Z14" s="18">
        <f t="shared" si="12"/>
        <v>5.1931539199999996E-3</v>
      </c>
      <c r="AA14" s="3">
        <f t="shared" si="13"/>
        <v>0.89459740343998451</v>
      </c>
    </row>
    <row r="15" spans="1:106">
      <c r="A15" t="s">
        <v>59</v>
      </c>
      <c r="B15" t="s">
        <v>45</v>
      </c>
      <c r="C15" t="s">
        <v>74</v>
      </c>
      <c r="D15" t="s">
        <v>49</v>
      </c>
      <c r="E15" s="35">
        <v>0.17199999999999999</v>
      </c>
      <c r="F15" s="35">
        <v>7.9600000000000004E-2</v>
      </c>
      <c r="G15" s="38">
        <v>1.1820000000000001E-2</v>
      </c>
      <c r="H15" s="38">
        <v>0.219</v>
      </c>
      <c r="I15" s="38">
        <v>0.14412</v>
      </c>
      <c r="J15" s="38">
        <v>6.2289999999999998E-2</v>
      </c>
      <c r="K15" s="34">
        <f t="shared" si="0"/>
        <v>2.4788639999999997E-2</v>
      </c>
      <c r="L15" s="34">
        <f t="shared" si="16"/>
        <v>7.3626780000000003E-4</v>
      </c>
      <c r="M15" s="34">
        <f t="shared" si="1"/>
        <v>1.1471952000000001E-2</v>
      </c>
      <c r="N15" s="34">
        <f t="shared" si="2"/>
        <v>1.3641509999999999E-2</v>
      </c>
      <c r="O15" s="21">
        <f t="shared" si="3"/>
        <v>2.5524907799999996E-2</v>
      </c>
      <c r="P15" s="20">
        <f t="shared" si="4"/>
        <v>2.5113462E-2</v>
      </c>
      <c r="Q15" s="36">
        <f t="shared" si="5"/>
        <v>0.98388061562361462</v>
      </c>
      <c r="R15" s="34">
        <f t="shared" si="14"/>
        <v>2.1361743826979995</v>
      </c>
      <c r="S15" s="34">
        <f t="shared" si="15"/>
        <v>1.9503290345999997</v>
      </c>
      <c r="T15" s="36">
        <f t="shared" si="6"/>
        <v>0.91300085348684124</v>
      </c>
      <c r="U15" s="18">
        <f t="shared" si="7"/>
        <v>2.1318230399999995E-3</v>
      </c>
      <c r="V15" s="18">
        <f t="shared" si="8"/>
        <v>4.3513426979999998E-6</v>
      </c>
      <c r="W15" s="18">
        <f t="shared" si="9"/>
        <v>4.5658368960000003E-4</v>
      </c>
      <c r="X15" s="18">
        <f t="shared" si="10"/>
        <v>1.4937453449999998E-3</v>
      </c>
      <c r="Y15" s="18">
        <f t="shared" si="11"/>
        <v>2.1361743826979994E-3</v>
      </c>
      <c r="Z15" s="18">
        <f t="shared" si="12"/>
        <v>1.9503290345999997E-3</v>
      </c>
      <c r="AA15" s="3">
        <f t="shared" si="13"/>
        <v>0.91300085348684124</v>
      </c>
    </row>
    <row r="16" spans="1:106" hidden="1">
      <c r="A16" s="8" t="s">
        <v>75</v>
      </c>
      <c r="B16" s="8" t="s">
        <v>73</v>
      </c>
      <c r="C16" s="8" t="s">
        <v>74</v>
      </c>
      <c r="D16" s="8" t="s">
        <v>10</v>
      </c>
      <c r="E16" s="22"/>
      <c r="F16" s="22"/>
      <c r="G16" s="23"/>
      <c r="H16" s="23"/>
      <c r="I16" s="23">
        <v>4.36E-2</v>
      </c>
      <c r="J16" s="23">
        <v>4.36E-2</v>
      </c>
      <c r="K16" s="22">
        <f t="shared" si="0"/>
        <v>0</v>
      </c>
      <c r="L16" s="23">
        <f t="shared" si="16"/>
        <v>0</v>
      </c>
      <c r="M16" s="22">
        <f t="shared" si="1"/>
        <v>0</v>
      </c>
      <c r="N16" s="23">
        <f t="shared" si="2"/>
        <v>0</v>
      </c>
      <c r="O16" s="23">
        <f t="shared" si="3"/>
        <v>0</v>
      </c>
      <c r="P16" s="22">
        <f t="shared" si="4"/>
        <v>0</v>
      </c>
      <c r="Q16" s="9">
        <f>IFERROR((M16+N16)/(K16+L16),0)</f>
        <v>0</v>
      </c>
      <c r="R16" s="17">
        <f t="shared" ref="R16:R27" si="17">0.5*(I16*E16^2+J16*G16^2)*1000000</f>
        <v>0</v>
      </c>
      <c r="S16" s="17">
        <f t="shared" ref="S16:S27" si="18">0.5*(I16*F16^2+J16*H16^2)*1000000</f>
        <v>0</v>
      </c>
      <c r="T16" s="9">
        <f>IFERROR(S16/R16,0)</f>
        <v>0</v>
      </c>
      <c r="U16" s="22">
        <f t="shared" si="7"/>
        <v>0</v>
      </c>
      <c r="V16" s="22">
        <f t="shared" si="8"/>
        <v>0</v>
      </c>
      <c r="W16" s="22">
        <f t="shared" si="9"/>
        <v>0</v>
      </c>
      <c r="X16" s="22">
        <f t="shared" si="10"/>
        <v>0</v>
      </c>
      <c r="Y16" s="22">
        <f t="shared" si="11"/>
        <v>0</v>
      </c>
      <c r="Z16" s="22">
        <f t="shared" si="12"/>
        <v>0</v>
      </c>
      <c r="AA16" s="10">
        <f t="shared" si="13"/>
        <v>0</v>
      </c>
      <c r="AB16" s="8"/>
    </row>
    <row r="17" spans="1:106" hidden="1">
      <c r="A17" s="8" t="s">
        <v>75</v>
      </c>
      <c r="B17" s="8" t="s">
        <v>73</v>
      </c>
      <c r="C17" s="8" t="s">
        <v>74</v>
      </c>
      <c r="D17" s="8" t="s">
        <v>11</v>
      </c>
      <c r="E17" s="22">
        <v>0.26800000000000002</v>
      </c>
      <c r="F17" s="22">
        <v>1.38E-2</v>
      </c>
      <c r="G17" s="23">
        <v>-3.156E-3</v>
      </c>
      <c r="H17" s="23">
        <v>0.19800000000000001</v>
      </c>
      <c r="I17" s="23">
        <v>4.36E-2</v>
      </c>
      <c r="J17" s="23">
        <v>4.36E-2</v>
      </c>
      <c r="K17" s="22">
        <f t="shared" si="0"/>
        <v>1.16848E-2</v>
      </c>
      <c r="L17" s="23">
        <f t="shared" si="16"/>
        <v>-1.3760159999999999E-4</v>
      </c>
      <c r="M17" s="22">
        <f t="shared" si="1"/>
        <v>6.0167999999999994E-4</v>
      </c>
      <c r="N17" s="23">
        <f t="shared" si="2"/>
        <v>8.6328000000000012E-3</v>
      </c>
      <c r="O17" s="23">
        <f t="shared" si="3"/>
        <v>1.15471984E-2</v>
      </c>
      <c r="P17" s="22">
        <f t="shared" si="4"/>
        <v>9.2344800000000015E-3</v>
      </c>
      <c r="Q17" s="9">
        <f t="shared" ref="Q17:Q27" si="19">(M17+N17)/(K17+L17)</f>
        <v>0.79971605926507694</v>
      </c>
      <c r="R17" s="17">
        <f t="shared" si="17"/>
        <v>1565.9803353248003</v>
      </c>
      <c r="S17" s="17">
        <f t="shared" si="18"/>
        <v>858.79879200000005</v>
      </c>
      <c r="T17" s="9">
        <f t="shared" ref="T17:T27" si="20">S17/R17</f>
        <v>0.54840969112289417</v>
      </c>
      <c r="U17" s="22">
        <f t="shared" si="7"/>
        <v>1.5657632000000002E-3</v>
      </c>
      <c r="V17" s="22">
        <f t="shared" si="8"/>
        <v>2.1713532480000002E-7</v>
      </c>
      <c r="W17" s="22">
        <f t="shared" si="9"/>
        <v>4.151592E-6</v>
      </c>
      <c r="X17" s="22">
        <f t="shared" si="10"/>
        <v>8.5464720000000001E-4</v>
      </c>
      <c r="Y17" s="22">
        <f t="shared" si="11"/>
        <v>1.5659803353248003E-3</v>
      </c>
      <c r="Z17" s="22">
        <f t="shared" si="12"/>
        <v>8.5879879200000001E-4</v>
      </c>
      <c r="AA17" s="10">
        <f t="shared" si="13"/>
        <v>0.54840969112289417</v>
      </c>
      <c r="AB17" s="8"/>
    </row>
    <row r="18" spans="1:106">
      <c r="A18" s="14" t="s">
        <v>58</v>
      </c>
      <c r="B18" s="14" t="s">
        <v>45</v>
      </c>
      <c r="C18" s="14" t="s">
        <v>74</v>
      </c>
      <c r="D18" s="14" t="s">
        <v>50</v>
      </c>
      <c r="E18" s="28">
        <v>0.432</v>
      </c>
      <c r="F18" s="28">
        <v>0.13600000000000001</v>
      </c>
      <c r="G18" s="39">
        <v>1.2800000000000001E-2</v>
      </c>
      <c r="H18" s="39">
        <v>0.56299999999999994</v>
      </c>
      <c r="I18" s="39">
        <v>0.14691000000000001</v>
      </c>
      <c r="J18" s="39">
        <v>7.4880000000000002E-2</v>
      </c>
      <c r="K18" s="28">
        <f t="shared" si="0"/>
        <v>6.346512E-2</v>
      </c>
      <c r="L18" s="29">
        <f t="shared" si="16"/>
        <v>9.5846400000000013E-4</v>
      </c>
      <c r="M18" s="28">
        <f t="shared" si="1"/>
        <v>1.9979760000000003E-2</v>
      </c>
      <c r="N18" s="29">
        <f t="shared" si="2"/>
        <v>4.2157439999999997E-2</v>
      </c>
      <c r="O18" s="29">
        <f t="shared" si="3"/>
        <v>6.4423584000000006E-2</v>
      </c>
      <c r="P18" s="28">
        <f t="shared" si="4"/>
        <v>6.2137200000000004E-2</v>
      </c>
      <c r="Q18" s="15">
        <f t="shared" si="19"/>
        <v>0.96451013964078747</v>
      </c>
      <c r="R18" s="32">
        <f t="shared" si="17"/>
        <v>13714.600089600001</v>
      </c>
      <c r="S18" s="32">
        <f t="shared" si="18"/>
        <v>13225.943039999998</v>
      </c>
      <c r="T18" s="15">
        <f t="shared" si="20"/>
        <v>0.96436957356339115</v>
      </c>
      <c r="U18" s="28">
        <f t="shared" si="7"/>
        <v>1.3708465919999999E-2</v>
      </c>
      <c r="V18" s="28">
        <f t="shared" si="8"/>
        <v>6.1341696000000003E-6</v>
      </c>
      <c r="W18" s="28">
        <f t="shared" si="9"/>
        <v>1.3586236800000003E-3</v>
      </c>
      <c r="X18" s="28">
        <f t="shared" si="10"/>
        <v>1.1867319359999998E-2</v>
      </c>
      <c r="Y18" s="28">
        <f t="shared" si="11"/>
        <v>1.37146000896E-2</v>
      </c>
      <c r="Z18" s="28">
        <f t="shared" si="12"/>
        <v>1.3225943039999999E-2</v>
      </c>
      <c r="AA18" s="16">
        <f t="shared" si="13"/>
        <v>0.96436957356339126</v>
      </c>
      <c r="AB18" s="14"/>
    </row>
    <row r="19" spans="1:106">
      <c r="A19" s="14" t="s">
        <v>58</v>
      </c>
      <c r="B19" s="14" t="s">
        <v>82</v>
      </c>
      <c r="C19" s="14" t="s">
        <v>74</v>
      </c>
      <c r="D19" s="14" t="s">
        <v>60</v>
      </c>
      <c r="E19" s="28">
        <v>0.82299999999999995</v>
      </c>
      <c r="F19" s="28">
        <v>-0.19</v>
      </c>
      <c r="G19" s="39">
        <v>1.051E-2</v>
      </c>
      <c r="H19" s="39">
        <v>0.52600000000000002</v>
      </c>
      <c r="I19" s="39">
        <v>7.4880000000000002E-2</v>
      </c>
      <c r="J19" s="39">
        <v>0.1472</v>
      </c>
      <c r="K19" s="28">
        <f t="shared" si="0"/>
        <v>6.1626239999999999E-2</v>
      </c>
      <c r="L19" s="29">
        <f t="shared" si="16"/>
        <v>1.547072E-3</v>
      </c>
      <c r="M19" s="28">
        <f t="shared" si="1"/>
        <v>-1.4227200000000001E-2</v>
      </c>
      <c r="N19" s="29">
        <f t="shared" si="2"/>
        <v>7.7427200000000002E-2</v>
      </c>
      <c r="O19" s="29">
        <f t="shared" si="3"/>
        <v>6.3173311999999995E-2</v>
      </c>
      <c r="P19" s="28">
        <f t="shared" si="4"/>
        <v>6.3200000000000006E-2</v>
      </c>
      <c r="Q19" s="15">
        <f t="shared" si="19"/>
        <v>1.0004224568754605</v>
      </c>
      <c r="R19" s="32">
        <f t="shared" si="17"/>
        <v>25367.327623360001</v>
      </c>
      <c r="S19" s="32">
        <f t="shared" si="18"/>
        <v>21714.937600000001</v>
      </c>
      <c r="T19" s="15">
        <f t="shared" si="20"/>
        <v>0.8560199135837776</v>
      </c>
      <c r="U19" s="28">
        <f t="shared" si="7"/>
        <v>2.535919776E-2</v>
      </c>
      <c r="V19" s="28">
        <f t="shared" si="8"/>
        <v>8.1298633600000008E-6</v>
      </c>
      <c r="W19" s="28">
        <f t="shared" si="9"/>
        <v>1.3515840000000001E-3</v>
      </c>
      <c r="X19" s="28">
        <f t="shared" si="10"/>
        <v>2.0363353600000002E-2</v>
      </c>
      <c r="Y19" s="28">
        <f t="shared" si="11"/>
        <v>2.5367327623360001E-2</v>
      </c>
      <c r="Z19" s="28">
        <f t="shared" si="12"/>
        <v>2.1714937600000001E-2</v>
      </c>
      <c r="AA19" s="16">
        <f t="shared" si="13"/>
        <v>0.8560199135837776</v>
      </c>
      <c r="AB19" s="14"/>
    </row>
    <row r="20" spans="1:106">
      <c r="A20" s="14" t="s">
        <v>58</v>
      </c>
      <c r="B20" s="14" t="s">
        <v>83</v>
      </c>
      <c r="C20" s="14" t="s">
        <v>74</v>
      </c>
      <c r="D20" s="14" t="s">
        <v>63</v>
      </c>
      <c r="E20" s="28">
        <v>0.47</v>
      </c>
      <c r="F20" s="28">
        <v>4.1419999999999998E-4</v>
      </c>
      <c r="G20" s="39">
        <v>9.7E-5</v>
      </c>
      <c r="H20" s="39">
        <v>0.44900000000000001</v>
      </c>
      <c r="I20" s="39">
        <v>0.1472</v>
      </c>
      <c r="J20" s="39">
        <v>0.15629999999999999</v>
      </c>
      <c r="K20" s="28">
        <f t="shared" si="0"/>
        <v>6.9183999999999996E-2</v>
      </c>
      <c r="L20" s="29">
        <f t="shared" si="16"/>
        <v>1.51611E-5</v>
      </c>
      <c r="M20" s="28">
        <f t="shared" si="1"/>
        <v>6.0970239999999997E-5</v>
      </c>
      <c r="N20" s="29">
        <f t="shared" si="2"/>
        <v>7.0178699999999997E-2</v>
      </c>
      <c r="O20" s="29">
        <f t="shared" si="3"/>
        <v>6.919916109999999E-2</v>
      </c>
      <c r="P20" s="28">
        <f t="shared" si="4"/>
        <v>7.0239670239999996E-2</v>
      </c>
      <c r="Q20" s="15">
        <f t="shared" si="19"/>
        <v>1.0150364415328152</v>
      </c>
      <c r="R20" s="32">
        <f t="shared" si="17"/>
        <v>16258.240735313349</v>
      </c>
      <c r="S20" s="32">
        <f t="shared" si="18"/>
        <v>15755.130776936705</v>
      </c>
      <c r="T20" s="15">
        <f t="shared" si="20"/>
        <v>0.96905508003188345</v>
      </c>
      <c r="U20" s="28">
        <f t="shared" si="7"/>
        <v>1.625824E-2</v>
      </c>
      <c r="V20" s="28">
        <f t="shared" si="8"/>
        <v>7.3531334999999995E-10</v>
      </c>
      <c r="W20" s="28">
        <f t="shared" si="9"/>
        <v>1.2626936703999998E-8</v>
      </c>
      <c r="X20" s="28">
        <f t="shared" si="10"/>
        <v>1.5755118150000001E-2</v>
      </c>
      <c r="Y20" s="28">
        <f t="shared" si="11"/>
        <v>1.6258240735313349E-2</v>
      </c>
      <c r="Z20" s="28">
        <f t="shared" si="12"/>
        <v>1.5755130776936705E-2</v>
      </c>
      <c r="AA20" s="16">
        <f t="shared" si="13"/>
        <v>0.96905508003188345</v>
      </c>
      <c r="AB20" s="14"/>
    </row>
    <row r="21" spans="1:106">
      <c r="A21" s="14" t="s">
        <v>58</v>
      </c>
      <c r="B21" s="14" t="s">
        <v>83</v>
      </c>
      <c r="C21" s="14" t="s">
        <v>74</v>
      </c>
      <c r="D21" s="14" t="s">
        <v>72</v>
      </c>
      <c r="E21" s="28">
        <v>0.84199999999999997</v>
      </c>
      <c r="F21" s="28">
        <v>0.11899999999999999</v>
      </c>
      <c r="G21" s="39">
        <v>7.5420000000000001E-3</v>
      </c>
      <c r="H21" s="39">
        <v>0.74399999999999999</v>
      </c>
      <c r="I21" s="39">
        <v>0.15629999999999999</v>
      </c>
      <c r="J21" s="39">
        <v>0.1472</v>
      </c>
      <c r="K21" s="28">
        <f t="shared" si="0"/>
        <v>0.13160459999999999</v>
      </c>
      <c r="L21" s="29">
        <f t="shared" si="16"/>
        <v>1.1101824000000001E-3</v>
      </c>
      <c r="M21" s="28">
        <f t="shared" si="1"/>
        <v>1.8599699999999997E-2</v>
      </c>
      <c r="N21" s="29">
        <f t="shared" si="2"/>
        <v>0.1095168</v>
      </c>
      <c r="O21" s="29">
        <f t="shared" si="3"/>
        <v>0.13271478239999998</v>
      </c>
      <c r="P21" s="28">
        <f t="shared" si="4"/>
        <v>0.12811649999999999</v>
      </c>
      <c r="Q21" s="15">
        <f t="shared" si="19"/>
        <v>0.96535214603192543</v>
      </c>
      <c r="R21" s="32">
        <f t="shared" si="17"/>
        <v>55409.723097830392</v>
      </c>
      <c r="S21" s="32">
        <f t="shared" si="18"/>
        <v>41846.931749999996</v>
      </c>
      <c r="T21" s="15">
        <f t="shared" si="20"/>
        <v>0.75522723107848455</v>
      </c>
      <c r="U21" s="28">
        <f t="shared" si="7"/>
        <v>5.5405536599999992E-2</v>
      </c>
      <c r="V21" s="28">
        <f t="shared" si="8"/>
        <v>4.1864978303999999E-6</v>
      </c>
      <c r="W21" s="28">
        <f t="shared" si="9"/>
        <v>1.1066821499999997E-3</v>
      </c>
      <c r="X21" s="28">
        <f t="shared" si="10"/>
        <v>4.07402496E-2</v>
      </c>
      <c r="Y21" s="28">
        <f t="shared" si="11"/>
        <v>5.5409723097830391E-2</v>
      </c>
      <c r="Z21" s="28">
        <f t="shared" si="12"/>
        <v>4.1846931749999997E-2</v>
      </c>
      <c r="AA21" s="16">
        <f t="shared" si="13"/>
        <v>0.75522723107848455</v>
      </c>
      <c r="AB21" s="14"/>
    </row>
    <row r="22" spans="1:106" s="14" customFormat="1">
      <c r="A22" s="8" t="s">
        <v>62</v>
      </c>
      <c r="B22" s="8" t="s">
        <v>84</v>
      </c>
      <c r="C22" s="8" t="s">
        <v>74</v>
      </c>
      <c r="D22" s="8" t="s">
        <v>61</v>
      </c>
      <c r="E22" s="22">
        <v>0.52</v>
      </c>
      <c r="F22" s="22">
        <v>0.16600000000000001</v>
      </c>
      <c r="G22" s="40">
        <v>-7.5110000000000003E-3</v>
      </c>
      <c r="H22" s="40">
        <v>0.67600000000000005</v>
      </c>
      <c r="I22" s="40">
        <v>0.1472</v>
      </c>
      <c r="J22" s="40">
        <v>4.7879999999999999E-2</v>
      </c>
      <c r="K22" s="22">
        <f t="shared" si="0"/>
        <v>7.6544000000000001E-2</v>
      </c>
      <c r="L22" s="23">
        <f t="shared" si="16"/>
        <v>-3.5962667999999998E-4</v>
      </c>
      <c r="M22" s="22">
        <f t="shared" si="1"/>
        <v>2.4435200000000001E-2</v>
      </c>
      <c r="N22" s="23">
        <f t="shared" si="2"/>
        <v>3.2366880000000001E-2</v>
      </c>
      <c r="O22" s="23">
        <f t="shared" si="3"/>
        <v>7.6184373319999998E-2</v>
      </c>
      <c r="P22" s="22">
        <f t="shared" si="4"/>
        <v>5.6802080000000005E-2</v>
      </c>
      <c r="Q22" s="9">
        <f t="shared" si="19"/>
        <v>0.74558702165091206</v>
      </c>
      <c r="R22" s="17">
        <f t="shared" si="17"/>
        <v>19902.790577996744</v>
      </c>
      <c r="S22" s="17">
        <f t="shared" si="18"/>
        <v>12968.127040000001</v>
      </c>
      <c r="T22" s="9">
        <f t="shared" si="20"/>
        <v>0.65157330521965773</v>
      </c>
      <c r="U22" s="22">
        <f t="shared" si="7"/>
        <v>1.9901440000000003E-2</v>
      </c>
      <c r="V22" s="22">
        <f t="shared" si="8"/>
        <v>1.35057799674E-6</v>
      </c>
      <c r="W22" s="22">
        <f t="shared" si="9"/>
        <v>2.0281216000000001E-3</v>
      </c>
      <c r="X22" s="22">
        <f t="shared" si="10"/>
        <v>1.0940005440000001E-2</v>
      </c>
      <c r="Y22" s="22">
        <f t="shared" si="11"/>
        <v>1.9902790577996744E-2</v>
      </c>
      <c r="Z22" s="22">
        <f t="shared" si="12"/>
        <v>1.2968127040000001E-2</v>
      </c>
      <c r="AA22" s="10">
        <f t="shared" si="13"/>
        <v>0.65157330521965773</v>
      </c>
      <c r="AB22" s="8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106" s="14" customFormat="1">
      <c r="A23" s="5" t="s">
        <v>56</v>
      </c>
      <c r="B23" s="5" t="s">
        <v>73</v>
      </c>
      <c r="C23" s="5" t="s">
        <v>74</v>
      </c>
      <c r="D23" s="5" t="s">
        <v>5</v>
      </c>
      <c r="E23" s="24">
        <v>0.217</v>
      </c>
      <c r="F23" s="24">
        <v>1.7430000000000001E-2</v>
      </c>
      <c r="G23" s="41">
        <v>7.43E-3</v>
      </c>
      <c r="H23" s="41">
        <v>0.189</v>
      </c>
      <c r="I23" s="41">
        <v>4.36E-2</v>
      </c>
      <c r="J23" s="41">
        <v>4.36E-2</v>
      </c>
      <c r="K23" s="24">
        <f t="shared" si="0"/>
        <v>9.4611999999999995E-3</v>
      </c>
      <c r="L23" s="25">
        <f t="shared" si="16"/>
        <v>3.2394800000000001E-4</v>
      </c>
      <c r="M23" s="24">
        <f t="shared" si="1"/>
        <v>7.5994800000000009E-4</v>
      </c>
      <c r="N23" s="25">
        <f t="shared" si="2"/>
        <v>8.2404000000000002E-3</v>
      </c>
      <c r="O23" s="25">
        <f t="shared" si="3"/>
        <v>9.7851479999999987E-3</v>
      </c>
      <c r="P23" s="24">
        <f t="shared" si="4"/>
        <v>9.000348E-3</v>
      </c>
      <c r="Q23" s="6">
        <f t="shared" si="19"/>
        <v>0.91979681860713824</v>
      </c>
      <c r="R23" s="30">
        <f t="shared" si="17"/>
        <v>1027.7436668199998</v>
      </c>
      <c r="S23" s="30">
        <f t="shared" si="18"/>
        <v>785.34074681999994</v>
      </c>
      <c r="T23" s="6">
        <f t="shared" si="20"/>
        <v>0.76414068232594168</v>
      </c>
      <c r="U23" s="24">
        <f t="shared" si="7"/>
        <v>1.0265401999999999E-3</v>
      </c>
      <c r="V23" s="24">
        <f t="shared" si="8"/>
        <v>1.2034668199999999E-6</v>
      </c>
      <c r="W23" s="24">
        <f t="shared" si="9"/>
        <v>6.6229468200000014E-6</v>
      </c>
      <c r="X23" s="24">
        <f t="shared" si="10"/>
        <v>7.7871780000000001E-4</v>
      </c>
      <c r="Y23" s="24">
        <f t="shared" si="11"/>
        <v>1.0277436668199998E-3</v>
      </c>
      <c r="Z23" s="24">
        <f t="shared" si="12"/>
        <v>7.8534074681999998E-4</v>
      </c>
      <c r="AA23" s="7">
        <f t="shared" si="13"/>
        <v>0.76414068232594168</v>
      </c>
      <c r="AB23" s="5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</row>
    <row r="24" spans="1:106" s="8" customFormat="1">
      <c r="A24" s="5" t="s">
        <v>56</v>
      </c>
      <c r="B24" s="5" t="s">
        <v>73</v>
      </c>
      <c r="C24" s="5" t="s">
        <v>86</v>
      </c>
      <c r="D24" s="5" t="s">
        <v>12</v>
      </c>
      <c r="E24" s="24">
        <v>0.28599999999999998</v>
      </c>
      <c r="F24" s="24">
        <v>0.13300000000000001</v>
      </c>
      <c r="G24" s="41">
        <v>4.8339999999999998E-3</v>
      </c>
      <c r="H24" s="41">
        <v>0.13</v>
      </c>
      <c r="I24" s="41">
        <v>4.36E-2</v>
      </c>
      <c r="J24" s="41">
        <v>4.36E-2</v>
      </c>
      <c r="K24" s="24">
        <f t="shared" si="0"/>
        <v>1.2469599999999999E-2</v>
      </c>
      <c r="L24" s="25">
        <f t="shared" si="16"/>
        <v>2.107624E-4</v>
      </c>
      <c r="M24" s="24">
        <f t="shared" si="1"/>
        <v>5.7988000000000007E-3</v>
      </c>
      <c r="N24" s="25">
        <f t="shared" si="2"/>
        <v>5.6680000000000003E-3</v>
      </c>
      <c r="O24" s="25">
        <f t="shared" si="3"/>
        <v>1.2680362399999999E-2</v>
      </c>
      <c r="P24" s="24">
        <f t="shared" si="4"/>
        <v>1.1466800000000001E-2</v>
      </c>
      <c r="Q24" s="6">
        <f t="shared" si="19"/>
        <v>0.9042959213847076</v>
      </c>
      <c r="R24" s="30">
        <f t="shared" si="17"/>
        <v>1783.6622127207995</v>
      </c>
      <c r="S24" s="30">
        <f t="shared" si="18"/>
        <v>754.04020000000014</v>
      </c>
      <c r="T24" s="6">
        <f t="shared" si="20"/>
        <v>0.42274831782739103</v>
      </c>
      <c r="U24" s="24">
        <f t="shared" si="7"/>
        <v>1.7831527999999995E-3</v>
      </c>
      <c r="V24" s="24">
        <f t="shared" si="8"/>
        <v>5.0941272079999999E-7</v>
      </c>
      <c r="W24" s="24">
        <f t="shared" si="9"/>
        <v>3.8562020000000005E-4</v>
      </c>
      <c r="X24" s="24">
        <f t="shared" si="10"/>
        <v>3.6842000000000005E-4</v>
      </c>
      <c r="Y24" s="24">
        <f t="shared" si="11"/>
        <v>1.7836622127207994E-3</v>
      </c>
      <c r="Z24" s="24">
        <f t="shared" si="12"/>
        <v>7.5404020000000016E-4</v>
      </c>
      <c r="AA24" s="7">
        <f t="shared" si="13"/>
        <v>0.42274831782739108</v>
      </c>
      <c r="AB24" s="5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</row>
    <row r="25" spans="1:106" s="14" customFormat="1" ht="16" customHeight="1">
      <c r="A25" s="5" t="s">
        <v>56</v>
      </c>
      <c r="B25" s="5" t="s">
        <v>73</v>
      </c>
      <c r="C25" s="5" t="s">
        <v>86</v>
      </c>
      <c r="D25" s="5" t="s">
        <v>52</v>
      </c>
      <c r="E25" s="24">
        <v>0.15</v>
      </c>
      <c r="F25" s="24">
        <v>7.2120000000000004E-2</v>
      </c>
      <c r="G25" s="41">
        <v>-1.8200000000000001E-2</v>
      </c>
      <c r="H25" s="41">
        <v>6.9089999999999999E-2</v>
      </c>
      <c r="I25" s="41">
        <v>4.4060000000000002E-2</v>
      </c>
      <c r="J25" s="41">
        <v>4.4060000000000002E-2</v>
      </c>
      <c r="K25" s="24">
        <f t="shared" si="0"/>
        <v>6.6090000000000003E-3</v>
      </c>
      <c r="L25" s="25">
        <f t="shared" si="16"/>
        <v>-8.0189200000000012E-4</v>
      </c>
      <c r="M25" s="24">
        <f t="shared" si="1"/>
        <v>3.1776072000000003E-3</v>
      </c>
      <c r="N25" s="25">
        <f t="shared" si="2"/>
        <v>3.0441054000000002E-3</v>
      </c>
      <c r="O25" s="25">
        <f t="shared" si="3"/>
        <v>5.8071080000000001E-3</v>
      </c>
      <c r="P25" s="24">
        <f t="shared" si="4"/>
        <v>6.2217126000000001E-3</v>
      </c>
      <c r="Q25" s="6">
        <f t="shared" si="19"/>
        <v>1.0713960546282246</v>
      </c>
      <c r="R25" s="30">
        <f t="shared" si="17"/>
        <v>502.97221720000005</v>
      </c>
      <c r="S25" s="30">
        <f t="shared" si="18"/>
        <v>219.74313667500004</v>
      </c>
      <c r="T25" s="6">
        <f t="shared" si="20"/>
        <v>0.43688921407685266</v>
      </c>
      <c r="U25" s="24">
        <f t="shared" si="7"/>
        <v>4.95675E-4</v>
      </c>
      <c r="V25" s="24">
        <f t="shared" si="8"/>
        <v>7.2972172000000008E-6</v>
      </c>
      <c r="W25" s="24">
        <f t="shared" si="9"/>
        <v>1.1458451563200001E-4</v>
      </c>
      <c r="X25" s="24">
        <f t="shared" si="10"/>
        <v>1.0515862104300001E-4</v>
      </c>
      <c r="Y25" s="24">
        <f t="shared" si="11"/>
        <v>5.0297221720000003E-4</v>
      </c>
      <c r="Z25" s="24">
        <f t="shared" si="12"/>
        <v>2.1974313667500004E-4</v>
      </c>
      <c r="AA25" s="7">
        <f t="shared" si="13"/>
        <v>0.43688921407685266</v>
      </c>
      <c r="AB25" s="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</row>
    <row r="26" spans="1:106" s="5" customFormat="1">
      <c r="A26" s="5" t="s">
        <v>56</v>
      </c>
      <c r="B26" s="5" t="s">
        <v>73</v>
      </c>
      <c r="C26" s="5" t="s">
        <v>86</v>
      </c>
      <c r="D26" s="5" t="s">
        <v>53</v>
      </c>
      <c r="E26" s="24">
        <v>0.25</v>
      </c>
      <c r="F26" s="24">
        <v>9.2539999999999997E-2</v>
      </c>
      <c r="G26" s="41">
        <v>5.8399999999999997E-3</v>
      </c>
      <c r="H26" s="41">
        <v>9.0700000000000003E-2</v>
      </c>
      <c r="I26" s="41">
        <v>4.4060000000000002E-2</v>
      </c>
      <c r="J26" s="41">
        <v>4.4060000000000002E-2</v>
      </c>
      <c r="K26" s="24">
        <f t="shared" si="0"/>
        <v>1.1015E-2</v>
      </c>
      <c r="L26" s="25">
        <f t="shared" si="16"/>
        <v>2.5731039999999999E-4</v>
      </c>
      <c r="M26" s="24">
        <f t="shared" si="1"/>
        <v>4.0773123999999997E-3</v>
      </c>
      <c r="N26" s="25">
        <f t="shared" si="2"/>
        <v>3.9962420000000005E-3</v>
      </c>
      <c r="O26" s="25">
        <f t="shared" si="3"/>
        <v>1.1272310400000001E-2</v>
      </c>
      <c r="P26" s="24">
        <f t="shared" si="4"/>
        <v>8.0735544000000003E-3</v>
      </c>
      <c r="Q26" s="6">
        <f t="shared" si="19"/>
        <v>0.71622889305816129</v>
      </c>
      <c r="R26" s="30">
        <f t="shared" si="17"/>
        <v>1377.6263463680002</v>
      </c>
      <c r="S26" s="30">
        <f t="shared" si="18"/>
        <v>369.88681944800004</v>
      </c>
      <c r="T26" s="6">
        <f t="shared" si="20"/>
        <v>0.26849575026143813</v>
      </c>
      <c r="U26" s="24">
        <f t="shared" si="7"/>
        <v>1.3768750000000001E-3</v>
      </c>
      <c r="V26" s="24">
        <f t="shared" si="8"/>
        <v>7.5134636799999986E-7</v>
      </c>
      <c r="W26" s="24">
        <f t="shared" si="9"/>
        <v>1.88657244748E-4</v>
      </c>
      <c r="X26" s="24">
        <f t="shared" si="10"/>
        <v>1.8122957470000003E-4</v>
      </c>
      <c r="Y26" s="24">
        <f t="shared" si="11"/>
        <v>1.3776263463680001E-3</v>
      </c>
      <c r="Z26" s="24">
        <f t="shared" si="12"/>
        <v>3.6988681944800006E-4</v>
      </c>
      <c r="AA26" s="7">
        <f t="shared" si="13"/>
        <v>0.26849575026143818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</row>
    <row r="27" spans="1:106" s="5" customFormat="1">
      <c r="A27" s="5" t="s">
        <v>56</v>
      </c>
      <c r="B27" s="5" t="s">
        <v>73</v>
      </c>
      <c r="C27" s="5" t="s">
        <v>86</v>
      </c>
      <c r="D27" s="5" t="s">
        <v>54</v>
      </c>
      <c r="E27" s="24">
        <v>0.315</v>
      </c>
      <c r="F27" s="24">
        <v>0.14199999999999999</v>
      </c>
      <c r="G27" s="41">
        <v>1.487E-2</v>
      </c>
      <c r="H27" s="41">
        <v>0.14199999999999999</v>
      </c>
      <c r="I27" s="41">
        <v>4.4060000000000002E-2</v>
      </c>
      <c r="J27" s="41">
        <v>4.4060000000000002E-2</v>
      </c>
      <c r="K27" s="24">
        <f t="shared" si="0"/>
        <v>1.3878900000000001E-2</v>
      </c>
      <c r="L27" s="25">
        <f t="shared" si="16"/>
        <v>6.5517220000000005E-4</v>
      </c>
      <c r="M27" s="24">
        <f t="shared" si="1"/>
        <v>6.2565199999999998E-3</v>
      </c>
      <c r="N27" s="25">
        <f t="shared" si="2"/>
        <v>6.2565199999999998E-3</v>
      </c>
      <c r="O27" s="25">
        <f t="shared" si="3"/>
        <v>1.4534072200000001E-2</v>
      </c>
      <c r="P27" s="24">
        <f t="shared" si="4"/>
        <v>1.251304E-2</v>
      </c>
      <c r="Q27" s="6">
        <f t="shared" si="19"/>
        <v>0.86094522084457503</v>
      </c>
      <c r="R27" s="30">
        <f t="shared" si="17"/>
        <v>2190.7979553070004</v>
      </c>
      <c r="S27" s="30">
        <f t="shared" si="18"/>
        <v>888.42583999999999</v>
      </c>
      <c r="T27" s="6">
        <f t="shared" si="20"/>
        <v>0.40552614075975041</v>
      </c>
      <c r="U27" s="24">
        <f t="shared" si="7"/>
        <v>2.1859267500000004E-3</v>
      </c>
      <c r="V27" s="24">
        <f t="shared" si="8"/>
        <v>4.8712053069999999E-6</v>
      </c>
      <c r="W27" s="24">
        <f t="shared" si="9"/>
        <v>4.4421291999999999E-4</v>
      </c>
      <c r="X27" s="24">
        <f t="shared" si="10"/>
        <v>4.4421291999999999E-4</v>
      </c>
      <c r="Y27" s="24">
        <f t="shared" si="11"/>
        <v>2.1907979553070006E-3</v>
      </c>
      <c r="Z27" s="24">
        <f t="shared" si="12"/>
        <v>8.8842583999999998E-4</v>
      </c>
      <c r="AA27" s="7">
        <f t="shared" si="13"/>
        <v>0.40552614075975035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</row>
    <row r="28" spans="1:106" s="5" customFormat="1">
      <c r="A28" s="5" t="s">
        <v>56</v>
      </c>
      <c r="B28" s="5" t="s">
        <v>73</v>
      </c>
      <c r="C28" s="5" t="s">
        <v>74</v>
      </c>
      <c r="D28" s="5" t="s">
        <v>11</v>
      </c>
      <c r="E28" s="24">
        <v>0.25</v>
      </c>
      <c r="F28" s="24">
        <v>0</v>
      </c>
      <c r="G28" s="41">
        <v>-0.02</v>
      </c>
      <c r="H28" s="41">
        <v>0.21</v>
      </c>
      <c r="I28" s="41">
        <v>4.36E-2</v>
      </c>
      <c r="J28" s="41">
        <v>4.36E-2</v>
      </c>
      <c r="K28" s="24">
        <f t="shared" ref="K28" si="21">E28*I28</f>
        <v>1.09E-2</v>
      </c>
      <c r="L28" s="25">
        <f t="shared" ref="L28" si="22">G28*J28</f>
        <v>-8.7200000000000005E-4</v>
      </c>
      <c r="M28" s="24">
        <f t="shared" ref="M28" si="23">F28*I28</f>
        <v>0</v>
      </c>
      <c r="N28" s="25">
        <f t="shared" ref="N28" si="24">H28*J28</f>
        <v>9.1559999999999992E-3</v>
      </c>
      <c r="O28" s="25">
        <f t="shared" ref="O28" si="25">L28+K28</f>
        <v>1.0028E-2</v>
      </c>
      <c r="P28" s="24">
        <f t="shared" ref="P28" si="26">N28+M28</f>
        <v>9.1559999999999992E-3</v>
      </c>
      <c r="Q28" s="6">
        <f t="shared" ref="Q28" si="27">(M28+N28)/(K28+L28)</f>
        <v>0.9130434782608694</v>
      </c>
      <c r="R28" s="30">
        <f t="shared" ref="R28" si="28">0.5*(I28*E28^2+J28*G28^2)*1000000</f>
        <v>1371.22</v>
      </c>
      <c r="S28" s="30">
        <f t="shared" ref="S28" si="29">0.5*(I28*F28^2+J28*H28^2)*1000000</f>
        <v>961.37999999999988</v>
      </c>
      <c r="T28" s="6">
        <f t="shared" ref="T28" si="30">S28/R28</f>
        <v>0.70111287758346574</v>
      </c>
      <c r="U28" s="24">
        <f t="shared" ref="U28" si="31">(I28/2)*E28^2</f>
        <v>1.3625E-3</v>
      </c>
      <c r="V28" s="24">
        <f t="shared" ref="V28" si="32">(J28/2)*G28^2</f>
        <v>8.7200000000000012E-6</v>
      </c>
      <c r="W28" s="24">
        <f t="shared" ref="W28" si="33">(I28/2)*F28^2</f>
        <v>0</v>
      </c>
      <c r="X28" s="24">
        <f t="shared" ref="X28" si="34">(J28/2)*H28^2</f>
        <v>9.6137999999999985E-4</v>
      </c>
      <c r="Y28" s="24">
        <f t="shared" ref="Y28" si="35">U28+V28</f>
        <v>1.37122E-3</v>
      </c>
      <c r="Z28" s="24">
        <f t="shared" ref="Z28" si="36">W28+X28</f>
        <v>9.6137999999999985E-4</v>
      </c>
      <c r="AA28" s="7">
        <f t="shared" ref="AA28" si="37">(W28+X28)/(U28+V28)</f>
        <v>0.70111287758346574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106" s="5" customFormat="1">
      <c r="A29" s="11" t="s">
        <v>57</v>
      </c>
      <c r="B29" s="11" t="s">
        <v>69</v>
      </c>
      <c r="C29" s="11" t="s">
        <v>86</v>
      </c>
      <c r="D29" s="11" t="s">
        <v>33</v>
      </c>
      <c r="E29" s="26">
        <v>0.28999999999999998</v>
      </c>
      <c r="F29" s="26">
        <v>0.129</v>
      </c>
      <c r="G29" s="42">
        <v>-0.02</v>
      </c>
      <c r="H29" s="42">
        <v>0.129</v>
      </c>
      <c r="I29" s="42">
        <v>0.14135</v>
      </c>
      <c r="J29" s="42">
        <v>0.15318000000000001</v>
      </c>
      <c r="K29" s="26">
        <f>E29*I29</f>
        <v>4.09915E-2</v>
      </c>
      <c r="L29" s="27">
        <f>G29*J29</f>
        <v>-3.0636000000000001E-3</v>
      </c>
      <c r="M29" s="26">
        <f>F29*I29</f>
        <v>1.8234150000000001E-2</v>
      </c>
      <c r="N29" s="27">
        <f>H29*J29</f>
        <v>1.9760220000000002E-2</v>
      </c>
      <c r="O29" s="27">
        <f>L29+K29</f>
        <v>3.7927900000000001E-2</v>
      </c>
      <c r="P29" s="26">
        <f>N29+M29</f>
        <v>3.799437E-2</v>
      </c>
      <c r="Q29" s="12">
        <f>(M29+N29)/(K29+L29)</f>
        <v>1.001752535732271</v>
      </c>
      <c r="R29" s="31">
        <f>0.5*(I29*E29^2+J29*G29^2)*1000000</f>
        <v>5974.4034999999994</v>
      </c>
      <c r="S29" s="31">
        <f>0.5*(I29*F29^2+J29*H29^2)*1000000</f>
        <v>2450.6368649999999</v>
      </c>
      <c r="T29" s="12">
        <f>S29/R29</f>
        <v>0.41018937957571833</v>
      </c>
      <c r="U29" s="26">
        <f>(I29/2)*E29^2</f>
        <v>5.9437674999999997E-3</v>
      </c>
      <c r="V29" s="26">
        <f>(J29/2)*G29^2</f>
        <v>3.0636000000000003E-5</v>
      </c>
      <c r="W29" s="26">
        <f>(I29/2)*F29^2</f>
        <v>1.176102675E-3</v>
      </c>
      <c r="X29" s="26">
        <f>(J29/2)*H29^2</f>
        <v>1.27453419E-3</v>
      </c>
      <c r="Y29" s="26">
        <f>U29+V29</f>
        <v>5.9744034999999994E-3</v>
      </c>
      <c r="Z29" s="26">
        <f>W29+X29</f>
        <v>2.450636865E-3</v>
      </c>
      <c r="AA29" s="13">
        <f>IFERROR((W29+X29)/(U29+V29),0)</f>
        <v>0.41018937957571833</v>
      </c>
      <c r="AB29" s="11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</row>
    <row r="30" spans="1:106" s="11" customFormat="1">
      <c r="A30" s="11" t="s">
        <v>57</v>
      </c>
      <c r="B30" s="11" t="s">
        <v>69</v>
      </c>
      <c r="C30" s="11" t="s">
        <v>86</v>
      </c>
      <c r="D30" s="11" t="s">
        <v>34</v>
      </c>
      <c r="E30" s="26">
        <v>0.435</v>
      </c>
      <c r="F30" s="26">
        <v>0.24299999999999999</v>
      </c>
      <c r="G30" s="42">
        <v>0.02</v>
      </c>
      <c r="H30" s="42">
        <v>0.24299999999999999</v>
      </c>
      <c r="I30" s="42">
        <v>0.15318000000000001</v>
      </c>
      <c r="J30" s="42">
        <v>0.14135</v>
      </c>
      <c r="K30" s="26">
        <f>E30*I30</f>
        <v>6.6633300000000006E-2</v>
      </c>
      <c r="L30" s="27">
        <f>G30*J30</f>
        <v>2.8270000000000001E-3</v>
      </c>
      <c r="M30" s="26">
        <f>F30*I30</f>
        <v>3.7222740000000004E-2</v>
      </c>
      <c r="N30" s="27">
        <f>H30*J30</f>
        <v>3.4348049999999998E-2</v>
      </c>
      <c r="O30" s="27">
        <f>L30+K30</f>
        <v>6.9460300000000003E-2</v>
      </c>
      <c r="P30" s="26">
        <f>N30+M30</f>
        <v>7.1570789999999995E-2</v>
      </c>
      <c r="Q30" s="12">
        <f>(M30+N30)/(K30+L30)</f>
        <v>1.0303841186980187</v>
      </c>
      <c r="R30" s="31">
        <f>0.5*(I30*E30^2+J30*G30^2)*1000000</f>
        <v>14521.012750000002</v>
      </c>
      <c r="S30" s="31">
        <f>0.5*(I30*F30^2+J30*H30^2)*1000000</f>
        <v>8695.8509849999991</v>
      </c>
      <c r="T30" s="12">
        <f>S30/R30</f>
        <v>0.59884604019785037</v>
      </c>
      <c r="U30" s="26">
        <f>(I30/2)*E30^2</f>
        <v>1.4492742750000001E-2</v>
      </c>
      <c r="V30" s="26">
        <f>(J30/2)*G30^2</f>
        <v>2.8270000000000002E-5</v>
      </c>
      <c r="W30" s="26">
        <f>(I30/2)*F30^2</f>
        <v>4.5225629099999998E-3</v>
      </c>
      <c r="X30" s="26">
        <f>(J30/2)*H30^2</f>
        <v>4.173288075E-3</v>
      </c>
      <c r="Y30" s="26">
        <f>U30+V30</f>
        <v>1.4521012750000001E-2</v>
      </c>
      <c r="Z30" s="26">
        <f>W30+X30</f>
        <v>8.6958509849999997E-3</v>
      </c>
      <c r="AA30" s="13">
        <f>IFERROR((W30+X30)/(U30+V30),0)</f>
        <v>0.59884604019785048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</row>
    <row r="31" spans="1:106" s="11" customFormat="1">
      <c r="A31" s="11" t="s">
        <v>57</v>
      </c>
      <c r="B31" s="11" t="s">
        <v>69</v>
      </c>
      <c r="C31" s="11" t="s">
        <v>86</v>
      </c>
      <c r="D31" s="11" t="s">
        <v>64</v>
      </c>
      <c r="E31" s="26">
        <v>0.57499999999999996</v>
      </c>
      <c r="F31" s="26">
        <v>0.28499999999999998</v>
      </c>
      <c r="G31" s="42">
        <v>1.8020000000000001E-2</v>
      </c>
      <c r="H31" s="42">
        <v>0.28499999999999998</v>
      </c>
      <c r="I31" s="42">
        <v>0.14171</v>
      </c>
      <c r="J31" s="42">
        <v>0.15279999999999999</v>
      </c>
      <c r="K31" s="26">
        <f>E31*I31</f>
        <v>8.1483249999999993E-2</v>
      </c>
      <c r="L31" s="27">
        <f>G31*J31</f>
        <v>2.753456E-3</v>
      </c>
      <c r="M31" s="26">
        <f>F31*I31</f>
        <v>4.0387349999999995E-2</v>
      </c>
      <c r="N31" s="27">
        <f>H31*J31</f>
        <v>4.3547999999999996E-2</v>
      </c>
      <c r="O31" s="27">
        <f>L31+K31</f>
        <v>8.4236705999999995E-2</v>
      </c>
      <c r="P31" s="26">
        <f>N31+M31</f>
        <v>8.3935349999999992E-2</v>
      </c>
      <c r="Q31" s="12">
        <f>(M31+N31)/(K31+L31)</f>
        <v>0.99642250968360513</v>
      </c>
      <c r="R31" s="31">
        <f>0.5*(I31*E31^2+J31*G31^2)*1000000</f>
        <v>23451.243013559997</v>
      </c>
      <c r="S31" s="31">
        <f>0.5*(I31*F31^2+J31*H31^2)*1000000</f>
        <v>11960.787374999998</v>
      </c>
      <c r="T31" s="12">
        <f>S31/R31</f>
        <v>0.51002786368654407</v>
      </c>
      <c r="U31" s="26">
        <f>(I31/2)*E31^2</f>
        <v>2.3426434374999996E-2</v>
      </c>
      <c r="V31" s="26">
        <f>(J31/2)*G31^2</f>
        <v>2.4808638560000003E-5</v>
      </c>
      <c r="W31" s="26">
        <f>(I31/2)*F31^2</f>
        <v>5.7551973749999999E-3</v>
      </c>
      <c r="X31" s="26">
        <f>(J31/2)*H31^2</f>
        <v>6.2055899999999987E-3</v>
      </c>
      <c r="Y31" s="26">
        <f>U31+V31</f>
        <v>2.3451243013559997E-2</v>
      </c>
      <c r="Z31" s="26">
        <f>W31+X31</f>
        <v>1.1960787374999999E-2</v>
      </c>
      <c r="AA31" s="13">
        <f>IFERROR((W31+X31)/(U31+V31),0)</f>
        <v>0.51002786368654418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</row>
    <row r="32" spans="1:106" s="11" customFormat="1">
      <c r="A32" s="11" t="s">
        <v>57</v>
      </c>
      <c r="B32" s="11" t="s">
        <v>45</v>
      </c>
      <c r="C32" s="11" t="s">
        <v>86</v>
      </c>
      <c r="D32" s="11" t="s">
        <v>65</v>
      </c>
      <c r="E32" s="26">
        <v>0.498</v>
      </c>
      <c r="F32" s="26">
        <v>0.32700000000000001</v>
      </c>
      <c r="G32" s="42">
        <v>1.05E-4</v>
      </c>
      <c r="H32" s="42">
        <v>0.32700000000000001</v>
      </c>
      <c r="I32" s="42">
        <v>0.14171</v>
      </c>
      <c r="J32" s="42">
        <v>7.1400000000000005E-2</v>
      </c>
      <c r="K32" s="26">
        <f>E32*I32</f>
        <v>7.0571579999999995E-2</v>
      </c>
      <c r="L32" s="27">
        <f>G32*J32</f>
        <v>7.4970000000000012E-6</v>
      </c>
      <c r="M32" s="26">
        <f>F32*I32</f>
        <v>4.6339170000000006E-2</v>
      </c>
      <c r="N32" s="27">
        <f>H32*J32</f>
        <v>2.3347800000000002E-2</v>
      </c>
      <c r="O32" s="27">
        <f>L32+K32</f>
        <v>7.057907699999999E-2</v>
      </c>
      <c r="P32" s="26">
        <f>N32+M32</f>
        <v>6.9686970000000015E-2</v>
      </c>
      <c r="Q32" s="12">
        <f>(M32+N32)/(K32+L32)</f>
        <v>0.98736017757783978</v>
      </c>
      <c r="R32" s="31">
        <f>0.5*(I32*E32^2+J32*G32^2)*1000000</f>
        <v>17572.323813592498</v>
      </c>
      <c r="S32" s="31">
        <f>0.5*(I32*F32^2+J32*H32^2)*1000000</f>
        <v>11393.819595000003</v>
      </c>
      <c r="T32" s="12">
        <f>S32/R32</f>
        <v>0.64839572249327004</v>
      </c>
      <c r="U32" s="26">
        <f>(I32/2)*E32^2</f>
        <v>1.7572323420000001E-2</v>
      </c>
      <c r="V32" s="26">
        <f>(J32/2)*G32^2</f>
        <v>3.9359250000000006E-10</v>
      </c>
      <c r="W32" s="26">
        <f>(I32/2)*F32^2</f>
        <v>7.5764542950000008E-3</v>
      </c>
      <c r="X32" s="26">
        <f>(J32/2)*H32^2</f>
        <v>3.8173653000000006E-3</v>
      </c>
      <c r="Y32" s="26">
        <f>U32+V32</f>
        <v>1.75723238135925E-2</v>
      </c>
      <c r="Z32" s="26">
        <f>W32+X32</f>
        <v>1.1393819595000002E-2</v>
      </c>
      <c r="AA32" s="13">
        <f>IFERROR((W32+X32)/(U32+V32),0)</f>
        <v>0.64839572249326993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</row>
    <row r="33" spans="1:106" s="14" customFormat="1">
      <c r="A33" s="11" t="s">
        <v>57</v>
      </c>
      <c r="B33" s="11" t="s">
        <v>43</v>
      </c>
      <c r="C33" s="11" t="s">
        <v>86</v>
      </c>
      <c r="D33" s="11" t="s">
        <v>71</v>
      </c>
      <c r="E33" s="26">
        <v>0.58399999999999996</v>
      </c>
      <c r="F33" s="26">
        <v>0.16900000000000001</v>
      </c>
      <c r="G33" s="42">
        <v>1.358E-2</v>
      </c>
      <c r="H33" s="42">
        <v>0.16900000000000001</v>
      </c>
      <c r="I33" s="42">
        <v>5.9959999999999999E-2</v>
      </c>
      <c r="J33" s="42">
        <v>0.15318000000000001</v>
      </c>
      <c r="K33" s="26">
        <f>E33*I33</f>
        <v>3.5016639999999995E-2</v>
      </c>
      <c r="L33" s="27">
        <f>G33*J33</f>
        <v>2.0801844000000002E-3</v>
      </c>
      <c r="M33" s="26">
        <f>F33*I33</f>
        <v>1.013324E-2</v>
      </c>
      <c r="N33" s="27">
        <f>H33*J33</f>
        <v>2.5887420000000005E-2</v>
      </c>
      <c r="O33" s="27">
        <f>L33+K33</f>
        <v>3.7096824399999992E-2</v>
      </c>
      <c r="P33" s="26">
        <f>N33+M33</f>
        <v>3.6020660000000003E-2</v>
      </c>
      <c r="Q33" s="12">
        <f>(M33+N33)/(K33+L33)</f>
        <v>0.9709903902178757</v>
      </c>
      <c r="R33" s="31">
        <f>0.5*(I33*E33^2+J33*G33^2)*1000000</f>
        <v>10238.983332076001</v>
      </c>
      <c r="S33" s="31">
        <f>0.5*(I33*F33^2+J33*H33^2)*1000000</f>
        <v>3043.7457700000009</v>
      </c>
      <c r="T33" s="12">
        <f>S33/R33</f>
        <v>0.29727031203037102</v>
      </c>
      <c r="U33" s="26">
        <f>(I33/2)*E33^2</f>
        <v>1.022485888E-2</v>
      </c>
      <c r="V33" s="26">
        <f>(J33/2)*G33^2</f>
        <v>1.4124452076000001E-5</v>
      </c>
      <c r="W33" s="26">
        <f>(I33/2)*F33^2</f>
        <v>8.5625878000000007E-4</v>
      </c>
      <c r="X33" s="26">
        <f>(J33/2)*H33^2</f>
        <v>2.1874869900000006E-3</v>
      </c>
      <c r="Y33" s="26">
        <f>U33+V33</f>
        <v>1.0238983332076E-2</v>
      </c>
      <c r="Z33" s="26">
        <f>W33+X33</f>
        <v>3.0437457700000009E-3</v>
      </c>
      <c r="AA33" s="13">
        <f>IFERROR((W33+X33)/(U33+V33),0)</f>
        <v>0.29727031203037102</v>
      </c>
      <c r="AB33" s="11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</row>
    <row r="34" spans="1:106" hidden="1"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AA34" s="3"/>
    </row>
    <row r="35" spans="1:106" hidden="1"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AA35" s="3"/>
    </row>
    <row r="36" spans="1:106" hidden="1"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AA36" s="3"/>
    </row>
    <row r="37" spans="1:106">
      <c r="G37" s="37"/>
      <c r="H37" s="37"/>
      <c r="I37" s="37"/>
      <c r="J37" s="37"/>
      <c r="K37"/>
      <c r="L37"/>
      <c r="M37"/>
      <c r="N37"/>
      <c r="O37"/>
      <c r="P37"/>
      <c r="Q37"/>
      <c r="R37"/>
      <c r="S37"/>
      <c r="T37"/>
      <c r="U37"/>
      <c r="V37"/>
      <c r="W37"/>
      <c r="AA37" s="3"/>
    </row>
    <row r="38" spans="1:106">
      <c r="G38" s="37"/>
      <c r="H38" s="37"/>
      <c r="I38" s="37"/>
      <c r="J38" s="37"/>
      <c r="K38"/>
      <c r="L38"/>
      <c r="M38"/>
      <c r="N38"/>
      <c r="O38"/>
      <c r="P38"/>
      <c r="Q38"/>
      <c r="R38"/>
      <c r="S38"/>
      <c r="T38"/>
      <c r="U38"/>
      <c r="V38"/>
      <c r="W38"/>
      <c r="AA38" s="3"/>
    </row>
    <row r="39" spans="1:106">
      <c r="G39" s="37"/>
      <c r="H39" s="37"/>
      <c r="I39" s="37"/>
      <c r="J39" s="37"/>
      <c r="K39"/>
      <c r="L39"/>
      <c r="M39"/>
      <c r="N39"/>
      <c r="O39"/>
      <c r="P39"/>
      <c r="Q39"/>
      <c r="R39"/>
      <c r="S39"/>
      <c r="T39"/>
      <c r="U39"/>
      <c r="V39"/>
      <c r="W39"/>
      <c r="AA39" s="3"/>
    </row>
    <row r="40" spans="1:106">
      <c r="E40" s="18" t="s">
        <v>68</v>
      </c>
      <c r="F40" s="18" t="s">
        <v>68</v>
      </c>
      <c r="G40" s="37"/>
      <c r="H40" s="37"/>
      <c r="I40" s="37"/>
      <c r="J40" s="37"/>
      <c r="K40"/>
      <c r="L40"/>
      <c r="M40"/>
      <c r="N40"/>
      <c r="O40"/>
      <c r="P40"/>
      <c r="Q40"/>
      <c r="R40"/>
      <c r="S40"/>
      <c r="T40"/>
      <c r="U40"/>
      <c r="V40"/>
      <c r="W40"/>
      <c r="AA40" s="3"/>
    </row>
    <row r="41" spans="1:106">
      <c r="E41" t="s">
        <v>67</v>
      </c>
      <c r="F41" t="s">
        <v>66</v>
      </c>
      <c r="G41" s="37"/>
      <c r="H41" s="37"/>
      <c r="I41" s="37"/>
      <c r="J41" s="37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106">
      <c r="D42" t="s">
        <v>59</v>
      </c>
      <c r="E42" s="3">
        <f>(Q2+Q3+Q4+Q5+Q6+Q7+Q8+Q9+Q10+Q11+Q12+Q13+Q14+Q15)/14</f>
        <v>0.93943081310298326</v>
      </c>
      <c r="F42" s="3">
        <f>(T2+T3+T4+T5+T6+T7+T8+T9+T10+T11+T12+T13+T14+T15)/14</f>
        <v>0.91548466323931232</v>
      </c>
      <c r="G42" s="37"/>
      <c r="H42" s="37"/>
      <c r="I42" s="37"/>
      <c r="J42" s="37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106">
      <c r="D43" t="s">
        <v>58</v>
      </c>
      <c r="E43" s="3">
        <f>(Q18+Q19+Q20+Q21+Q22)/5</f>
        <v>0.93818164114638003</v>
      </c>
      <c r="F43" s="3">
        <f>(T18+T19+T20+T21+T22)/5</f>
        <v>0.83924902069543883</v>
      </c>
      <c r="G43" s="37"/>
      <c r="H43" s="37"/>
      <c r="I43" s="37"/>
      <c r="J43" s="37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106">
      <c r="D44" t="s">
        <v>57</v>
      </c>
      <c r="E44" s="3">
        <f>(Q29+Q30+Q31+Q32+Q33)/5</f>
        <v>0.99738194638192201</v>
      </c>
      <c r="F44" s="3">
        <f>(T29+T30+T31+T32+T33)/5</f>
        <v>0.49294586359675074</v>
      </c>
      <c r="G44" s="37" t="s">
        <v>37</v>
      </c>
      <c r="H44" s="37"/>
      <c r="I44" s="37"/>
      <c r="J44" s="37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106">
      <c r="D45" t="s">
        <v>56</v>
      </c>
      <c r="E45" s="3">
        <f>(Q24+Q25+Q26+Q27)/4</f>
        <v>0.88821652247891714</v>
      </c>
      <c r="F45" s="3">
        <f>(T24+T25+T26+T27)/4</f>
        <v>0.38341485573135808</v>
      </c>
      <c r="G45" s="37" t="s">
        <v>37</v>
      </c>
      <c r="H45" s="37"/>
      <c r="I45" s="37"/>
      <c r="J45" s="37"/>
      <c r="K45"/>
      <c r="L45"/>
      <c r="M45"/>
      <c r="N45"/>
      <c r="O45"/>
      <c r="P45"/>
      <c r="Q45"/>
      <c r="R45"/>
      <c r="S45"/>
      <c r="T45"/>
      <c r="U45"/>
      <c r="V45"/>
      <c r="W45"/>
      <c r="AL45" s="3"/>
      <c r="AM45" s="3"/>
    </row>
    <row r="46" spans="1:106">
      <c r="G46" s="37"/>
      <c r="H46" s="37"/>
      <c r="I46" s="37"/>
      <c r="J46" s="37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106">
      <c r="G47" s="37"/>
      <c r="H47" s="37"/>
      <c r="I47" s="37"/>
      <c r="J47" s="37"/>
      <c r="K47"/>
      <c r="L47"/>
      <c r="M47"/>
      <c r="N47"/>
      <c r="O47"/>
      <c r="P47"/>
      <c r="Q47"/>
      <c r="R47"/>
      <c r="S47"/>
      <c r="T47"/>
      <c r="U47"/>
      <c r="V47"/>
      <c r="W47"/>
      <c r="AL47" s="3"/>
      <c r="AM47" s="3"/>
    </row>
    <row r="48" spans="1:106">
      <c r="G48" s="37"/>
      <c r="H48" s="37"/>
      <c r="I48" s="37"/>
      <c r="J48" s="37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4:23">
      <c r="D49" t="s">
        <v>70</v>
      </c>
      <c r="E49" s="18" t="s">
        <v>77</v>
      </c>
      <c r="F49" s="18" t="s">
        <v>79</v>
      </c>
      <c r="G49" s="37" t="s">
        <v>78</v>
      </c>
      <c r="H49" s="37" t="s">
        <v>80</v>
      </c>
      <c r="I49" s="37" t="s">
        <v>81</v>
      </c>
      <c r="J49" s="37" t="s">
        <v>85</v>
      </c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4:23">
      <c r="F50" s="18">
        <v>0.54</v>
      </c>
      <c r="G50" s="37">
        <v>0.5</v>
      </c>
      <c r="H50" s="37">
        <v>4.0000000000000036E-2</v>
      </c>
      <c r="I50" s="37">
        <v>-7.4074074074074181E-2</v>
      </c>
      <c r="J50" s="43">
        <v>0.14266117969821701</v>
      </c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4:23">
      <c r="G51" s="37"/>
      <c r="H51" s="37"/>
      <c r="I51" s="37">
        <v>-2.1202854230377177</v>
      </c>
      <c r="J51" s="43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4:23">
      <c r="F52" s="18">
        <v>0.33</v>
      </c>
      <c r="G52" s="37">
        <v>0.3</v>
      </c>
      <c r="H52" s="37">
        <v>3.0000000000000027E-2</v>
      </c>
      <c r="I52" s="37">
        <v>-9.0909090909090939E-2</v>
      </c>
      <c r="J52" s="43">
        <v>0.17355371900826499</v>
      </c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4:23">
      <c r="G53" s="37"/>
      <c r="H53" s="37"/>
      <c r="I53" s="37">
        <v>-0.96330275229357865</v>
      </c>
      <c r="J53" s="37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4:23">
      <c r="G54" s="37"/>
      <c r="H54" s="37"/>
      <c r="I54" s="37"/>
      <c r="J54" s="37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4:23">
      <c r="G55" s="37"/>
      <c r="H55" s="37"/>
      <c r="I55" s="37"/>
      <c r="J55" s="37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4:23">
      <c r="G56" s="37"/>
      <c r="H56" s="37"/>
      <c r="I56" s="37"/>
      <c r="J56" s="37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4:23">
      <c r="G57" s="37"/>
      <c r="H57" s="37"/>
      <c r="I57" s="37"/>
      <c r="J57" s="3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4:23">
      <c r="G58" s="37"/>
      <c r="H58" s="37"/>
      <c r="I58" s="37"/>
      <c r="J58" s="37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4:23">
      <c r="G59" s="37"/>
      <c r="H59" s="37"/>
      <c r="I59" s="37"/>
      <c r="J59" s="37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4:23">
      <c r="G60" s="37"/>
      <c r="H60" s="37"/>
      <c r="I60" s="37"/>
      <c r="J60" s="37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4:23">
      <c r="G61" s="37"/>
      <c r="H61" s="37"/>
      <c r="I61" s="37"/>
      <c r="J61" s="37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4:23">
      <c r="G62" s="37"/>
      <c r="H62" s="37"/>
      <c r="I62" s="37"/>
      <c r="J62" s="37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4:23">
      <c r="G63" s="37"/>
      <c r="H63" s="37"/>
      <c r="I63" s="37"/>
      <c r="J63" s="37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4:23">
      <c r="G64" s="37"/>
      <c r="H64" s="37"/>
      <c r="I64" s="37"/>
      <c r="J64" s="37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7:23">
      <c r="G65" s="37"/>
      <c r="H65" s="37"/>
      <c r="I65" s="37"/>
      <c r="J65" s="37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7:23">
      <c r="G66" s="37"/>
      <c r="H66" s="37"/>
      <c r="I66" s="37"/>
      <c r="J66" s="37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7:23">
      <c r="G67" s="37"/>
      <c r="H67" s="37"/>
      <c r="I67" s="37"/>
      <c r="J67" s="3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7:23">
      <c r="G68" s="37"/>
      <c r="H68" s="37"/>
      <c r="I68" s="37"/>
      <c r="J68" s="37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7:23">
      <c r="G69" s="37"/>
      <c r="H69" s="37"/>
      <c r="I69" s="37"/>
      <c r="J69" s="37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7:23">
      <c r="G70" s="37"/>
      <c r="H70" s="37"/>
      <c r="I70" s="37"/>
      <c r="J70" s="37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7:23">
      <c r="G71" s="37"/>
      <c r="H71" s="37"/>
      <c r="I71" s="37"/>
      <c r="J71" s="37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7:23">
      <c r="G72" s="37"/>
      <c r="H72" s="37"/>
      <c r="I72" s="37"/>
      <c r="J72" s="37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7:23">
      <c r="G73" s="37"/>
      <c r="H73" s="37"/>
      <c r="I73" s="37"/>
      <c r="J73" s="37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7:23">
      <c r="G74" s="37"/>
      <c r="H74" s="37"/>
      <c r="I74" s="37"/>
      <c r="J74" s="37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7:23">
      <c r="G75" s="37"/>
      <c r="H75" s="37"/>
      <c r="I75" s="37"/>
      <c r="J75" s="37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7:23">
      <c r="G76" s="37"/>
      <c r="H76" s="37"/>
      <c r="I76" s="37"/>
      <c r="J76" s="37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7:23">
      <c r="G77" s="37"/>
      <c r="H77" s="37"/>
      <c r="I77" s="37"/>
      <c r="J77" s="3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7:23">
      <c r="G78" s="37"/>
      <c r="H78" s="37"/>
      <c r="I78" s="37"/>
      <c r="J78" s="37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7:23">
      <c r="G79" s="37"/>
      <c r="H79" s="37"/>
      <c r="I79" s="37"/>
      <c r="J79" s="37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7:23">
      <c r="G80" s="37"/>
      <c r="H80" s="37"/>
      <c r="I80" s="37"/>
      <c r="J80" s="37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7:23">
      <c r="G81" s="37"/>
      <c r="H81" s="37"/>
      <c r="I81" s="37"/>
      <c r="J81" s="37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7:23">
      <c r="G82" s="37"/>
      <c r="H82" s="37"/>
      <c r="I82" s="37"/>
      <c r="J82" s="37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7:23">
      <c r="G83" s="37"/>
      <c r="H83" s="37"/>
      <c r="I83" s="37"/>
      <c r="J83" s="37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7:23">
      <c r="G84" s="37"/>
      <c r="H84" s="37"/>
      <c r="I84" s="37"/>
      <c r="J84" s="37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7:23">
      <c r="G85" s="37"/>
      <c r="H85" s="37"/>
      <c r="I85" s="37"/>
      <c r="J85" s="37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7:23">
      <c r="G86" s="37"/>
      <c r="H86" s="37"/>
      <c r="I86" s="37"/>
      <c r="J86" s="37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7:23">
      <c r="G87" s="37"/>
      <c r="H87" s="37"/>
      <c r="I87" s="37"/>
      <c r="J87" s="3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7:23">
      <c r="G88" s="37"/>
      <c r="H88" s="37"/>
      <c r="I88" s="37"/>
      <c r="J88" s="37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7:23">
      <c r="G89" s="37"/>
      <c r="H89" s="37"/>
      <c r="I89" s="37"/>
      <c r="J89" s="37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7:23">
      <c r="G90" s="37"/>
      <c r="H90" s="37"/>
      <c r="I90" s="37"/>
      <c r="J90" s="37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7:23">
      <c r="G91" s="37"/>
      <c r="H91" s="37"/>
      <c r="I91" s="37"/>
      <c r="J91" s="37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7:23">
      <c r="G92" s="37"/>
      <c r="H92" s="37"/>
      <c r="I92" s="37"/>
      <c r="J92" s="37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7:23">
      <c r="G93" s="37"/>
      <c r="H93" s="37"/>
      <c r="I93" s="37"/>
      <c r="J93" s="37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7:23">
      <c r="G94" s="37"/>
      <c r="H94" s="37"/>
      <c r="I94" s="37"/>
      <c r="J94" s="37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7:23">
      <c r="G95" s="37"/>
      <c r="H95" s="37"/>
      <c r="I95" s="37"/>
      <c r="J95" s="37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7:23">
      <c r="G96" s="37"/>
      <c r="H96" s="37"/>
      <c r="I96" s="37"/>
      <c r="J96" s="37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7:23">
      <c r="G97" s="37"/>
      <c r="H97" s="37"/>
      <c r="I97" s="37"/>
      <c r="J97" s="3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7:23">
      <c r="G98" s="37"/>
      <c r="H98" s="37"/>
      <c r="I98" s="37"/>
      <c r="J98" s="37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7:23">
      <c r="G99" s="37"/>
      <c r="H99" s="37"/>
      <c r="I99" s="37"/>
      <c r="J99" s="37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7:23">
      <c r="G100" s="37"/>
      <c r="H100" s="37"/>
      <c r="I100" s="37"/>
      <c r="J100" s="37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7:23">
      <c r="G101" s="37"/>
      <c r="H101" s="37"/>
      <c r="I101" s="37"/>
      <c r="J101" s="37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7:23">
      <c r="G102" s="37"/>
      <c r="H102" s="37"/>
      <c r="I102" s="37"/>
      <c r="J102" s="37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7:23">
      <c r="G103" s="37"/>
      <c r="H103" s="37"/>
      <c r="I103" s="37"/>
      <c r="J103" s="37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7:23">
      <c r="G104" s="37"/>
      <c r="H104" s="37"/>
      <c r="I104" s="37"/>
      <c r="J104" s="37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7:23">
      <c r="G105" s="37"/>
      <c r="H105" s="37"/>
      <c r="I105" s="37"/>
      <c r="J105" s="37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7:23">
      <c r="G106" s="37"/>
      <c r="H106" s="37"/>
      <c r="I106" s="37"/>
      <c r="J106" s="37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7:23">
      <c r="G107" s="37"/>
      <c r="H107" s="37"/>
      <c r="I107" s="37"/>
      <c r="J107" s="3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7:23">
      <c r="G108" s="37"/>
      <c r="H108" s="37"/>
      <c r="I108" s="37"/>
      <c r="J108" s="37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7:23">
      <c r="G109" s="37"/>
      <c r="H109" s="37"/>
      <c r="I109" s="37"/>
      <c r="J109" s="37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7:23">
      <c r="G110" s="37"/>
      <c r="H110" s="37"/>
      <c r="I110" s="37"/>
      <c r="J110" s="37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7:23">
      <c r="G111" s="37"/>
      <c r="H111" s="37"/>
      <c r="I111" s="37"/>
      <c r="J111" s="37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7:23">
      <c r="G112" s="37"/>
      <c r="H112" s="37"/>
      <c r="I112" s="37"/>
      <c r="J112" s="37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7:23">
      <c r="G113" s="37"/>
      <c r="H113" s="37"/>
      <c r="I113" s="37"/>
      <c r="J113" s="37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7:23">
      <c r="G114" s="37"/>
      <c r="H114" s="37"/>
      <c r="I114" s="37"/>
      <c r="J114" s="37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7:23">
      <c r="G115" s="37"/>
      <c r="H115" s="37"/>
      <c r="I115" s="37"/>
      <c r="J115" s="37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7:23">
      <c r="G116" s="37"/>
      <c r="H116" s="37"/>
      <c r="I116" s="37"/>
      <c r="J116" s="37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7:23">
      <c r="G117" s="37"/>
      <c r="H117" s="37"/>
      <c r="I117" s="37"/>
      <c r="J117" s="3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7:23">
      <c r="G118" s="37"/>
      <c r="H118" s="37"/>
      <c r="I118" s="37"/>
      <c r="J118" s="37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7:23">
      <c r="G119" s="37"/>
      <c r="H119" s="37"/>
      <c r="I119" s="37"/>
      <c r="J119" s="37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7:23">
      <c r="G120" s="37"/>
      <c r="H120" s="37"/>
      <c r="I120" s="37"/>
      <c r="J120" s="37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7:23">
      <c r="G121" s="37"/>
      <c r="H121" s="37"/>
      <c r="I121" s="37"/>
      <c r="J121" s="37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7:23">
      <c r="G122" s="37"/>
      <c r="H122" s="37"/>
      <c r="I122" s="37"/>
      <c r="J122" s="37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7:23">
      <c r="G123" s="37"/>
      <c r="H123" s="37"/>
      <c r="I123" s="37"/>
      <c r="J123" s="37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7:23">
      <c r="G124" s="37"/>
      <c r="H124" s="37"/>
      <c r="I124" s="37"/>
      <c r="J124" s="37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7:23">
      <c r="G125" s="37"/>
      <c r="H125" s="37"/>
      <c r="I125" s="37"/>
      <c r="J125" s="37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7:23">
      <c r="G126" s="37"/>
      <c r="H126" s="37"/>
      <c r="I126" s="37"/>
      <c r="J126" s="37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7:23">
      <c r="G127" s="37"/>
      <c r="H127" s="37"/>
      <c r="I127" s="37"/>
      <c r="J127" s="37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7:23">
      <c r="G128" s="37"/>
      <c r="H128" s="37"/>
      <c r="I128" s="37"/>
      <c r="J128" s="37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7:23">
      <c r="G129" s="37"/>
      <c r="H129" s="37"/>
      <c r="I129" s="37"/>
      <c r="J129" s="37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7:23">
      <c r="G130" s="37"/>
      <c r="H130" s="37"/>
      <c r="I130" s="37"/>
      <c r="J130" s="37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7:23">
      <c r="G131" s="37"/>
      <c r="H131" s="37"/>
      <c r="I131" s="37"/>
      <c r="J131" s="37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7:23">
      <c r="G132" s="37"/>
      <c r="H132" s="37"/>
      <c r="I132" s="37"/>
      <c r="J132" s="37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7:23">
      <c r="G133" s="37"/>
      <c r="H133" s="37"/>
      <c r="I133" s="37"/>
      <c r="J133" s="37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7:23">
      <c r="G134" s="37"/>
      <c r="H134" s="37"/>
      <c r="I134" s="37"/>
      <c r="J134" s="37"/>
      <c r="K134"/>
      <c r="L134"/>
      <c r="M134"/>
      <c r="N134"/>
      <c r="O134"/>
      <c r="P134"/>
      <c r="Q134"/>
      <c r="R134"/>
      <c r="S134"/>
      <c r="T134"/>
      <c r="U134"/>
      <c r="V134"/>
      <c r="W134"/>
    </row>
  </sheetData>
  <autoFilter ref="A1:AD36">
    <filterColumn colId="2">
      <customFilters>
        <customFilter operator="notEqual" val=" "/>
      </customFilters>
    </filterColumn>
    <sortState ref="A2:AD35">
      <sortCondition ref="A1:A35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showRuler="0" workbookViewId="0">
      <selection activeCell="I6" sqref="I6"/>
    </sheetView>
  </sheetViews>
  <sheetFormatPr baseColWidth="10" defaultRowHeight="15" x14ac:dyDescent="0"/>
  <sheetData>
    <row r="1" spans="1:8">
      <c r="A1" t="s">
        <v>90</v>
      </c>
      <c r="B1" t="s">
        <v>91</v>
      </c>
      <c r="C1" t="s">
        <v>96</v>
      </c>
      <c r="F1" t="s">
        <v>97</v>
      </c>
      <c r="G1" t="s">
        <v>98</v>
      </c>
      <c r="H1" t="s">
        <v>99</v>
      </c>
    </row>
    <row r="2" spans="1:8">
      <c r="A2" s="46">
        <v>0</v>
      </c>
      <c r="B2" s="47">
        <v>-4080590613739.77</v>
      </c>
      <c r="C2" s="46">
        <v>1.9518692210558301E-3</v>
      </c>
      <c r="D2" s="46"/>
      <c r="E2" s="46"/>
      <c r="F2" s="46">
        <v>0</v>
      </c>
      <c r="G2" s="46">
        <v>0.77502819453836702</v>
      </c>
      <c r="H2" s="46"/>
    </row>
    <row r="3" spans="1:8">
      <c r="A3" s="46">
        <v>3.3333333333333201E-2</v>
      </c>
      <c r="B3" s="46">
        <v>1.5917849122349E-2</v>
      </c>
      <c r="C3" s="46">
        <v>1.7603208208864999E-3</v>
      </c>
      <c r="D3" s="46"/>
      <c r="E3" s="46"/>
      <c r="F3" s="46">
        <v>3.3333333333333E-2</v>
      </c>
      <c r="G3" s="46">
        <v>0.77491134960238195</v>
      </c>
      <c r="H3" s="46">
        <v>-1.19742376383675E-2</v>
      </c>
    </row>
    <row r="4" spans="1:8">
      <c r="A4" s="46">
        <v>6.6666666666666693E-2</v>
      </c>
      <c r="B4" s="46">
        <v>3.1760790319664799E-2</v>
      </c>
      <c r="C4" s="46">
        <v>1.87317358039817E-3</v>
      </c>
      <c r="D4" s="46"/>
      <c r="E4" s="46"/>
      <c r="F4" s="46">
        <v>6.6666666666666902E-2</v>
      </c>
      <c r="G4" s="46">
        <v>0.77422991202914204</v>
      </c>
      <c r="H4" s="46">
        <v>-1.44468722027373E-2</v>
      </c>
    </row>
    <row r="5" spans="1:8">
      <c r="A5" s="46">
        <v>0.1</v>
      </c>
      <c r="B5" s="46">
        <v>4.8441373153842802E-2</v>
      </c>
      <c r="C5" s="46">
        <v>1.92644512120121E-3</v>
      </c>
      <c r="D5" s="46"/>
      <c r="E5" s="46"/>
      <c r="F5" s="46">
        <v>0.1</v>
      </c>
      <c r="G5" s="46">
        <v>0.77394822478886605</v>
      </c>
      <c r="H5" s="46">
        <v>-1.26325234013433E-2</v>
      </c>
    </row>
    <row r="6" spans="1:8">
      <c r="A6" s="46">
        <v>0.133333333333333</v>
      </c>
      <c r="B6" s="46">
        <v>6.5363257693200394E-2</v>
      </c>
      <c r="C6" s="46">
        <v>1.86045035053472E-3</v>
      </c>
      <c r="D6" s="46"/>
      <c r="E6" s="46"/>
      <c r="F6" s="46">
        <v>0.133333333333333</v>
      </c>
      <c r="G6" s="46">
        <v>0.77338774380238595</v>
      </c>
      <c r="H6" s="46">
        <v>-1.6516339873481702E-2</v>
      </c>
    </row>
    <row r="7" spans="1:8">
      <c r="A7" s="46">
        <v>0.16666666666666599</v>
      </c>
      <c r="B7" s="46">
        <v>8.1886399842405505E-2</v>
      </c>
      <c r="C7" s="46">
        <v>1.95087189598142E-3</v>
      </c>
      <c r="D7" s="46"/>
      <c r="E7" s="46"/>
      <c r="F7" s="46">
        <v>0.16666666666666599</v>
      </c>
      <c r="G7" s="46">
        <v>0.77284713546396699</v>
      </c>
      <c r="H7" s="46">
        <v>-1.5945000887227799E-2</v>
      </c>
    </row>
    <row r="8" spans="1:8">
      <c r="A8" s="46">
        <v>0.19999999999999901</v>
      </c>
      <c r="B8" s="46">
        <v>9.8572218903293096E-2</v>
      </c>
      <c r="C8" s="46">
        <v>1.6105208891628001E-3</v>
      </c>
      <c r="D8" s="46"/>
      <c r="E8" s="46"/>
      <c r="F8" s="46">
        <v>0.2</v>
      </c>
      <c r="G8" s="46">
        <v>0.77232474374323801</v>
      </c>
      <c r="H8" s="46">
        <v>-1.57294752587726E-2</v>
      </c>
    </row>
    <row r="9" spans="1:8">
      <c r="A9" s="46">
        <v>0.233333333333333</v>
      </c>
      <c r="B9" s="46">
        <v>0.11505874232357299</v>
      </c>
      <c r="C9" s="46">
        <v>1.8651786197489901E-3</v>
      </c>
      <c r="D9" s="46"/>
      <c r="E9" s="46"/>
      <c r="F9" s="46">
        <v>0.233333333333333</v>
      </c>
      <c r="G9" s="46">
        <v>0.77179850378004899</v>
      </c>
      <c r="H9" s="46">
        <v>-1.5565795536621499E-2</v>
      </c>
    </row>
    <row r="10" spans="1:8">
      <c r="A10" s="46">
        <v>0.266666666666666</v>
      </c>
      <c r="B10" s="46">
        <v>0.13148061635861699</v>
      </c>
      <c r="C10" s="46">
        <v>2.1927284076563801E-3</v>
      </c>
      <c r="D10" s="46"/>
      <c r="E10" s="46"/>
      <c r="F10" s="46">
        <v>0.266666666666667</v>
      </c>
      <c r="G10" s="46">
        <v>0.77128702404079696</v>
      </c>
      <c r="H10" s="46">
        <v>-1.1869254317512901E-2</v>
      </c>
    </row>
    <row r="11" spans="1:8">
      <c r="A11" s="46">
        <v>0.3</v>
      </c>
      <c r="B11" s="46">
        <v>0.147572175158633</v>
      </c>
      <c r="C11" s="46">
        <v>1.7518634092604699E-3</v>
      </c>
      <c r="D11" s="46"/>
      <c r="E11" s="46"/>
      <c r="F11" s="46">
        <v>0.3</v>
      </c>
      <c r="G11" s="46">
        <v>0.77100722015888201</v>
      </c>
      <c r="H11" s="46">
        <v>-1.07370653269685E-2</v>
      </c>
    </row>
    <row r="12" spans="1:8">
      <c r="A12" s="46">
        <v>0.33333333333333298</v>
      </c>
      <c r="B12" s="46">
        <v>0.164393104770134</v>
      </c>
      <c r="C12" s="46">
        <v>1.47056225909514E-3</v>
      </c>
      <c r="D12" s="46"/>
      <c r="E12" s="46"/>
      <c r="F12" s="46">
        <v>0.33333333333333298</v>
      </c>
      <c r="G12" s="46">
        <v>0.770571219685665</v>
      </c>
      <c r="H12" s="46">
        <v>-1.44865808420535E-2</v>
      </c>
    </row>
    <row r="13" spans="1:8">
      <c r="A13" s="46">
        <v>0.36666666666666597</v>
      </c>
      <c r="B13" s="46">
        <v>0.18122878627790301</v>
      </c>
      <c r="C13" s="46">
        <v>1.6824592276450899E-3</v>
      </c>
      <c r="D13" s="46"/>
      <c r="E13" s="46"/>
      <c r="F13" s="46">
        <v>0.36666666666666597</v>
      </c>
      <c r="G13" s="46">
        <v>0.770041448102745</v>
      </c>
      <c r="H13" s="46">
        <v>-1.51724593220709E-2</v>
      </c>
    </row>
    <row r="14" spans="1:8">
      <c r="A14" s="46">
        <v>0.39999999999999902</v>
      </c>
      <c r="B14" s="46">
        <v>0.197223423976044</v>
      </c>
      <c r="C14" s="46">
        <v>1.7454216628201001E-3</v>
      </c>
      <c r="D14" s="46"/>
      <c r="E14" s="46"/>
      <c r="F14" s="46">
        <v>0.4</v>
      </c>
      <c r="G14" s="46">
        <v>0.76955972239752701</v>
      </c>
      <c r="H14" s="46">
        <v>-1.59998268924702E-2</v>
      </c>
    </row>
    <row r="15" spans="1:8">
      <c r="A15" s="46">
        <v>0.43333333333333302</v>
      </c>
      <c r="B15" s="46">
        <v>0.21367307076994299</v>
      </c>
      <c r="C15" s="46">
        <v>1.5745003163867199E-3</v>
      </c>
      <c r="D15" s="46"/>
      <c r="E15" s="46"/>
      <c r="F15" s="46">
        <v>0.43333333333333302</v>
      </c>
      <c r="G15" s="46">
        <v>0.76897479297658</v>
      </c>
      <c r="H15" s="46">
        <v>-1.6726590656127201E-2</v>
      </c>
    </row>
    <row r="16" spans="1:8">
      <c r="A16" s="46">
        <v>0.46666666666666601</v>
      </c>
      <c r="B16" s="46">
        <v>0.23049620847358401</v>
      </c>
      <c r="C16" s="46">
        <v>1.42671280919448E-3</v>
      </c>
      <c r="D16" s="46"/>
      <c r="E16" s="46"/>
      <c r="F16" s="46">
        <v>0.46666666666666601</v>
      </c>
      <c r="G16" s="46">
        <v>0.76844461635378503</v>
      </c>
      <c r="H16" s="46">
        <v>-1.54572551397733E-2</v>
      </c>
    </row>
    <row r="17" spans="1:8">
      <c r="A17" s="46">
        <v>0.499999999999999</v>
      </c>
      <c r="B17" s="46">
        <v>0.24689328758149101</v>
      </c>
      <c r="C17" s="46">
        <v>1.2335365548790101E-3</v>
      </c>
      <c r="D17" s="46"/>
      <c r="E17" s="46"/>
      <c r="F17" s="46">
        <v>0.5</v>
      </c>
      <c r="G17" s="46">
        <v>0.76794430930059498</v>
      </c>
      <c r="H17" s="46">
        <v>-1.6444674016071501E-2</v>
      </c>
    </row>
    <row r="18" spans="1:8">
      <c r="A18" s="46">
        <v>0.53333333333333299</v>
      </c>
      <c r="B18" s="46">
        <v>0.26396509476165297</v>
      </c>
      <c r="C18" s="46">
        <v>1.3028603714217899E-3</v>
      </c>
      <c r="D18" s="46"/>
      <c r="E18" s="46"/>
      <c r="F18" s="46">
        <v>0.53333333333333299</v>
      </c>
      <c r="G18" s="46">
        <v>0.76734830475271398</v>
      </c>
      <c r="H18" s="46">
        <v>-1.5901015519752901E-2</v>
      </c>
    </row>
    <row r="19" spans="1:8">
      <c r="A19" s="46">
        <v>0.56666666666666599</v>
      </c>
      <c r="B19" s="46">
        <v>0.28042260574648098</v>
      </c>
      <c r="C19" s="46">
        <v>1.0675588112797299E-3</v>
      </c>
      <c r="D19" s="46"/>
      <c r="E19" s="46"/>
      <c r="F19" s="46">
        <v>0.56666666666666698</v>
      </c>
      <c r="G19" s="46">
        <v>0.76688424159927804</v>
      </c>
      <c r="H19" s="46">
        <v>-1.4707643110762701E-2</v>
      </c>
    </row>
    <row r="20" spans="1:8">
      <c r="A20" s="46">
        <v>0.6</v>
      </c>
      <c r="B20" s="46">
        <v>0.297254877859712</v>
      </c>
      <c r="C20" s="46">
        <v>1.1227837645109099E-3</v>
      </c>
      <c r="D20" s="46"/>
      <c r="E20" s="46"/>
      <c r="F20" s="46">
        <v>0.6</v>
      </c>
      <c r="G20" s="46">
        <v>0.76636779521199605</v>
      </c>
      <c r="H20" s="46">
        <v>-1.83723423103908E-2</v>
      </c>
    </row>
    <row r="21" spans="1:8">
      <c r="A21" s="46">
        <v>0.63333333333333297</v>
      </c>
      <c r="B21" s="46">
        <v>0.31300924471506802</v>
      </c>
      <c r="C21" s="47">
        <v>650353783611.44495</v>
      </c>
      <c r="D21" s="46"/>
      <c r="E21" s="46"/>
      <c r="F21" s="46">
        <v>0.63333333333333297</v>
      </c>
      <c r="G21" s="46">
        <v>0.76565941877858601</v>
      </c>
      <c r="H21" s="46">
        <v>-1.85286559667831E-2</v>
      </c>
    </row>
    <row r="22" spans="1:8">
      <c r="A22" s="46">
        <v>0.66666666666666596</v>
      </c>
      <c r="B22" s="46">
        <v>0.31652835888150499</v>
      </c>
      <c r="C22" s="47">
        <v>815399879388.38904</v>
      </c>
      <c r="D22" s="46"/>
      <c r="E22" s="46"/>
      <c r="F22" s="46">
        <v>0.66666666666666696</v>
      </c>
      <c r="G22" s="46">
        <v>0.765132551480878</v>
      </c>
      <c r="H22" s="46">
        <v>-1.65065410500163E-2</v>
      </c>
    </row>
    <row r="23" spans="1:8">
      <c r="A23" s="46">
        <v>0.69999999999999896</v>
      </c>
      <c r="B23" s="46">
        <v>0.31613426000016398</v>
      </c>
      <c r="C23" s="47">
        <v>809461793495.28003</v>
      </c>
      <c r="D23" s="46"/>
      <c r="E23" s="46"/>
      <c r="F23" s="46">
        <v>0.7</v>
      </c>
      <c r="G23" s="46">
        <v>0.76455898270858502</v>
      </c>
      <c r="H23" s="46">
        <v>-1.66222798508537E-2</v>
      </c>
    </row>
    <row r="24" spans="1:8">
      <c r="A24" s="46">
        <v>0.73333333333333295</v>
      </c>
      <c r="B24" s="46">
        <v>0.31557202380543797</v>
      </c>
      <c r="C24" s="47">
        <v>676353699218.146</v>
      </c>
      <c r="D24" s="46"/>
      <c r="E24" s="46"/>
      <c r="F24" s="46">
        <v>0.73333333333333395</v>
      </c>
      <c r="G24" s="46">
        <v>0.76402439949082102</v>
      </c>
      <c r="H24" s="46">
        <v>-1.8568617485844399E-2</v>
      </c>
    </row>
    <row r="25" spans="1:8">
      <c r="A25" s="46">
        <v>0.76666666666666605</v>
      </c>
      <c r="B25" s="46">
        <v>0.31517743341918197</v>
      </c>
      <c r="C25" s="47">
        <v>72613504970.997498</v>
      </c>
      <c r="D25" s="46"/>
      <c r="E25" s="46"/>
      <c r="F25" s="46">
        <v>0.76666666666666605</v>
      </c>
      <c r="G25" s="46">
        <v>0.76332107487619505</v>
      </c>
      <c r="H25" s="46">
        <v>-1.59102250603263E-2</v>
      </c>
    </row>
    <row r="26" spans="1:8">
      <c r="A26" s="46">
        <v>0.8</v>
      </c>
      <c r="B26" s="46">
        <v>0.31462983673089601</v>
      </c>
      <c r="C26" s="47">
        <v>612495798455.90295</v>
      </c>
      <c r="D26" s="46"/>
      <c r="E26" s="46"/>
      <c r="F26" s="46">
        <v>0.8</v>
      </c>
      <c r="G26" s="46">
        <v>0.76296371782013195</v>
      </c>
      <c r="H26" s="46">
        <v>-1.4159734220544401E-2</v>
      </c>
    </row>
    <row r="27" spans="1:8">
      <c r="A27" s="46">
        <v>0.83333333333333304</v>
      </c>
      <c r="B27" s="46">
        <v>0.31411216863540198</v>
      </c>
      <c r="C27" s="47">
        <v>798635087074.89404</v>
      </c>
      <c r="D27" s="46"/>
      <c r="E27" s="46"/>
      <c r="F27" s="46">
        <v>0.83333333333333304</v>
      </c>
      <c r="G27" s="46">
        <v>0.762377092594825</v>
      </c>
      <c r="H27" s="46">
        <v>-2.05546988611345E-2</v>
      </c>
    </row>
    <row r="28" spans="1:8">
      <c r="A28" s="46">
        <v>0.86666666666666603</v>
      </c>
      <c r="B28" s="46">
        <v>0.31364106923593499</v>
      </c>
      <c r="C28" s="47">
        <v>604493316091.69202</v>
      </c>
      <c r="D28" s="46"/>
      <c r="E28" s="46"/>
      <c r="F28" s="46">
        <v>0.86666666666666603</v>
      </c>
      <c r="G28" s="46">
        <v>0.76159340456272295</v>
      </c>
      <c r="H28" s="46">
        <v>-1.7602562279362799E-2</v>
      </c>
    </row>
    <row r="29" spans="1:8">
      <c r="A29" s="46">
        <v>0.89999999999999902</v>
      </c>
      <c r="B29" s="46">
        <v>0.31308684768859102</v>
      </c>
      <c r="C29" s="47">
        <v>677145582619.44202</v>
      </c>
      <c r="D29" s="46"/>
      <c r="E29" s="46"/>
      <c r="F29" s="46">
        <v>0.9</v>
      </c>
      <c r="G29" s="46">
        <v>0.76120358844286795</v>
      </c>
      <c r="H29" s="46">
        <v>-1.4059839451873401E-2</v>
      </c>
    </row>
    <row r="30" spans="1:8">
      <c r="A30" s="46">
        <v>0.93333333333333302</v>
      </c>
      <c r="B30" s="46">
        <v>0.31246818262393899</v>
      </c>
      <c r="C30" s="47">
        <v>720003288673.16504</v>
      </c>
      <c r="D30" s="46"/>
      <c r="E30" s="46"/>
      <c r="F30" s="46">
        <v>0.93333333333333302</v>
      </c>
      <c r="G30" s="46">
        <v>0.76065608193259804</v>
      </c>
      <c r="H30" s="46">
        <v>-1.8237614059028601E-2</v>
      </c>
    </row>
    <row r="31" spans="1:8">
      <c r="A31" s="46">
        <v>0.96666666666666601</v>
      </c>
      <c r="B31" s="46">
        <v>0.312316454472435</v>
      </c>
      <c r="C31" s="47">
        <v>69790256528.756699</v>
      </c>
      <c r="D31" s="46"/>
      <c r="E31" s="46"/>
      <c r="F31" s="46">
        <v>0.96666666666666701</v>
      </c>
      <c r="G31" s="46">
        <v>0.75998774750559905</v>
      </c>
      <c r="H31" s="46">
        <v>8.8735735568091598E-2</v>
      </c>
    </row>
    <row r="32" spans="1:8">
      <c r="A32" s="46">
        <v>0.999999999999999</v>
      </c>
      <c r="B32" s="46">
        <v>0.311487381268158</v>
      </c>
      <c r="C32" s="47">
        <v>847760785013.80603</v>
      </c>
      <c r="D32" s="46"/>
      <c r="E32" s="46"/>
      <c r="F32" s="46">
        <v>1</v>
      </c>
      <c r="G32" s="46">
        <v>0.76657179763713801</v>
      </c>
      <c r="H32" s="46">
        <v>0.28170173100127099</v>
      </c>
    </row>
    <row r="33" spans="1:8">
      <c r="A33" s="46">
        <v>1.0333333333333301</v>
      </c>
      <c r="B33" s="46">
        <v>0.31118941786477</v>
      </c>
      <c r="C33" s="47">
        <v>681815812105.57898</v>
      </c>
      <c r="D33" s="46"/>
      <c r="E33" s="46"/>
      <c r="F33" s="46">
        <v>1.0333333333333301</v>
      </c>
      <c r="G33" s="46">
        <v>0.77876786290568401</v>
      </c>
      <c r="H33" s="46">
        <v>0.36422171897351202</v>
      </c>
    </row>
    <row r="34" spans="1:8">
      <c r="A34" s="46">
        <v>1.06666666666666</v>
      </c>
      <c r="B34" s="46">
        <v>0.31070873258287801</v>
      </c>
      <c r="C34" s="47">
        <v>848603028989.36902</v>
      </c>
      <c r="D34" s="46"/>
      <c r="E34" s="46"/>
      <c r="F34" s="46">
        <v>1.06666666666666</v>
      </c>
      <c r="G34" s="46">
        <v>0.79085324556870495</v>
      </c>
      <c r="H34" s="46">
        <v>0.36431452180666601</v>
      </c>
    </row>
    <row r="35" spans="1:8">
      <c r="A35" s="46">
        <v>1.0999999999999901</v>
      </c>
      <c r="B35" s="46">
        <v>0.310561418521064</v>
      </c>
      <c r="C35" s="47">
        <v>804309793158.81897</v>
      </c>
      <c r="D35" s="46"/>
      <c r="E35" s="46"/>
      <c r="F35" s="46">
        <v>1.1000000000000001</v>
      </c>
      <c r="G35" s="46">
        <v>0.80305549769279505</v>
      </c>
      <c r="H35" s="46">
        <v>0.35929721949669602</v>
      </c>
    </row>
    <row r="36" spans="1:8">
      <c r="A36" s="46">
        <v>1.13333333333333</v>
      </c>
      <c r="B36" s="46">
        <v>0.30971362503843902</v>
      </c>
      <c r="C36" s="47">
        <v>84409310815.680695</v>
      </c>
      <c r="D36" s="46"/>
      <c r="E36" s="46"/>
      <c r="F36" s="46">
        <v>1.13333333333333</v>
      </c>
      <c r="G36" s="46">
        <v>0.81480639353515205</v>
      </c>
      <c r="H36" s="46">
        <v>0.36170893402461601</v>
      </c>
    </row>
    <row r="37" spans="1:8">
      <c r="A37" s="46">
        <v>1.1666666666666601</v>
      </c>
      <c r="B37" s="46">
        <v>0.30956047049549901</v>
      </c>
      <c r="C37" s="47">
        <v>907869805293.33704</v>
      </c>
      <c r="D37" s="47"/>
      <c r="E37" s="46"/>
      <c r="F37" s="46">
        <v>1.1666666666666601</v>
      </c>
      <c r="G37" s="46">
        <v>0.82716942662776904</v>
      </c>
      <c r="H37" s="46">
        <v>0.36272624081333998</v>
      </c>
    </row>
    <row r="38" spans="1:8">
      <c r="A38" s="46">
        <v>1.2</v>
      </c>
      <c r="B38" s="46">
        <v>0.309127749729184</v>
      </c>
      <c r="C38" s="47">
        <v>699807680861.974</v>
      </c>
      <c r="D38" s="46"/>
      <c r="E38" s="46"/>
      <c r="F38" s="46">
        <v>1.2</v>
      </c>
      <c r="G38" s="46">
        <v>0.83898814292270796</v>
      </c>
      <c r="H38" s="46">
        <v>0.356343446906006</v>
      </c>
    </row>
    <row r="39" spans="1:8">
      <c r="A39" s="46">
        <v>1.2333333333333301</v>
      </c>
      <c r="B39" s="46">
        <v>0.30847638320172699</v>
      </c>
      <c r="C39" s="47">
        <v>821526569916.74097</v>
      </c>
      <c r="D39" s="46"/>
      <c r="E39" s="46"/>
      <c r="F39" s="46">
        <v>1.2333333333333301</v>
      </c>
      <c r="G39" s="46">
        <v>0.85092565642150297</v>
      </c>
      <c r="H39" s="46">
        <v>0.35437054993519201</v>
      </c>
    </row>
    <row r="40" spans="1:8">
      <c r="A40" s="46">
        <v>1.2666666666666599</v>
      </c>
      <c r="B40" s="46">
        <v>0.30821643739623</v>
      </c>
      <c r="C40" s="47">
        <v>755809078185.39795</v>
      </c>
      <c r="D40" s="46"/>
      <c r="E40" s="46"/>
      <c r="F40" s="46">
        <v>1.2666666666666599</v>
      </c>
      <c r="G40" s="46">
        <v>0.86261284625172097</v>
      </c>
      <c r="H40" s="46">
        <v>0.36100752491599303</v>
      </c>
    </row>
    <row r="41" spans="1:8">
      <c r="A41" s="46">
        <v>1.3</v>
      </c>
      <c r="B41" s="46">
        <v>0.30767416738970899</v>
      </c>
      <c r="C41" s="47">
        <v>97826476482.754105</v>
      </c>
      <c r="D41" s="46"/>
      <c r="E41" s="46"/>
      <c r="F41" s="46">
        <v>1.3</v>
      </c>
      <c r="G41" s="46">
        <v>0.87499282474923601</v>
      </c>
      <c r="H41" s="46">
        <v>0.36100502044160698</v>
      </c>
    </row>
    <row r="42" spans="1:8">
      <c r="A42" s="46">
        <v>1.3333333333333299</v>
      </c>
      <c r="B42" s="46">
        <v>0.30714984284554497</v>
      </c>
      <c r="C42" s="47">
        <v>646224115732.22998</v>
      </c>
      <c r="D42" s="46"/>
      <c r="E42" s="46"/>
      <c r="F42" s="46">
        <v>1.3333333333333299</v>
      </c>
      <c r="G42" s="46">
        <v>0.88667984761449403</v>
      </c>
      <c r="H42" s="46">
        <v>0.35375362603007698</v>
      </c>
    </row>
    <row r="43" spans="1:8">
      <c r="A43" s="46">
        <v>1.36666666666666</v>
      </c>
      <c r="B43" s="46">
        <v>0.306430557932869</v>
      </c>
      <c r="C43" s="47">
        <v>816105307545.5</v>
      </c>
      <c r="D43" s="46"/>
      <c r="E43" s="46"/>
      <c r="F43" s="46">
        <v>1.36666666666666</v>
      </c>
      <c r="G43" s="46">
        <v>0.89857639981790705</v>
      </c>
      <c r="H43" s="46">
        <v>0.36598881759308</v>
      </c>
    </row>
    <row r="44" spans="1:8">
      <c r="A44" s="46">
        <v>1.3999999999999899</v>
      </c>
      <c r="B44" s="46">
        <v>0.30617629454543599</v>
      </c>
      <c r="C44" s="46">
        <v>1.1368873284774901E-3</v>
      </c>
      <c r="D44" s="46"/>
      <c r="E44" s="46"/>
      <c r="F44" s="46">
        <v>1.4</v>
      </c>
      <c r="G44" s="46">
        <v>0.91107910212069998</v>
      </c>
      <c r="H44" s="46">
        <v>0.36600113841607201</v>
      </c>
    </row>
    <row r="45" spans="1:8">
      <c r="A45" s="46">
        <v>1.43333333333333</v>
      </c>
      <c r="B45" s="46">
        <v>0.30584346366340798</v>
      </c>
      <c r="C45" s="47">
        <v>840770263843.88098</v>
      </c>
      <c r="D45" s="46"/>
      <c r="E45" s="46"/>
      <c r="F45" s="46">
        <v>1.43333333333333</v>
      </c>
      <c r="G45" s="46">
        <v>0.922976475712313</v>
      </c>
      <c r="H45" s="46">
        <v>0.35505010077738502</v>
      </c>
    </row>
    <row r="46" spans="1:8">
      <c r="A46" s="46">
        <v>1.4666666666666599</v>
      </c>
      <c r="B46" s="46">
        <v>0.30541586135618898</v>
      </c>
      <c r="C46" s="46">
        <v>1.0036699511172199E-3</v>
      </c>
      <c r="D46" s="46"/>
      <c r="E46" s="46"/>
      <c r="F46" s="46">
        <v>1.4666666666666599</v>
      </c>
      <c r="G46" s="46">
        <v>0.93474910883919204</v>
      </c>
      <c r="H46" s="46">
        <v>0.35519205395041997</v>
      </c>
    </row>
    <row r="47" spans="1:8">
      <c r="A47" s="46">
        <v>1.49999999999999</v>
      </c>
      <c r="B47" s="46">
        <v>0.30509990602389803</v>
      </c>
      <c r="C47" s="47">
        <v>834754462797.57104</v>
      </c>
      <c r="D47" s="46"/>
      <c r="E47" s="46"/>
      <c r="F47" s="46">
        <v>1.5</v>
      </c>
      <c r="G47" s="46">
        <v>0.94665594597567404</v>
      </c>
      <c r="H47" s="46">
        <v>0.355192912643991</v>
      </c>
    </row>
    <row r="48" spans="1:8">
      <c r="A48" s="46">
        <v>1.5333333333333301</v>
      </c>
      <c r="B48" s="46">
        <v>0.30464706713145501</v>
      </c>
      <c r="C48" s="47">
        <v>98397565998.8423</v>
      </c>
      <c r="D48" s="46"/>
      <c r="E48" s="46"/>
      <c r="F48" s="46">
        <v>1.5333333333333301</v>
      </c>
      <c r="G48" s="46">
        <v>0.95842863634879105</v>
      </c>
      <c r="H48" s="46">
        <v>0.35495961384729202</v>
      </c>
    </row>
    <row r="49" spans="1:8">
      <c r="A49" s="46">
        <v>1.56666666666666</v>
      </c>
      <c r="B49" s="46">
        <v>0.30428605067429998</v>
      </c>
      <c r="C49" s="47">
        <v>831534673150.224</v>
      </c>
      <c r="D49" s="46"/>
      <c r="E49" s="46"/>
      <c r="F49" s="46">
        <v>1.56666666666666</v>
      </c>
      <c r="G49" s="46">
        <v>0.97031992023215996</v>
      </c>
      <c r="H49" s="46">
        <v>0.36122371629404498</v>
      </c>
    </row>
    <row r="50" spans="1:8">
      <c r="A50" s="46">
        <v>1.5999999999999901</v>
      </c>
      <c r="B50" s="46">
        <v>0.30412079372211798</v>
      </c>
      <c r="C50" s="47">
        <v>824480432367.71301</v>
      </c>
      <c r="D50" s="46"/>
      <c r="E50" s="46"/>
      <c r="F50" s="46">
        <v>1.6</v>
      </c>
      <c r="G50" s="46">
        <v>0.98251021743506095</v>
      </c>
      <c r="H50" s="46">
        <v>0.36577411170610802</v>
      </c>
    </row>
    <row r="51" spans="1:8">
      <c r="A51" s="46">
        <v>1.63333333333333</v>
      </c>
      <c r="B51" s="46">
        <v>0.30377166703976299</v>
      </c>
      <c r="C51" s="46">
        <v>1.10072196161736E-3</v>
      </c>
      <c r="D51" s="46"/>
      <c r="E51" s="46"/>
      <c r="F51" s="46">
        <v>1.63333333333333</v>
      </c>
      <c r="G51" s="46">
        <v>0.99470486101256805</v>
      </c>
      <c r="H51" s="46">
        <v>0.35339453076504201</v>
      </c>
    </row>
    <row r="52" spans="1:8">
      <c r="A52" s="46">
        <v>1.6666666666666601</v>
      </c>
      <c r="B52" s="46">
        <v>0.303229275065374</v>
      </c>
      <c r="C52" s="47">
        <v>895974913831.86499</v>
      </c>
      <c r="D52" s="46"/>
      <c r="E52" s="46"/>
      <c r="F52" s="46">
        <v>1.6666666666666601</v>
      </c>
      <c r="G52" s="46">
        <v>1.0060698528193901</v>
      </c>
      <c r="H52" s="46">
        <v>0.35698260019945999</v>
      </c>
    </row>
    <row r="53" spans="1:8">
      <c r="A53" s="46">
        <v>1.7</v>
      </c>
      <c r="B53" s="46">
        <v>0.30313449152386601</v>
      </c>
      <c r="C53" s="47">
        <v>975857875644.69202</v>
      </c>
      <c r="D53" s="46"/>
      <c r="E53" s="46"/>
      <c r="F53" s="46">
        <v>1.7</v>
      </c>
      <c r="G53" s="46">
        <v>1.01850370102586</v>
      </c>
      <c r="H53" s="46">
        <v>0.362499278212847</v>
      </c>
    </row>
    <row r="54" spans="1:8">
      <c r="A54" s="46">
        <v>1.7333333333333301</v>
      </c>
      <c r="B54" s="46">
        <v>0.30249018764512398</v>
      </c>
      <c r="C54" s="47">
        <v>902222253800.54395</v>
      </c>
      <c r="D54" s="46"/>
      <c r="E54" s="46"/>
      <c r="F54" s="46">
        <v>1.7333333333333301</v>
      </c>
      <c r="G54" s="46">
        <v>1.0302364713669201</v>
      </c>
      <c r="H54" s="46">
        <v>0.35150096908914702</v>
      </c>
    </row>
    <row r="55" spans="1:8">
      <c r="A55" s="46">
        <v>1.7666666666666599</v>
      </c>
      <c r="B55" s="46">
        <v>0.30210465553003302</v>
      </c>
      <c r="C55" s="46">
        <v>1.02676347890706E-3</v>
      </c>
      <c r="D55" s="46"/>
      <c r="E55" s="46"/>
      <c r="F55" s="46">
        <v>1.7666666666666599</v>
      </c>
      <c r="G55" s="46">
        <v>1.04193709896514</v>
      </c>
      <c r="H55" s="46">
        <v>0.35065914879675603</v>
      </c>
    </row>
    <row r="56" spans="1:8">
      <c r="A56" s="46">
        <v>1.8</v>
      </c>
      <c r="B56" s="46">
        <v>0.30193127039013401</v>
      </c>
      <c r="C56" s="47">
        <v>966054012819.90503</v>
      </c>
      <c r="D56" s="46"/>
      <c r="E56" s="46"/>
      <c r="F56" s="46">
        <v>1.8</v>
      </c>
      <c r="G56" s="46">
        <v>1.05361374795337</v>
      </c>
      <c r="H56" s="46">
        <v>0.35170331831257801</v>
      </c>
    </row>
    <row r="57" spans="1:8">
      <c r="A57" s="46">
        <v>1.8333333333333299</v>
      </c>
      <c r="B57" s="46">
        <v>0.30146758577754401</v>
      </c>
      <c r="C57" s="47">
        <v>949287903491.69104</v>
      </c>
      <c r="D57" s="46"/>
      <c r="E57" s="46"/>
      <c r="F57" s="46">
        <v>1.8333333333333299</v>
      </c>
      <c r="G57" s="46">
        <v>1.06538398685264</v>
      </c>
      <c r="H57" s="46">
        <v>0.35057280732042101</v>
      </c>
    </row>
    <row r="58" spans="1:8">
      <c r="A58" s="46">
        <v>1.86666666666666</v>
      </c>
      <c r="B58" s="46">
        <v>0.301408146184589</v>
      </c>
      <c r="C58" s="46">
        <v>1.04305050910358E-3</v>
      </c>
      <c r="D58" s="46"/>
      <c r="E58" s="46"/>
      <c r="F58" s="46">
        <v>1.86666666666666</v>
      </c>
      <c r="G58" s="46">
        <v>1.0769852684413901</v>
      </c>
      <c r="H58" s="46">
        <v>0.35110499354362101</v>
      </c>
    </row>
    <row r="59" spans="1:8">
      <c r="A59" s="46">
        <v>1.8999999999999899</v>
      </c>
      <c r="B59" s="46">
        <v>0.30093860836101899</v>
      </c>
      <c r="C59" s="47">
        <v>984693673241.94299</v>
      </c>
      <c r="D59" s="46"/>
      <c r="E59" s="46"/>
      <c r="F59" s="46">
        <v>1.9</v>
      </c>
      <c r="G59" s="46">
        <v>1.0887909864222201</v>
      </c>
      <c r="H59" s="46">
        <v>0.35730985106495999</v>
      </c>
    </row>
    <row r="60" spans="1:8">
      <c r="A60" s="46">
        <v>1.93333333333333</v>
      </c>
      <c r="B60" s="46">
        <v>0.30081294184239099</v>
      </c>
      <c r="C60" s="46">
        <v>1.0867351206899E-3</v>
      </c>
      <c r="D60" s="46"/>
      <c r="E60" s="46"/>
      <c r="F60" s="46">
        <v>1.93333333333333</v>
      </c>
      <c r="G60" s="46">
        <v>1.1008059251790601</v>
      </c>
      <c r="H60" s="46">
        <v>0.35230158392615502</v>
      </c>
    </row>
    <row r="61" spans="1:8">
      <c r="A61" s="46">
        <v>1.9666666666666599</v>
      </c>
      <c r="B61" s="46">
        <v>0.30058541058629301</v>
      </c>
      <c r="C61" s="47">
        <v>861388754921.69897</v>
      </c>
      <c r="D61" s="46"/>
      <c r="E61" s="46"/>
      <c r="F61" s="46">
        <v>1.9666666666666599</v>
      </c>
      <c r="G61" s="46">
        <v>1.1122777586839601</v>
      </c>
      <c r="H61" s="46">
        <v>0.34533451687423899</v>
      </c>
    </row>
    <row r="62" spans="1:8">
      <c r="A62" s="46">
        <v>1.99999999999999</v>
      </c>
      <c r="B62" s="46">
        <v>0.30021077160099102</v>
      </c>
      <c r="C62" s="46">
        <v>1.1205660319556401E-3</v>
      </c>
      <c r="D62" s="46"/>
      <c r="E62" s="46"/>
      <c r="F62" s="46">
        <v>2</v>
      </c>
      <c r="G62" s="46">
        <v>1.12382822630401</v>
      </c>
      <c r="H62" s="46">
        <v>0.35441292238820399</v>
      </c>
    </row>
    <row r="63" spans="1:8">
      <c r="A63" s="46">
        <v>2.0333333333333301</v>
      </c>
      <c r="B63" s="46">
        <v>0.299829246048467</v>
      </c>
      <c r="C63" s="46">
        <v>1.0065999532491399E-3</v>
      </c>
      <c r="D63" s="46"/>
      <c r="E63" s="46"/>
      <c r="F63" s="46">
        <v>2.0333333333333301</v>
      </c>
      <c r="G63" s="46">
        <v>1.13590528684317</v>
      </c>
      <c r="H63" s="46">
        <v>0.35984773273380899</v>
      </c>
    </row>
    <row r="64" spans="1:8">
      <c r="A64" s="46">
        <v>2.0666666666666602</v>
      </c>
      <c r="B64" s="46">
        <v>0.29977490098586501</v>
      </c>
      <c r="C64" s="46">
        <v>1.02436529306959E-3</v>
      </c>
      <c r="D64" s="46"/>
      <c r="E64" s="46"/>
      <c r="F64" s="46">
        <v>2.0666666666666602</v>
      </c>
      <c r="G64" s="46">
        <v>1.1478180751529301</v>
      </c>
      <c r="H64" s="46">
        <v>0.35511200906206802</v>
      </c>
    </row>
    <row r="65" spans="1:8">
      <c r="A65" s="46">
        <v>2.0999999999999899</v>
      </c>
      <c r="B65" s="46">
        <v>0.29938873428208201</v>
      </c>
      <c r="C65" s="47">
        <v>993536495140.55603</v>
      </c>
      <c r="D65" s="46"/>
      <c r="E65" s="46"/>
      <c r="F65" s="46">
        <v>2.1</v>
      </c>
      <c r="G65" s="46">
        <v>1.15957942078065</v>
      </c>
      <c r="H65" s="46">
        <v>0.34645764449806599</v>
      </c>
    </row>
    <row r="66" spans="1:8">
      <c r="A66" s="46">
        <v>2.1333333333333302</v>
      </c>
      <c r="B66" s="46">
        <v>0.29924751902182001</v>
      </c>
      <c r="C66" s="47">
        <v>903222529545.22205</v>
      </c>
      <c r="D66" s="46"/>
      <c r="E66" s="46"/>
      <c r="F66" s="46">
        <v>2.1333333333333302</v>
      </c>
      <c r="G66" s="46">
        <v>1.1709152514528001</v>
      </c>
      <c r="H66" s="46">
        <v>0.34951534778994597</v>
      </c>
    </row>
    <row r="67" spans="1:8">
      <c r="A67" s="46">
        <v>2.1666666666666599</v>
      </c>
      <c r="B67" s="46">
        <v>0.29873843379426601</v>
      </c>
      <c r="C67" s="46">
        <v>1.2221122781470499E-3</v>
      </c>
      <c r="D67" s="46"/>
      <c r="E67" s="46"/>
      <c r="F67" s="46">
        <v>2.1666666666666599</v>
      </c>
      <c r="G67" s="46">
        <v>1.18288044396664</v>
      </c>
      <c r="H67" s="46">
        <v>0.35518614027640899</v>
      </c>
    </row>
    <row r="68" spans="1:8">
      <c r="A68" s="46">
        <v>2.2000000000000002</v>
      </c>
      <c r="B68" s="46">
        <v>0.29866416672166202</v>
      </c>
      <c r="C68" s="47">
        <v>902380434642.52405</v>
      </c>
      <c r="D68" s="46"/>
      <c r="E68" s="46"/>
      <c r="F68" s="46">
        <v>2.2000000000000002</v>
      </c>
      <c r="G68" s="46">
        <v>1.1945943274712301</v>
      </c>
      <c r="H68" s="46">
        <v>0.35063887406534899</v>
      </c>
    </row>
    <row r="69" spans="1:8">
      <c r="A69" s="46"/>
      <c r="B69" s="46"/>
      <c r="C69" s="46"/>
      <c r="D69" s="46"/>
      <c r="E69" s="46"/>
      <c r="F69" s="46">
        <v>2.2333333333333298</v>
      </c>
      <c r="G69" s="46">
        <v>1.20625636890433</v>
      </c>
      <c r="H69" s="46">
        <v>0.34759561081929302</v>
      </c>
    </row>
    <row r="70" spans="1:8">
      <c r="A70" s="46"/>
      <c r="B70" s="46"/>
      <c r="C70" s="46"/>
      <c r="D70" s="46"/>
      <c r="E70" s="46"/>
      <c r="F70" s="46">
        <v>2.2666666666666599</v>
      </c>
      <c r="G70" s="46">
        <v>1.2177673681925101</v>
      </c>
      <c r="H70" s="46">
        <v>0.34593804480742701</v>
      </c>
    </row>
    <row r="71" spans="1:8">
      <c r="A71" s="46"/>
      <c r="B71" s="46"/>
      <c r="C71" s="46"/>
      <c r="D71" s="46"/>
      <c r="E71" s="46"/>
      <c r="F71" s="46">
        <v>2.2999999999999998</v>
      </c>
      <c r="G71" s="46">
        <v>1.2293189052248299</v>
      </c>
      <c r="H71" s="46">
        <v>0.346896853748697</v>
      </c>
    </row>
    <row r="72" spans="1:8">
      <c r="A72" s="46"/>
      <c r="B72" s="46"/>
      <c r="C72" s="46"/>
      <c r="D72" s="46"/>
      <c r="E72" s="46"/>
      <c r="F72" s="46">
        <v>2.3333333333333299</v>
      </c>
      <c r="G72" s="46">
        <v>1.24089382510909</v>
      </c>
      <c r="H72" s="46">
        <v>0.34783166114691899</v>
      </c>
    </row>
    <row r="73" spans="1:8">
      <c r="A73" s="46"/>
      <c r="B73" s="46"/>
      <c r="C73" s="46"/>
      <c r="D73" s="46"/>
      <c r="E73" s="46"/>
      <c r="F73" s="46">
        <v>2.36666666666666</v>
      </c>
      <c r="G73" s="46">
        <v>1.25250768263462</v>
      </c>
      <c r="H73" s="46">
        <v>0.34189874267926801</v>
      </c>
    </row>
    <row r="74" spans="1:8">
      <c r="A74" s="46"/>
      <c r="B74" s="46"/>
      <c r="C74" s="46"/>
      <c r="D74" s="46"/>
      <c r="E74" s="46"/>
      <c r="F74" s="46">
        <v>2.4</v>
      </c>
      <c r="G74" s="46">
        <v>1.26368707462104</v>
      </c>
      <c r="H74" s="46">
        <v>0.34702958447184701</v>
      </c>
    </row>
    <row r="75" spans="1:8">
      <c r="A75" s="46"/>
      <c r="B75" s="46"/>
      <c r="C75" s="46"/>
      <c r="D75" s="46"/>
      <c r="E75" s="46"/>
      <c r="F75" s="46">
        <v>2.43333333333333</v>
      </c>
      <c r="G75" s="46">
        <v>1.27564298826608</v>
      </c>
      <c r="H75" s="46">
        <v>0.34757761207563498</v>
      </c>
    </row>
    <row r="76" spans="1:8">
      <c r="A76" s="46"/>
      <c r="B76" s="46"/>
      <c r="C76" s="46"/>
      <c r="D76" s="46"/>
      <c r="E76" s="46"/>
      <c r="F76" s="46">
        <v>2.4666666666666601</v>
      </c>
      <c r="G76" s="46">
        <v>1.2868589154260901</v>
      </c>
      <c r="H76" s="46">
        <v>0.342883083621909</v>
      </c>
    </row>
    <row r="77" spans="1:8">
      <c r="A77" s="46"/>
      <c r="B77" s="46"/>
      <c r="C77" s="46"/>
      <c r="D77" s="46"/>
      <c r="E77" s="46"/>
      <c r="F77" s="46">
        <v>2.5</v>
      </c>
      <c r="G77" s="46">
        <v>1.29850186050754</v>
      </c>
      <c r="H77" s="46">
        <v>0.34242357748079799</v>
      </c>
    </row>
    <row r="78" spans="1:8">
      <c r="A78" s="46"/>
      <c r="B78" s="46"/>
      <c r="C78" s="46"/>
      <c r="D78" s="46"/>
      <c r="E78" s="46"/>
      <c r="F78" s="46">
        <v>2.5333333333333301</v>
      </c>
      <c r="G78" s="46">
        <v>1.3096871539248101</v>
      </c>
      <c r="H78" s="46">
        <v>0.34624239076355401</v>
      </c>
    </row>
    <row r="79" spans="1:8">
      <c r="A79" s="46"/>
      <c r="B79" s="46"/>
      <c r="C79" s="46"/>
      <c r="D79" s="46"/>
      <c r="E79" s="46"/>
      <c r="F79" s="46">
        <v>2.5666666666666602</v>
      </c>
      <c r="G79" s="46">
        <v>1.32158468655844</v>
      </c>
      <c r="H79" s="46">
        <v>0.34338288134654199</v>
      </c>
    </row>
    <row r="80" spans="1:8">
      <c r="A80" s="46"/>
      <c r="B80" s="46"/>
      <c r="C80" s="46"/>
      <c r="D80" s="46"/>
      <c r="E80" s="46"/>
      <c r="F80" s="46">
        <v>2.6</v>
      </c>
      <c r="G80" s="46">
        <v>1.3325793460145801</v>
      </c>
      <c r="H80" s="46">
        <v>0.33304968104547</v>
      </c>
    </row>
    <row r="81" spans="1:8">
      <c r="A81" s="46"/>
      <c r="B81" s="46"/>
      <c r="C81" s="46"/>
      <c r="D81" s="46"/>
      <c r="E81" s="46"/>
      <c r="F81" s="46">
        <v>2.6333333333333302</v>
      </c>
      <c r="G81" s="46">
        <v>1.34378799862814</v>
      </c>
      <c r="H81" s="46">
        <v>0.34520228150983701</v>
      </c>
    </row>
    <row r="82" spans="1:8">
      <c r="A82" s="46"/>
      <c r="B82" s="46"/>
      <c r="C82" s="46"/>
      <c r="D82" s="46"/>
      <c r="E82" s="46"/>
      <c r="F82" s="46">
        <v>2.6666666666666599</v>
      </c>
      <c r="G82" s="46">
        <v>1.3555928314485699</v>
      </c>
      <c r="H82" s="46">
        <v>0.35125915857896001</v>
      </c>
    </row>
    <row r="83" spans="1:8">
      <c r="A83" s="46"/>
      <c r="B83" s="46"/>
      <c r="C83" s="46"/>
      <c r="D83" s="46"/>
      <c r="E83" s="46"/>
      <c r="F83" s="46">
        <v>2.69999999999999</v>
      </c>
      <c r="G83" s="46">
        <v>1.3672052758667399</v>
      </c>
      <c r="H83" s="46">
        <v>0.34488894878387799</v>
      </c>
    </row>
    <row r="84" spans="1:8">
      <c r="A84" s="46"/>
      <c r="B84" s="46"/>
      <c r="C84" s="46"/>
      <c r="D84" s="46"/>
      <c r="E84" s="46"/>
      <c r="F84" s="46">
        <v>2.7333333333333298</v>
      </c>
      <c r="G84" s="46">
        <v>1.3785854280341601</v>
      </c>
      <c r="H84" s="46">
        <v>0.34294885812403803</v>
      </c>
    </row>
    <row r="85" spans="1:8">
      <c r="A85" s="46"/>
      <c r="B85" s="46"/>
      <c r="C85" s="46"/>
      <c r="D85" s="46"/>
      <c r="E85" s="46"/>
      <c r="F85" s="46">
        <v>2.7666666666666599</v>
      </c>
      <c r="G85" s="46">
        <v>1.39006853307501</v>
      </c>
      <c r="H85" s="46">
        <v>0.34117724677926398</v>
      </c>
    </row>
    <row r="86" spans="1:8">
      <c r="A86" s="46"/>
      <c r="B86" s="46"/>
      <c r="C86" s="46"/>
      <c r="D86" s="46"/>
      <c r="E86" s="46"/>
      <c r="F86" s="46">
        <v>2.8</v>
      </c>
      <c r="G86" s="46">
        <v>1.40133057781944</v>
      </c>
      <c r="H86" s="46">
        <v>0.333034968064023</v>
      </c>
    </row>
    <row r="87" spans="1:8">
      <c r="A87" s="46"/>
      <c r="B87" s="46"/>
      <c r="C87" s="46"/>
      <c r="D87" s="46"/>
      <c r="E87" s="46"/>
      <c r="F87" s="46">
        <v>2.8333333333333299</v>
      </c>
      <c r="G87" s="46">
        <v>1.4122708642792801</v>
      </c>
      <c r="H87" s="46">
        <v>0.34388983915896598</v>
      </c>
    </row>
    <row r="88" spans="1:8">
      <c r="A88" s="46"/>
      <c r="B88" s="46"/>
      <c r="C88" s="46"/>
      <c r="D88" s="46"/>
      <c r="E88" s="46"/>
      <c r="F88" s="46">
        <v>2.86666666666666</v>
      </c>
      <c r="G88" s="46">
        <v>1.42425656709671</v>
      </c>
      <c r="H88" s="46">
        <v>0.35057399531716699</v>
      </c>
    </row>
    <row r="89" spans="1:8">
      <c r="A89" s="46"/>
      <c r="B89" s="46"/>
      <c r="C89" s="46"/>
      <c r="D89" s="46"/>
      <c r="E89" s="47"/>
      <c r="F89" s="46">
        <v>2.9</v>
      </c>
      <c r="G89" s="46">
        <v>1.4356424639670899</v>
      </c>
      <c r="H89" s="46">
        <v>0.33934994643250399</v>
      </c>
    </row>
    <row r="90" spans="1:8">
      <c r="A90" s="46"/>
      <c r="B90" s="46"/>
      <c r="C90" s="46"/>
      <c r="D90" s="46"/>
      <c r="E90" s="47"/>
      <c r="F90" s="46">
        <v>2.93333333333333</v>
      </c>
      <c r="G90" s="46">
        <v>1.4468798968588701</v>
      </c>
      <c r="H90" s="46">
        <v>0.33798691212343701</v>
      </c>
    </row>
    <row r="91" spans="1:8">
      <c r="A91" s="46"/>
      <c r="B91" s="46"/>
      <c r="C91" s="46"/>
      <c r="D91" s="46"/>
      <c r="E91" s="47"/>
      <c r="F91" s="46">
        <v>2.9666666666666601</v>
      </c>
      <c r="G91" s="46">
        <v>1.45817492477532</v>
      </c>
      <c r="H91" s="46">
        <v>0.3435451730163</v>
      </c>
    </row>
    <row r="92" spans="1:8">
      <c r="A92" s="46"/>
      <c r="B92" s="46"/>
      <c r="C92" s="46"/>
      <c r="D92" s="46"/>
      <c r="E92" s="47"/>
      <c r="F92" s="46">
        <v>3</v>
      </c>
      <c r="G92" s="46">
        <v>1.4697829083932901</v>
      </c>
      <c r="H92" s="46">
        <v>0.33988677688688201</v>
      </c>
    </row>
    <row r="93" spans="1:8">
      <c r="A93" s="46"/>
      <c r="B93" s="46"/>
      <c r="C93" s="46"/>
      <c r="D93" s="46"/>
      <c r="E93" s="47"/>
      <c r="F93" s="46">
        <v>3.0333333333333301</v>
      </c>
      <c r="G93" s="46">
        <v>1.48083404323444</v>
      </c>
      <c r="H93" s="46">
        <v>0.33684749808140302</v>
      </c>
    </row>
    <row r="94" spans="1:8">
      <c r="A94" s="46"/>
      <c r="B94" s="46"/>
      <c r="C94" s="46"/>
      <c r="D94" s="46"/>
      <c r="E94" s="47"/>
      <c r="F94" s="46">
        <v>3.0666666666666602</v>
      </c>
      <c r="G94" s="46">
        <v>1.49223940826539</v>
      </c>
      <c r="H94" s="46"/>
    </row>
    <row r="95" spans="1:8">
      <c r="A95" s="46"/>
      <c r="B95" s="46"/>
      <c r="C95" s="46"/>
      <c r="D95" s="46"/>
      <c r="E95" s="47"/>
    </row>
    <row r="96" spans="1:8">
      <c r="A96" s="46"/>
      <c r="B96" s="46"/>
      <c r="C96" s="47"/>
      <c r="D96" s="46"/>
      <c r="E96" s="47"/>
    </row>
    <row r="97" spans="1:5">
      <c r="A97" s="46"/>
      <c r="B97" s="46"/>
      <c r="C97" s="47"/>
      <c r="D97" s="46"/>
      <c r="E97" s="47"/>
    </row>
    <row r="98" spans="1:5">
      <c r="A98" s="46"/>
      <c r="B98" s="46"/>
      <c r="C98" s="46"/>
      <c r="D98" s="46"/>
      <c r="E98" s="47"/>
    </row>
    <row r="99" spans="1:5">
      <c r="A99" s="46"/>
      <c r="B99" s="46"/>
      <c r="C99" s="47"/>
      <c r="D99" s="46"/>
      <c r="E99" s="47"/>
    </row>
    <row r="100" spans="1:5">
      <c r="A100" s="46"/>
      <c r="B100" s="46"/>
      <c r="C100" s="46"/>
      <c r="D100" s="46"/>
      <c r="E100" s="47"/>
    </row>
    <row r="101" spans="1:5">
      <c r="A101" s="46"/>
      <c r="B101" s="46"/>
      <c r="C101" s="46"/>
      <c r="D101" s="46"/>
      <c r="E101" s="47"/>
    </row>
    <row r="102" spans="1:5">
      <c r="A102" s="46"/>
      <c r="B102" s="46"/>
      <c r="C102" s="46"/>
      <c r="D102" s="46"/>
      <c r="E102" s="47"/>
    </row>
    <row r="103" spans="1:5">
      <c r="A103" s="46"/>
      <c r="B103" s="46"/>
      <c r="C103" s="46"/>
      <c r="D103" s="46"/>
      <c r="E103" s="47"/>
    </row>
    <row r="104" spans="1:5">
      <c r="A104" s="46"/>
      <c r="B104" s="46"/>
      <c r="C104" s="46"/>
      <c r="D104" s="46"/>
      <c r="E104" s="47"/>
    </row>
    <row r="105" spans="1:5">
      <c r="A105" s="46"/>
      <c r="B105" s="46"/>
      <c r="C105" s="46"/>
      <c r="D105" s="46"/>
      <c r="E105" s="47"/>
    </row>
    <row r="106" spans="1:5">
      <c r="A106" s="46"/>
      <c r="B106" s="46"/>
      <c r="C106" s="46"/>
      <c r="D106" s="46"/>
      <c r="E106" s="47"/>
    </row>
    <row r="107" spans="1:5">
      <c r="A107" s="46"/>
      <c r="B107" s="46"/>
      <c r="C107" s="46"/>
      <c r="D107" s="46"/>
      <c r="E107" s="47"/>
    </row>
    <row r="108" spans="1:5">
      <c r="A108" s="46"/>
      <c r="B108" s="46"/>
      <c r="C108" s="46"/>
      <c r="D108" s="46"/>
      <c r="E108" s="47"/>
    </row>
    <row r="109" spans="1:5">
      <c r="A109" s="46"/>
      <c r="B109" s="46"/>
      <c r="C109" s="46"/>
      <c r="D109" s="46"/>
      <c r="E109" s="47"/>
    </row>
    <row r="110" spans="1:5">
      <c r="A110" s="46"/>
      <c r="B110" s="46"/>
      <c r="C110" s="46"/>
      <c r="D110" s="46"/>
      <c r="E110" s="47"/>
    </row>
    <row r="111" spans="1:5">
      <c r="A111" s="46"/>
      <c r="B111" s="46"/>
      <c r="C111" s="46"/>
      <c r="D111" s="46"/>
      <c r="E111" s="47"/>
    </row>
    <row r="112" spans="1:5">
      <c r="A112" s="46"/>
      <c r="B112" s="46"/>
      <c r="C112" s="46"/>
      <c r="D112" s="46"/>
      <c r="E112" s="47"/>
    </row>
    <row r="113" spans="1:5">
      <c r="A113" s="46"/>
      <c r="B113" s="46"/>
      <c r="C113" s="46"/>
      <c r="D113" s="46"/>
      <c r="E113" s="47"/>
    </row>
    <row r="114" spans="1:5">
      <c r="A114" s="46"/>
      <c r="B114" s="46"/>
      <c r="C114" s="46"/>
      <c r="D114" s="46"/>
      <c r="E114" s="47"/>
    </row>
    <row r="115" spans="1:5">
      <c r="A115" s="46"/>
      <c r="B115" s="46"/>
      <c r="C115" s="46"/>
      <c r="D115" s="46"/>
      <c r="E115" s="47"/>
    </row>
    <row r="116" spans="1:5">
      <c r="A116" s="46"/>
      <c r="B116" s="46"/>
      <c r="C116" s="46"/>
      <c r="D116" s="46"/>
      <c r="E116" s="47"/>
    </row>
    <row r="117" spans="1:5">
      <c r="A117" s="46"/>
      <c r="B117" s="46"/>
      <c r="C117" s="46"/>
      <c r="D117" s="46"/>
      <c r="E117" s="47"/>
    </row>
    <row r="118" spans="1:5">
      <c r="A118" s="46"/>
      <c r="B118" s="46"/>
      <c r="C118" s="46"/>
      <c r="D118" s="46"/>
      <c r="E118" s="47"/>
    </row>
    <row r="119" spans="1:5">
      <c r="A119" s="46"/>
      <c r="B119" s="46"/>
      <c r="C119" s="46"/>
      <c r="D119" s="46"/>
      <c r="E119" s="47"/>
    </row>
    <row r="120" spans="1:5">
      <c r="A120" s="46"/>
      <c r="B120" s="46"/>
      <c r="C120" s="46"/>
      <c r="D120" s="46"/>
      <c r="E120" s="47"/>
    </row>
    <row r="121" spans="1:5">
      <c r="A121" s="46"/>
      <c r="B121" s="46"/>
      <c r="C121" s="46"/>
      <c r="D121" s="46"/>
      <c r="E121" s="47"/>
    </row>
    <row r="122" spans="1:5">
      <c r="A122" s="46"/>
      <c r="B122" s="46"/>
      <c r="C122" s="46"/>
      <c r="D122" s="46"/>
      <c r="E122" s="47"/>
    </row>
    <row r="123" spans="1:5">
      <c r="A123" s="46"/>
      <c r="B123" s="46"/>
      <c r="C123" s="46"/>
      <c r="D123" s="46"/>
      <c r="E123" s="47"/>
    </row>
    <row r="124" spans="1:5">
      <c r="A124" s="46"/>
      <c r="B124" s="46"/>
      <c r="C124" s="46"/>
      <c r="D124" s="46"/>
      <c r="E124" s="47"/>
    </row>
    <row r="125" spans="1:5">
      <c r="A125" s="46"/>
      <c r="B125" s="46"/>
      <c r="C125" s="46"/>
      <c r="D125" s="46"/>
      <c r="E125" s="47"/>
    </row>
    <row r="126" spans="1:5">
      <c r="A126" s="46"/>
      <c r="B126" s="46"/>
      <c r="C126" s="46"/>
      <c r="D126" s="46"/>
      <c r="E126" s="47"/>
    </row>
    <row r="127" spans="1:5">
      <c r="A127" s="46"/>
      <c r="B127" s="46"/>
      <c r="C127" s="46"/>
      <c r="D127" s="46"/>
      <c r="E127" s="47"/>
    </row>
    <row r="128" spans="1:5">
      <c r="A128" s="46"/>
      <c r="B128" s="46"/>
      <c r="C128" s="46"/>
      <c r="D128" s="46"/>
      <c r="E128" s="47"/>
    </row>
    <row r="129" spans="1:5">
      <c r="A129" s="46"/>
      <c r="B129" s="46"/>
      <c r="C129" s="46"/>
      <c r="D129" s="46"/>
      <c r="E129" s="47"/>
    </row>
    <row r="130" spans="1:5">
      <c r="A130" s="46"/>
      <c r="B130" s="46"/>
      <c r="C130" s="46"/>
      <c r="D130" s="46"/>
      <c r="E130" s="47"/>
    </row>
    <row r="131" spans="1:5">
      <c r="A131" s="46"/>
      <c r="B131" s="46"/>
      <c r="C131" s="46"/>
      <c r="D131" s="46"/>
      <c r="E131" s="47"/>
    </row>
    <row r="132" spans="1:5">
      <c r="A132" s="46"/>
      <c r="B132" s="46"/>
      <c r="C132" s="46"/>
      <c r="D132" s="46"/>
      <c r="E132" s="47"/>
    </row>
    <row r="133" spans="1:5">
      <c r="A133" s="46"/>
      <c r="B133" s="46"/>
      <c r="C133" s="46"/>
      <c r="D133" s="46"/>
      <c r="E133" s="47"/>
    </row>
    <row r="134" spans="1:5">
      <c r="A134" s="46"/>
      <c r="B134" s="46"/>
      <c r="C134" s="46"/>
      <c r="D134" s="46"/>
      <c r="E134" s="47"/>
    </row>
    <row r="135" spans="1:5">
      <c r="A135" s="46"/>
      <c r="B135" s="46"/>
      <c r="C135" s="46"/>
      <c r="D135" s="46"/>
      <c r="E135" s="47"/>
    </row>
    <row r="136" spans="1:5">
      <c r="A136" s="46"/>
      <c r="B136" s="46"/>
      <c r="C136" s="46"/>
      <c r="D136" s="46"/>
      <c r="E136" s="47"/>
    </row>
    <row r="137" spans="1:5">
      <c r="A137" s="46"/>
      <c r="B137" s="46"/>
      <c r="C137" s="46"/>
      <c r="D137" s="46"/>
      <c r="E137" s="47"/>
    </row>
    <row r="138" spans="1:5">
      <c r="A138" s="46"/>
      <c r="B138" s="46"/>
      <c r="C138" s="46"/>
      <c r="D138" s="46"/>
      <c r="E138" s="47"/>
    </row>
    <row r="139" spans="1:5">
      <c r="A139" s="46"/>
      <c r="B139" s="46"/>
      <c r="C139" s="46"/>
      <c r="D139" s="46"/>
      <c r="E139" s="47"/>
    </row>
    <row r="140" spans="1:5">
      <c r="A140" s="46"/>
      <c r="B140" s="46"/>
      <c r="C140" s="46"/>
      <c r="D140" s="46"/>
      <c r="E140" s="47"/>
    </row>
    <row r="141" spans="1:5">
      <c r="A141" s="46"/>
      <c r="B141" s="46"/>
      <c r="C141" s="46"/>
      <c r="D141" s="46"/>
      <c r="E141" s="47"/>
    </row>
    <row r="142" spans="1:5">
      <c r="A142" s="46"/>
      <c r="B142" s="46"/>
      <c r="C142" s="46"/>
      <c r="D142" s="46"/>
      <c r="E142" s="47"/>
    </row>
    <row r="143" spans="1:5">
      <c r="A143" s="46"/>
      <c r="B143" s="46"/>
      <c r="C143" s="46"/>
      <c r="D143" s="46"/>
      <c r="E143" s="47"/>
    </row>
    <row r="144" spans="1:5">
      <c r="A144" s="46"/>
      <c r="B144" s="46"/>
      <c r="C144" s="46"/>
      <c r="D144" s="46"/>
      <c r="E144" s="47"/>
    </row>
    <row r="145" spans="1:5">
      <c r="A145" s="46"/>
      <c r="B145" s="46"/>
      <c r="C145" s="46"/>
      <c r="D145" s="46"/>
      <c r="E145" s="47"/>
    </row>
    <row r="146" spans="1:5">
      <c r="A146" s="46"/>
      <c r="B146" s="46"/>
      <c r="C146" s="46"/>
      <c r="D146" s="46"/>
      <c r="E146" s="47"/>
    </row>
    <row r="147" spans="1:5">
      <c r="A147" s="46"/>
      <c r="B147" s="46"/>
      <c r="C147" s="46"/>
      <c r="D147" s="46"/>
      <c r="E147" s="47"/>
    </row>
    <row r="148" spans="1:5">
      <c r="A148" s="46"/>
      <c r="B148" s="46"/>
      <c r="C148" s="46"/>
      <c r="D148" s="46"/>
      <c r="E148" s="47"/>
    </row>
    <row r="149" spans="1:5">
      <c r="A149" s="46"/>
      <c r="B149" s="46"/>
      <c r="C149" s="46"/>
      <c r="D149" s="46"/>
      <c r="E149" s="47"/>
    </row>
    <row r="150" spans="1:5">
      <c r="A150" s="46"/>
      <c r="B150" s="46"/>
      <c r="C150" s="46"/>
      <c r="D150" s="46"/>
      <c r="E150" s="47"/>
    </row>
    <row r="151" spans="1:5">
      <c r="A151" s="46"/>
      <c r="B151" s="46"/>
      <c r="C151" s="46"/>
      <c r="D151" s="46"/>
      <c r="E151" s="47"/>
    </row>
    <row r="152" spans="1:5">
      <c r="A152" s="46"/>
      <c r="B152" s="46"/>
      <c r="C152" s="46"/>
      <c r="D152" s="46"/>
      <c r="E152" s="47"/>
    </row>
    <row r="153" spans="1:5">
      <c r="A153" s="46"/>
      <c r="B153" s="46"/>
      <c r="C153" s="46"/>
      <c r="D153" s="46"/>
      <c r="E153" s="47"/>
    </row>
    <row r="154" spans="1:5">
      <c r="A154" s="46"/>
      <c r="B154" s="46"/>
      <c r="C154" s="46"/>
      <c r="D154" s="46"/>
      <c r="E154" s="47"/>
    </row>
    <row r="155" spans="1:5">
      <c r="A155" s="46"/>
      <c r="B155" s="46"/>
      <c r="C155" s="46"/>
      <c r="D155" s="46"/>
      <c r="E155" s="47"/>
    </row>
    <row r="156" spans="1:5">
      <c r="A156" s="46"/>
      <c r="B156" s="46"/>
      <c r="C156" s="47"/>
      <c r="D156" s="46"/>
      <c r="E156" s="47"/>
    </row>
    <row r="157" spans="1:5">
      <c r="A157" s="46"/>
      <c r="B157" s="46"/>
      <c r="C157" s="46"/>
      <c r="D157" s="46"/>
      <c r="E157" s="47"/>
    </row>
    <row r="158" spans="1:5">
      <c r="A158" s="46"/>
      <c r="B158" s="46"/>
      <c r="C158" s="46"/>
      <c r="D158" s="46"/>
      <c r="E158" s="47"/>
    </row>
    <row r="159" spans="1:5">
      <c r="A159" s="46"/>
      <c r="B159" s="46"/>
      <c r="C159" s="46"/>
      <c r="D159" s="46"/>
      <c r="E159" s="47"/>
    </row>
    <row r="160" spans="1:5">
      <c r="A160" s="46"/>
      <c r="B160" s="46"/>
      <c r="C160" s="46"/>
      <c r="D160" s="46"/>
      <c r="E160" s="47"/>
    </row>
    <row r="161" spans="1:5">
      <c r="A161" s="46"/>
      <c r="B161" s="46"/>
      <c r="C161" s="47"/>
      <c r="D161" s="46"/>
      <c r="E161" s="47"/>
    </row>
    <row r="162" spans="1:5">
      <c r="A162" s="46"/>
      <c r="B162" s="46"/>
      <c r="C162" s="46"/>
      <c r="D162" s="46"/>
      <c r="E162" s="47"/>
    </row>
    <row r="163" spans="1:5">
      <c r="A163" s="46"/>
      <c r="B163" s="46"/>
      <c r="C163" s="47"/>
      <c r="D163" s="46"/>
      <c r="E163" s="47"/>
    </row>
    <row r="164" spans="1:5">
      <c r="A164" s="46"/>
      <c r="B164" s="46"/>
      <c r="C164" s="46"/>
      <c r="D164" s="46"/>
      <c r="E164" s="47"/>
    </row>
    <row r="165" spans="1:5">
      <c r="A165" s="46"/>
      <c r="B165" s="46"/>
      <c r="C165" s="47"/>
      <c r="D165" s="46"/>
      <c r="E165" s="47"/>
    </row>
    <row r="166" spans="1:5">
      <c r="A166" s="46"/>
      <c r="B166" s="46"/>
      <c r="C166" s="47"/>
      <c r="D166" s="46"/>
      <c r="E166" s="47"/>
    </row>
    <row r="167" spans="1:5">
      <c r="A167" s="46"/>
      <c r="B167" s="46"/>
      <c r="C167" s="46"/>
      <c r="D167" s="46"/>
      <c r="E167" s="47"/>
    </row>
    <row r="168" spans="1:5">
      <c r="A168" s="46"/>
      <c r="B168" s="46"/>
      <c r="C168" s="46"/>
      <c r="D168" s="46"/>
      <c r="E168" s="47"/>
    </row>
    <row r="169" spans="1:5">
      <c r="A169" s="46"/>
      <c r="B169" s="46"/>
      <c r="C169" s="47"/>
      <c r="D169" s="46"/>
      <c r="E169" s="47"/>
    </row>
    <row r="170" spans="1:5">
      <c r="A170" s="46"/>
      <c r="B170" s="46"/>
      <c r="C170" s="47"/>
      <c r="D170" s="46"/>
      <c r="E170" s="47"/>
    </row>
    <row r="171" spans="1:5">
      <c r="A171" s="46"/>
      <c r="B171" s="46"/>
      <c r="C171" s="47"/>
      <c r="D171" s="46"/>
      <c r="E171" s="47"/>
    </row>
    <row r="172" spans="1:5">
      <c r="A172" s="46"/>
      <c r="B172" s="46"/>
      <c r="C172" s="47"/>
      <c r="D172" s="46"/>
      <c r="E172" s="47"/>
    </row>
    <row r="173" spans="1:5">
      <c r="A173" s="46"/>
      <c r="B173" s="46"/>
      <c r="C173" s="47"/>
      <c r="D173" s="46"/>
      <c r="E173" s="47"/>
    </row>
    <row r="174" spans="1:5">
      <c r="A174" s="46"/>
      <c r="B174" s="46"/>
      <c r="C174" s="47"/>
      <c r="D174" s="46"/>
      <c r="E174" s="47"/>
    </row>
    <row r="175" spans="1:5">
      <c r="A175" s="46"/>
      <c r="B175" s="46"/>
      <c r="C175" s="46"/>
      <c r="D175" s="46"/>
      <c r="E175" s="47"/>
    </row>
    <row r="176" spans="1:5">
      <c r="A176" s="46"/>
      <c r="B176" s="46"/>
      <c r="C176" s="46"/>
      <c r="D176" s="46"/>
      <c r="E176" s="47"/>
    </row>
    <row r="177" spans="1:5">
      <c r="A177" s="46"/>
      <c r="B177" s="46"/>
      <c r="C177" s="46"/>
      <c r="D177" s="46"/>
      <c r="E177" s="47"/>
    </row>
    <row r="178" spans="1:5">
      <c r="A178" s="46"/>
      <c r="B178" s="46"/>
      <c r="C178" s="46"/>
      <c r="D178" s="46"/>
      <c r="E178" s="46"/>
    </row>
    <row r="179" spans="1:5">
      <c r="A179" s="46"/>
      <c r="B179" s="46"/>
      <c r="C179" s="46"/>
      <c r="D179" s="46"/>
      <c r="E179" s="47"/>
    </row>
    <row r="180" spans="1:5">
      <c r="A180" s="46"/>
      <c r="B180" s="46"/>
      <c r="C180" s="46"/>
      <c r="D180" s="46"/>
      <c r="E180" s="47"/>
    </row>
    <row r="181" spans="1:5">
      <c r="A181" s="46"/>
      <c r="B181" s="46"/>
      <c r="C181" s="46"/>
      <c r="D181" s="46"/>
      <c r="E181" s="47"/>
    </row>
    <row r="182" spans="1:5">
      <c r="A182" s="46"/>
      <c r="B182" s="46"/>
      <c r="C182" s="46"/>
      <c r="D182" s="46"/>
      <c r="E182" s="47"/>
    </row>
    <row r="183" spans="1:5">
      <c r="A183" s="46"/>
      <c r="B183" s="46"/>
      <c r="C183" s="46"/>
      <c r="D183" s="46"/>
      <c r="E183" s="47"/>
    </row>
    <row r="184" spans="1:5">
      <c r="A184" s="46"/>
      <c r="B184" s="46"/>
      <c r="C184" s="47"/>
      <c r="D184" s="46"/>
      <c r="E184" s="47"/>
    </row>
    <row r="185" spans="1:5">
      <c r="A185" s="46"/>
      <c r="B185" s="46"/>
      <c r="C185" s="46"/>
      <c r="D185" s="46"/>
      <c r="E185" s="47"/>
    </row>
    <row r="186" spans="1:5">
      <c r="A186" s="46"/>
      <c r="B186" s="46"/>
      <c r="C186" s="46"/>
      <c r="D186" s="46"/>
      <c r="E186" s="47"/>
    </row>
    <row r="187" spans="1:5">
      <c r="A187" s="46"/>
      <c r="B187" s="46"/>
      <c r="C187" s="46"/>
      <c r="D187" s="46"/>
      <c r="E187" s="47"/>
    </row>
    <row r="188" spans="1:5">
      <c r="A188" s="46"/>
      <c r="B188" s="46"/>
      <c r="C188" s="46"/>
      <c r="D188" s="46"/>
      <c r="E188" s="47"/>
    </row>
    <row r="189" spans="1:5">
      <c r="A189" s="46"/>
      <c r="B189" s="46"/>
      <c r="C189" s="47"/>
      <c r="D189" s="46"/>
      <c r="E189" s="47"/>
    </row>
    <row r="190" spans="1:5">
      <c r="A190" s="46"/>
      <c r="B190" s="46"/>
      <c r="C190" s="47"/>
      <c r="D190" s="46"/>
      <c r="E190" s="47"/>
    </row>
    <row r="191" spans="1:5">
      <c r="A191" s="46"/>
      <c r="B191" s="46"/>
      <c r="C191" s="47"/>
      <c r="D191" s="46"/>
      <c r="E191" s="47"/>
    </row>
    <row r="192" spans="1:5">
      <c r="A192" s="46"/>
      <c r="B192" s="46"/>
      <c r="C192" s="46"/>
      <c r="D192" s="46"/>
      <c r="E192" s="46"/>
    </row>
    <row r="193" spans="1:5">
      <c r="A193" s="46"/>
      <c r="B193" s="46"/>
      <c r="C193" s="46"/>
      <c r="D193" s="46"/>
      <c r="E193" s="46"/>
    </row>
    <row r="194" spans="1:5">
      <c r="A194" s="46"/>
      <c r="B194" s="46"/>
      <c r="C194" s="46"/>
      <c r="D194" s="46"/>
      <c r="E194" s="46"/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showRuler="0" workbookViewId="0">
      <selection activeCell="H35" sqref="H35"/>
    </sheetView>
  </sheetViews>
  <sheetFormatPr baseColWidth="10" defaultRowHeight="15" x14ac:dyDescent="0"/>
  <sheetData>
    <row r="1" spans="1:7">
      <c r="A1" t="s">
        <v>87</v>
      </c>
      <c r="B1" t="s">
        <v>88</v>
      </c>
      <c r="C1" t="s">
        <v>89</v>
      </c>
      <c r="E1" t="s">
        <v>90</v>
      </c>
      <c r="F1" t="s">
        <v>91</v>
      </c>
      <c r="G1" t="s">
        <v>92</v>
      </c>
    </row>
    <row r="2" spans="1:7">
      <c r="A2" s="46">
        <v>0</v>
      </c>
      <c r="B2" s="46">
        <v>0.77108693388343497</v>
      </c>
      <c r="C2" s="46">
        <v>-2.2491248039427899E-3</v>
      </c>
      <c r="E2" s="46">
        <v>0</v>
      </c>
      <c r="F2" s="46">
        <v>3.1589788293295801E-3</v>
      </c>
      <c r="G2" s="46"/>
    </row>
    <row r="3" spans="1:7">
      <c r="A3" s="46">
        <v>3.3333333333333402E-2</v>
      </c>
      <c r="B3" s="46">
        <v>0.77146477509896305</v>
      </c>
      <c r="C3" s="46">
        <v>-2.5983824556892101E-3</v>
      </c>
      <c r="E3" s="46">
        <v>3.3333333333333402E-2</v>
      </c>
      <c r="F3" s="46">
        <v>1.18349543795654E-2</v>
      </c>
      <c r="G3" s="46">
        <v>0.26543875537782502</v>
      </c>
    </row>
    <row r="4" spans="1:7">
      <c r="A4" s="46">
        <v>6.6666666666666499E-2</v>
      </c>
      <c r="B4" s="46">
        <v>0.77177113153664001</v>
      </c>
      <c r="C4" s="46">
        <v>-2.3119473402600701E-3</v>
      </c>
      <c r="E4" s="46">
        <v>6.6666666666666499E-2</v>
      </c>
      <c r="F4" s="46">
        <v>2.0854895854517799E-2</v>
      </c>
      <c r="G4" s="46">
        <v>0.27006828910398401</v>
      </c>
    </row>
    <row r="5" spans="1:7">
      <c r="A5" s="46">
        <v>0.1</v>
      </c>
      <c r="B5" s="46">
        <v>0.77214674894723101</v>
      </c>
      <c r="C5" s="46">
        <v>-2.7941524675075798E-3</v>
      </c>
      <c r="E5" s="46">
        <v>0.1</v>
      </c>
      <c r="F5" s="46">
        <v>2.9839506986497798E-2</v>
      </c>
      <c r="G5" s="46">
        <v>0.27437692342299902</v>
      </c>
    </row>
    <row r="6" spans="1:7">
      <c r="A6" s="46">
        <v>0.133333333333333</v>
      </c>
      <c r="B6" s="46">
        <v>0.77267178473197895</v>
      </c>
      <c r="C6" s="46">
        <v>-2.2933222698331402E-3</v>
      </c>
      <c r="E6" s="46">
        <v>0.133333333333333</v>
      </c>
      <c r="F6" s="46">
        <v>3.9146690749384698E-2</v>
      </c>
      <c r="G6" s="46">
        <v>0.27666778607877301</v>
      </c>
    </row>
    <row r="7" spans="1:7">
      <c r="A7" s="46">
        <v>0.16666666666666599</v>
      </c>
      <c r="B7" s="46">
        <v>0.77274811393207798</v>
      </c>
      <c r="C7" s="46">
        <v>-2.7804871486593E-3</v>
      </c>
      <c r="E7" s="46">
        <v>0.16666666666666599</v>
      </c>
      <c r="F7" s="46">
        <v>4.8284026058415801E-2</v>
      </c>
      <c r="G7" s="46">
        <v>0.27805464134601598</v>
      </c>
    </row>
    <row r="8" spans="1:7">
      <c r="A8" s="46">
        <v>0.2</v>
      </c>
      <c r="B8" s="46">
        <v>0.77324067894136295</v>
      </c>
      <c r="C8" s="46">
        <v>-2.6200719418016899E-3</v>
      </c>
      <c r="E8" s="46">
        <v>0.2</v>
      </c>
      <c r="F8" s="46">
        <v>5.7683666839119102E-2</v>
      </c>
      <c r="G8" s="46">
        <v>0.27210943283629802</v>
      </c>
    </row>
    <row r="9" spans="1:7">
      <c r="A9" s="46">
        <v>0.233333333333333</v>
      </c>
      <c r="B9" s="46">
        <v>0.77360703606951198</v>
      </c>
      <c r="C9" s="46">
        <v>-2.9266060575838799E-3</v>
      </c>
      <c r="E9" s="46">
        <v>0.233333333333333</v>
      </c>
      <c r="F9" s="46">
        <v>6.6424654914169295E-2</v>
      </c>
      <c r="G9" s="46">
        <v>0.26289747562486998</v>
      </c>
    </row>
    <row r="10" spans="1:7">
      <c r="A10" s="46">
        <v>0.266666666666666</v>
      </c>
      <c r="B10" s="46">
        <v>0.77422424744498497</v>
      </c>
      <c r="C10" s="46">
        <v>-2.7802461813893802E-3</v>
      </c>
      <c r="E10" s="46">
        <v>0.266666666666666</v>
      </c>
      <c r="F10" s="46">
        <v>7.5210165214110294E-2</v>
      </c>
      <c r="G10" s="46">
        <v>0.270066246380811</v>
      </c>
    </row>
    <row r="11" spans="1:7">
      <c r="A11" s="46">
        <v>0.3</v>
      </c>
      <c r="B11" s="46">
        <v>0.77441639156478304</v>
      </c>
      <c r="C11" s="46">
        <v>-2.9229754307468201E-3</v>
      </c>
      <c r="E11" s="46">
        <v>0.3</v>
      </c>
      <c r="F11" s="46">
        <v>8.4429071339556502E-2</v>
      </c>
      <c r="G11" s="46">
        <v>0.27959044596587601</v>
      </c>
    </row>
    <row r="12" spans="1:7">
      <c r="A12" s="46">
        <v>0.33333333333333298</v>
      </c>
      <c r="B12" s="46">
        <v>0.77499253977482996</v>
      </c>
      <c r="C12" s="46">
        <v>-2.7350927121566602E-3</v>
      </c>
      <c r="E12" s="46">
        <v>0.33333333333333298</v>
      </c>
      <c r="F12" s="46">
        <v>9.3849528278502306E-2</v>
      </c>
      <c r="G12" s="46">
        <v>0.27836766989587097</v>
      </c>
    </row>
    <row r="13" spans="1:7">
      <c r="A13" s="46">
        <v>0.36666666666666697</v>
      </c>
      <c r="B13" s="46">
        <v>0.77501059263420902</v>
      </c>
      <c r="C13" s="46">
        <v>-2.87649488373087E-3</v>
      </c>
      <c r="E13" s="46">
        <v>0.36666666666666697</v>
      </c>
      <c r="F13" s="46">
        <v>0.102986915999281</v>
      </c>
      <c r="G13" s="46">
        <v>0.267628617675436</v>
      </c>
    </row>
    <row r="14" spans="1:7">
      <c r="A14" s="46">
        <v>0.4</v>
      </c>
      <c r="B14" s="46">
        <v>0.77554963345489303</v>
      </c>
      <c r="C14" s="46">
        <v>-2.86905710241758E-3</v>
      </c>
      <c r="E14" s="46">
        <v>0.4</v>
      </c>
      <c r="F14" s="46">
        <v>0.111691436123531</v>
      </c>
      <c r="G14" s="46">
        <v>0.271532893328222</v>
      </c>
    </row>
    <row r="15" spans="1:7">
      <c r="A15" s="46">
        <v>0.43333333333333302</v>
      </c>
      <c r="B15" s="46">
        <v>0.77606145234269497</v>
      </c>
      <c r="C15" s="46">
        <v>-2.8875069752084502E-3</v>
      </c>
      <c r="E15" s="46">
        <v>0.43333333333333302</v>
      </c>
      <c r="F15" s="46">
        <v>0.12108910888782901</v>
      </c>
      <c r="G15" s="46">
        <v>0.27968138238620499</v>
      </c>
    </row>
    <row r="16" spans="1:7">
      <c r="A16" s="46">
        <v>0.46666666666666601</v>
      </c>
      <c r="B16" s="46">
        <v>0.77654694544212399</v>
      </c>
      <c r="C16" s="46">
        <v>-2.5640429055427899E-3</v>
      </c>
      <c r="E16" s="46">
        <v>0.46666666666666601</v>
      </c>
      <c r="F16" s="46">
        <v>0.13033686161594499</v>
      </c>
      <c r="G16" s="46">
        <v>0.27375804990232699</v>
      </c>
    </row>
    <row r="17" spans="1:7">
      <c r="A17" s="46">
        <v>0.5</v>
      </c>
      <c r="B17" s="46">
        <v>0.77674039786591398</v>
      </c>
      <c r="C17" s="46">
        <v>-2.8280458041716099E-3</v>
      </c>
      <c r="E17" s="46">
        <v>0.5</v>
      </c>
      <c r="F17" s="46">
        <v>0.139339645547984</v>
      </c>
      <c r="G17" s="46">
        <v>0.26556268565671798</v>
      </c>
    </row>
    <row r="18" spans="1:7">
      <c r="A18" s="46">
        <v>0.53333333333333299</v>
      </c>
      <c r="B18" s="46">
        <v>0.77722336929672997</v>
      </c>
      <c r="C18" s="46">
        <v>-2.7926224679853898E-3</v>
      </c>
      <c r="E18" s="46">
        <v>0.53333333333333299</v>
      </c>
      <c r="F18" s="46">
        <v>0.14804104065972601</v>
      </c>
      <c r="G18" s="46">
        <v>0.26432455341294497</v>
      </c>
    </row>
    <row r="19" spans="1:7">
      <c r="A19" s="46">
        <v>0.56666666666666599</v>
      </c>
      <c r="B19" s="46">
        <v>0.77771553381176095</v>
      </c>
      <c r="C19" s="46">
        <v>-2.6852046553040802E-3</v>
      </c>
      <c r="E19" s="46">
        <v>0.56666666666666599</v>
      </c>
      <c r="F19" s="46">
        <v>0.15696128244218099</v>
      </c>
      <c r="G19" s="46">
        <v>0.26411734254792402</v>
      </c>
    </row>
    <row r="20" spans="1:7">
      <c r="A20" s="46">
        <v>0.6</v>
      </c>
      <c r="B20" s="46">
        <v>0.77811179902806804</v>
      </c>
      <c r="C20" s="46">
        <v>-2.7444272439923699E-3</v>
      </c>
      <c r="E20" s="46">
        <v>0.6</v>
      </c>
      <c r="F20" s="46">
        <v>0.16564886349625399</v>
      </c>
      <c r="G20" s="46">
        <v>0.275226873453573</v>
      </c>
    </row>
    <row r="21" spans="1:7">
      <c r="A21" s="46">
        <v>0.63333333333333297</v>
      </c>
      <c r="B21" s="46">
        <v>0.77871122305478702</v>
      </c>
      <c r="C21" s="46">
        <v>-2.4961082563432699E-3</v>
      </c>
      <c r="E21" s="46">
        <v>0.63333333333333297</v>
      </c>
      <c r="F21" s="46">
        <v>0.175309740672419</v>
      </c>
      <c r="G21" s="46">
        <v>0.272625778481352</v>
      </c>
    </row>
    <row r="22" spans="1:7">
      <c r="A22" s="46">
        <v>0.66666666666666596</v>
      </c>
      <c r="B22" s="46">
        <v>0.77918615411273695</v>
      </c>
      <c r="C22" s="46">
        <v>-2.6257813546022302E-3</v>
      </c>
      <c r="E22" s="46">
        <v>0.66666666666666596</v>
      </c>
      <c r="F22" s="46">
        <v>0.183823915395011</v>
      </c>
      <c r="G22" s="46">
        <v>0.26764093895776098</v>
      </c>
    </row>
    <row r="23" spans="1:7">
      <c r="A23" s="46">
        <v>0.7</v>
      </c>
      <c r="B23" s="46">
        <v>0.77970831914327798</v>
      </c>
      <c r="C23" s="46">
        <v>-2.2698775446596802E-3</v>
      </c>
      <c r="E23" s="46">
        <v>0.7</v>
      </c>
      <c r="F23" s="46">
        <v>0.19315246993627</v>
      </c>
      <c r="G23" s="46">
        <v>0.26633396453378</v>
      </c>
    </row>
    <row r="24" spans="1:7">
      <c r="A24" s="46">
        <v>0.73333333333333295</v>
      </c>
      <c r="B24" s="46">
        <v>0.78014866571320496</v>
      </c>
      <c r="C24" s="46">
        <v>-2.5875028454741501E-3</v>
      </c>
      <c r="E24" s="46">
        <v>0.73333333333333295</v>
      </c>
      <c r="F24" s="46">
        <v>0.20157951303059601</v>
      </c>
      <c r="G24" s="46">
        <v>0.26250066674084199</v>
      </c>
    </row>
    <row r="25" spans="1:7">
      <c r="A25" s="46">
        <v>0.76666666666666605</v>
      </c>
      <c r="B25" s="46">
        <v>0.78067066505071103</v>
      </c>
      <c r="C25" s="46">
        <v>-2.2846853679323498E-3</v>
      </c>
      <c r="E25" s="46">
        <v>0.76666666666666605</v>
      </c>
      <c r="F25" s="46">
        <v>0.21065251438565899</v>
      </c>
      <c r="G25" s="46">
        <v>0.26971857739954203</v>
      </c>
    </row>
    <row r="26" spans="1:7">
      <c r="A26" s="46">
        <v>0.8</v>
      </c>
      <c r="B26" s="46">
        <v>0.78099966614622995</v>
      </c>
      <c r="C26" s="46">
        <v>-2.5338342538522201E-3</v>
      </c>
      <c r="E26" s="46">
        <v>0.8</v>
      </c>
      <c r="F26" s="46">
        <v>0.21956075152389901</v>
      </c>
      <c r="G26" s="46">
        <v>0.26638111072010301</v>
      </c>
    </row>
    <row r="27" spans="1:7">
      <c r="A27" s="46">
        <v>0.83333333333333304</v>
      </c>
      <c r="B27" s="46">
        <v>0.781443203450359</v>
      </c>
      <c r="C27" s="46">
        <v>-2.1736005334930201E-3</v>
      </c>
      <c r="E27" s="46">
        <v>0.83333333333333304</v>
      </c>
      <c r="F27" s="46">
        <v>0.228411255100333</v>
      </c>
      <c r="G27" s="46">
        <v>0.26580601946055099</v>
      </c>
    </row>
    <row r="28" spans="1:7">
      <c r="A28" s="46">
        <v>0.86666666666666603</v>
      </c>
      <c r="B28" s="46">
        <v>0.78175609754349995</v>
      </c>
      <c r="C28" s="46">
        <v>-2.3858395079334699E-3</v>
      </c>
      <c r="E28" s="46">
        <v>0.86666666666666603</v>
      </c>
      <c r="F28" s="46">
        <v>0.23728115282126899</v>
      </c>
      <c r="G28" s="46">
        <v>0.26480182268958502</v>
      </c>
    </row>
    <row r="29" spans="1:7">
      <c r="A29" s="46">
        <v>0.9</v>
      </c>
      <c r="B29" s="46">
        <v>0.78209788766558197</v>
      </c>
      <c r="C29" s="46">
        <v>-1.9614089868753501E-3</v>
      </c>
      <c r="E29" s="46">
        <v>0.9</v>
      </c>
      <c r="F29" s="46">
        <v>0.246064709946305</v>
      </c>
      <c r="G29" s="46">
        <v>0.27728015469443001</v>
      </c>
    </row>
    <row r="30" spans="1:7">
      <c r="A30" s="46">
        <v>0.93333333333333302</v>
      </c>
      <c r="B30" s="46">
        <v>0.78261085495823002</v>
      </c>
      <c r="C30" s="46">
        <v>-2.4564040246516298E-3</v>
      </c>
      <c r="E30" s="46">
        <v>0.93333333333333302</v>
      </c>
      <c r="F30" s="46">
        <v>0.255766496467565</v>
      </c>
      <c r="G30" s="46">
        <v>0.28501843749683098</v>
      </c>
    </row>
    <row r="31" spans="1:7">
      <c r="A31" s="46">
        <v>0.96666666666666701</v>
      </c>
      <c r="B31" s="46">
        <v>0.78309260590920104</v>
      </c>
      <c r="C31" s="46">
        <v>-2.4830104962025798E-3</v>
      </c>
      <c r="E31" s="46">
        <v>0.96666666666666701</v>
      </c>
      <c r="F31" s="46">
        <v>0.265065939112761</v>
      </c>
      <c r="G31" s="46">
        <v>0.26539362977386</v>
      </c>
    </row>
    <row r="32" spans="1:7">
      <c r="A32" s="46">
        <v>1</v>
      </c>
      <c r="B32" s="46">
        <v>0.78319405956699695</v>
      </c>
      <c r="C32" s="46">
        <v>-2.42225631855186E-3</v>
      </c>
      <c r="E32" s="46">
        <v>1</v>
      </c>
      <c r="F32" s="46">
        <v>0.27345940511915501</v>
      </c>
      <c r="G32" s="46">
        <v>0.26295209956083399</v>
      </c>
    </row>
    <row r="33" spans="1:7">
      <c r="A33" s="46">
        <v>1.0333333333333301</v>
      </c>
      <c r="B33" s="46">
        <v>0.78373394755245696</v>
      </c>
      <c r="C33" s="46">
        <v>-2.4977386261324499E-3</v>
      </c>
      <c r="E33" s="46">
        <v>1.0333333333333301</v>
      </c>
      <c r="F33" s="46">
        <v>0.282596079083483</v>
      </c>
      <c r="G33" s="46">
        <v>0.27847939900816998</v>
      </c>
    </row>
    <row r="34" spans="1:7">
      <c r="A34" s="46">
        <v>1.06666666666666</v>
      </c>
      <c r="B34" s="46">
        <v>0.78416773115360605</v>
      </c>
      <c r="C34" s="46">
        <v>-2.5564896723402298E-3</v>
      </c>
      <c r="E34" s="46">
        <v>1.06666666666666</v>
      </c>
      <c r="F34" s="46">
        <v>0.29202469838636702</v>
      </c>
      <c r="G34" s="46">
        <v>0.275704487885858</v>
      </c>
    </row>
    <row r="35" spans="1:7">
      <c r="A35" s="46">
        <v>1.1000000000000001</v>
      </c>
      <c r="B35" s="46">
        <v>0.78441050091194198</v>
      </c>
      <c r="C35" s="46">
        <v>-2.8289550343302198E-3</v>
      </c>
      <c r="E35" s="46">
        <v>1.1000000000000001</v>
      </c>
      <c r="F35" s="46">
        <v>0.30097637827587298</v>
      </c>
      <c r="G35" s="46">
        <v>0.26432784219797301</v>
      </c>
    </row>
    <row r="36" spans="1:7">
      <c r="A36" s="46">
        <v>1.13333333333333</v>
      </c>
      <c r="B36" s="46">
        <v>0.784848380842329</v>
      </c>
      <c r="C36" s="46">
        <v>-2.4842896177782398E-3</v>
      </c>
      <c r="E36" s="46">
        <v>1.13333333333333</v>
      </c>
      <c r="F36" s="46">
        <v>0.30964655453289802</v>
      </c>
      <c r="G36" s="46">
        <v>0.26153457308042599</v>
      </c>
    </row>
    <row r="37" spans="1:7">
      <c r="A37" s="46">
        <v>1.1666666666666601</v>
      </c>
      <c r="B37" s="46">
        <v>0.78531745065607605</v>
      </c>
      <c r="C37" s="46">
        <v>-2.6255333400468902E-3</v>
      </c>
      <c r="E37" s="46">
        <v>1.1666666666666601</v>
      </c>
      <c r="F37" s="46">
        <v>0.31841201648123502</v>
      </c>
      <c r="G37" s="46">
        <v>0.27112345126433401</v>
      </c>
    </row>
    <row r="38" spans="1:7">
      <c r="A38" s="46">
        <v>1.2</v>
      </c>
      <c r="B38" s="46">
        <v>0.78574891035024297</v>
      </c>
      <c r="C38" s="46">
        <v>-2.5021427947718999E-3</v>
      </c>
      <c r="E38" s="46">
        <v>1.2</v>
      </c>
      <c r="F38" s="46">
        <v>0.32772145128385399</v>
      </c>
      <c r="G38" s="46">
        <v>0.27094658762019402</v>
      </c>
    </row>
    <row r="39" spans="1:7">
      <c r="A39" s="46">
        <v>1.2333333333333301</v>
      </c>
      <c r="B39" s="46">
        <v>0.78598745140158799</v>
      </c>
      <c r="C39" s="46">
        <v>-3.0570411572915499E-3</v>
      </c>
      <c r="E39" s="46">
        <v>1.2333333333333301</v>
      </c>
      <c r="F39" s="46">
        <v>0.33647512232258198</v>
      </c>
      <c r="G39" s="46">
        <v>0.26067802817325503</v>
      </c>
    </row>
    <row r="40" spans="1:7">
      <c r="A40" s="46">
        <v>1.2666666666666599</v>
      </c>
      <c r="B40" s="46">
        <v>0.78645691233209802</v>
      </c>
      <c r="C40" s="46">
        <v>-2.5806311100902098E-3</v>
      </c>
      <c r="E40" s="46">
        <v>1.2666666666666599</v>
      </c>
      <c r="F40" s="46">
        <v>0.34509998649540402</v>
      </c>
      <c r="G40" s="46">
        <v>0.26352084016469401</v>
      </c>
    </row>
    <row r="41" spans="1:7">
      <c r="A41" s="46">
        <v>1.3</v>
      </c>
      <c r="B41" s="46">
        <v>0.78684168562201595</v>
      </c>
      <c r="C41" s="46">
        <v>-2.6901656431013101E-3</v>
      </c>
      <c r="E41" s="46">
        <v>1.3</v>
      </c>
      <c r="F41" s="46">
        <v>0.35404317833356103</v>
      </c>
      <c r="G41" s="46">
        <v>0.27215996263784697</v>
      </c>
    </row>
    <row r="42" spans="1:7">
      <c r="A42" s="46">
        <v>1.3333333333333299</v>
      </c>
      <c r="B42" s="46">
        <v>0.78737357350352699</v>
      </c>
      <c r="C42" s="46">
        <v>-2.6109253778072699E-3</v>
      </c>
      <c r="E42" s="46">
        <v>1.3333333333333299</v>
      </c>
      <c r="F42" s="46">
        <v>0.36324398400459401</v>
      </c>
      <c r="G42" s="46">
        <v>0.270701506377166</v>
      </c>
    </row>
    <row r="43" spans="1:7">
      <c r="A43" s="46">
        <v>1.36666666666666</v>
      </c>
      <c r="B43" s="46">
        <v>0.78781120884120703</v>
      </c>
      <c r="C43" s="46">
        <v>-2.5820377411256402E-3</v>
      </c>
      <c r="E43" s="46">
        <v>1.36666666666666</v>
      </c>
      <c r="F43" s="46">
        <v>0.37208994542537199</v>
      </c>
      <c r="G43" s="46">
        <v>0.26977283092978599</v>
      </c>
    </row>
    <row r="44" spans="1:7">
      <c r="A44" s="46">
        <v>1.4</v>
      </c>
      <c r="B44" s="46">
        <v>0.78821652329296998</v>
      </c>
      <c r="C44" s="46">
        <v>-2.7882100844069898E-3</v>
      </c>
      <c r="E44" s="46">
        <v>1.4</v>
      </c>
      <c r="F44" s="46">
        <v>0.38122883939991298</v>
      </c>
      <c r="G44" s="46">
        <v>0.27052311742111501</v>
      </c>
    </row>
    <row r="45" spans="1:7">
      <c r="A45" s="46">
        <v>1.43333333333333</v>
      </c>
      <c r="B45" s="46">
        <v>0.78864083476222302</v>
      </c>
      <c r="C45" s="46">
        <v>-2.4261763441778498E-3</v>
      </c>
      <c r="E45" s="46">
        <v>1.43333333333333</v>
      </c>
      <c r="F45" s="46">
        <v>0.390124819920113</v>
      </c>
      <c r="G45" s="46">
        <v>0.26237049119528399</v>
      </c>
    </row>
    <row r="46" spans="1:7">
      <c r="A46" s="46">
        <v>1.4666666666666599</v>
      </c>
      <c r="B46" s="46">
        <v>0.78912187263536204</v>
      </c>
      <c r="C46" s="46">
        <v>-2.7333623293230801E-3</v>
      </c>
      <c r="E46" s="46">
        <v>1.4666666666666599</v>
      </c>
      <c r="F46" s="46">
        <v>0.39872020547959902</v>
      </c>
      <c r="G46" s="46">
        <v>0.26137703986448102</v>
      </c>
    </row>
    <row r="47" spans="1:7">
      <c r="A47" s="46">
        <v>1.5</v>
      </c>
      <c r="B47" s="46">
        <v>0.78966015270629797</v>
      </c>
      <c r="C47" s="46">
        <v>-2.2041176308466E-3</v>
      </c>
      <c r="E47" s="46">
        <v>1.5</v>
      </c>
      <c r="F47" s="46">
        <v>0.40754995591107901</v>
      </c>
      <c r="G47" s="46">
        <v>0.25745438353571098</v>
      </c>
    </row>
    <row r="48" spans="1:7">
      <c r="A48" s="46">
        <v>1.5333333333333301</v>
      </c>
      <c r="B48" s="46">
        <v>0.79005942459042</v>
      </c>
      <c r="C48" s="46">
        <v>-2.5636100104370302E-3</v>
      </c>
      <c r="E48" s="46">
        <v>1.5333333333333301</v>
      </c>
      <c r="F48" s="46">
        <v>0.41588383104864601</v>
      </c>
      <c r="G48" s="46">
        <v>0.259139711763542</v>
      </c>
    </row>
    <row r="49" spans="1:7">
      <c r="A49" s="46">
        <v>1.56666666666666</v>
      </c>
      <c r="B49" s="46">
        <v>0.79081241413006798</v>
      </c>
      <c r="C49" s="46">
        <v>-2.1294546622868601E-3</v>
      </c>
      <c r="E49" s="46">
        <v>1.56666666666666</v>
      </c>
      <c r="F49" s="46">
        <v>0.42482593669531499</v>
      </c>
      <c r="G49" s="46">
        <v>0.26034862720602697</v>
      </c>
    </row>
    <row r="50" spans="1:7">
      <c r="A50" s="46">
        <v>1.5999999999999901</v>
      </c>
      <c r="B50" s="46">
        <v>0.79119925389881895</v>
      </c>
      <c r="C50" s="46">
        <v>-2.33015674155345E-3</v>
      </c>
      <c r="E50" s="46">
        <v>1.5999999999999901</v>
      </c>
      <c r="F50" s="46">
        <v>0.43324040619571402</v>
      </c>
      <c r="G50" s="46">
        <v>0.255742851003462</v>
      </c>
    </row>
    <row r="51" spans="1:7">
      <c r="A51" s="46">
        <v>1.63333333333333</v>
      </c>
      <c r="B51" s="46">
        <v>0.79183738329101405</v>
      </c>
      <c r="C51" s="46">
        <v>-1.9755269591374899E-3</v>
      </c>
      <c r="E51" s="46">
        <v>1.63333333333333</v>
      </c>
      <c r="F51" s="46">
        <v>0.44187546009554601</v>
      </c>
      <c r="G51" s="46">
        <v>0.262617570123303</v>
      </c>
    </row>
    <row r="52" spans="1:7">
      <c r="A52" s="46">
        <v>1.6666666666666601</v>
      </c>
      <c r="B52" s="46">
        <v>0.79237490823011802</v>
      </c>
      <c r="C52" s="46">
        <v>-2.0321673730917499E-3</v>
      </c>
      <c r="E52" s="46">
        <v>1.6666666666666601</v>
      </c>
      <c r="F52" s="46">
        <v>0.450748244203935</v>
      </c>
      <c r="G52" s="46">
        <v>0.26222243220348601</v>
      </c>
    </row>
    <row r="53" spans="1:7">
      <c r="A53" s="46">
        <v>1.7</v>
      </c>
      <c r="B53" s="46">
        <v>0.792930584804595</v>
      </c>
      <c r="C53" s="46">
        <v>-2.0913306203045301E-3</v>
      </c>
      <c r="E53" s="46">
        <v>1.7</v>
      </c>
      <c r="F53" s="46">
        <v>0.45935695557577799</v>
      </c>
      <c r="G53" s="46">
        <v>0.25915438821457598</v>
      </c>
    </row>
    <row r="54" spans="1:7">
      <c r="A54" s="46">
        <v>1.7333333333333301</v>
      </c>
      <c r="B54" s="46">
        <v>0.79362465472783195</v>
      </c>
      <c r="C54" s="46">
        <v>-1.74860397741694E-3</v>
      </c>
      <c r="E54" s="46">
        <v>1.7333333333333301</v>
      </c>
      <c r="F54" s="46">
        <v>0.46802520341824</v>
      </c>
      <c r="G54" s="46">
        <v>0.25365431062447102</v>
      </c>
    </row>
    <row r="55" spans="1:7">
      <c r="A55" s="46">
        <v>1.7666666666666599</v>
      </c>
      <c r="B55" s="46">
        <v>0.79401152796988905</v>
      </c>
      <c r="C55" s="46">
        <v>-1.90237533755099E-3</v>
      </c>
      <c r="E55" s="46">
        <v>1.7666666666666599</v>
      </c>
      <c r="F55" s="46">
        <v>0.47626724295074302</v>
      </c>
      <c r="G55" s="46">
        <v>0.25540071770522299</v>
      </c>
    </row>
    <row r="56" spans="1:7">
      <c r="A56" s="46">
        <v>1.7999999999999901</v>
      </c>
      <c r="B56" s="46">
        <v>0.79473677715677404</v>
      </c>
      <c r="C56" s="46">
        <v>-1.79649568434547E-3</v>
      </c>
      <c r="E56" s="46">
        <v>1.7999999999999901</v>
      </c>
      <c r="F56" s="46">
        <v>0.48505191793192098</v>
      </c>
      <c r="G56" s="46">
        <v>0.25893110726660601</v>
      </c>
    </row>
    <row r="57" spans="1:7">
      <c r="A57" s="46">
        <v>1.8333333333333299</v>
      </c>
      <c r="B57" s="46">
        <v>0.79513466602751404</v>
      </c>
      <c r="C57" s="46">
        <v>-2.0724276049319799E-3</v>
      </c>
      <c r="E57" s="46">
        <v>1.8333333333333299</v>
      </c>
      <c r="F57" s="46">
        <v>0.49352931676851702</v>
      </c>
      <c r="G57" s="46">
        <v>0.25931151800791002</v>
      </c>
    </row>
    <row r="58" spans="1:7">
      <c r="A58" s="46">
        <v>1.86666666666666</v>
      </c>
      <c r="B58" s="46">
        <v>0.795721782811453</v>
      </c>
      <c r="C58" s="46">
        <v>-1.7395297081896899E-3</v>
      </c>
      <c r="E58" s="46">
        <v>1.86666666666666</v>
      </c>
      <c r="F58" s="46">
        <v>0.50233935246578199</v>
      </c>
      <c r="G58" s="46">
        <v>0.26220445967290401</v>
      </c>
    </row>
    <row r="59" spans="1:7">
      <c r="A59" s="46">
        <v>1.9</v>
      </c>
      <c r="B59" s="46">
        <v>0.79619348285237701</v>
      </c>
      <c r="C59" s="46">
        <v>-1.88563517279294E-3</v>
      </c>
      <c r="E59" s="46">
        <v>1.9</v>
      </c>
      <c r="F59" s="46">
        <v>0.51100961408004397</v>
      </c>
      <c r="G59" s="46">
        <v>0.21230257085791299</v>
      </c>
    </row>
    <row r="60" spans="1:7">
      <c r="A60" s="46">
        <v>1.93333333333333</v>
      </c>
      <c r="B60" s="46">
        <v>0.80324130228694801</v>
      </c>
      <c r="C60" s="46">
        <v>-1.71501973556786E-3</v>
      </c>
      <c r="E60" s="46">
        <v>1.93333333333333</v>
      </c>
      <c r="F60" s="46">
        <v>0.516492857189643</v>
      </c>
      <c r="G60" s="46">
        <v>0.138853054830721</v>
      </c>
    </row>
    <row r="61" spans="1:7">
      <c r="A61" s="46">
        <v>1.9666666666666599</v>
      </c>
      <c r="B61" s="46">
        <v>0.81468866563403397</v>
      </c>
      <c r="C61" s="46">
        <v>-1.4979395803479401E-3</v>
      </c>
      <c r="E61" s="46">
        <v>1.9666666666666599</v>
      </c>
      <c r="F61" s="46">
        <v>0.520266484402092</v>
      </c>
      <c r="G61" s="46">
        <v>0.111531144421539</v>
      </c>
    </row>
    <row r="62" spans="1:7">
      <c r="A62" s="46">
        <v>2</v>
      </c>
      <c r="B62" s="46">
        <v>0.82587562440408602</v>
      </c>
      <c r="C62" s="46">
        <v>-1.7067591948060001E-3</v>
      </c>
      <c r="E62" s="46">
        <v>2</v>
      </c>
      <c r="F62" s="46">
        <v>0.52392826681774596</v>
      </c>
      <c r="G62" s="46">
        <v>0.110329132004564</v>
      </c>
    </row>
    <row r="63" spans="1:7">
      <c r="A63" s="46">
        <v>2.0333333333333301</v>
      </c>
      <c r="B63" s="46">
        <v>0.83747740313015295</v>
      </c>
      <c r="C63" s="46">
        <v>-1.3624556328807301E-3</v>
      </c>
      <c r="E63" s="46">
        <v>2.0333333333333301</v>
      </c>
      <c r="F63" s="46">
        <v>0.52762175986906301</v>
      </c>
      <c r="G63" s="46">
        <v>0.11468129964439</v>
      </c>
    </row>
    <row r="64" spans="1:7">
      <c r="A64" s="46">
        <v>2.0666666666666602</v>
      </c>
      <c r="B64" s="46">
        <v>0.84871128988424205</v>
      </c>
      <c r="C64" s="46">
        <v>-1.6652379029801199E-3</v>
      </c>
      <c r="E64" s="46">
        <v>2.0666666666666602</v>
      </c>
      <c r="F64" s="46">
        <v>0.53157368679403905</v>
      </c>
      <c r="G64" s="46">
        <v>0.114323977875566</v>
      </c>
    </row>
    <row r="65" spans="1:7">
      <c r="A65" s="46">
        <v>2.0999999999999899</v>
      </c>
      <c r="B65" s="46">
        <v>0.85992084351518505</v>
      </c>
      <c r="C65" s="46">
        <v>-1.26584751284475E-3</v>
      </c>
      <c r="E65" s="46">
        <v>2.0999999999999899</v>
      </c>
      <c r="F65" s="46">
        <v>0.53524335839409998</v>
      </c>
      <c r="G65" s="46">
        <v>0.11113577385053799</v>
      </c>
    </row>
    <row r="66" spans="1:7">
      <c r="A66" s="46">
        <v>2.1333333333333302</v>
      </c>
      <c r="B66" s="46">
        <v>0.87113303884256799</v>
      </c>
      <c r="C66" s="46">
        <v>-1.5234670719166299E-3</v>
      </c>
      <c r="E66" s="46">
        <v>2.1333333333333302</v>
      </c>
      <c r="F66" s="46">
        <v>0.53898273838407396</v>
      </c>
      <c r="G66" s="46">
        <v>0.114739137900701</v>
      </c>
    </row>
    <row r="67" spans="1:7">
      <c r="A67" s="46">
        <v>2.1666666666666599</v>
      </c>
      <c r="B67" s="46">
        <v>0.88256367665852697</v>
      </c>
      <c r="C67" s="46">
        <v>-1.16766700469828E-3</v>
      </c>
      <c r="E67" s="46">
        <v>2.1666666666666599</v>
      </c>
      <c r="F67" s="46">
        <v>0.54289263425414702</v>
      </c>
      <c r="G67" s="46">
        <v>0.11079561059281499</v>
      </c>
    </row>
    <row r="68" spans="1:7">
      <c r="A68" s="46">
        <v>2.2000000000000002</v>
      </c>
      <c r="B68" s="46">
        <v>0.89336310963154397</v>
      </c>
      <c r="C68" s="46">
        <v>-1.4079125579494699E-3</v>
      </c>
      <c r="E68" s="46">
        <v>2.2000000000000002</v>
      </c>
      <c r="F68" s="46">
        <v>0.54636911242359498</v>
      </c>
      <c r="G68" s="46">
        <v>0.10985521374749301</v>
      </c>
    </row>
    <row r="69" spans="1:7">
      <c r="A69" s="46">
        <v>2.2333333333333298</v>
      </c>
      <c r="B69" s="46">
        <v>0.90499383228333996</v>
      </c>
      <c r="C69" s="46">
        <v>-1.1854703747041699E-3</v>
      </c>
      <c r="E69" s="46">
        <v>2.2333333333333298</v>
      </c>
      <c r="F69" s="46">
        <v>0.55021631517064695</v>
      </c>
      <c r="G69" s="46">
        <v>0.113673325163675</v>
      </c>
    </row>
    <row r="70" spans="1:7">
      <c r="A70" s="46">
        <v>2.2666666666666599</v>
      </c>
      <c r="B70" s="46">
        <v>0.91598141978411296</v>
      </c>
      <c r="C70" s="47">
        <v>-852556057253.09497</v>
      </c>
      <c r="E70" s="46">
        <v>2.2666666666666599</v>
      </c>
      <c r="F70" s="46">
        <v>0.55394733410117403</v>
      </c>
      <c r="G70" s="46">
        <v>0.10801574319481</v>
      </c>
    </row>
    <row r="71" spans="1:7">
      <c r="A71" s="46">
        <v>2.2999999999999901</v>
      </c>
      <c r="B71" s="46">
        <v>0.92709965790314297</v>
      </c>
      <c r="C71" s="46">
        <v>-1.0043378147025399E-3</v>
      </c>
      <c r="E71" s="46">
        <v>2.2999999999999901</v>
      </c>
      <c r="F71" s="46">
        <v>0.55741736471696701</v>
      </c>
      <c r="G71" s="46">
        <v>0.10809121260052</v>
      </c>
    </row>
    <row r="72" spans="1:7">
      <c r="A72" s="46">
        <v>2.3333333333333299</v>
      </c>
      <c r="B72" s="46">
        <v>0.93841631558955596</v>
      </c>
      <c r="C72" s="47">
        <v>-595280037660.96106</v>
      </c>
      <c r="E72" s="46">
        <v>2.3333333333333299</v>
      </c>
      <c r="F72" s="46">
        <v>0.56115341494120896</v>
      </c>
      <c r="G72" s="46">
        <v>0.108702714901589</v>
      </c>
    </row>
    <row r="73" spans="1:7">
      <c r="A73" s="46">
        <v>2.36666666666666</v>
      </c>
      <c r="B73" s="46">
        <v>0.94945899319925597</v>
      </c>
      <c r="C73" s="47">
        <v>-966261969490.78894</v>
      </c>
      <c r="E73" s="46">
        <v>2.36666666666666</v>
      </c>
      <c r="F73" s="46">
        <v>0.56466421237707398</v>
      </c>
      <c r="G73" s="46">
        <v>0.10709543294137</v>
      </c>
    </row>
    <row r="74" spans="1:7">
      <c r="A74" s="46">
        <v>2.4</v>
      </c>
      <c r="B74" s="46">
        <v>0.96051902206357398</v>
      </c>
      <c r="C74" s="47">
        <v>-573225040057.41199</v>
      </c>
      <c r="E74" s="46">
        <v>2.4</v>
      </c>
      <c r="F74" s="46">
        <v>0.56829311047063302</v>
      </c>
      <c r="G74" s="46">
        <v>0.10994694680255999</v>
      </c>
    </row>
    <row r="75" spans="1:7">
      <c r="A75" s="46">
        <v>2.43333333333333</v>
      </c>
      <c r="B75" s="46">
        <v>0.97140251817076995</v>
      </c>
      <c r="C75" s="47">
        <v>-840254814594.81995</v>
      </c>
      <c r="E75" s="46">
        <v>2.43333333333333</v>
      </c>
      <c r="F75" s="46">
        <v>0.57199400883057705</v>
      </c>
      <c r="G75" s="46">
        <v>0.107432744057039</v>
      </c>
    </row>
    <row r="76" spans="1:7">
      <c r="A76" s="46">
        <v>2.4666666666666601</v>
      </c>
      <c r="B76" s="46">
        <v>0.98241719969261498</v>
      </c>
      <c r="C76" s="47">
        <v>-4406464904102.0098</v>
      </c>
      <c r="E76" s="46">
        <v>2.4666666666666601</v>
      </c>
      <c r="F76" s="46">
        <v>0.57545529340776902</v>
      </c>
      <c r="G76" s="46">
        <v>0.103703252044942</v>
      </c>
    </row>
    <row r="77" spans="1:7">
      <c r="A77" s="46">
        <v>2.5</v>
      </c>
      <c r="B77" s="46">
        <v>0.99358716861757701</v>
      </c>
      <c r="C77" s="47">
        <v>-58265781512.2789</v>
      </c>
      <c r="E77" s="46">
        <v>2.5</v>
      </c>
      <c r="F77" s="46">
        <v>0.57890755896690704</v>
      </c>
      <c r="G77" s="46">
        <v>0.107778428689253</v>
      </c>
    </row>
    <row r="78" spans="1:7">
      <c r="A78" s="46">
        <v>2.5333333333333301</v>
      </c>
      <c r="B78" s="46">
        <v>1.0043109047958301</v>
      </c>
      <c r="C78" s="47">
        <v>-43351900825.183701</v>
      </c>
      <c r="E78" s="46">
        <v>2.5333333333333301</v>
      </c>
      <c r="F78" s="46">
        <v>0.58264052198705296</v>
      </c>
      <c r="G78" s="46">
        <v>0.107418681281033</v>
      </c>
    </row>
    <row r="79" spans="1:7">
      <c r="A79" s="46">
        <v>2.5666666666666602</v>
      </c>
      <c r="B79" s="46">
        <v>1.01497509086431</v>
      </c>
      <c r="C79" s="47">
        <v>-2684797692543.7002</v>
      </c>
      <c r="E79" s="46">
        <v>2.5666666666666602</v>
      </c>
      <c r="F79" s="46">
        <v>0.58606880438564202</v>
      </c>
      <c r="G79" s="46">
        <v>0.10087325263848899</v>
      </c>
    </row>
    <row r="80" spans="1:7">
      <c r="A80" s="46">
        <v>2.5999999999999899</v>
      </c>
      <c r="B80" s="46">
        <v>1.02586356441813</v>
      </c>
      <c r="C80" s="47">
        <v>-2882478605966.6802</v>
      </c>
      <c r="E80" s="46">
        <v>2.5999999999999899</v>
      </c>
      <c r="F80" s="46">
        <v>0.58936540549628502</v>
      </c>
      <c r="G80" s="46">
        <v>0.10254971739499</v>
      </c>
    </row>
    <row r="81" spans="1:7">
      <c r="A81" s="46">
        <v>2.6333333333333302</v>
      </c>
      <c r="B81" s="46">
        <v>1.0367455795593901</v>
      </c>
      <c r="C81" s="47">
        <v>25997666149.8573</v>
      </c>
      <c r="E81" s="46">
        <v>2.6333333333333302</v>
      </c>
      <c r="F81" s="46">
        <v>0.59290545221197499</v>
      </c>
      <c r="G81" s="46">
        <v>0.103822146150942</v>
      </c>
    </row>
    <row r="82" spans="1:7">
      <c r="A82" s="46">
        <v>2.6666666666666599</v>
      </c>
      <c r="B82" s="46">
        <v>1.04757472544626</v>
      </c>
      <c r="C82" s="47">
        <v>-1790078340242.47</v>
      </c>
      <c r="E82" s="46">
        <v>2.6666666666666599</v>
      </c>
      <c r="F82" s="46">
        <v>0.59628688190634804</v>
      </c>
      <c r="G82" s="46">
        <v>0.105801839763375</v>
      </c>
    </row>
    <row r="83" spans="1:7">
      <c r="A83" s="46">
        <v>2.7</v>
      </c>
      <c r="B83" s="46">
        <v>1.05841192568031</v>
      </c>
      <c r="C83" s="47">
        <v>357943294244.211</v>
      </c>
      <c r="E83" s="46">
        <v>2.7</v>
      </c>
      <c r="F83" s="46">
        <v>0.59995890819620001</v>
      </c>
      <c r="G83" s="46">
        <v>0.107462008652805</v>
      </c>
    </row>
    <row r="84" spans="1:7">
      <c r="A84" s="46">
        <v>2.7333333333333298</v>
      </c>
      <c r="B84" s="46">
        <v>1.0691236228782099</v>
      </c>
      <c r="C84" s="47">
        <v>-91869951938.883194</v>
      </c>
      <c r="E84" s="46">
        <v>2.7333333333333298</v>
      </c>
      <c r="F84" s="46">
        <v>0.60345101581653504</v>
      </c>
      <c r="G84" s="46">
        <v>0.10644227846575</v>
      </c>
    </row>
    <row r="85" spans="1:7">
      <c r="A85" s="46">
        <v>2.7666666666666599</v>
      </c>
      <c r="B85" s="46">
        <v>1.07989376803313</v>
      </c>
      <c r="C85" s="47">
        <v>2429187710438.7598</v>
      </c>
      <c r="E85" s="46">
        <v>2.7666666666666599</v>
      </c>
      <c r="F85" s="46">
        <v>0.60705506009391696</v>
      </c>
      <c r="G85" s="46">
        <v>0.10181835214295699</v>
      </c>
    </row>
    <row r="86" spans="1:7">
      <c r="A86" s="46">
        <v>2.7999999999999901</v>
      </c>
      <c r="B86" s="46">
        <v>1.0906954970126801</v>
      </c>
      <c r="C86" s="47">
        <v>8092741991.8608303</v>
      </c>
      <c r="E86" s="46">
        <v>2.7999999999999901</v>
      </c>
      <c r="F86" s="46">
        <v>0.610238905959399</v>
      </c>
      <c r="G86" s="46">
        <v>0.101476131051494</v>
      </c>
    </row>
    <row r="87" spans="1:7">
      <c r="A87" s="46">
        <v>2.8333333333333299</v>
      </c>
      <c r="B87" s="46">
        <v>1.10131514264508</v>
      </c>
      <c r="C87" s="47">
        <v>4026039197085.8799</v>
      </c>
      <c r="E87" s="46">
        <v>2.8333333333333299</v>
      </c>
      <c r="F87" s="46">
        <v>0.61382013549735004</v>
      </c>
      <c r="G87" s="46">
        <v>0.10412106367047801</v>
      </c>
    </row>
    <row r="88" spans="1:7">
      <c r="A88" s="46">
        <v>2.86666666666666</v>
      </c>
      <c r="B88" s="46">
        <v>1.1119796001573199</v>
      </c>
      <c r="C88" s="47">
        <v>3477745970950.0698</v>
      </c>
      <c r="E88" s="46">
        <v>2.86666666666666</v>
      </c>
      <c r="F88" s="46">
        <v>0.61718031020409803</v>
      </c>
      <c r="G88" s="46">
        <v>9.9126843571057097E-2</v>
      </c>
    </row>
    <row r="89" spans="1:7">
      <c r="A89" s="46">
        <v>2.9</v>
      </c>
      <c r="B89" s="46">
        <v>1.1227504933544701</v>
      </c>
      <c r="C89" s="47">
        <v>540703377951.97803</v>
      </c>
      <c r="E89" s="46">
        <v>2.9</v>
      </c>
      <c r="F89" s="46">
        <v>0.62042859173541998</v>
      </c>
      <c r="G89" s="46">
        <v>0.10058505858974599</v>
      </c>
    </row>
    <row r="90" spans="1:7">
      <c r="A90" s="46">
        <v>2.93333333333333</v>
      </c>
      <c r="B90" s="46">
        <v>1.1333365611716799</v>
      </c>
      <c r="C90" s="47">
        <v>577890349017.67297</v>
      </c>
      <c r="E90" s="46">
        <v>2.93333333333333</v>
      </c>
      <c r="F90" s="46">
        <v>0.62388598077674695</v>
      </c>
      <c r="G90" s="46">
        <v>0.100103628690958</v>
      </c>
    </row>
    <row r="91" spans="1:7">
      <c r="A91" s="46">
        <v>2.9666666666666601</v>
      </c>
      <c r="B91" s="46">
        <v>1.14365080391745</v>
      </c>
      <c r="C91" s="47">
        <v>557167635571.453</v>
      </c>
      <c r="E91" s="46">
        <v>2.9666666666666601</v>
      </c>
      <c r="F91" s="46">
        <v>0.62710216698148402</v>
      </c>
      <c r="G91" s="46">
        <v>9.9861599325618597E-2</v>
      </c>
    </row>
    <row r="92" spans="1:7">
      <c r="A92" s="46">
        <v>3</v>
      </c>
      <c r="B92" s="46">
        <v>1.1540401769755799</v>
      </c>
      <c r="C92" s="47">
        <v>6722234753.5011997</v>
      </c>
      <c r="E92" s="46">
        <v>3</v>
      </c>
      <c r="F92" s="46">
        <v>0.63054342073178904</v>
      </c>
      <c r="G92" s="46">
        <v>9.98837118654088E-2</v>
      </c>
    </row>
    <row r="93" spans="1:7">
      <c r="A93" s="46">
        <v>3.0333333333333301</v>
      </c>
      <c r="B93" s="46">
        <v>1.1648116989086099</v>
      </c>
      <c r="C93" s="47">
        <v>4410401316.2094002</v>
      </c>
      <c r="E93" s="46">
        <v>3.0333333333333301</v>
      </c>
      <c r="F93" s="46">
        <v>0.63376108110584495</v>
      </c>
      <c r="G93" s="46">
        <v>0.102475739053316</v>
      </c>
    </row>
    <row r="94" spans="1:7">
      <c r="A94" s="46">
        <v>3.0666666666666602</v>
      </c>
      <c r="B94" s="46">
        <v>1.1749806687965201</v>
      </c>
      <c r="C94" s="47">
        <v>61217841359.0625</v>
      </c>
      <c r="E94" s="46">
        <v>3.0666666666666602</v>
      </c>
      <c r="F94" s="46">
        <v>0.63737513666867596</v>
      </c>
      <c r="G94" s="46">
        <v>0.100179999499313</v>
      </c>
    </row>
    <row r="95" spans="1:7">
      <c r="A95" s="46">
        <v>3.1</v>
      </c>
      <c r="B95" s="46">
        <v>1.1856894780285101</v>
      </c>
      <c r="C95" s="47">
        <v>2981458094412.0801</v>
      </c>
      <c r="E95" s="46">
        <v>3.1</v>
      </c>
      <c r="F95" s="46">
        <v>0.64043974773913304</v>
      </c>
      <c r="G95" s="46">
        <v>9.6198449073362405E-2</v>
      </c>
    </row>
    <row r="96" spans="1:7">
      <c r="A96" s="46">
        <v>3.1333333333333302</v>
      </c>
      <c r="B96" s="46">
        <v>1.19624587352543</v>
      </c>
      <c r="C96" s="47">
        <v>752526924052.92004</v>
      </c>
      <c r="E96" s="46">
        <v>3.1333333333333302</v>
      </c>
      <c r="F96" s="46">
        <v>0.64378836660689998</v>
      </c>
      <c r="G96" s="46">
        <v>9.6084814214088501E-2</v>
      </c>
    </row>
    <row r="97" spans="1:7">
      <c r="A97" s="46">
        <v>3.1666666666666599</v>
      </c>
      <c r="B97" s="46">
        <v>1.2065109410653501</v>
      </c>
      <c r="C97" s="47">
        <v>297178944811.62598</v>
      </c>
      <c r="E97" s="46">
        <v>3.1666666666666599</v>
      </c>
      <c r="F97" s="46">
        <v>0.64684540202007201</v>
      </c>
      <c r="G97" s="46">
        <v>9.7200512417443194E-2</v>
      </c>
    </row>
    <row r="98" spans="1:7">
      <c r="A98" s="46">
        <v>3.2</v>
      </c>
      <c r="B98" s="46">
        <v>1.2166696376872099</v>
      </c>
      <c r="C98" s="47">
        <v>760078636773.29797</v>
      </c>
      <c r="E98" s="46">
        <v>3.2</v>
      </c>
      <c r="F98" s="46">
        <v>0.65026840076806303</v>
      </c>
      <c r="G98" s="46">
        <v>9.8196703250230194E-2</v>
      </c>
    </row>
    <row r="99" spans="1:7">
      <c r="A99" s="46">
        <v>3.2333333333333298</v>
      </c>
      <c r="B99" s="46">
        <v>1.22698789361695</v>
      </c>
      <c r="C99" s="47">
        <v>517657390019.521</v>
      </c>
      <c r="E99" s="46">
        <v>3.2333333333333298</v>
      </c>
      <c r="F99" s="46">
        <v>0.65339184890342095</v>
      </c>
      <c r="G99" s="46">
        <v>9.8520218401371304E-2</v>
      </c>
    </row>
    <row r="100" spans="1:7">
      <c r="A100" s="46">
        <v>3.2666666666666599</v>
      </c>
      <c r="B100" s="46">
        <v>1.2374639844260999</v>
      </c>
      <c r="C100" s="47">
        <v>877863749814.91101</v>
      </c>
      <c r="E100" s="46">
        <v>3.2666666666666599</v>
      </c>
      <c r="F100" s="46">
        <v>0.65683641532815495</v>
      </c>
      <c r="G100" s="46">
        <v>9.7503457164690402E-2</v>
      </c>
    </row>
    <row r="101" spans="1:7">
      <c r="A101" s="46">
        <v>3.2999999999999901</v>
      </c>
      <c r="B101" s="46">
        <v>1.2475617062897999</v>
      </c>
      <c r="C101" s="47">
        <v>666403925342.67297</v>
      </c>
      <c r="E101" s="46">
        <v>3.2999999999999901</v>
      </c>
      <c r="F101" s="46">
        <v>0.65989207938106698</v>
      </c>
      <c r="G101" s="46">
        <v>9.7344276722930695E-2</v>
      </c>
    </row>
    <row r="102" spans="1:7">
      <c r="A102" s="46">
        <v>3.3333333333333299</v>
      </c>
      <c r="B102" s="46">
        <v>1.2578125625679799</v>
      </c>
      <c r="C102" s="47">
        <v>666704002203.58801</v>
      </c>
      <c r="E102" s="46">
        <v>3.3333333333333299</v>
      </c>
      <c r="F102" s="46">
        <v>0.66332603377635002</v>
      </c>
      <c r="G102" s="46">
        <v>0.10003501643882599</v>
      </c>
    </row>
    <row r="103" spans="1:7">
      <c r="A103" s="46">
        <v>3.36666666666666</v>
      </c>
      <c r="B103" s="46">
        <v>1.26784020470652</v>
      </c>
      <c r="C103" s="47">
        <v>436969451517.83197</v>
      </c>
      <c r="E103" s="46">
        <v>3.36666666666666</v>
      </c>
      <c r="F103" s="46">
        <v>0.66656108047698803</v>
      </c>
      <c r="G103" s="46">
        <v>9.7661688805886701E-2</v>
      </c>
    </row>
    <row r="104" spans="1:7">
      <c r="A104" s="46">
        <v>3.4</v>
      </c>
      <c r="B104" s="46">
        <v>1.2784344558432501</v>
      </c>
      <c r="C104" s="47">
        <v>699781869503.81201</v>
      </c>
      <c r="E104" s="46">
        <v>3.4</v>
      </c>
      <c r="F104" s="46">
        <v>0.66983681303007603</v>
      </c>
      <c r="G104" s="46">
        <v>9.9091042970090998E-2</v>
      </c>
    </row>
    <row r="105" spans="1:7">
      <c r="A105" s="46">
        <v>3.43333333333333</v>
      </c>
      <c r="B105" s="46">
        <v>1.2886267855032401</v>
      </c>
      <c r="C105" s="47">
        <v>559260838346.34204</v>
      </c>
      <c r="E105" s="46">
        <v>3.43333333333333</v>
      </c>
      <c r="F105" s="46">
        <v>0.67316715000832805</v>
      </c>
      <c r="G105" s="46">
        <v>9.9472833256149099E-2</v>
      </c>
    </row>
    <row r="106" spans="1:7">
      <c r="A106" s="46">
        <v>3.4666666666666601</v>
      </c>
      <c r="B106" s="46">
        <v>1.2987621061191099</v>
      </c>
      <c r="C106" s="47">
        <v>633452289626.52295</v>
      </c>
      <c r="E106" s="46">
        <v>3.4666666666666601</v>
      </c>
      <c r="F106" s="46">
        <v>0.676468335247153</v>
      </c>
      <c r="G106" s="46">
        <v>9.6813658683668993E-2</v>
      </c>
    </row>
    <row r="107" spans="1:7">
      <c r="A107" s="46">
        <v>3.5</v>
      </c>
      <c r="B107" s="46">
        <v>1.3089035298060701</v>
      </c>
      <c r="C107" s="47">
        <v>540766942734.08301</v>
      </c>
      <c r="E107" s="46">
        <v>3.5</v>
      </c>
      <c r="F107" s="46">
        <v>0.67962139392057197</v>
      </c>
      <c r="G107" s="46">
        <v>9.5268678594200407E-2</v>
      </c>
    </row>
    <row r="108" spans="1:7">
      <c r="A108" s="46">
        <v>3.5333333333333301</v>
      </c>
      <c r="B108" s="46">
        <v>1.31918500586571</v>
      </c>
      <c r="C108" s="47">
        <v>612789496615.47302</v>
      </c>
      <c r="E108" s="46">
        <v>3.5333333333333301</v>
      </c>
      <c r="F108" s="46">
        <v>0.68281958048676605</v>
      </c>
      <c r="G108" s="46">
        <v>9.3189953076092305E-2</v>
      </c>
    </row>
    <row r="109" spans="1:7">
      <c r="A109" s="46">
        <v>3.5666666666666602</v>
      </c>
      <c r="B109" s="46">
        <v>1.3291529927227801</v>
      </c>
      <c r="C109" s="47">
        <v>653777811103.42798</v>
      </c>
      <c r="E109" s="46">
        <v>3.5666666666666602</v>
      </c>
      <c r="F109" s="46">
        <v>0.68583405745897796</v>
      </c>
      <c r="G109" s="46">
        <v>9.3138014527535798E-2</v>
      </c>
    </row>
    <row r="110" spans="1:7">
      <c r="A110" s="46">
        <v>3.6</v>
      </c>
      <c r="B110" s="46">
        <v>1.3389727341437201</v>
      </c>
      <c r="C110" s="47">
        <v>769957373853.88</v>
      </c>
      <c r="E110" s="46">
        <v>3.6</v>
      </c>
      <c r="F110" s="46">
        <v>0.68902878145526802</v>
      </c>
      <c r="G110" s="46">
        <v>9.8419191985945897E-2</v>
      </c>
    </row>
    <row r="111" spans="1:7">
      <c r="A111" s="46">
        <v>3.6333333333333302</v>
      </c>
      <c r="B111" s="46">
        <v>1.34898778266846</v>
      </c>
      <c r="C111" s="47">
        <v>328204132882.59198</v>
      </c>
      <c r="E111" s="46">
        <v>3.6333333333333302</v>
      </c>
      <c r="F111" s="46">
        <v>0.692395336924708</v>
      </c>
      <c r="G111" s="46">
        <v>9.8337066689882305E-2</v>
      </c>
    </row>
    <row r="112" spans="1:7">
      <c r="A112" s="46">
        <v>3.6666666666666599</v>
      </c>
      <c r="B112" s="46">
        <v>1.3590468224097501</v>
      </c>
      <c r="C112" s="47">
        <v>4417236693814.4404</v>
      </c>
      <c r="E112" s="46">
        <v>3.6666666666666599</v>
      </c>
      <c r="F112" s="46">
        <v>0.69558458590126104</v>
      </c>
      <c r="G112" s="46">
        <v>9.5528108482592203E-2</v>
      </c>
    </row>
    <row r="113" spans="1:7">
      <c r="A113" s="46">
        <v>3.7</v>
      </c>
      <c r="B113" s="46">
        <v>1.3694110532219399</v>
      </c>
      <c r="C113" s="47">
        <v>3874406501156.4399</v>
      </c>
      <c r="E113" s="46">
        <v>3.7</v>
      </c>
      <c r="F113" s="46">
        <v>0.69876387749021396</v>
      </c>
      <c r="G113" s="46">
        <v>9.4022017191975504E-2</v>
      </c>
    </row>
    <row r="114" spans="1:7">
      <c r="A114" s="46">
        <v>3.7333333333333298</v>
      </c>
      <c r="B114" s="46">
        <v>1.3792324023973801</v>
      </c>
      <c r="C114" s="47">
        <v>711622303890.87903</v>
      </c>
      <c r="E114" s="46">
        <v>3.7333333333333298</v>
      </c>
      <c r="F114" s="46">
        <v>0.70185272038072599</v>
      </c>
      <c r="G114" s="46">
        <v>8.9435909328061905E-2</v>
      </c>
    </row>
    <row r="115" spans="1:7">
      <c r="A115" s="46">
        <v>3.7666666666666599</v>
      </c>
      <c r="B115" s="46">
        <v>1.3889313764526301</v>
      </c>
      <c r="C115" s="47">
        <v>565925946273.58203</v>
      </c>
      <c r="E115" s="46">
        <v>3.7666666666666599</v>
      </c>
      <c r="F115" s="46">
        <v>0.704726271445418</v>
      </c>
      <c r="G115" s="46">
        <v>9.0081018662369103E-2</v>
      </c>
    </row>
    <row r="116" spans="1:7">
      <c r="A116" s="46">
        <v>3.7999999999999901</v>
      </c>
      <c r="B116" s="46">
        <v>1.3996662306182599</v>
      </c>
      <c r="C116" s="47">
        <v>930866143469.04395</v>
      </c>
      <c r="E116" s="46">
        <v>3.7999999999999901</v>
      </c>
      <c r="F116" s="46">
        <v>0.70785812162488404</v>
      </c>
      <c r="G116" s="46">
        <v>9.47004007401228E-2</v>
      </c>
    </row>
    <row r="117" spans="1:7">
      <c r="A117" s="46">
        <v>3.8333333333333299</v>
      </c>
      <c r="B117" s="46">
        <v>1.40944435152596</v>
      </c>
      <c r="C117" s="47">
        <v>747335507067.40295</v>
      </c>
      <c r="E117" s="46">
        <v>3.8333333333333299</v>
      </c>
      <c r="F117" s="46">
        <v>0.71103963149476002</v>
      </c>
      <c r="G117" s="46">
        <v>9.5599785035368506E-2</v>
      </c>
    </row>
    <row r="118" spans="1:7">
      <c r="A118" s="46">
        <v>3.86666666666666</v>
      </c>
      <c r="B118" s="46">
        <v>1.4201779086388799</v>
      </c>
      <c r="C118" s="47">
        <v>867457129211.76794</v>
      </c>
      <c r="E118" s="46">
        <v>3.86666666666666</v>
      </c>
      <c r="F118" s="46">
        <v>0.71423144062724198</v>
      </c>
      <c r="G118" s="46">
        <v>9.1685644952430007E-2</v>
      </c>
    </row>
    <row r="119" spans="1:7">
      <c r="A119" s="46">
        <v>3.9</v>
      </c>
      <c r="B119" s="46">
        <v>1.4299291874544799</v>
      </c>
      <c r="C119" s="47">
        <v>797063948152.59802</v>
      </c>
      <c r="E119" s="46">
        <v>3.9</v>
      </c>
      <c r="F119" s="46">
        <v>0.71715200782492206</v>
      </c>
      <c r="G119" s="46">
        <v>9.3865863689458207E-2</v>
      </c>
    </row>
    <row r="120" spans="1:7">
      <c r="A120" s="46">
        <v>3.93333333333333</v>
      </c>
      <c r="B120" s="46">
        <v>1.44054398531136</v>
      </c>
      <c r="C120" s="46">
        <v>1.03343783896203E-3</v>
      </c>
      <c r="E120" s="46">
        <v>3.93333333333333</v>
      </c>
      <c r="F120" s="46">
        <v>0.72048916487320502</v>
      </c>
      <c r="G120" s="46">
        <v>9.4803007176588794E-2</v>
      </c>
    </row>
    <row r="121" spans="1:7">
      <c r="A121" s="46">
        <v>3.9666666666666601</v>
      </c>
      <c r="B121" s="46">
        <v>1.4513687520039</v>
      </c>
      <c r="C121" s="47">
        <v>882796491696.86804</v>
      </c>
      <c r="E121" s="46">
        <v>3.9666666666666601</v>
      </c>
      <c r="F121" s="46">
        <v>0.72347220830336101</v>
      </c>
      <c r="G121" s="4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Ruler="0" workbookViewId="0">
      <selection activeCell="H35" sqref="H35"/>
    </sheetView>
  </sheetViews>
  <sheetFormatPr baseColWidth="10" defaultRowHeight="15" x14ac:dyDescent="0"/>
  <sheetData>
    <row r="1" spans="1:8">
      <c r="A1" t="s">
        <v>90</v>
      </c>
      <c r="B1" t="s">
        <v>91</v>
      </c>
      <c r="C1" t="s">
        <v>92</v>
      </c>
      <c r="F1" t="s">
        <v>93</v>
      </c>
      <c r="G1" t="s">
        <v>94</v>
      </c>
      <c r="H1" t="s">
        <v>95</v>
      </c>
    </row>
    <row r="2" spans="1:8">
      <c r="A2" s="46">
        <v>0</v>
      </c>
      <c r="B2" s="46">
        <v>0.72226775284661904</v>
      </c>
      <c r="C2" s="46"/>
      <c r="F2" s="46">
        <v>0</v>
      </c>
      <c r="G2" s="47">
        <v>-4080590613739.77</v>
      </c>
      <c r="H2" s="46">
        <v>1.9518692210558301E-3</v>
      </c>
    </row>
    <row r="3" spans="1:8">
      <c r="A3" s="46">
        <v>3.3333333333333201E-2</v>
      </c>
      <c r="B3" s="46">
        <v>0.72174842050006904</v>
      </c>
      <c r="C3" s="46">
        <v>-1.9001570187147501E-2</v>
      </c>
      <c r="F3" s="46">
        <v>3.3333333333333201E-2</v>
      </c>
      <c r="G3" s="46">
        <v>1.5917849122349E-2</v>
      </c>
      <c r="H3" s="46">
        <v>1.7603208208864999E-3</v>
      </c>
    </row>
    <row r="4" spans="1:8">
      <c r="A4" s="46">
        <v>6.6666666666666693E-2</v>
      </c>
      <c r="B4" s="46">
        <v>0.72100098150080905</v>
      </c>
      <c r="C4" s="46">
        <v>-1.73699899509288E-2</v>
      </c>
      <c r="F4" s="46">
        <v>6.6666666666666693E-2</v>
      </c>
      <c r="G4" s="46">
        <v>3.1760790319664799E-2</v>
      </c>
      <c r="H4" s="46">
        <v>1.87317358039817E-3</v>
      </c>
    </row>
    <row r="5" spans="1:8">
      <c r="A5" s="46">
        <v>0.1</v>
      </c>
      <c r="B5" s="46">
        <v>0.72059042117000704</v>
      </c>
      <c r="C5" s="46">
        <v>-1.6422121825356399E-2</v>
      </c>
      <c r="F5" s="46">
        <v>0.1</v>
      </c>
      <c r="G5" s="46">
        <v>4.8441373153842802E-2</v>
      </c>
      <c r="H5" s="46">
        <v>1.92644512120121E-3</v>
      </c>
    </row>
    <row r="6" spans="1:8">
      <c r="A6" s="46">
        <v>0.133333333333333</v>
      </c>
      <c r="B6" s="46">
        <v>0.719906173379119</v>
      </c>
      <c r="C6" s="46">
        <v>-2.1484550342426099E-2</v>
      </c>
      <c r="F6" s="46">
        <v>0.133333333333333</v>
      </c>
      <c r="G6" s="46">
        <v>6.5363257693200394E-2</v>
      </c>
      <c r="H6" s="46">
        <v>1.86045035053472E-3</v>
      </c>
    </row>
    <row r="7" spans="1:8">
      <c r="A7" s="46">
        <v>0.16666666666666599</v>
      </c>
      <c r="B7" s="46">
        <v>0.71915811781384498</v>
      </c>
      <c r="C7" s="46">
        <v>-2.1958814378336799E-2</v>
      </c>
      <c r="F7" s="46">
        <v>0.16666666666666599</v>
      </c>
      <c r="G7" s="46">
        <v>8.1886399842405505E-2</v>
      </c>
      <c r="H7" s="46">
        <v>1.95087189598142E-3</v>
      </c>
    </row>
    <row r="8" spans="1:8">
      <c r="A8" s="46">
        <v>0.19999999999999901</v>
      </c>
      <c r="B8" s="46">
        <v>0.71844225242056303</v>
      </c>
      <c r="C8" s="46">
        <v>-1.82417219528382E-2</v>
      </c>
      <c r="F8" s="46">
        <v>0.19999999999999901</v>
      </c>
      <c r="G8" s="46">
        <v>9.8572218903293096E-2</v>
      </c>
      <c r="H8" s="46">
        <v>1.6105208891628001E-3</v>
      </c>
    </row>
    <row r="9" spans="1:8">
      <c r="A9" s="46">
        <v>0.233333333333333</v>
      </c>
      <c r="B9" s="46">
        <v>0.71794200301698896</v>
      </c>
      <c r="C9" s="46">
        <v>-1.8146881476152298E-2</v>
      </c>
      <c r="F9" s="46">
        <v>0.233333333333333</v>
      </c>
      <c r="G9" s="46">
        <v>0.11505874232357299</v>
      </c>
      <c r="H9" s="46">
        <v>1.8651786197489901E-3</v>
      </c>
    </row>
    <row r="10" spans="1:8">
      <c r="A10" s="46">
        <v>0.266666666666666</v>
      </c>
      <c r="B10" s="46">
        <v>0.71723246032215304</v>
      </c>
      <c r="C10" s="46">
        <v>-1.9394094394109499E-2</v>
      </c>
      <c r="F10" s="46">
        <v>0.266666666666666</v>
      </c>
      <c r="G10" s="46">
        <v>0.13148061635861699</v>
      </c>
      <c r="H10" s="46">
        <v>2.1927284076563801E-3</v>
      </c>
    </row>
    <row r="11" spans="1:8">
      <c r="A11" s="46">
        <v>0.3</v>
      </c>
      <c r="B11" s="46">
        <v>0.71664906339071499</v>
      </c>
      <c r="C11" s="46">
        <v>-1.5616350332433899E-2</v>
      </c>
      <c r="F11" s="46">
        <v>0.3</v>
      </c>
      <c r="G11" s="46">
        <v>0.147572175158633</v>
      </c>
      <c r="H11" s="46">
        <v>1.7518634092604699E-3</v>
      </c>
    </row>
    <row r="12" spans="1:8">
      <c r="A12" s="46">
        <v>0.33333333333333298</v>
      </c>
      <c r="B12" s="46">
        <v>0.71619137029999003</v>
      </c>
      <c r="C12" s="46">
        <v>-1.7761138269102E-2</v>
      </c>
      <c r="F12" s="46">
        <v>0.33333333333333298</v>
      </c>
      <c r="G12" s="46">
        <v>0.164393104770134</v>
      </c>
      <c r="H12" s="46">
        <v>1.47056225909514E-3</v>
      </c>
    </row>
    <row r="13" spans="1:8">
      <c r="A13" s="46">
        <v>0.36666666666666597</v>
      </c>
      <c r="B13" s="46">
        <v>0.71546498750610799</v>
      </c>
      <c r="C13" s="46">
        <v>-2.1646953215641699E-2</v>
      </c>
      <c r="F13" s="46">
        <v>0.36666666666666597</v>
      </c>
      <c r="G13" s="46">
        <v>0.18122878627790301</v>
      </c>
      <c r="H13" s="46">
        <v>1.6824592276450899E-3</v>
      </c>
    </row>
    <row r="14" spans="1:8">
      <c r="A14" s="46">
        <v>0.39999999999999902</v>
      </c>
      <c r="B14" s="46">
        <v>0.714748240085614</v>
      </c>
      <c r="C14" s="46">
        <v>-2.1143781129315101E-2</v>
      </c>
      <c r="F14" s="46">
        <v>0.39999999999999902</v>
      </c>
      <c r="G14" s="46">
        <v>0.197223423976044</v>
      </c>
      <c r="H14" s="46">
        <v>1.7454216628201001E-3</v>
      </c>
    </row>
    <row r="15" spans="1:8">
      <c r="A15" s="46">
        <v>0.43333333333333302</v>
      </c>
      <c r="B15" s="46">
        <v>0.71405540209748697</v>
      </c>
      <c r="C15" s="46">
        <v>-1.91393543658222E-2</v>
      </c>
      <c r="F15" s="46">
        <v>0.43333333333333302</v>
      </c>
      <c r="G15" s="46">
        <v>0.21367307076994299</v>
      </c>
      <c r="H15" s="46">
        <v>1.5745003163867199E-3</v>
      </c>
    </row>
    <row r="16" spans="1:8">
      <c r="A16" s="46">
        <v>0.46666666666666601</v>
      </c>
      <c r="B16" s="46">
        <v>0.71347228312789301</v>
      </c>
      <c r="C16" s="46">
        <v>-1.7927292932188501E-2</v>
      </c>
      <c r="F16" s="46">
        <v>0.46666666666666601</v>
      </c>
      <c r="G16" s="46">
        <v>0.23049620847358401</v>
      </c>
      <c r="H16" s="46">
        <v>1.42671280919448E-3</v>
      </c>
    </row>
    <row r="17" spans="1:8">
      <c r="A17" s="46">
        <v>0.499999999999999</v>
      </c>
      <c r="B17" s="46">
        <v>0.71286024923534097</v>
      </c>
      <c r="C17" s="46">
        <v>-2.1456563871054001E-2</v>
      </c>
      <c r="F17" s="46">
        <v>0.499999999999999</v>
      </c>
      <c r="G17" s="46">
        <v>0.24689328758149101</v>
      </c>
      <c r="H17" s="46">
        <v>1.2335365548790101E-3</v>
      </c>
    </row>
    <row r="18" spans="1:8">
      <c r="A18" s="46">
        <v>0.53333333333333299</v>
      </c>
      <c r="B18" s="46">
        <v>0.71204184553648897</v>
      </c>
      <c r="C18" s="46">
        <v>-2.34493274928602E-2</v>
      </c>
      <c r="F18" s="46">
        <v>0.53333333333333299</v>
      </c>
      <c r="G18" s="46">
        <v>0.26396509476165297</v>
      </c>
      <c r="H18" s="46">
        <v>1.3028603714217899E-3</v>
      </c>
    </row>
    <row r="19" spans="1:8">
      <c r="A19" s="46">
        <v>0.56666666666666599</v>
      </c>
      <c r="B19" s="46">
        <v>0.71129696073581705</v>
      </c>
      <c r="C19" s="46">
        <v>-1.90574520260667E-2</v>
      </c>
      <c r="F19" s="46">
        <v>0.56666666666666599</v>
      </c>
      <c r="G19" s="46">
        <v>0.28042260574648098</v>
      </c>
      <c r="H19" s="46">
        <v>1.0675588112797299E-3</v>
      </c>
    </row>
    <row r="20" spans="1:8">
      <c r="A20" s="46">
        <v>0.6</v>
      </c>
      <c r="B20" s="46">
        <v>0.71077134873475201</v>
      </c>
      <c r="C20" s="46">
        <v>-1.53853686655202E-2</v>
      </c>
      <c r="F20" s="46">
        <v>0.6</v>
      </c>
      <c r="G20" s="46">
        <v>0.297254877859712</v>
      </c>
      <c r="H20" s="46">
        <v>1.1227837645109099E-3</v>
      </c>
    </row>
    <row r="21" spans="1:8">
      <c r="A21" s="46">
        <v>0.63333333333333297</v>
      </c>
      <c r="B21" s="46">
        <v>0.71027126949144903</v>
      </c>
      <c r="C21" s="46">
        <v>0.17569816975684099</v>
      </c>
      <c r="F21" s="46">
        <v>0.63333333333333297</v>
      </c>
      <c r="G21" s="46">
        <v>0.31300924471506802</v>
      </c>
      <c r="H21" s="47">
        <v>650353783611.44495</v>
      </c>
    </row>
    <row r="22" spans="1:8">
      <c r="A22" s="46">
        <v>0.66666666666666596</v>
      </c>
      <c r="B22" s="46">
        <v>0.722484560051874</v>
      </c>
      <c r="C22" s="46">
        <v>0.41995162658749902</v>
      </c>
      <c r="F22" s="46">
        <v>0.66666666666666596</v>
      </c>
      <c r="G22" s="46">
        <v>0.31652835888150499</v>
      </c>
      <c r="H22" s="47">
        <v>815399879388.38904</v>
      </c>
    </row>
    <row r="23" spans="1:8">
      <c r="A23" s="46">
        <v>0.69999999999999896</v>
      </c>
      <c r="B23" s="46">
        <v>0.73826804459728201</v>
      </c>
      <c r="C23" s="46">
        <v>0.47240153791766398</v>
      </c>
      <c r="F23" s="46">
        <v>0.69999999999999896</v>
      </c>
      <c r="G23" s="46">
        <v>0.31613426000016398</v>
      </c>
      <c r="H23" s="47">
        <v>809461793495.28003</v>
      </c>
    </row>
    <row r="24" spans="1:8">
      <c r="A24" s="46">
        <v>0.73333333333333295</v>
      </c>
      <c r="B24" s="46">
        <v>0.75397799591305203</v>
      </c>
      <c r="C24" s="46">
        <v>0.47325057113415903</v>
      </c>
      <c r="F24" s="46">
        <v>0.73333333333333295</v>
      </c>
      <c r="G24" s="46">
        <v>0.31557202380543797</v>
      </c>
      <c r="H24" s="47">
        <v>676353699218.146</v>
      </c>
    </row>
    <row r="25" spans="1:8">
      <c r="A25" s="46">
        <v>0.76666666666666605</v>
      </c>
      <c r="B25" s="46">
        <v>0.76981808267289298</v>
      </c>
      <c r="C25" s="46">
        <v>0.47299411730141</v>
      </c>
      <c r="F25" s="46">
        <v>0.76666666666666605</v>
      </c>
      <c r="G25" s="46">
        <v>0.31517743341918197</v>
      </c>
      <c r="H25" s="47">
        <v>72613504970.997498</v>
      </c>
    </row>
    <row r="26" spans="1:8">
      <c r="A26" s="46">
        <v>0.8</v>
      </c>
      <c r="B26" s="46">
        <v>0.78551093706647901</v>
      </c>
      <c r="C26" s="46">
        <v>0.47447638846495099</v>
      </c>
      <c r="F26" s="46">
        <v>0.8</v>
      </c>
      <c r="G26" s="46">
        <v>0.31462983673089601</v>
      </c>
      <c r="H26" s="47">
        <v>612495798455.90295</v>
      </c>
    </row>
    <row r="27" spans="1:8">
      <c r="A27" s="46">
        <v>0.83333333333333304</v>
      </c>
      <c r="B27" s="46">
        <v>0.80144984190388902</v>
      </c>
      <c r="C27" s="46">
        <v>0.47164736057967899</v>
      </c>
      <c r="F27" s="46">
        <v>0.83333333333333304</v>
      </c>
      <c r="G27" s="46">
        <v>0.31411216863540198</v>
      </c>
      <c r="H27" s="47">
        <v>798635087074.89404</v>
      </c>
    </row>
    <row r="28" spans="1:8">
      <c r="A28" s="46">
        <v>0.86666666666666603</v>
      </c>
      <c r="B28" s="46">
        <v>0.81695409443845801</v>
      </c>
      <c r="C28" s="46">
        <v>0.46224081117601801</v>
      </c>
      <c r="F28" s="46">
        <v>0.86666666666666603</v>
      </c>
      <c r="G28" s="46">
        <v>0.31364106923593499</v>
      </c>
      <c r="H28" s="47">
        <v>604493316091.69202</v>
      </c>
    </row>
    <row r="29" spans="1:8">
      <c r="A29" s="46">
        <v>0.89999999999999902</v>
      </c>
      <c r="B29" s="46">
        <v>0.83226589598229095</v>
      </c>
      <c r="C29" s="46">
        <v>0.46451693105831898</v>
      </c>
      <c r="F29" s="46">
        <v>0.89999999999999902</v>
      </c>
      <c r="G29" s="46">
        <v>0.31308684768859102</v>
      </c>
      <c r="H29" s="47">
        <v>677145582619.44202</v>
      </c>
    </row>
    <row r="30" spans="1:8">
      <c r="A30" s="46">
        <v>0.93333333333333302</v>
      </c>
      <c r="B30" s="46">
        <v>0.84792188984234595</v>
      </c>
      <c r="C30" s="46">
        <v>0.47744391047256401</v>
      </c>
      <c r="F30" s="46">
        <v>0.93333333333333302</v>
      </c>
      <c r="G30" s="46">
        <v>0.31246818262393899</v>
      </c>
      <c r="H30" s="47">
        <v>720003288673.16504</v>
      </c>
    </row>
    <row r="31" spans="1:8">
      <c r="A31" s="46">
        <v>0.96666666666666601</v>
      </c>
      <c r="B31" s="46">
        <v>0.86409549001379504</v>
      </c>
      <c r="C31" s="46">
        <v>0.47504393589631</v>
      </c>
      <c r="F31" s="46">
        <v>0.96666666666666601</v>
      </c>
      <c r="G31" s="46">
        <v>0.312316454472435</v>
      </c>
      <c r="H31" s="47">
        <v>69790256528.756699</v>
      </c>
    </row>
    <row r="32" spans="1:8">
      <c r="A32" s="46">
        <v>0.999999999999999</v>
      </c>
      <c r="B32" s="46">
        <v>0.87959148556876599</v>
      </c>
      <c r="C32" s="46">
        <v>0.46958919616720501</v>
      </c>
      <c r="F32" s="46">
        <v>0.999999999999999</v>
      </c>
      <c r="G32" s="46">
        <v>0.311487381268158</v>
      </c>
      <c r="H32" s="47">
        <v>847760785013.80603</v>
      </c>
    </row>
    <row r="33" spans="1:8">
      <c r="A33" s="46">
        <v>1.0333333333333301</v>
      </c>
      <c r="B33" s="46">
        <v>0.89540143642494197</v>
      </c>
      <c r="C33" s="46">
        <v>0.471395897758978</v>
      </c>
      <c r="F33" s="46">
        <v>1.0333333333333301</v>
      </c>
      <c r="G33" s="46">
        <v>0.31118941786477</v>
      </c>
      <c r="H33" s="47">
        <v>681815812105.57898</v>
      </c>
    </row>
    <row r="34" spans="1:8">
      <c r="A34" s="46">
        <v>1.06666666666666</v>
      </c>
      <c r="B34" s="46">
        <v>0.91101787875269802</v>
      </c>
      <c r="C34" s="46">
        <v>0.475161245796419</v>
      </c>
      <c r="F34" s="46">
        <v>1.06666666666666</v>
      </c>
      <c r="G34" s="46">
        <v>0.31070873258287801</v>
      </c>
      <c r="H34" s="47">
        <v>848603028989.36902</v>
      </c>
    </row>
    <row r="35" spans="1:8">
      <c r="A35" s="46">
        <v>1.0999999999999901</v>
      </c>
      <c r="B35" s="46">
        <v>0.92707885281137004</v>
      </c>
      <c r="C35" s="46">
        <v>0.47688829972632402</v>
      </c>
      <c r="F35" s="46">
        <v>1.0999999999999901</v>
      </c>
      <c r="G35" s="46">
        <v>0.310561418521064</v>
      </c>
      <c r="H35" s="47">
        <v>804309793158.81897</v>
      </c>
    </row>
    <row r="36" spans="1:8">
      <c r="A36" s="46">
        <v>1.13333333333333</v>
      </c>
      <c r="B36" s="46">
        <v>0.94281043206778703</v>
      </c>
      <c r="C36" s="46">
        <v>0.47451803454889802</v>
      </c>
      <c r="F36" s="46">
        <v>1.13333333333333</v>
      </c>
      <c r="G36" s="46">
        <v>0.30971362503843902</v>
      </c>
      <c r="H36" s="47">
        <v>84409310815.680695</v>
      </c>
    </row>
    <row r="37" spans="1:8">
      <c r="A37" s="46">
        <v>1.1666666666666601</v>
      </c>
      <c r="B37" s="46">
        <v>0.95871338844796306</v>
      </c>
      <c r="C37" s="46">
        <v>0.47066621205876902</v>
      </c>
      <c r="F37" s="46">
        <v>1.1666666666666601</v>
      </c>
      <c r="G37" s="46">
        <v>0.30956047049549901</v>
      </c>
      <c r="H37" s="47">
        <v>907869805293.33704</v>
      </c>
    </row>
    <row r="38" spans="1:8">
      <c r="A38" s="46">
        <v>1.2</v>
      </c>
      <c r="B38" s="46">
        <v>0.974188179538371</v>
      </c>
      <c r="C38" s="46">
        <v>0.47064197691562398</v>
      </c>
      <c r="F38" s="46">
        <v>1.2</v>
      </c>
      <c r="G38" s="46">
        <v>0.309127749729184</v>
      </c>
      <c r="H38" s="47">
        <v>699807680861.974</v>
      </c>
    </row>
    <row r="39" spans="1:8">
      <c r="A39" s="46">
        <v>1.2333333333333301</v>
      </c>
      <c r="B39" s="46">
        <v>0.99008952024233798</v>
      </c>
      <c r="C39" s="46">
        <v>0.477763876110745</v>
      </c>
      <c r="F39" s="46">
        <v>1.2333333333333301</v>
      </c>
      <c r="G39" s="46">
        <v>0.30847638320172699</v>
      </c>
      <c r="H39" s="47">
        <v>821526569916.74097</v>
      </c>
    </row>
    <row r="40" spans="1:8">
      <c r="A40" s="46">
        <v>1.2666666666666599</v>
      </c>
      <c r="B40" s="46">
        <v>1.00603910461242</v>
      </c>
      <c r="C40" s="46">
        <v>0.46283670596569898</v>
      </c>
      <c r="F40" s="46">
        <v>1.2666666666666599</v>
      </c>
      <c r="G40" s="46">
        <v>0.30821643739623</v>
      </c>
      <c r="H40" s="47">
        <v>755809078185.39795</v>
      </c>
    </row>
    <row r="41" spans="1:8">
      <c r="A41" s="46">
        <v>1.3</v>
      </c>
      <c r="B41" s="46">
        <v>1.02094530064005</v>
      </c>
      <c r="C41" s="46">
        <v>0.45641247590523998</v>
      </c>
      <c r="F41" s="46">
        <v>1.3</v>
      </c>
      <c r="G41" s="46">
        <v>0.30767416738970899</v>
      </c>
      <c r="H41" s="47">
        <v>97826476482.754105</v>
      </c>
    </row>
    <row r="42" spans="1:8">
      <c r="A42" s="46">
        <v>1.3333333333333299</v>
      </c>
      <c r="B42" s="46">
        <v>1.0364666030061001</v>
      </c>
      <c r="C42" s="46">
        <v>0.46760118474266599</v>
      </c>
      <c r="F42" s="46">
        <v>1.3333333333333299</v>
      </c>
      <c r="G42" s="46">
        <v>0.30714984284554497</v>
      </c>
      <c r="H42" s="47">
        <v>646224115732.22998</v>
      </c>
    </row>
    <row r="43" spans="1:8">
      <c r="A43" s="46">
        <v>1.36666666666666</v>
      </c>
      <c r="B43" s="46">
        <v>1.0521187129562299</v>
      </c>
      <c r="C43" s="46">
        <v>0.46969260927095802</v>
      </c>
      <c r="F43" s="46">
        <v>1.36666666666666</v>
      </c>
      <c r="G43" s="46">
        <v>0.306430557932869</v>
      </c>
      <c r="H43" s="47">
        <v>816105307545.5</v>
      </c>
    </row>
    <row r="44" spans="1:8">
      <c r="A44" s="46">
        <v>1.3999999999999899</v>
      </c>
      <c r="B44" s="46">
        <v>1.0677794436241601</v>
      </c>
      <c r="C44" s="46">
        <v>0.47022526617363603</v>
      </c>
      <c r="F44" s="46">
        <v>1.3999999999999899</v>
      </c>
      <c r="G44" s="46">
        <v>0.30617629454543599</v>
      </c>
      <c r="H44" s="46">
        <v>1.1368873284774901E-3</v>
      </c>
    </row>
    <row r="45" spans="1:8">
      <c r="A45" s="46">
        <v>1.43333333333333</v>
      </c>
      <c r="B45" s="46">
        <v>1.0834670640344699</v>
      </c>
      <c r="C45" s="46">
        <v>0.45975599297463399</v>
      </c>
      <c r="F45" s="46">
        <v>1.43333333333333</v>
      </c>
      <c r="G45" s="46">
        <v>0.30584346366340798</v>
      </c>
      <c r="H45" s="47">
        <v>840770263843.88098</v>
      </c>
    </row>
    <row r="46" spans="1:8">
      <c r="A46" s="46">
        <v>1.4666666666666599</v>
      </c>
      <c r="B46" s="46">
        <v>1.0984298431558099</v>
      </c>
      <c r="C46" s="46">
        <v>0.45887269172022799</v>
      </c>
      <c r="F46" s="46">
        <v>1.4666666666666599</v>
      </c>
      <c r="G46" s="46">
        <v>0.30541586135618898</v>
      </c>
      <c r="H46" s="46">
        <v>1.0036699511172199E-3</v>
      </c>
    </row>
    <row r="47" spans="1:8">
      <c r="A47" s="46">
        <v>1.49999999999999</v>
      </c>
      <c r="B47" s="46">
        <v>1.11405857681582</v>
      </c>
      <c r="C47" s="46">
        <v>0.46804406374819502</v>
      </c>
      <c r="F47" s="46">
        <v>1.49999999999999</v>
      </c>
      <c r="G47" s="46">
        <v>0.30509990602389803</v>
      </c>
      <c r="H47" s="47">
        <v>834754462797.57104</v>
      </c>
    </row>
    <row r="48" spans="1:8">
      <c r="A48" s="46">
        <v>1.5333333333333301</v>
      </c>
      <c r="B48" s="46">
        <v>1.1296327807390201</v>
      </c>
      <c r="C48" s="46">
        <v>0.46989342687639601</v>
      </c>
      <c r="F48" s="46">
        <v>1.5333333333333301</v>
      </c>
      <c r="G48" s="46">
        <v>0.30464706713145501</v>
      </c>
      <c r="H48" s="47">
        <v>98397565998.8423</v>
      </c>
    </row>
    <row r="49" spans="1:8">
      <c r="A49" s="46">
        <v>1.56666666666666</v>
      </c>
      <c r="B49" s="46">
        <v>1.1453848052742399</v>
      </c>
      <c r="C49" s="46">
        <v>0.46760422053185702</v>
      </c>
      <c r="F49" s="46">
        <v>1.56666666666666</v>
      </c>
      <c r="G49" s="46">
        <v>0.30428605067429998</v>
      </c>
      <c r="H49" s="47">
        <v>831534673150.224</v>
      </c>
    </row>
    <row r="50" spans="1:8">
      <c r="A50" s="46">
        <v>1.5999999999999901</v>
      </c>
      <c r="B50" s="46">
        <v>1.1608063954411401</v>
      </c>
      <c r="C50" s="46">
        <v>0.46744585692746499</v>
      </c>
      <c r="F50" s="46">
        <v>1.5999999999999901</v>
      </c>
      <c r="G50" s="46">
        <v>0.30412079372211798</v>
      </c>
      <c r="H50" s="47">
        <v>824480432367.71301</v>
      </c>
    </row>
    <row r="51" spans="1:8">
      <c r="A51" s="46">
        <v>1.63333333333333</v>
      </c>
      <c r="B51" s="46">
        <v>1.1765478624027399</v>
      </c>
      <c r="C51" s="46">
        <v>0.46504556063088798</v>
      </c>
      <c r="F51" s="46">
        <v>1.63333333333333</v>
      </c>
      <c r="G51" s="46">
        <v>0.30377166703976299</v>
      </c>
      <c r="H51" s="46">
        <v>1.10072196161736E-3</v>
      </c>
    </row>
    <row r="52" spans="1:8">
      <c r="A52" s="46">
        <v>1.6666666666666601</v>
      </c>
      <c r="B52" s="46">
        <v>1.1918094328165301</v>
      </c>
      <c r="C52" s="46">
        <v>0.45944789624938698</v>
      </c>
      <c r="F52" s="46">
        <v>1.6666666666666601</v>
      </c>
      <c r="G52" s="46">
        <v>0.303229275065374</v>
      </c>
      <c r="H52" s="47">
        <v>895974913831.86499</v>
      </c>
    </row>
    <row r="53" spans="1:8">
      <c r="A53" s="46">
        <v>1.7</v>
      </c>
      <c r="B53" s="46">
        <v>1.2071777221527</v>
      </c>
      <c r="C53" s="46">
        <v>0.45780395567842802</v>
      </c>
      <c r="F53" s="46">
        <v>1.7</v>
      </c>
      <c r="G53" s="46">
        <v>0.30313449152386601</v>
      </c>
      <c r="H53" s="47">
        <v>975857875644.69202</v>
      </c>
    </row>
    <row r="54" spans="1:8">
      <c r="A54" s="46">
        <v>1.7333333333333301</v>
      </c>
      <c r="B54" s="46">
        <v>1.22232969652843</v>
      </c>
      <c r="C54" s="46">
        <v>0.459068696728551</v>
      </c>
      <c r="F54" s="46">
        <v>1.7333333333333301</v>
      </c>
      <c r="G54" s="46">
        <v>0.30249018764512398</v>
      </c>
      <c r="H54" s="47">
        <v>902222253800.54395</v>
      </c>
    </row>
    <row r="55" spans="1:8">
      <c r="A55" s="46">
        <v>1.7666666666666599</v>
      </c>
      <c r="B55" s="46">
        <v>1.2377823019345999</v>
      </c>
      <c r="C55" s="46">
        <v>0.45938753695137502</v>
      </c>
      <c r="F55" s="46">
        <v>1.7666666666666599</v>
      </c>
      <c r="G55" s="46">
        <v>0.30210465553003302</v>
      </c>
      <c r="H55" s="46">
        <v>1.02676347890706E-3</v>
      </c>
    </row>
    <row r="56" spans="1:8">
      <c r="A56" s="46">
        <v>1.8</v>
      </c>
      <c r="B56" s="46">
        <v>1.25295553232519</v>
      </c>
      <c r="C56" s="46">
        <v>0.45411275384215399</v>
      </c>
      <c r="F56" s="46">
        <v>1.8</v>
      </c>
      <c r="G56" s="46">
        <v>0.30193127039013401</v>
      </c>
      <c r="H56" s="47">
        <v>966054012819.90503</v>
      </c>
    </row>
    <row r="57" spans="1:8">
      <c r="A57" s="46">
        <v>1.8333333333333299</v>
      </c>
      <c r="B57" s="46">
        <v>1.2680564855240799</v>
      </c>
      <c r="C57" s="46">
        <v>0.463002345612747</v>
      </c>
      <c r="F57" s="46">
        <v>1.8333333333333299</v>
      </c>
      <c r="G57" s="46">
        <v>0.30146758577754401</v>
      </c>
      <c r="H57" s="47">
        <v>949287903491.69104</v>
      </c>
    </row>
    <row r="58" spans="1:8">
      <c r="A58" s="46">
        <v>1.86666666666666</v>
      </c>
      <c r="B58" s="46">
        <v>1.2838223553660399</v>
      </c>
      <c r="C58" s="46">
        <v>0.45737445653061398</v>
      </c>
      <c r="F58" s="46">
        <v>1.86666666666666</v>
      </c>
      <c r="G58" s="46">
        <v>0.301408146184589</v>
      </c>
      <c r="H58" s="46">
        <v>1.04305050910358E-3</v>
      </c>
    </row>
    <row r="59" spans="1:8">
      <c r="A59" s="46">
        <v>1.8999999999999899</v>
      </c>
      <c r="B59" s="46">
        <v>1.2985481159594501</v>
      </c>
      <c r="C59" s="46">
        <v>0.45230078934956502</v>
      </c>
      <c r="F59" s="46">
        <v>1.8999999999999899</v>
      </c>
      <c r="G59" s="46">
        <v>0.30093860836101899</v>
      </c>
      <c r="H59" s="47">
        <v>984693673241.94299</v>
      </c>
    </row>
    <row r="60" spans="1:8">
      <c r="A60" s="46">
        <v>1.93333333333333</v>
      </c>
      <c r="B60" s="46">
        <v>1.31397574132268</v>
      </c>
      <c r="C60" s="46">
        <v>0.46050518838207999</v>
      </c>
      <c r="F60" s="46">
        <v>1.93333333333333</v>
      </c>
      <c r="G60" s="46">
        <v>0.30081294184239099</v>
      </c>
      <c r="H60" s="46">
        <v>1.0867351206899E-3</v>
      </c>
    </row>
    <row r="61" spans="1:8">
      <c r="A61" s="46">
        <v>1.9666666666666599</v>
      </c>
      <c r="B61" s="46">
        <v>1.3292484618515901</v>
      </c>
      <c r="C61" s="46">
        <v>0.45947906010109502</v>
      </c>
      <c r="F61" s="46">
        <v>1.9666666666666599</v>
      </c>
      <c r="G61" s="46">
        <v>0.30058541058629301</v>
      </c>
      <c r="H61" s="47">
        <v>861388754921.69897</v>
      </c>
    </row>
    <row r="62" spans="1:8">
      <c r="A62" s="46">
        <v>1.99999999999999</v>
      </c>
      <c r="B62" s="46">
        <v>1.3446076786627501</v>
      </c>
      <c r="C62" s="46">
        <v>0.46193660591750102</v>
      </c>
      <c r="F62" s="46">
        <v>1.99999999999999</v>
      </c>
      <c r="G62" s="46">
        <v>0.30021077160099102</v>
      </c>
      <c r="H62" s="46">
        <v>1.1205660319556401E-3</v>
      </c>
    </row>
    <row r="63" spans="1:8">
      <c r="A63" s="46">
        <v>2.0333333333333301</v>
      </c>
      <c r="B63" s="46">
        <v>1.36004423557943</v>
      </c>
      <c r="C63" s="46">
        <v>0.45563913312868198</v>
      </c>
      <c r="F63" s="46">
        <v>2.0333333333333301</v>
      </c>
      <c r="G63" s="46">
        <v>0.299829246048467</v>
      </c>
      <c r="H63" s="46">
        <v>1.0065999532491399E-3</v>
      </c>
    </row>
    <row r="64" spans="1:8">
      <c r="A64" s="46">
        <v>2.0666666666666602</v>
      </c>
      <c r="B64" s="46">
        <v>1.37498362087133</v>
      </c>
      <c r="C64" s="46">
        <v>0.456843810115869</v>
      </c>
      <c r="F64" s="46">
        <v>2.0666666666666602</v>
      </c>
      <c r="G64" s="46">
        <v>0.29977490098586501</v>
      </c>
      <c r="H64" s="46">
        <v>1.02436529306959E-3</v>
      </c>
    </row>
    <row r="65" spans="1:8">
      <c r="A65" s="46">
        <v>2.0999999999999899</v>
      </c>
      <c r="B65" s="46">
        <v>1.39050048958715</v>
      </c>
      <c r="C65" s="46">
        <v>0.45439484893487597</v>
      </c>
      <c r="F65" s="46">
        <v>2.0999999999999899</v>
      </c>
      <c r="G65" s="46">
        <v>0.29938873428208201</v>
      </c>
      <c r="H65" s="47">
        <v>993536495140.55603</v>
      </c>
    </row>
    <row r="66" spans="1:8">
      <c r="A66" s="46">
        <v>2.1333333333333302</v>
      </c>
      <c r="B66" s="46">
        <v>1.4052766108003201</v>
      </c>
      <c r="C66" s="46">
        <v>0.449259626007531</v>
      </c>
      <c r="F66" s="46">
        <v>2.1333333333333302</v>
      </c>
      <c r="G66" s="46">
        <v>0.29924751902182001</v>
      </c>
      <c r="H66" s="47">
        <v>903222529545.22205</v>
      </c>
    </row>
    <row r="67" spans="1:8">
      <c r="A67" s="46">
        <v>2.1666666666666599</v>
      </c>
      <c r="B67" s="46">
        <v>1.42045113132099</v>
      </c>
      <c r="C67" s="46">
        <v>0.45805384708868602</v>
      </c>
      <c r="F67" s="46">
        <v>2.1666666666666599</v>
      </c>
      <c r="G67" s="46">
        <v>0.29873843379426601</v>
      </c>
      <c r="H67" s="46">
        <v>1.2221122781470499E-3</v>
      </c>
    </row>
    <row r="68" spans="1:8">
      <c r="A68" s="46">
        <v>2.2000000000000002</v>
      </c>
      <c r="B68" s="46">
        <v>1.4358135339395699</v>
      </c>
      <c r="C68" s="46"/>
      <c r="F68" s="46">
        <v>2.2000000000000002</v>
      </c>
      <c r="G68" s="46">
        <v>0.29866416672166202</v>
      </c>
      <c r="H68" s="47">
        <v>902380434642.52405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showRuler="0" workbookViewId="0">
      <selection activeCell="J9" sqref="J9"/>
    </sheetView>
  </sheetViews>
  <sheetFormatPr baseColWidth="10" defaultRowHeight="15" x14ac:dyDescent="0"/>
  <sheetData>
    <row r="1" spans="1:8">
      <c r="A1" t="s">
        <v>90</v>
      </c>
      <c r="B1" t="s">
        <v>91</v>
      </c>
      <c r="C1" t="s">
        <v>92</v>
      </c>
      <c r="F1" t="s">
        <v>93</v>
      </c>
      <c r="G1" t="s">
        <v>94</v>
      </c>
      <c r="H1" t="s">
        <v>95</v>
      </c>
    </row>
    <row r="2" spans="1:8">
      <c r="A2" s="46">
        <v>0</v>
      </c>
      <c r="B2" s="46">
        <v>0.85848250281343796</v>
      </c>
      <c r="C2" s="46"/>
      <c r="F2" s="46">
        <v>0</v>
      </c>
      <c r="G2" s="46">
        <v>1.4980756418310199E-3</v>
      </c>
      <c r="H2" s="46"/>
    </row>
    <row r="3" spans="1:8">
      <c r="A3" s="46">
        <v>3.3333333333333402E-2</v>
      </c>
      <c r="B3" s="46">
        <v>0.85911959630037005</v>
      </c>
      <c r="C3" s="46">
        <v>2.4996381000261001E-2</v>
      </c>
      <c r="F3" s="46">
        <v>3.3333333333333402E-2</v>
      </c>
      <c r="G3" s="46">
        <v>1.5868044642693101E-2</v>
      </c>
      <c r="H3" s="46">
        <v>0.42866462437490799</v>
      </c>
    </row>
    <row r="4" spans="1:8">
      <c r="A4" s="46">
        <v>6.6666666666666693E-2</v>
      </c>
      <c r="B4" s="46">
        <v>0.86014892821345501</v>
      </c>
      <c r="C4" s="46">
        <v>3.2950373076380997E-2</v>
      </c>
      <c r="F4" s="46">
        <v>6.6666666666666693E-2</v>
      </c>
      <c r="G4" s="46">
        <v>3.0075717266824901E-2</v>
      </c>
      <c r="H4" s="46">
        <v>0.429313556867844</v>
      </c>
    </row>
    <row r="5" spans="1:8">
      <c r="A5" s="46">
        <v>0.1</v>
      </c>
      <c r="B5" s="46">
        <v>0.86131628783879499</v>
      </c>
      <c r="C5" s="46">
        <v>3.1375621420042202E-2</v>
      </c>
      <c r="F5" s="46">
        <v>0.1</v>
      </c>
      <c r="G5" s="46">
        <v>4.4488948433882798E-2</v>
      </c>
      <c r="H5" s="46">
        <v>0.43995584676557498</v>
      </c>
    </row>
    <row r="6" spans="1:8">
      <c r="A6" s="46">
        <v>0.133333333333333</v>
      </c>
      <c r="B6" s="46">
        <v>0.86224063630812497</v>
      </c>
      <c r="C6" s="46">
        <v>3.4549984095979702E-2</v>
      </c>
      <c r="F6" s="46">
        <v>0.133333333333333</v>
      </c>
      <c r="G6" s="46">
        <v>5.9406107051196498E-2</v>
      </c>
      <c r="H6" s="46">
        <v>0.446250774744128</v>
      </c>
    </row>
    <row r="7" spans="1:8">
      <c r="A7" s="46">
        <v>0.16666666666666599</v>
      </c>
      <c r="B7" s="46">
        <v>0.86361962011186</v>
      </c>
      <c r="C7" s="46">
        <v>3.47079780607535E-2</v>
      </c>
      <c r="F7" s="46">
        <v>0.16666666666666599</v>
      </c>
      <c r="G7" s="46">
        <v>7.4239000083491297E-2</v>
      </c>
      <c r="H7" s="46">
        <v>0.43229712855916402</v>
      </c>
    </row>
    <row r="8" spans="1:8">
      <c r="A8" s="46">
        <v>0.2</v>
      </c>
      <c r="B8" s="46">
        <v>0.86455450151217506</v>
      </c>
      <c r="C8" s="46">
        <v>2.9484888306331499E-2</v>
      </c>
      <c r="F8" s="46">
        <v>0.2</v>
      </c>
      <c r="G8" s="46">
        <v>8.8225915621807496E-2</v>
      </c>
      <c r="H8" s="46">
        <v>0.43023611644208798</v>
      </c>
    </row>
    <row r="9" spans="1:8">
      <c r="A9" s="46">
        <v>0.233333333333333</v>
      </c>
      <c r="B9" s="46">
        <v>0.86558527933228202</v>
      </c>
      <c r="C9" s="46">
        <v>3.17676236913884E-2</v>
      </c>
      <c r="F9" s="46">
        <v>0.233333333333333</v>
      </c>
      <c r="G9" s="46">
        <v>0.102921407846297</v>
      </c>
      <c r="H9" s="46">
        <v>0.43971753613113401</v>
      </c>
    </row>
    <row r="10" spans="1:8">
      <c r="A10" s="46">
        <v>0.266666666666667</v>
      </c>
      <c r="B10" s="46">
        <v>0.86667234309160102</v>
      </c>
      <c r="C10" s="46">
        <v>3.2636664770455501E-2</v>
      </c>
      <c r="F10" s="46">
        <v>0.266666666666667</v>
      </c>
      <c r="G10" s="46">
        <v>0.117540418030549</v>
      </c>
      <c r="H10" s="46">
        <v>0.43214867884654701</v>
      </c>
    </row>
    <row r="11" spans="1:8">
      <c r="A11" s="46">
        <v>0.3</v>
      </c>
      <c r="B11" s="46">
        <v>0.86776105698364603</v>
      </c>
      <c r="C11" s="46">
        <v>3.31468560570784E-2</v>
      </c>
      <c r="F11" s="46">
        <v>0.3</v>
      </c>
      <c r="G11" s="46">
        <v>0.1317313197694</v>
      </c>
      <c r="H11" s="46">
        <v>0.43246576065326903</v>
      </c>
    </row>
    <row r="12" spans="1:8">
      <c r="A12" s="46">
        <v>0.33333333333333298</v>
      </c>
      <c r="B12" s="46">
        <v>0.86888213349540599</v>
      </c>
      <c r="C12" s="46">
        <v>3.3870390260498998E-2</v>
      </c>
      <c r="F12" s="46">
        <v>0.33333333333333298</v>
      </c>
      <c r="G12" s="46">
        <v>0.14637146874076701</v>
      </c>
      <c r="H12" s="46">
        <v>0.435276751867746</v>
      </c>
    </row>
    <row r="13" spans="1:8">
      <c r="A13" s="46">
        <v>0.36666666666666597</v>
      </c>
      <c r="B13" s="46">
        <v>0.87001908300101305</v>
      </c>
      <c r="C13" s="46">
        <v>3.3187979228084301E-2</v>
      </c>
      <c r="F13" s="46">
        <v>0.36666666666666597</v>
      </c>
      <c r="G13" s="46">
        <v>0.16074976989391601</v>
      </c>
      <c r="H13" s="46">
        <v>0.43027576659889499</v>
      </c>
    </row>
    <row r="14" spans="1:8">
      <c r="A14" s="46">
        <v>0.4</v>
      </c>
      <c r="B14" s="46">
        <v>0.87109466544394498</v>
      </c>
      <c r="C14" s="46">
        <v>3.2212438344464502E-2</v>
      </c>
      <c r="F14" s="46">
        <v>0.4</v>
      </c>
      <c r="G14" s="46">
        <v>0.17505651984736001</v>
      </c>
      <c r="H14" s="46">
        <v>0.431351156278241</v>
      </c>
    </row>
    <row r="15" spans="1:8">
      <c r="A15" s="46">
        <v>0.43333333333333302</v>
      </c>
      <c r="B15" s="46">
        <v>0.87216657889064397</v>
      </c>
      <c r="C15" s="46">
        <v>3.2575880909950401E-2</v>
      </c>
      <c r="F15" s="46">
        <v>0.43333333333333302</v>
      </c>
      <c r="G15" s="46">
        <v>0.18950651364579901</v>
      </c>
      <c r="H15" s="46">
        <v>0.434477839571693</v>
      </c>
    </row>
    <row r="16" spans="1:8">
      <c r="A16" s="46">
        <v>0.46666666666666601</v>
      </c>
      <c r="B16" s="46">
        <v>0.873266390837942</v>
      </c>
      <c r="C16" s="46">
        <v>3.4612387452933602E-2</v>
      </c>
      <c r="F16" s="46">
        <v>0.46666666666666601</v>
      </c>
      <c r="G16" s="46">
        <v>0.20402170915213999</v>
      </c>
      <c r="H16" s="46">
        <v>0.43469122743431599</v>
      </c>
    </row>
    <row r="17" spans="1:8">
      <c r="A17" s="46">
        <v>0.5</v>
      </c>
      <c r="B17" s="46">
        <v>0.87447407138750599</v>
      </c>
      <c r="C17" s="46">
        <v>3.3070815049071202E-2</v>
      </c>
      <c r="F17" s="46">
        <v>0.5</v>
      </c>
      <c r="G17" s="46">
        <v>0.21848592880808701</v>
      </c>
      <c r="H17" s="46">
        <v>0.42921581477829401</v>
      </c>
    </row>
    <row r="18" spans="1:8">
      <c r="A18" s="46">
        <v>0.53333333333333299</v>
      </c>
      <c r="B18" s="46">
        <v>0.87547111184121296</v>
      </c>
      <c r="C18" s="46">
        <v>3.90145026727097E-2</v>
      </c>
      <c r="F18" s="46">
        <v>0.53333333333333299</v>
      </c>
      <c r="G18" s="46">
        <v>0.232636096804026</v>
      </c>
      <c r="H18" s="46">
        <v>0.43792890712171201</v>
      </c>
    </row>
    <row r="19" spans="1:8">
      <c r="A19" s="46">
        <v>0.56666666666666599</v>
      </c>
      <c r="B19" s="46">
        <v>0.877075038232354</v>
      </c>
      <c r="C19" s="46">
        <v>3.5009635484213798E-2</v>
      </c>
      <c r="F19" s="46">
        <v>0.56666666666666599</v>
      </c>
      <c r="G19" s="46">
        <v>0.247681189282868</v>
      </c>
      <c r="H19" s="46">
        <v>0.43888304760420899</v>
      </c>
    </row>
    <row r="20" spans="1:8">
      <c r="A20" s="46">
        <v>0.6</v>
      </c>
      <c r="B20" s="46">
        <v>0.87780508754016096</v>
      </c>
      <c r="C20" s="46">
        <v>2.9535234262772301E-2</v>
      </c>
      <c r="F20" s="46">
        <v>0.6</v>
      </c>
      <c r="G20" s="46">
        <v>0.261894966644307</v>
      </c>
      <c r="H20" s="46">
        <v>0.43100383067187698</v>
      </c>
    </row>
    <row r="21" spans="1:8">
      <c r="A21" s="46">
        <v>0.63333333333333297</v>
      </c>
      <c r="B21" s="46">
        <v>0.87904405384987205</v>
      </c>
      <c r="C21" s="46">
        <v>3.7937974195311697E-2</v>
      </c>
      <c r="F21" s="46">
        <v>0.63333333333333297</v>
      </c>
      <c r="G21" s="46">
        <v>0.27641477799432601</v>
      </c>
      <c r="H21" s="46">
        <v>0.43501636333431998</v>
      </c>
    </row>
    <row r="22" spans="1:8">
      <c r="A22" s="46">
        <v>0.66666666666666596</v>
      </c>
      <c r="B22" s="46">
        <v>0.88033428581984796</v>
      </c>
      <c r="C22" s="46">
        <v>3.5647114388329799E-2</v>
      </c>
      <c r="F22" s="46">
        <v>0.66666666666666596</v>
      </c>
      <c r="G22" s="46">
        <v>0.29089605753326198</v>
      </c>
      <c r="H22" s="46">
        <v>0.428816074429831</v>
      </c>
    </row>
    <row r="23" spans="1:8">
      <c r="A23" s="46">
        <v>0.7</v>
      </c>
      <c r="B23" s="46">
        <v>0.881420528142427</v>
      </c>
      <c r="C23" s="46">
        <v>3.6200560360816703E-2</v>
      </c>
      <c r="F23" s="46">
        <v>0.7</v>
      </c>
      <c r="G23" s="46">
        <v>0.30500251628964797</v>
      </c>
      <c r="H23" s="46">
        <v>0.42990424417803103</v>
      </c>
    </row>
    <row r="24" spans="1:8">
      <c r="A24" s="46">
        <v>0.73333333333333295</v>
      </c>
      <c r="B24" s="46">
        <v>0.88274765651056897</v>
      </c>
      <c r="C24" s="46">
        <v>3.5520520168541299E-2</v>
      </c>
      <c r="F24" s="46">
        <v>0.73333333333333295</v>
      </c>
      <c r="G24" s="46">
        <v>0.31955634047846398</v>
      </c>
      <c r="H24" s="46">
        <v>0.44308089692598801</v>
      </c>
    </row>
    <row r="25" spans="1:8">
      <c r="A25" s="46">
        <v>0.76666666666666705</v>
      </c>
      <c r="B25" s="46">
        <v>0.88378856282033003</v>
      </c>
      <c r="C25" s="46">
        <v>3.3551287891769498E-2</v>
      </c>
      <c r="F25" s="46">
        <v>0.76666666666666705</v>
      </c>
      <c r="G25" s="46">
        <v>0.33454124275138097</v>
      </c>
      <c r="H25" s="46">
        <v>0.43330757140728199</v>
      </c>
    </row>
    <row r="26" spans="1:8">
      <c r="A26" s="46">
        <v>0.8</v>
      </c>
      <c r="B26" s="46">
        <v>0.88498440903668696</v>
      </c>
      <c r="C26" s="46">
        <v>3.3854857529191103E-2</v>
      </c>
      <c r="F26" s="46">
        <v>0.8</v>
      </c>
      <c r="G26" s="46">
        <v>0.34844351190561601</v>
      </c>
      <c r="H26" s="46">
        <v>0.42557576692219601</v>
      </c>
    </row>
    <row r="27" spans="1:8">
      <c r="A27" s="46">
        <v>0.83333333333333304</v>
      </c>
      <c r="B27" s="46">
        <v>0.88604555332227597</v>
      </c>
      <c r="C27" s="46">
        <v>3.5059692069432997E-2</v>
      </c>
      <c r="F27" s="46">
        <v>0.83333333333333304</v>
      </c>
      <c r="G27" s="46">
        <v>0.36291296054619399</v>
      </c>
      <c r="H27" s="46">
        <v>0.42866217186720101</v>
      </c>
    </row>
    <row r="28" spans="1:8">
      <c r="A28" s="46">
        <v>0.86666666666666703</v>
      </c>
      <c r="B28" s="46">
        <v>0.88732172184131597</v>
      </c>
      <c r="C28" s="46">
        <v>3.8490139360859099E-2</v>
      </c>
      <c r="F28" s="46">
        <v>0.86666666666666703</v>
      </c>
      <c r="G28" s="46">
        <v>0.37702099003009598</v>
      </c>
      <c r="H28" s="46">
        <v>0.418764416450921</v>
      </c>
    </row>
    <row r="29" spans="1:8">
      <c r="A29" s="46">
        <v>0.9</v>
      </c>
      <c r="B29" s="46">
        <v>0.88861156261300001</v>
      </c>
      <c r="C29" s="46">
        <v>3.1472815588754803E-2</v>
      </c>
      <c r="F29" s="46">
        <v>0.9</v>
      </c>
      <c r="G29" s="46">
        <v>0.390830588309589</v>
      </c>
      <c r="H29" s="46">
        <v>0.416465716663517</v>
      </c>
    </row>
    <row r="30" spans="1:8">
      <c r="A30" s="46">
        <v>0.93333333333333302</v>
      </c>
      <c r="B30" s="46">
        <v>0.88941990954723305</v>
      </c>
      <c r="C30" s="46">
        <v>3.5007605479838597E-2</v>
      </c>
      <c r="F30" s="46">
        <v>0.93333333333333302</v>
      </c>
      <c r="G30" s="46">
        <v>0.404785371140997</v>
      </c>
      <c r="H30" s="46">
        <v>0.43274452653095602</v>
      </c>
    </row>
    <row r="31" spans="1:8">
      <c r="A31" s="46">
        <v>0.96666666666666601</v>
      </c>
      <c r="B31" s="46">
        <v>0.89094540297832203</v>
      </c>
      <c r="C31" s="46">
        <v>3.8010625685816403E-2</v>
      </c>
      <c r="F31" s="46">
        <v>0.96666666666666601</v>
      </c>
      <c r="G31" s="46">
        <v>0.41968022341165201</v>
      </c>
      <c r="H31" s="46">
        <v>0.43741819471739601</v>
      </c>
    </row>
    <row r="32" spans="1:8">
      <c r="A32" s="46">
        <v>1</v>
      </c>
      <c r="B32" s="46">
        <v>0.89195395125962096</v>
      </c>
      <c r="C32" s="46">
        <v>3.9873904058851099E-2</v>
      </c>
      <c r="F32" s="46">
        <v>1</v>
      </c>
      <c r="G32" s="46">
        <v>0.43394658412215698</v>
      </c>
      <c r="H32" s="46">
        <v>0.43214773486142999</v>
      </c>
    </row>
    <row r="33" spans="1:8">
      <c r="A33" s="46">
        <v>1.0333333333333301</v>
      </c>
      <c r="B33" s="46">
        <v>0.89360366324891205</v>
      </c>
      <c r="C33" s="46">
        <v>4.0254675823888399E-2</v>
      </c>
      <c r="F33" s="46">
        <v>1.0333333333333301</v>
      </c>
      <c r="G33" s="46">
        <v>0.44849007240241501</v>
      </c>
      <c r="H33" s="46">
        <v>0.43198389227123102</v>
      </c>
    </row>
    <row r="34" spans="1:8">
      <c r="A34" s="46">
        <v>1.06666666666666</v>
      </c>
      <c r="B34" s="46">
        <v>0.89463759631454698</v>
      </c>
      <c r="C34" s="46">
        <v>3.3965848706028999E-2</v>
      </c>
      <c r="F34" s="46">
        <v>1.06666666666666</v>
      </c>
      <c r="G34" s="46">
        <v>0.46274551027357302</v>
      </c>
      <c r="H34" s="46">
        <v>0.42381070068705901</v>
      </c>
    </row>
    <row r="35" spans="1:8">
      <c r="A35" s="46">
        <v>1.1000000000000001</v>
      </c>
      <c r="B35" s="46">
        <v>0.89586805316264795</v>
      </c>
      <c r="C35" s="46">
        <v>3.6721653660479199E-2</v>
      </c>
      <c r="F35" s="46">
        <v>1.1000000000000001</v>
      </c>
      <c r="G35" s="46">
        <v>0.47674411911488501</v>
      </c>
      <c r="H35" s="46">
        <v>0.42934532814287202</v>
      </c>
    </row>
    <row r="36" spans="1:8">
      <c r="A36" s="46">
        <v>1.13333333333333</v>
      </c>
      <c r="B36" s="46">
        <v>0.897085706558579</v>
      </c>
      <c r="C36" s="46">
        <v>3.6211053238257102E-2</v>
      </c>
      <c r="F36" s="46">
        <v>1.13333333333333</v>
      </c>
      <c r="G36" s="46">
        <v>0.491368532149764</v>
      </c>
      <c r="H36" s="46">
        <v>0.42924710528971999</v>
      </c>
    </row>
    <row r="37" spans="1:8">
      <c r="A37" s="46">
        <v>1.1666666666666601</v>
      </c>
      <c r="B37" s="46">
        <v>0.89828212337853097</v>
      </c>
      <c r="C37" s="46">
        <v>0.109327689524311</v>
      </c>
      <c r="F37" s="46">
        <v>1.1666666666666601</v>
      </c>
      <c r="G37" s="46">
        <v>0.50536059280086698</v>
      </c>
      <c r="H37" s="46">
        <v>0.36971561788908802</v>
      </c>
    </row>
    <row r="38" spans="1:8">
      <c r="A38" s="46">
        <v>1.2</v>
      </c>
      <c r="B38" s="46">
        <v>0.904374219193533</v>
      </c>
      <c r="C38" s="46">
        <v>0.299715643017964</v>
      </c>
      <c r="F38" s="46">
        <v>1.2</v>
      </c>
      <c r="G38" s="46">
        <v>0.51601624000903701</v>
      </c>
      <c r="H38" s="46">
        <v>0.180617247282333</v>
      </c>
    </row>
    <row r="39" spans="1:8">
      <c r="A39" s="46">
        <v>1.2333333333333301</v>
      </c>
      <c r="B39" s="46">
        <v>0.91826316624639504</v>
      </c>
      <c r="C39" s="46">
        <v>0.42079478964293998</v>
      </c>
      <c r="F39" s="46">
        <v>1.2333333333333301</v>
      </c>
      <c r="G39" s="46">
        <v>0.51740174261968896</v>
      </c>
      <c r="H39" s="46">
        <v>4.0712551012374497E-2</v>
      </c>
    </row>
    <row r="40" spans="1:8">
      <c r="A40" s="46">
        <v>1.2666666666666599</v>
      </c>
      <c r="B40" s="46">
        <v>0.93242720516972899</v>
      </c>
      <c r="C40" s="46">
        <v>0.42481099932391198</v>
      </c>
      <c r="F40" s="46">
        <v>1.2666666666666599</v>
      </c>
      <c r="G40" s="46">
        <v>0.51873041007652798</v>
      </c>
      <c r="H40" s="46">
        <v>4.1013852275510798E-2</v>
      </c>
    </row>
    <row r="41" spans="1:8">
      <c r="A41" s="46">
        <v>1.3</v>
      </c>
      <c r="B41" s="46">
        <v>0.94658389953465605</v>
      </c>
      <c r="C41" s="46">
        <v>0.42385553386675801</v>
      </c>
      <c r="F41" s="46">
        <v>1.3</v>
      </c>
      <c r="G41" s="46">
        <v>0.520135999438056</v>
      </c>
      <c r="H41" s="46">
        <v>4.33745690199746E-2</v>
      </c>
    </row>
    <row r="42" spans="1:8">
      <c r="A42" s="46">
        <v>1.3333333333333299</v>
      </c>
      <c r="B42" s="46">
        <v>0.96068424076084602</v>
      </c>
      <c r="C42" s="46">
        <v>0.41994754113583099</v>
      </c>
      <c r="F42" s="46">
        <v>1.3333333333333299</v>
      </c>
      <c r="G42" s="46">
        <v>0.52162204801119305</v>
      </c>
      <c r="H42" s="46">
        <v>4.2959757503894198E-2</v>
      </c>
    </row>
    <row r="43" spans="1:8">
      <c r="A43" s="46">
        <v>1.36666666666666</v>
      </c>
      <c r="B43" s="46">
        <v>0.97458040227704501</v>
      </c>
      <c r="C43" s="46">
        <v>0.42138136314518398</v>
      </c>
      <c r="F43" s="46">
        <v>1.36666666666666</v>
      </c>
      <c r="G43" s="46">
        <v>0.52299998327164898</v>
      </c>
      <c r="H43" s="46">
        <v>3.9399636587744202E-2</v>
      </c>
    </row>
    <row r="44" spans="1:8">
      <c r="A44" s="46">
        <v>1.4</v>
      </c>
      <c r="B44" s="46">
        <v>0.98877633163719103</v>
      </c>
      <c r="C44" s="46">
        <v>0.43781234413584702</v>
      </c>
      <c r="F44" s="46">
        <v>1.4</v>
      </c>
      <c r="G44" s="46">
        <v>0.52424869045037603</v>
      </c>
      <c r="H44" s="46">
        <v>4.0788216390284703E-2</v>
      </c>
    </row>
    <row r="45" spans="1:8">
      <c r="A45" s="46">
        <v>1.43333333333333</v>
      </c>
      <c r="B45" s="46">
        <v>1.0037678918860999</v>
      </c>
      <c r="C45" s="46">
        <v>0.426215738317478</v>
      </c>
      <c r="F45" s="46">
        <v>1.43333333333333</v>
      </c>
      <c r="G45" s="46">
        <v>0.52571919769766795</v>
      </c>
      <c r="H45" s="46">
        <v>4.1062509825360999E-2</v>
      </c>
    </row>
    <row r="46" spans="1:8">
      <c r="A46" s="46">
        <v>1.4666666666666599</v>
      </c>
      <c r="B46" s="46">
        <v>1.01719071419169</v>
      </c>
      <c r="C46" s="46">
        <v>0.41704841396215703</v>
      </c>
      <c r="F46" s="46">
        <v>1.4666666666666599</v>
      </c>
      <c r="G46" s="46">
        <v>0.52698619110540001</v>
      </c>
      <c r="H46" s="46">
        <v>4.1527744454502302E-2</v>
      </c>
    </row>
    <row r="47" spans="1:8">
      <c r="A47" s="46">
        <v>1.5</v>
      </c>
      <c r="B47" s="46">
        <v>1.0315711194835699</v>
      </c>
      <c r="C47" s="46">
        <v>0.435951126705173</v>
      </c>
      <c r="F47" s="46">
        <v>1.5</v>
      </c>
      <c r="G47" s="46">
        <v>0.52848771399463501</v>
      </c>
      <c r="H47" s="46">
        <v>4.7292219811285403E-2</v>
      </c>
    </row>
    <row r="48" spans="1:8">
      <c r="A48" s="46">
        <v>1.5333333333333301</v>
      </c>
      <c r="B48" s="46">
        <v>1.0462541226387001</v>
      </c>
      <c r="C48" s="46">
        <v>0.42897029125172398</v>
      </c>
      <c r="F48" s="46">
        <v>1.5333333333333301</v>
      </c>
      <c r="G48" s="46">
        <v>0.53013900575948603</v>
      </c>
      <c r="H48" s="46">
        <v>4.1878282715983497E-2</v>
      </c>
    </row>
    <row r="49" spans="1:8">
      <c r="A49" s="46">
        <v>1.56666666666666</v>
      </c>
      <c r="B49" s="46">
        <v>1.06016913890036</v>
      </c>
      <c r="C49" s="46">
        <v>0.42510596338009898</v>
      </c>
      <c r="F49" s="46">
        <v>1.56666666666666</v>
      </c>
      <c r="G49" s="46">
        <v>0.53127959950903403</v>
      </c>
      <c r="H49" s="46">
        <v>4.0434107585678003E-2</v>
      </c>
    </row>
    <row r="50" spans="1:8">
      <c r="A50" s="46">
        <v>1.6</v>
      </c>
      <c r="B50" s="46">
        <v>1.0745945201973699</v>
      </c>
      <c r="C50" s="46">
        <v>0.42814869668480399</v>
      </c>
      <c r="F50" s="46">
        <v>1.6</v>
      </c>
      <c r="G50" s="46">
        <v>0.53283461293186496</v>
      </c>
      <c r="H50" s="46">
        <v>4.1504729998919299E-2</v>
      </c>
    </row>
    <row r="51" spans="1:8">
      <c r="A51" s="46">
        <v>1.63333333333333</v>
      </c>
      <c r="B51" s="46">
        <v>1.0887123853460099</v>
      </c>
      <c r="C51" s="46">
        <v>0.421492719437491</v>
      </c>
      <c r="F51" s="46">
        <v>1.63333333333333</v>
      </c>
      <c r="G51" s="46">
        <v>0.534046581508962</v>
      </c>
      <c r="H51" s="46">
        <v>4.25761345984201E-2</v>
      </c>
    </row>
    <row r="52" spans="1:8">
      <c r="A52" s="46">
        <v>1.6666666666666601</v>
      </c>
      <c r="B52" s="46">
        <v>1.1026940348265399</v>
      </c>
      <c r="C52" s="46">
        <v>0.42003269088154499</v>
      </c>
      <c r="F52" s="46">
        <v>1.6666666666666601</v>
      </c>
      <c r="G52" s="46">
        <v>0.53567302190509303</v>
      </c>
      <c r="H52" s="46">
        <v>4.4331301782990599E-2</v>
      </c>
    </row>
    <row r="53" spans="1:8">
      <c r="A53" s="46">
        <v>1.7</v>
      </c>
      <c r="B53" s="46">
        <v>1.11671456473811</v>
      </c>
      <c r="C53" s="46">
        <v>0.41709000946847602</v>
      </c>
      <c r="F53" s="46">
        <v>1.7</v>
      </c>
      <c r="G53" s="46">
        <v>0.53700200162782796</v>
      </c>
      <c r="H53" s="46">
        <v>4.0966097608217601E-2</v>
      </c>
    </row>
    <row r="54" spans="1:8">
      <c r="A54" s="46">
        <v>1.7333333333333301</v>
      </c>
      <c r="B54" s="46">
        <v>1.1305000354577699</v>
      </c>
      <c r="C54" s="46">
        <v>0.42325418407286503</v>
      </c>
      <c r="F54" s="46">
        <v>1.7333333333333301</v>
      </c>
      <c r="G54" s="46">
        <v>0.53840409507897402</v>
      </c>
      <c r="H54" s="46">
        <v>4.5095553464945801E-2</v>
      </c>
    </row>
    <row r="55" spans="1:8">
      <c r="A55" s="46">
        <v>1.7666666666666599</v>
      </c>
      <c r="B55" s="46">
        <v>1.14493151034297</v>
      </c>
      <c r="C55" s="46">
        <v>0.42157812600618699</v>
      </c>
      <c r="F55" s="46">
        <v>1.7666666666666599</v>
      </c>
      <c r="G55" s="46">
        <v>0.540008371858824</v>
      </c>
      <c r="H55" s="46">
        <v>4.3733149371504597E-2</v>
      </c>
    </row>
    <row r="56" spans="1:8">
      <c r="A56" s="46">
        <v>1.8</v>
      </c>
      <c r="B56" s="46">
        <v>1.15860524385818</v>
      </c>
      <c r="C56" s="46">
        <v>0.40727470485981498</v>
      </c>
      <c r="F56" s="46">
        <v>1.8</v>
      </c>
      <c r="G56" s="46">
        <v>0.54131963837040797</v>
      </c>
      <c r="H56" s="46">
        <v>4.2612763018480798E-2</v>
      </c>
    </row>
    <row r="57" spans="1:8">
      <c r="A57" s="46">
        <v>1.8333333333333299</v>
      </c>
      <c r="B57" s="46">
        <v>1.1720831573336301</v>
      </c>
      <c r="C57" s="46">
        <v>0.41606214276246101</v>
      </c>
      <c r="F57" s="46">
        <v>1.8333333333333299</v>
      </c>
      <c r="G57" s="46">
        <v>0.54284922272672298</v>
      </c>
      <c r="H57" s="46">
        <v>4.2479237415549702E-2</v>
      </c>
    </row>
    <row r="58" spans="1:8">
      <c r="A58" s="46">
        <v>1.86666666666666</v>
      </c>
      <c r="B58" s="46">
        <v>1.18634272004235</v>
      </c>
      <c r="C58" s="46">
        <v>0.42259252497884198</v>
      </c>
      <c r="F58" s="46">
        <v>1.86666666666666</v>
      </c>
      <c r="G58" s="46">
        <v>0.54415158753144399</v>
      </c>
      <c r="H58" s="46">
        <v>4.1444339477758198E-2</v>
      </c>
    </row>
    <row r="59" spans="1:8">
      <c r="A59" s="46">
        <v>1.9</v>
      </c>
      <c r="B59" s="46">
        <v>1.20025599233221</v>
      </c>
      <c r="C59" s="46">
        <v>0.42486532430452401</v>
      </c>
      <c r="F59" s="46">
        <v>1.9</v>
      </c>
      <c r="G59" s="46">
        <v>0.54561217869190703</v>
      </c>
      <c r="H59" s="46">
        <v>4.5974413793034498E-2</v>
      </c>
    </row>
    <row r="60" spans="1:8">
      <c r="A60" s="46">
        <v>1.93333333333333</v>
      </c>
      <c r="B60" s="46">
        <v>1.21466707499598</v>
      </c>
      <c r="C60" s="46">
        <v>0.42355878950508602</v>
      </c>
      <c r="F60" s="46">
        <v>1.93333333333333</v>
      </c>
      <c r="G60" s="46">
        <v>0.54721654845098</v>
      </c>
      <c r="H60" s="46">
        <v>4.7248158217476299E-2</v>
      </c>
    </row>
    <row r="61" spans="1:8">
      <c r="A61" s="46">
        <v>1.9666666666666599</v>
      </c>
      <c r="B61" s="46">
        <v>1.2284932449658901</v>
      </c>
      <c r="C61" s="46">
        <v>0.41354126441422301</v>
      </c>
      <c r="F61" s="46">
        <v>1.9666666666666599</v>
      </c>
      <c r="G61" s="46">
        <v>0.54876205590640503</v>
      </c>
      <c r="H61" s="46">
        <v>4.96236661857994E-2</v>
      </c>
    </row>
    <row r="62" spans="1:8">
      <c r="A62" s="46">
        <v>2</v>
      </c>
      <c r="B62" s="46">
        <v>1.2422364926236</v>
      </c>
      <c r="C62" s="46">
        <v>0.40202401377445202</v>
      </c>
      <c r="F62" s="46">
        <v>2</v>
      </c>
      <c r="G62" s="46">
        <v>0.55052479286336597</v>
      </c>
      <c r="H62" s="46">
        <v>4.3751237835620897E-2</v>
      </c>
    </row>
    <row r="63" spans="1:8">
      <c r="A63" s="46">
        <v>2.0333333333333301</v>
      </c>
      <c r="B63" s="46">
        <v>1.2552948458841799</v>
      </c>
      <c r="C63" s="46">
        <v>0.41011010917035301</v>
      </c>
      <c r="F63" s="46">
        <v>2.0333333333333301</v>
      </c>
      <c r="G63" s="46">
        <v>0.55167880509544698</v>
      </c>
      <c r="H63" s="46">
        <v>4.22798606253912E-2</v>
      </c>
    </row>
    <row r="64" spans="1:8">
      <c r="A64" s="46">
        <v>2.0666666666666602</v>
      </c>
      <c r="B64" s="46">
        <v>1.26957716656829</v>
      </c>
      <c r="C64" s="46">
        <v>0.41297081530195701</v>
      </c>
      <c r="F64" s="46">
        <v>2.0666666666666602</v>
      </c>
      <c r="G64" s="46">
        <v>0.55334345023839204</v>
      </c>
      <c r="H64" s="46">
        <v>4.7814423686046E-2</v>
      </c>
    </row>
    <row r="65" spans="1:8">
      <c r="A65" s="46">
        <v>2.1</v>
      </c>
      <c r="B65" s="46">
        <v>1.2828262335709799</v>
      </c>
      <c r="C65" s="46">
        <v>0.41325692492378502</v>
      </c>
      <c r="F65" s="46">
        <v>2.1</v>
      </c>
      <c r="G65" s="46">
        <v>0.55486643334118302</v>
      </c>
      <c r="H65" s="46">
        <v>4.7419368666910197E-2</v>
      </c>
    </row>
    <row r="66" spans="1:8">
      <c r="A66" s="46">
        <v>2.1333333333333302</v>
      </c>
      <c r="B66" s="46">
        <v>1.29712762822987</v>
      </c>
      <c r="C66" s="46">
        <v>0.410304149733206</v>
      </c>
      <c r="F66" s="46">
        <v>2.1333333333333302</v>
      </c>
      <c r="G66" s="46">
        <v>0.556504741482853</v>
      </c>
      <c r="H66" s="46">
        <v>4.4956154567804003E-2</v>
      </c>
    </row>
    <row r="67" spans="1:8">
      <c r="A67" s="46">
        <v>2.1666666666666599</v>
      </c>
      <c r="B67" s="46">
        <v>1.3101798435531999</v>
      </c>
      <c r="C67" s="46">
        <v>0.40450126922479401</v>
      </c>
      <c r="F67" s="46">
        <v>2.1666666666666599</v>
      </c>
      <c r="G67" s="46">
        <v>0.55786351031237003</v>
      </c>
      <c r="H67" s="46">
        <v>4.2861668792158497E-2</v>
      </c>
    </row>
    <row r="68" spans="1:8">
      <c r="A68" s="46">
        <v>2.2000000000000002</v>
      </c>
      <c r="B68" s="46">
        <v>1.3240943795115201</v>
      </c>
      <c r="C68" s="46">
        <v>0.41085494016867602</v>
      </c>
      <c r="F68" s="46">
        <v>2.2000000000000002</v>
      </c>
      <c r="G68" s="46">
        <v>0.55936218606899701</v>
      </c>
      <c r="H68" s="46">
        <v>4.6066834170575999E-2</v>
      </c>
    </row>
    <row r="69" spans="1:8">
      <c r="A69" s="46">
        <v>2.2333333333333298</v>
      </c>
      <c r="B69" s="46">
        <v>1.33757017289777</v>
      </c>
      <c r="C69" s="46">
        <v>0.39510233390119198</v>
      </c>
      <c r="F69" s="46">
        <v>2.2333333333333298</v>
      </c>
      <c r="G69" s="46">
        <v>0.56093463259040799</v>
      </c>
      <c r="H69" s="46">
        <v>4.5490388567175001E-2</v>
      </c>
    </row>
    <row r="70" spans="1:8">
      <c r="A70" s="46">
        <v>2.2666666666666599</v>
      </c>
      <c r="B70" s="46">
        <v>1.35043453510494</v>
      </c>
      <c r="C70" s="46">
        <v>0.40592230204222501</v>
      </c>
      <c r="F70" s="46">
        <v>2.2666666666666599</v>
      </c>
      <c r="G70" s="46">
        <v>0.56239487864014204</v>
      </c>
      <c r="H70" s="46">
        <v>4.9451617011463701E-2</v>
      </c>
    </row>
    <row r="71" spans="1:8">
      <c r="A71" s="46">
        <v>2.2999999999999998</v>
      </c>
      <c r="B71" s="46">
        <v>1.3646316597005901</v>
      </c>
      <c r="C71" s="46">
        <v>0.41024955820459402</v>
      </c>
      <c r="F71" s="46">
        <v>2.2999999999999998</v>
      </c>
      <c r="G71" s="46">
        <v>0.56423140705783903</v>
      </c>
      <c r="H71" s="46">
        <v>5.2788136231176001E-2</v>
      </c>
    </row>
    <row r="72" spans="1:8">
      <c r="A72" s="46">
        <v>2.3333333333333299</v>
      </c>
      <c r="B72" s="46">
        <v>1.37778450565191</v>
      </c>
      <c r="C72" s="46">
        <v>0.39965867499810298</v>
      </c>
      <c r="F72" s="46">
        <v>2.3333333333333299</v>
      </c>
      <c r="G72" s="46">
        <v>0.56591408772222096</v>
      </c>
      <c r="H72" s="46">
        <v>4.3960524170480401E-2</v>
      </c>
    </row>
    <row r="73" spans="1:8">
      <c r="A73" s="46">
        <v>2.36666666666666</v>
      </c>
      <c r="B73" s="46">
        <v>1.3912755713671301</v>
      </c>
      <c r="C73" s="46">
        <v>0.40100479566728597</v>
      </c>
      <c r="F73" s="46">
        <v>2.36666666666666</v>
      </c>
      <c r="G73" s="46">
        <v>0.56716210866920502</v>
      </c>
      <c r="H73" s="46">
        <v>4.1182569693645199E-2</v>
      </c>
    </row>
    <row r="74" spans="1:8">
      <c r="A74" s="46">
        <v>2.4</v>
      </c>
      <c r="B74" s="46">
        <v>1.4045181586964</v>
      </c>
      <c r="C74" s="46">
        <v>0.39633753214912998</v>
      </c>
      <c r="F74" s="46">
        <v>2.4</v>
      </c>
      <c r="G74" s="46">
        <v>0.56865959236846297</v>
      </c>
      <c r="H74" s="46">
        <v>4.6957235456851099E-2</v>
      </c>
    </row>
    <row r="75" spans="1:8">
      <c r="A75" s="46">
        <v>2.43333333333333</v>
      </c>
      <c r="B75" s="46">
        <v>1.4176980735103999</v>
      </c>
      <c r="C75" s="46">
        <v>0.39478687999979101</v>
      </c>
      <c r="F75" s="46">
        <v>2.43333333333333</v>
      </c>
      <c r="G75" s="46">
        <v>0.57029259103299501</v>
      </c>
      <c r="H75" s="46">
        <v>4.6880584491956201E-2</v>
      </c>
    </row>
    <row r="76" spans="1:8">
      <c r="A76" s="46">
        <v>2.4666666666666601</v>
      </c>
      <c r="B76" s="46">
        <v>1.4308372840297101</v>
      </c>
      <c r="C76" s="46">
        <v>0.40252337946747602</v>
      </c>
      <c r="F76" s="46">
        <v>2.4666666666666601</v>
      </c>
      <c r="G76" s="46">
        <v>0.57178496466792705</v>
      </c>
      <c r="H76" s="46">
        <v>5.0342777879271397E-2</v>
      </c>
    </row>
    <row r="77" spans="1:8">
      <c r="A77" s="46">
        <v>2.5</v>
      </c>
      <c r="B77" s="46">
        <v>1.4445329654749</v>
      </c>
      <c r="C77" s="46">
        <v>0.40117319336335999</v>
      </c>
      <c r="F77" s="46">
        <v>2.5</v>
      </c>
      <c r="G77" s="46">
        <v>0.57364877622494603</v>
      </c>
      <c r="H77" s="46">
        <v>5.1014694726100498E-2</v>
      </c>
    </row>
    <row r="78" spans="1:8">
      <c r="A78" s="46">
        <v>2.5333333333333301</v>
      </c>
      <c r="B78" s="46">
        <v>1.4575821635872701</v>
      </c>
      <c r="C78" s="46">
        <v>0.38755933531271702</v>
      </c>
      <c r="F78" s="46">
        <v>2.5333333333333301</v>
      </c>
      <c r="G78" s="46">
        <v>0.57518594431633396</v>
      </c>
      <c r="H78" s="46">
        <v>4.82403091902796E-2</v>
      </c>
    </row>
    <row r="79" spans="1:8">
      <c r="A79" s="46">
        <v>2.5666666666666602</v>
      </c>
      <c r="B79" s="46">
        <v>1.47037025449575</v>
      </c>
      <c r="C79" s="46"/>
      <c r="F79" s="46">
        <v>2.5666666666666602</v>
      </c>
      <c r="G79" s="46">
        <v>0.57686479683763203</v>
      </c>
      <c r="H79" s="4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H135"/>
  <sheetViews>
    <sheetView tabSelected="1" showRuler="0" topLeftCell="A23" workbookViewId="0">
      <selection activeCell="L31" sqref="L31"/>
    </sheetView>
  </sheetViews>
  <sheetFormatPr baseColWidth="10" defaultRowHeight="15" x14ac:dyDescent="0"/>
  <sheetData>
    <row r="23" spans="1:8">
      <c r="A23" t="s">
        <v>90</v>
      </c>
      <c r="B23" t="s">
        <v>91</v>
      </c>
      <c r="C23" t="s">
        <v>92</v>
      </c>
      <c r="F23" t="s">
        <v>87</v>
      </c>
      <c r="G23" t="s">
        <v>88</v>
      </c>
      <c r="H23" t="s">
        <v>89</v>
      </c>
    </row>
    <row r="24" spans="1:8">
      <c r="A24" s="46">
        <v>0</v>
      </c>
      <c r="B24" s="46">
        <v>0.76464529834316297</v>
      </c>
      <c r="C24" s="46"/>
      <c r="F24" s="46">
        <v>3.3333333333333E-2</v>
      </c>
      <c r="G24" s="46">
        <v>1.8279073905917001E-2</v>
      </c>
      <c r="H24" s="46"/>
    </row>
    <row r="25" spans="1:8">
      <c r="A25" s="46">
        <v>3.3333333333333E-2</v>
      </c>
      <c r="B25" s="46">
        <v>0.76523635961748504</v>
      </c>
      <c r="C25" s="46">
        <v>1.5944597007531001E-2</v>
      </c>
      <c r="F25" s="46">
        <v>6.6666666666666902E-2</v>
      </c>
      <c r="G25" s="46">
        <v>3.3078189487080002E-2</v>
      </c>
      <c r="H25" s="46">
        <v>0.444903530119104</v>
      </c>
    </row>
    <row r="26" spans="1:8">
      <c r="A26" s="46">
        <v>6.6666666666666902E-2</v>
      </c>
      <c r="B26" s="46">
        <v>0.76570827147699905</v>
      </c>
      <c r="C26" s="46">
        <v>1.4400490723869499E-2</v>
      </c>
      <c r="F26" s="46">
        <v>0.1</v>
      </c>
      <c r="G26" s="46">
        <v>4.7939309247190899E-2</v>
      </c>
      <c r="H26" s="46">
        <v>0.44158995414468</v>
      </c>
    </row>
    <row r="27" spans="1:8">
      <c r="A27" s="46">
        <v>0.1</v>
      </c>
      <c r="B27" s="46">
        <v>0.76619639233240999</v>
      </c>
      <c r="C27" s="46">
        <v>1.7112509011587E-2</v>
      </c>
      <c r="F27" s="46">
        <v>0.133333333333333</v>
      </c>
      <c r="G27" s="46">
        <v>6.2517519763391705E-2</v>
      </c>
      <c r="H27" s="46">
        <v>0.43804263506304197</v>
      </c>
    </row>
    <row r="28" spans="1:8">
      <c r="A28" s="46">
        <v>0.133333333333333</v>
      </c>
      <c r="B28" s="46">
        <v>0.76684910541110496</v>
      </c>
      <c r="C28" s="46">
        <v>1.83686505132152E-2</v>
      </c>
      <c r="F28" s="46">
        <v>0.16666666666666599</v>
      </c>
      <c r="G28" s="46">
        <v>7.7142151584727106E-2</v>
      </c>
      <c r="H28" s="46">
        <v>0.437638951142233</v>
      </c>
    </row>
    <row r="29" spans="1:8">
      <c r="A29" s="46">
        <v>0.16666666666666599</v>
      </c>
      <c r="B29" s="46">
        <v>0.76742096903329104</v>
      </c>
      <c r="C29" s="46">
        <v>1.7280097255765601E-2</v>
      </c>
      <c r="F29" s="46">
        <v>0.2</v>
      </c>
      <c r="G29" s="46">
        <v>9.1693449839540794E-2</v>
      </c>
      <c r="H29" s="46">
        <v>0.43463709147220497</v>
      </c>
    </row>
    <row r="30" spans="1:8">
      <c r="A30" s="46">
        <v>0.2</v>
      </c>
      <c r="B30" s="46">
        <v>0.76800111189482201</v>
      </c>
      <c r="C30" s="46">
        <v>1.56130833212126E-2</v>
      </c>
      <c r="F30" s="46">
        <v>0.233333333333333</v>
      </c>
      <c r="G30" s="46">
        <v>0.10611795768287401</v>
      </c>
      <c r="H30" s="46">
        <v>0.439627514357461</v>
      </c>
    </row>
    <row r="31" spans="1:8">
      <c r="A31" s="46">
        <v>0.233333333333333</v>
      </c>
      <c r="B31" s="46">
        <v>0.76846184125470496</v>
      </c>
      <c r="C31" s="46">
        <v>1.55905065168936E-2</v>
      </c>
      <c r="F31" s="46">
        <v>0.266666666666667</v>
      </c>
      <c r="G31" s="46">
        <v>0.121001950796705</v>
      </c>
      <c r="H31" s="46">
        <v>0.442724811529838</v>
      </c>
    </row>
    <row r="32" spans="1:8">
      <c r="A32" s="46">
        <v>0.266666666666667</v>
      </c>
      <c r="B32" s="46">
        <v>0.76904047899594796</v>
      </c>
      <c r="C32" s="46">
        <v>1.6822828424376102E-2</v>
      </c>
      <c r="F32" s="46">
        <v>0.3</v>
      </c>
      <c r="G32" s="46">
        <v>0.13563294511819601</v>
      </c>
      <c r="H32" s="46">
        <v>0.44061065029706098</v>
      </c>
    </row>
    <row r="33" spans="1:8">
      <c r="A33" s="46">
        <v>0.3</v>
      </c>
      <c r="B33" s="46">
        <v>0.76958336314966302</v>
      </c>
      <c r="C33" s="46">
        <v>1.7974502643725E-2</v>
      </c>
      <c r="F33" s="46">
        <v>0.33333333333333298</v>
      </c>
      <c r="G33" s="46">
        <v>0.15037599414984201</v>
      </c>
      <c r="H33" s="46">
        <v>0.43627521446746897</v>
      </c>
    </row>
    <row r="34" spans="1:8">
      <c r="A34" s="46">
        <v>0.33333333333333298</v>
      </c>
      <c r="B34" s="46">
        <v>0.77023877917219696</v>
      </c>
      <c r="C34" s="46">
        <v>1.8222765676088298E-2</v>
      </c>
      <c r="F34" s="46">
        <v>0.36666666666666597</v>
      </c>
      <c r="G34" s="46">
        <v>0.16471795941602699</v>
      </c>
      <c r="H34" s="46">
        <v>0.43811614755320499</v>
      </c>
    </row>
    <row r="35" spans="1:8">
      <c r="A35" s="46">
        <v>0.36666666666666597</v>
      </c>
      <c r="B35" s="46">
        <v>0.77079821419473604</v>
      </c>
      <c r="C35" s="46">
        <v>2.01309428390491E-2</v>
      </c>
      <c r="F35" s="46">
        <v>0.4</v>
      </c>
      <c r="G35" s="46">
        <v>0.179583737320056</v>
      </c>
      <c r="H35" s="46">
        <v>0.43910449321025202</v>
      </c>
    </row>
    <row r="36" spans="1:8">
      <c r="A36" s="46">
        <v>0.4</v>
      </c>
      <c r="B36" s="46">
        <v>0.77158084202813304</v>
      </c>
      <c r="C36" s="46">
        <v>2.1317747753367901E-2</v>
      </c>
      <c r="F36" s="46">
        <v>0.43333333333333302</v>
      </c>
      <c r="G36" s="46">
        <v>0.19399159229671101</v>
      </c>
      <c r="H36" s="46">
        <v>0.43617614549493999</v>
      </c>
    </row>
    <row r="37" spans="1:8">
      <c r="A37" s="46">
        <v>0.43333333333333302</v>
      </c>
      <c r="B37" s="46">
        <v>0.77221939737829404</v>
      </c>
      <c r="C37" s="46">
        <v>1.97886970908643E-2</v>
      </c>
      <c r="F37" s="46">
        <v>0.46666666666666601</v>
      </c>
      <c r="G37" s="46">
        <v>0.208662147019718</v>
      </c>
      <c r="H37" s="46">
        <v>0.440588035645674</v>
      </c>
    </row>
    <row r="38" spans="1:8">
      <c r="A38" s="46">
        <v>0.46666666666666601</v>
      </c>
      <c r="B38" s="46">
        <v>0.77290008850085801</v>
      </c>
      <c r="C38" s="46">
        <v>1.87198813615835E-2</v>
      </c>
      <c r="F38" s="46">
        <v>0.5</v>
      </c>
      <c r="G38" s="46">
        <v>0.223364128006423</v>
      </c>
      <c r="H38" s="46">
        <v>0.42844929645427998</v>
      </c>
    </row>
    <row r="39" spans="1:8">
      <c r="A39" s="46">
        <v>0.5</v>
      </c>
      <c r="B39" s="46">
        <v>0.77346738946906601</v>
      </c>
      <c r="C39" s="46">
        <v>1.9178624237414101E-2</v>
      </c>
      <c r="F39" s="46">
        <v>0.53333333333333299</v>
      </c>
      <c r="G39" s="46">
        <v>0.23722543345000299</v>
      </c>
      <c r="H39" s="46">
        <v>0.42955095540346799</v>
      </c>
    </row>
    <row r="40" spans="1:8">
      <c r="A40" s="46">
        <v>0.53333333333333299</v>
      </c>
      <c r="B40" s="46">
        <v>0.77417866345001896</v>
      </c>
      <c r="C40" s="46">
        <v>1.9133423404342199E-2</v>
      </c>
      <c r="F40" s="46">
        <v>0.56666666666666698</v>
      </c>
      <c r="G40" s="46">
        <v>0.25200085836665398</v>
      </c>
      <c r="H40" s="46">
        <v>0.43276299797002599</v>
      </c>
    </row>
    <row r="41" spans="1:8">
      <c r="A41" s="46">
        <v>0.56666666666666698</v>
      </c>
      <c r="B41" s="46">
        <v>0.77474295102935498</v>
      </c>
      <c r="C41" s="46">
        <v>1.7666533399436701E-2</v>
      </c>
      <c r="F41" s="46">
        <v>0.6</v>
      </c>
      <c r="G41" s="46">
        <v>0.26607629998133903</v>
      </c>
      <c r="H41" s="46">
        <v>0.43306634114812598</v>
      </c>
    </row>
    <row r="42" spans="1:8">
      <c r="A42" s="46">
        <v>0.6</v>
      </c>
      <c r="B42" s="46">
        <v>0.77535643234331397</v>
      </c>
      <c r="C42" s="46">
        <v>1.9732012748089601E-2</v>
      </c>
      <c r="F42" s="46">
        <v>0.63333333333333297</v>
      </c>
      <c r="G42" s="46">
        <v>0.28087194777652902</v>
      </c>
      <c r="H42" s="46">
        <v>0.437602863189198</v>
      </c>
    </row>
    <row r="43" spans="1:8">
      <c r="A43" s="46">
        <v>0.63333333333333297</v>
      </c>
      <c r="B43" s="46">
        <v>0.77605841854589497</v>
      </c>
      <c r="C43" s="46">
        <v>1.7256923402933201E-2</v>
      </c>
      <c r="F43" s="46">
        <v>0.66666666666666696</v>
      </c>
      <c r="G43" s="46">
        <v>0.29524982419395202</v>
      </c>
      <c r="H43" s="46">
        <v>0.42878528061669102</v>
      </c>
    </row>
    <row r="44" spans="1:8">
      <c r="A44" s="46">
        <v>0.66666666666666696</v>
      </c>
      <c r="B44" s="46">
        <v>0.77650689390351002</v>
      </c>
      <c r="C44" s="46">
        <v>2.21853650847669E-2</v>
      </c>
      <c r="F44" s="46">
        <v>0.7</v>
      </c>
      <c r="G44" s="46">
        <v>0.30945763315097502</v>
      </c>
      <c r="H44" s="46">
        <v>0.42183552032209198</v>
      </c>
    </row>
    <row r="45" spans="1:8">
      <c r="A45" s="46">
        <v>0.7</v>
      </c>
      <c r="B45" s="46">
        <v>0.77753744288487903</v>
      </c>
      <c r="C45" s="46">
        <v>1.9683825463622601E-2</v>
      </c>
      <c r="F45" s="46">
        <v>0.73333333333333395</v>
      </c>
      <c r="G45" s="46">
        <v>0.32337219221542501</v>
      </c>
      <c r="H45" s="46">
        <v>0.42951461047953499</v>
      </c>
    </row>
    <row r="46" spans="1:8">
      <c r="A46" s="46">
        <v>0.73333333333333395</v>
      </c>
      <c r="B46" s="46">
        <v>0.77781914893441795</v>
      </c>
      <c r="C46" s="46">
        <v>2.02937689166123E-2</v>
      </c>
      <c r="F46" s="46">
        <v>0.76666666666666605</v>
      </c>
      <c r="G46" s="46">
        <v>0.338091940516278</v>
      </c>
      <c r="H46" s="46">
        <v>0.43542187403621402</v>
      </c>
    </row>
    <row r="47" spans="1:8">
      <c r="A47" s="46">
        <v>0.76666666666666605</v>
      </c>
      <c r="B47" s="46">
        <v>0.77889036081265295</v>
      </c>
      <c r="C47" s="46">
        <v>2.4508198708366801E-2</v>
      </c>
      <c r="F47" s="46">
        <v>0.8</v>
      </c>
      <c r="G47" s="46">
        <v>0.35240031715117298</v>
      </c>
      <c r="H47" s="46">
        <v>0.43630706989957502</v>
      </c>
    </row>
    <row r="48" spans="1:8">
      <c r="A48" s="46">
        <v>0.8</v>
      </c>
      <c r="B48" s="46">
        <v>0.77945302884830903</v>
      </c>
      <c r="C48" s="46">
        <v>1.8010652380550999E-2</v>
      </c>
      <c r="F48" s="46">
        <v>0.83333333333333304</v>
      </c>
      <c r="G48" s="46">
        <v>0.36717907850958198</v>
      </c>
      <c r="H48" s="46">
        <v>0.43374013807710798</v>
      </c>
    </row>
    <row r="49" spans="1:8">
      <c r="A49" s="46">
        <v>0.83333333333333304</v>
      </c>
      <c r="B49" s="46">
        <v>0.78009107097135699</v>
      </c>
      <c r="C49" s="46">
        <v>2.2880144649431399E-2</v>
      </c>
      <c r="F49" s="46">
        <v>0.86666666666666603</v>
      </c>
      <c r="G49" s="46">
        <v>0.38131632635631302</v>
      </c>
      <c r="H49" s="46">
        <v>0.42660157978743501</v>
      </c>
    </row>
    <row r="50" spans="1:8">
      <c r="A50" s="46">
        <v>0.86666666666666603</v>
      </c>
      <c r="B50" s="46">
        <v>0.78097837182493801</v>
      </c>
      <c r="C50" s="46">
        <v>2.4580950543237199E-2</v>
      </c>
      <c r="F50" s="46">
        <v>0.9</v>
      </c>
      <c r="G50" s="46">
        <v>0.395619183828745</v>
      </c>
      <c r="H50" s="46">
        <v>0.42794347514959802</v>
      </c>
    </row>
    <row r="51" spans="1:8">
      <c r="A51" s="46">
        <v>0.9</v>
      </c>
      <c r="B51" s="46">
        <v>0.78172980100757306</v>
      </c>
      <c r="C51" s="46">
        <v>2.4064737885535498E-2</v>
      </c>
      <c r="F51" s="46">
        <v>0.93333333333333302</v>
      </c>
      <c r="G51" s="46">
        <v>0.40984589136628602</v>
      </c>
      <c r="H51" s="46">
        <v>0.42991921296254199</v>
      </c>
    </row>
    <row r="52" spans="1:8">
      <c r="A52" s="46">
        <v>0.93333333333333302</v>
      </c>
      <c r="B52" s="46">
        <v>0.78258268768397299</v>
      </c>
      <c r="C52" s="46">
        <v>2.3305819934508001E-2</v>
      </c>
      <c r="F52" s="46">
        <v>0.96666666666666701</v>
      </c>
      <c r="G52" s="46">
        <v>0.42428046469291403</v>
      </c>
      <c r="H52" s="46">
        <v>0.43430276037737803</v>
      </c>
    </row>
    <row r="53" spans="1:8">
      <c r="A53" s="46">
        <v>0.96666666666666701</v>
      </c>
      <c r="B53" s="46">
        <v>0.78328352233653997</v>
      </c>
      <c r="C53" s="46">
        <v>2.1439835122806599E-2</v>
      </c>
      <c r="F53" s="46">
        <v>1</v>
      </c>
      <c r="G53" s="46">
        <v>0.43879940872477802</v>
      </c>
      <c r="H53" s="46">
        <v>0.42767030719558102</v>
      </c>
    </row>
    <row r="54" spans="1:8">
      <c r="A54" s="46">
        <v>1</v>
      </c>
      <c r="B54" s="46">
        <v>0.78401201002549403</v>
      </c>
      <c r="C54" s="46">
        <v>2.27248021767491E-2</v>
      </c>
      <c r="F54" s="46">
        <v>1.0333333333333301</v>
      </c>
      <c r="G54" s="46">
        <v>0.45279181850595301</v>
      </c>
      <c r="H54" s="46">
        <v>0.41783909015269899</v>
      </c>
    </row>
    <row r="55" spans="1:8">
      <c r="A55" s="46">
        <v>1.0333333333333301</v>
      </c>
      <c r="B55" s="46">
        <v>0.78479850914832305</v>
      </c>
      <c r="C55" s="46">
        <v>2.0736844704665299E-2</v>
      </c>
      <c r="F55" s="46">
        <v>1.06666666666666</v>
      </c>
      <c r="G55" s="46">
        <v>0.46665534806829201</v>
      </c>
      <c r="H55" s="46">
        <v>0.42536154617539901</v>
      </c>
    </row>
    <row r="56" spans="1:8">
      <c r="A56" s="46">
        <v>1.06666666666666</v>
      </c>
      <c r="B56" s="46">
        <v>0.78539446633913801</v>
      </c>
      <c r="C56" s="46">
        <v>2.1266051898120201E-2</v>
      </c>
      <c r="F56" s="46">
        <v>1.1000000000000001</v>
      </c>
      <c r="G56" s="46">
        <v>0.48114925491764599</v>
      </c>
      <c r="H56" s="46">
        <v>0.43019143694214002</v>
      </c>
    </row>
    <row r="57" spans="1:8">
      <c r="A57" s="46">
        <v>1.1000000000000001</v>
      </c>
      <c r="B57" s="46">
        <v>0.78621624594153094</v>
      </c>
      <c r="C57" s="46">
        <v>2.5345802826249101E-2</v>
      </c>
      <c r="F57" s="46">
        <v>1.13333333333333</v>
      </c>
      <c r="G57" s="46">
        <v>0.49533477719776797</v>
      </c>
      <c r="H57" s="46">
        <v>0.39811307912948801</v>
      </c>
    </row>
    <row r="58" spans="1:8">
      <c r="A58" s="46">
        <v>1.13333333333333</v>
      </c>
      <c r="B58" s="46">
        <v>0.78708418652755496</v>
      </c>
      <c r="C58" s="46">
        <v>3.6276948645954703E-2</v>
      </c>
      <c r="F58" s="46">
        <v>1.1666666666666601</v>
      </c>
      <c r="G58" s="46">
        <v>0.50769012685961201</v>
      </c>
      <c r="H58" s="46">
        <v>0.14330418900161199</v>
      </c>
    </row>
    <row r="59" spans="1:8">
      <c r="A59" s="46">
        <v>1.1666666666666601</v>
      </c>
      <c r="B59" s="46">
        <v>0.788634709184595</v>
      </c>
      <c r="C59" s="46">
        <v>0.14186353761991399</v>
      </c>
      <c r="F59" s="46">
        <v>1.2</v>
      </c>
      <c r="G59" s="46">
        <v>0.50488838979787498</v>
      </c>
      <c r="H59" s="46">
        <v>-0.101071000184295</v>
      </c>
    </row>
    <row r="60" spans="1:8">
      <c r="A60" s="46">
        <v>1.2</v>
      </c>
      <c r="B60" s="46">
        <v>0.79654175570221597</v>
      </c>
      <c r="C60" s="46">
        <v>0.24876396676926299</v>
      </c>
      <c r="F60" s="46">
        <v>1.2333333333333301</v>
      </c>
      <c r="G60" s="46">
        <v>0.50095206018065896</v>
      </c>
      <c r="H60" s="46">
        <v>-0.117617014062964</v>
      </c>
    </row>
    <row r="61" spans="1:8">
      <c r="A61" s="46">
        <v>1.2333333333333301</v>
      </c>
      <c r="B61" s="46">
        <v>0.80521897363587902</v>
      </c>
      <c r="C61" s="46">
        <v>0.257442469217599</v>
      </c>
      <c r="F61" s="46">
        <v>1.2666666666666599</v>
      </c>
      <c r="G61" s="46">
        <v>0.49704725552701101</v>
      </c>
      <c r="H61" s="46">
        <v>-0.118603209748912</v>
      </c>
    </row>
    <row r="62" spans="1:8">
      <c r="A62" s="46">
        <v>1.2666666666666599</v>
      </c>
      <c r="B62" s="46">
        <v>0.81370458698338899</v>
      </c>
      <c r="C62" s="46">
        <v>0.25302960888452097</v>
      </c>
      <c r="F62" s="46">
        <v>1.3</v>
      </c>
      <c r="G62" s="46">
        <v>0.49304517953073201</v>
      </c>
      <c r="H62" s="46">
        <v>-0.123090905771005</v>
      </c>
    </row>
    <row r="63" spans="1:8">
      <c r="A63" s="46">
        <v>1.3</v>
      </c>
      <c r="B63" s="46">
        <v>0.82208761422818</v>
      </c>
      <c r="C63" s="46">
        <v>0.25583898394874899</v>
      </c>
      <c r="F63" s="46">
        <v>1.3333333333333299</v>
      </c>
      <c r="G63" s="46">
        <v>0.48884119514227697</v>
      </c>
      <c r="H63" s="46">
        <v>-0.11877593272548601</v>
      </c>
    </row>
    <row r="64" spans="1:8">
      <c r="A64" s="46">
        <v>1.3333333333333299</v>
      </c>
      <c r="B64" s="46">
        <v>0.83076051924663896</v>
      </c>
      <c r="C64" s="46">
        <v>0.26170854224727402</v>
      </c>
      <c r="F64" s="46">
        <v>1.36666666666666</v>
      </c>
      <c r="G64" s="46">
        <v>0.48512678401569898</v>
      </c>
      <c r="H64" s="46">
        <v>-0.11362051674292201</v>
      </c>
    </row>
    <row r="65" spans="1:8">
      <c r="A65" s="46">
        <v>1.36666666666666</v>
      </c>
      <c r="B65" s="46">
        <v>0.83953485037799802</v>
      </c>
      <c r="C65" s="46">
        <v>0.26244402185076199</v>
      </c>
      <c r="F65" s="46">
        <v>1.4</v>
      </c>
      <c r="G65" s="46">
        <v>0.48126649402608201</v>
      </c>
      <c r="H65" s="46">
        <v>-0.119126332943245</v>
      </c>
    </row>
    <row r="66" spans="1:8">
      <c r="A66" s="46">
        <v>1.4</v>
      </c>
      <c r="B66" s="46">
        <v>0.84825678737002297</v>
      </c>
      <c r="C66" s="46">
        <v>0.258935000437024</v>
      </c>
      <c r="F66" s="46">
        <v>1.43333333333333</v>
      </c>
      <c r="G66" s="46">
        <v>0.47718502848614902</v>
      </c>
      <c r="H66" s="46">
        <v>-0.117332669697623</v>
      </c>
    </row>
    <row r="67" spans="1:8">
      <c r="A67" s="46">
        <v>1.43333333333333</v>
      </c>
      <c r="B67" s="46">
        <v>0.85679718374046698</v>
      </c>
      <c r="C67" s="46">
        <v>0.25493436681673798</v>
      </c>
      <c r="F67" s="46">
        <v>1.4666666666666599</v>
      </c>
      <c r="G67" s="46">
        <v>0.47344431604624099</v>
      </c>
      <c r="H67" s="46">
        <v>-0.119316386667108</v>
      </c>
    </row>
    <row r="68" spans="1:8">
      <c r="A68" s="46">
        <v>1.4666666666666599</v>
      </c>
      <c r="B68" s="46">
        <v>0.86525241182447199</v>
      </c>
      <c r="C68" s="46">
        <v>0.25139878299670898</v>
      </c>
      <c r="F68" s="46">
        <v>1.5</v>
      </c>
      <c r="G68" s="46">
        <v>0.46923060270834199</v>
      </c>
      <c r="H68" s="46">
        <v>-0.120731114999544</v>
      </c>
    </row>
    <row r="69" spans="1:8">
      <c r="A69" s="46">
        <v>1.5</v>
      </c>
      <c r="B69" s="46">
        <v>0.87355710260691399</v>
      </c>
      <c r="C69" s="46">
        <v>0.25775197976338099</v>
      </c>
      <c r="F69" s="46">
        <v>1.5333333333333301</v>
      </c>
      <c r="G69" s="46">
        <v>0.46539557504627099</v>
      </c>
      <c r="H69" s="46">
        <v>-0.11365231699544499</v>
      </c>
    </row>
    <row r="70" spans="1:8">
      <c r="A70" s="46">
        <v>1.5333333333333301</v>
      </c>
      <c r="B70" s="46">
        <v>0.88243587714203098</v>
      </c>
      <c r="C70" s="46">
        <v>0.258245774188051</v>
      </c>
      <c r="F70" s="46">
        <v>1.56666666666666</v>
      </c>
      <c r="G70" s="46">
        <v>0.461653781575313</v>
      </c>
      <c r="H70" s="46">
        <v>-0.111970366932615</v>
      </c>
    </row>
    <row r="71" spans="1:8">
      <c r="A71" s="46">
        <v>1.56666666666666</v>
      </c>
      <c r="B71" s="46">
        <v>0.89077348755278396</v>
      </c>
      <c r="C71" s="46">
        <v>0.25273944372263002</v>
      </c>
      <c r="F71" s="46">
        <v>1.6</v>
      </c>
      <c r="G71" s="46">
        <v>0.45793088391742998</v>
      </c>
      <c r="H71" s="46">
        <v>-0.11490701832507</v>
      </c>
    </row>
    <row r="72" spans="1:8">
      <c r="A72" s="46">
        <v>1.6</v>
      </c>
      <c r="B72" s="46">
        <v>0.89928517339020597</v>
      </c>
      <c r="C72" s="46">
        <v>0.26152494372565899</v>
      </c>
      <c r="F72" s="46">
        <v>1.63333333333333</v>
      </c>
      <c r="G72" s="46">
        <v>0.45399331368697499</v>
      </c>
      <c r="H72" s="46">
        <v>-0.113280527682299</v>
      </c>
    </row>
    <row r="73" spans="1:8">
      <c r="A73" s="46">
        <v>1.63333333333333</v>
      </c>
      <c r="B73" s="46">
        <v>0.90820848380116204</v>
      </c>
      <c r="C73" s="46">
        <v>0.26460089661487102</v>
      </c>
      <c r="F73" s="46">
        <v>1.6666666666666601</v>
      </c>
      <c r="G73" s="46">
        <v>0.45037884873861</v>
      </c>
      <c r="H73" s="46">
        <v>-0.11434156584522</v>
      </c>
    </row>
    <row r="74" spans="1:8">
      <c r="A74" s="46">
        <v>1.6666666666666601</v>
      </c>
      <c r="B74" s="46">
        <v>0.91692523316453101</v>
      </c>
      <c r="C74" s="46">
        <v>0.25963673131805698</v>
      </c>
      <c r="F74" s="46">
        <v>1.7</v>
      </c>
      <c r="G74" s="46">
        <v>0.44637054263062698</v>
      </c>
      <c r="H74" s="46">
        <v>-0.115421717867854</v>
      </c>
    </row>
    <row r="75" spans="1:8">
      <c r="A75" s="46">
        <v>1.7</v>
      </c>
      <c r="B75" s="46">
        <v>0.92551759922236498</v>
      </c>
      <c r="C75" s="46">
        <v>0.25580368469725201</v>
      </c>
      <c r="F75" s="46">
        <v>1.7333333333333301</v>
      </c>
      <c r="G75" s="46">
        <v>0.44268406754742001</v>
      </c>
      <c r="H75" s="46">
        <v>-0.11195854067370201</v>
      </c>
    </row>
    <row r="76" spans="1:8">
      <c r="A76" s="46">
        <v>1.7333333333333301</v>
      </c>
      <c r="B76" s="46">
        <v>0.93397881214434797</v>
      </c>
      <c r="C76" s="46">
        <v>0.25681938685215</v>
      </c>
      <c r="F76" s="46">
        <v>1.7666666666666599</v>
      </c>
      <c r="G76" s="46">
        <v>0.43890663991904699</v>
      </c>
      <c r="H76" s="46">
        <v>-0.116237207337012</v>
      </c>
    </row>
    <row r="77" spans="1:8">
      <c r="A77" s="46">
        <v>1.7666666666666599</v>
      </c>
      <c r="B77" s="46">
        <v>0.94263889167917503</v>
      </c>
      <c r="C77" s="46">
        <v>0.25755567202305801</v>
      </c>
      <c r="F77" s="46">
        <v>1.8</v>
      </c>
      <c r="G77" s="46">
        <v>0.43493492039161902</v>
      </c>
      <c r="H77" s="46">
        <v>-0.113694113514623</v>
      </c>
    </row>
    <row r="78" spans="1:8">
      <c r="A78" s="46">
        <v>1.8</v>
      </c>
      <c r="B78" s="46">
        <v>0.95114919027921796</v>
      </c>
      <c r="C78" s="46">
        <v>0.25723115523040102</v>
      </c>
      <c r="F78" s="46">
        <v>1.8333333333333299</v>
      </c>
      <c r="G78" s="46">
        <v>0.43132703235140502</v>
      </c>
      <c r="H78" s="46">
        <v>-0.10824356963128599</v>
      </c>
    </row>
    <row r="79" spans="1:8">
      <c r="A79" s="46">
        <v>1.8333333333333299</v>
      </c>
      <c r="B79" s="46">
        <v>0.95978763536120204</v>
      </c>
      <c r="C79" s="46">
        <v>0.25941774108385002</v>
      </c>
      <c r="F79" s="46">
        <v>1.86666666666666</v>
      </c>
      <c r="G79" s="46">
        <v>0.42771868241619998</v>
      </c>
      <c r="H79" s="46">
        <v>-0.110609486114251</v>
      </c>
    </row>
    <row r="80" spans="1:8">
      <c r="A80" s="46">
        <v>1.86666666666666</v>
      </c>
      <c r="B80" s="46">
        <v>0.96844370635147503</v>
      </c>
      <c r="C80" s="46">
        <v>0.26329830857502801</v>
      </c>
      <c r="F80" s="46">
        <v>1.9</v>
      </c>
      <c r="G80" s="46">
        <v>0.42395306661045501</v>
      </c>
      <c r="H80" s="46">
        <v>-0.116817476993417</v>
      </c>
    </row>
    <row r="81" spans="1:8">
      <c r="A81" s="46">
        <v>1.9</v>
      </c>
      <c r="B81" s="46">
        <v>0.97734085593287101</v>
      </c>
      <c r="C81" s="46">
        <v>0.25877015753301003</v>
      </c>
      <c r="F81" s="46">
        <v>1.93333333333333</v>
      </c>
      <c r="G81" s="46">
        <v>0.41993085061663898</v>
      </c>
      <c r="H81" s="46">
        <v>-0.114523508152877</v>
      </c>
    </row>
    <row r="82" spans="1:8">
      <c r="A82" s="46">
        <v>1.93333333333333</v>
      </c>
      <c r="B82" s="46">
        <v>0.98569505018700898</v>
      </c>
      <c r="C82" s="46">
        <v>0.25678497893331298</v>
      </c>
      <c r="F82" s="46">
        <v>1.9666666666666599</v>
      </c>
      <c r="G82" s="46">
        <v>0.41631816606693001</v>
      </c>
      <c r="H82" s="46">
        <v>-0.112162168283996</v>
      </c>
    </row>
    <row r="83" spans="1:8">
      <c r="A83" s="46">
        <v>1.9666666666666599</v>
      </c>
      <c r="B83" s="46">
        <v>0.994459854528425</v>
      </c>
      <c r="C83" s="46">
        <v>0.25510231016151103</v>
      </c>
      <c r="F83" s="46">
        <v>2</v>
      </c>
      <c r="G83" s="46">
        <v>0.41245337273103899</v>
      </c>
      <c r="H83" s="46">
        <v>-0.111784293403487</v>
      </c>
    </row>
    <row r="84" spans="1:8">
      <c r="A84" s="46">
        <v>2</v>
      </c>
      <c r="B84" s="46">
        <v>1.00270187086444</v>
      </c>
      <c r="C84" s="46">
        <v>0.26761281213027599</v>
      </c>
      <c r="F84" s="46">
        <v>2.0333333333333301</v>
      </c>
      <c r="G84" s="46">
        <v>0.40886587984003098</v>
      </c>
      <c r="H84" s="46">
        <v>-0.10853820884079</v>
      </c>
    </row>
    <row r="85" spans="1:8">
      <c r="A85" s="46">
        <v>2.0333333333333301</v>
      </c>
      <c r="B85" s="46">
        <v>1.0123007086704401</v>
      </c>
      <c r="C85" s="46">
        <v>0.26987244157029899</v>
      </c>
      <c r="F85" s="46">
        <v>2.0666666666666602</v>
      </c>
      <c r="G85" s="46">
        <v>0.40521749214165298</v>
      </c>
      <c r="H85" s="46">
        <v>-0.107937560808362</v>
      </c>
    </row>
    <row r="86" spans="1:8">
      <c r="A86" s="46">
        <v>2.0666666666666602</v>
      </c>
      <c r="B86" s="46">
        <v>1.02069336696913</v>
      </c>
      <c r="C86" s="46">
        <v>0.26051811181873202</v>
      </c>
      <c r="F86" s="46">
        <v>2.1</v>
      </c>
      <c r="G86" s="46">
        <v>0.40167004245280702</v>
      </c>
      <c r="H86" s="46">
        <v>-0.107492473646789</v>
      </c>
    </row>
    <row r="87" spans="1:8">
      <c r="A87" s="46">
        <v>2.1</v>
      </c>
      <c r="B87" s="46">
        <v>1.02966858279169</v>
      </c>
      <c r="C87" s="46">
        <v>0.26334595850968501</v>
      </c>
      <c r="F87" s="46">
        <v>2.1333333333333302</v>
      </c>
      <c r="G87" s="46">
        <v>0.39805132723186698</v>
      </c>
      <c r="H87" s="46">
        <v>-0.112457726308267</v>
      </c>
    </row>
    <row r="88" spans="1:8">
      <c r="A88" s="46">
        <v>2.1333333333333302</v>
      </c>
      <c r="B88" s="46">
        <v>1.0382497642030999</v>
      </c>
      <c r="C88" s="46">
        <v>0.25603098433305599</v>
      </c>
      <c r="F88" s="46">
        <v>2.1666666666666599</v>
      </c>
      <c r="G88" s="46">
        <v>0.39417286069892199</v>
      </c>
      <c r="H88" s="46">
        <v>-0.110094679862765</v>
      </c>
    </row>
    <row r="89" spans="1:8">
      <c r="A89" s="46">
        <v>2.1666666666666599</v>
      </c>
      <c r="B89" s="46">
        <v>1.0467373150805599</v>
      </c>
      <c r="C89" s="46">
        <v>0.25975362893568199</v>
      </c>
      <c r="F89" s="46">
        <v>2.19999999999999</v>
      </c>
      <c r="G89" s="46">
        <v>0.39071168190768302</v>
      </c>
      <c r="H89" s="46">
        <v>-0.10580742093537999</v>
      </c>
    </row>
    <row r="90" spans="1:8">
      <c r="A90" s="46">
        <v>2.19999999999999</v>
      </c>
      <c r="B90" s="46">
        <v>1.05556667279882</v>
      </c>
      <c r="C90" s="46">
        <v>0.25584603174716702</v>
      </c>
      <c r="F90" s="46">
        <v>2.2333333333333298</v>
      </c>
      <c r="G90" s="46">
        <v>0.387119032636563</v>
      </c>
      <c r="H90" s="46">
        <v>-0.107556086893035</v>
      </c>
    </row>
    <row r="91" spans="1:8">
      <c r="A91" s="46">
        <v>2.2333333333333298</v>
      </c>
      <c r="B91" s="46">
        <v>1.06379371719704</v>
      </c>
      <c r="C91" s="46">
        <v>0.258877847578728</v>
      </c>
      <c r="F91" s="46">
        <v>2.2666666666666599</v>
      </c>
      <c r="G91" s="46">
        <v>0.38354127611481398</v>
      </c>
      <c r="H91" s="46">
        <v>-0.10584940404424199</v>
      </c>
    </row>
    <row r="92" spans="1:8">
      <c r="A92" s="46">
        <v>2.2666666666666599</v>
      </c>
      <c r="B92" s="46">
        <v>1.07282519597073</v>
      </c>
      <c r="C92" s="46">
        <v>0.26751494178130097</v>
      </c>
      <c r="F92" s="46">
        <v>2.2999999999999998</v>
      </c>
      <c r="G92" s="46">
        <v>0.38006240570027999</v>
      </c>
      <c r="H92" s="46">
        <v>-0.10798637475051701</v>
      </c>
    </row>
    <row r="93" spans="1:8">
      <c r="A93" s="46">
        <v>2.2999999999999998</v>
      </c>
      <c r="B93" s="46">
        <v>1.0816280466491199</v>
      </c>
      <c r="C93" s="46">
        <v>0.26603497676432297</v>
      </c>
      <c r="F93" s="46">
        <v>2.3333333333333299</v>
      </c>
      <c r="G93" s="46">
        <v>0.37634218446477902</v>
      </c>
      <c r="H93" s="46">
        <v>-0.10567146656078499</v>
      </c>
    </row>
    <row r="94" spans="1:8">
      <c r="A94" s="46">
        <v>2.3333333333333299</v>
      </c>
      <c r="B94" s="46">
        <v>1.0905608610883499</v>
      </c>
      <c r="C94" s="46">
        <v>0.26034642821577098</v>
      </c>
      <c r="F94" s="46">
        <v>2.36666666666666</v>
      </c>
      <c r="G94" s="46">
        <v>0.37301764126289499</v>
      </c>
      <c r="H94" s="46">
        <v>-0.102952319431534</v>
      </c>
    </row>
    <row r="95" spans="1:8">
      <c r="A95" s="46">
        <v>2.36666666666666</v>
      </c>
      <c r="B95" s="46">
        <v>1.0989844751968401</v>
      </c>
      <c r="C95" s="46">
        <v>0.26158853022811102</v>
      </c>
      <c r="F95" s="46">
        <v>2.4</v>
      </c>
      <c r="G95" s="46">
        <v>0.36947869650267701</v>
      </c>
      <c r="H95" s="46">
        <v>-0.107379265880282</v>
      </c>
    </row>
    <row r="96" spans="1:8">
      <c r="A96" s="46">
        <v>2.4</v>
      </c>
      <c r="B96" s="46">
        <v>1.1080000964368899</v>
      </c>
      <c r="C96" s="46">
        <v>0.26700924597112302</v>
      </c>
      <c r="F96" s="46">
        <v>2.43333333333333</v>
      </c>
      <c r="G96" s="46">
        <v>0.36585902353754202</v>
      </c>
      <c r="H96" s="46">
        <v>-0.105851964076508</v>
      </c>
    </row>
    <row r="97" spans="1:8">
      <c r="A97" s="46">
        <v>2.43333333333333</v>
      </c>
      <c r="B97" s="46">
        <v>1.11678509159492</v>
      </c>
      <c r="C97" s="46">
        <v>0.25639441414130698</v>
      </c>
      <c r="F97" s="46">
        <v>2.4666666666666601</v>
      </c>
      <c r="G97" s="46">
        <v>0.36242189889757598</v>
      </c>
      <c r="H97" s="46">
        <v>-0.104781883925115</v>
      </c>
    </row>
    <row r="98" spans="1:8">
      <c r="A98" s="46">
        <v>2.4666666666666601</v>
      </c>
      <c r="B98" s="46">
        <v>1.12509305737965</v>
      </c>
      <c r="C98" s="46">
        <v>0.25698414985592199</v>
      </c>
      <c r="F98" s="46">
        <v>2.5</v>
      </c>
      <c r="G98" s="46">
        <v>0.358873564609201</v>
      </c>
      <c r="H98" s="46">
        <v>-0.10637654802222</v>
      </c>
    </row>
    <row r="99" spans="1:8">
      <c r="A99" s="46">
        <v>2.5</v>
      </c>
      <c r="B99" s="46">
        <v>1.1339173682519801</v>
      </c>
      <c r="C99" s="46">
        <v>0.259797266857626</v>
      </c>
      <c r="F99" s="46">
        <v>2.5333333333333301</v>
      </c>
      <c r="G99" s="46">
        <v>0.35533012902942801</v>
      </c>
      <c r="H99" s="46">
        <v>-0.10295277829673299</v>
      </c>
    </row>
    <row r="100" spans="1:8">
      <c r="A100" s="46">
        <v>2.5333333333333301</v>
      </c>
      <c r="B100" s="46">
        <v>1.1424128751701601</v>
      </c>
      <c r="C100" s="46">
        <v>0.253718168779835</v>
      </c>
      <c r="F100" s="46">
        <v>2.5666666666666602</v>
      </c>
      <c r="G100" s="46">
        <v>0.35201004605608599</v>
      </c>
      <c r="H100" s="46">
        <v>-0.10113790123963901</v>
      </c>
    </row>
    <row r="101" spans="1:8">
      <c r="A101" s="46">
        <v>2.5666666666666602</v>
      </c>
      <c r="B101" s="46">
        <v>1.1508319128372999</v>
      </c>
      <c r="C101" s="46">
        <v>0.25716983883792699</v>
      </c>
      <c r="F101" s="46">
        <v>2.5999999999999899</v>
      </c>
      <c r="G101" s="46">
        <v>0.34858760228011898</v>
      </c>
      <c r="H101" s="46">
        <v>-0.102192573196685</v>
      </c>
    </row>
    <row r="102" spans="1:8">
      <c r="A102" s="46">
        <v>2.5999999999999899</v>
      </c>
      <c r="B102" s="46">
        <v>1.15955753109268</v>
      </c>
      <c r="C102" s="46">
        <v>0.26783378998157897</v>
      </c>
      <c r="F102" s="46">
        <v>2.6333333333333302</v>
      </c>
      <c r="G102" s="46">
        <v>0.34519720784297397</v>
      </c>
      <c r="H102" s="46">
        <v>-0.100707229596287</v>
      </c>
    </row>
    <row r="103" spans="1:8">
      <c r="A103" s="46">
        <v>2.6333333333333302</v>
      </c>
      <c r="B103" s="46">
        <v>1.16868749883607</v>
      </c>
      <c r="C103" s="46">
        <v>0.262357322208635</v>
      </c>
      <c r="F103" s="46">
        <v>2.6666666666666599</v>
      </c>
      <c r="G103" s="46">
        <v>0.34187378697370002</v>
      </c>
      <c r="H103" s="46">
        <v>-9.8933122166775397E-2</v>
      </c>
    </row>
    <row r="104" spans="1:8">
      <c r="A104" s="46">
        <v>2.6666666666666599</v>
      </c>
      <c r="B104" s="46">
        <v>1.17704801923993</v>
      </c>
      <c r="C104" s="46">
        <v>0.25636986762082498</v>
      </c>
      <c r="F104" s="46">
        <v>2.69999999999999</v>
      </c>
      <c r="G104" s="46">
        <v>0.33860166636518801</v>
      </c>
      <c r="H104" s="46">
        <v>-9.9894258755721499E-2</v>
      </c>
    </row>
    <row r="105" spans="1:8">
      <c r="A105" s="46">
        <v>2.69999999999999</v>
      </c>
      <c r="B105" s="46">
        <v>1.18577882334413</v>
      </c>
      <c r="C105" s="46">
        <v>0.25258320865287498</v>
      </c>
      <c r="F105" s="46">
        <v>2.7333333333333298</v>
      </c>
      <c r="G105" s="46">
        <v>0.33521416972331802</v>
      </c>
      <c r="H105" s="46">
        <v>-9.9090551661288606E-2</v>
      </c>
    </row>
    <row r="106" spans="1:8">
      <c r="A106" s="46">
        <v>2.7333333333333298</v>
      </c>
      <c r="B106" s="46">
        <v>1.19388689981679</v>
      </c>
      <c r="C106" s="46">
        <v>0.26113805729940398</v>
      </c>
      <c r="F106" s="46">
        <v>2.7666666666666599</v>
      </c>
      <c r="G106" s="46">
        <v>0.33199562958776901</v>
      </c>
      <c r="H106" s="46">
        <v>-9.8148550409221699E-2</v>
      </c>
    </row>
    <row r="107" spans="1:8">
      <c r="A107" s="46">
        <v>2.7666666666666599</v>
      </c>
      <c r="B107" s="46">
        <v>1.20318802716409</v>
      </c>
      <c r="C107" s="46">
        <v>0.25805687763895802</v>
      </c>
      <c r="F107" s="46">
        <v>2.8</v>
      </c>
      <c r="G107" s="46">
        <v>0.32867093302937</v>
      </c>
      <c r="H107" s="46">
        <v>-9.9079289550861593E-2</v>
      </c>
    </row>
    <row r="108" spans="1:8">
      <c r="A108" s="46">
        <v>2.8</v>
      </c>
      <c r="B108" s="46">
        <v>1.21109069165938</v>
      </c>
      <c r="C108" s="46">
        <v>0.25594412151964102</v>
      </c>
      <c r="F108" s="46">
        <v>2.8333333333333299</v>
      </c>
      <c r="G108" s="46">
        <v>0.32539034361771102</v>
      </c>
      <c r="H108" s="46">
        <v>-9.99433928311078E-2</v>
      </c>
    </row>
    <row r="109" spans="1:8">
      <c r="A109" s="46">
        <v>2.8333333333333299</v>
      </c>
      <c r="B109" s="46">
        <v>1.2202509685987299</v>
      </c>
      <c r="C109" s="46">
        <v>0.263465080002176</v>
      </c>
      <c r="F109" s="46">
        <v>2.86666666666666</v>
      </c>
      <c r="G109" s="46">
        <v>0.32200804017396301</v>
      </c>
      <c r="H109" s="46">
        <v>-9.8244829324268701E-2</v>
      </c>
    </row>
    <row r="110" spans="1:8">
      <c r="A110" s="46">
        <v>2.86666666666666</v>
      </c>
      <c r="B110" s="46">
        <v>1.2286550303261901</v>
      </c>
      <c r="C110" s="46">
        <v>0.25560439613515101</v>
      </c>
      <c r="F110" s="46">
        <v>2.9</v>
      </c>
      <c r="G110" s="46">
        <v>0.31884068832942702</v>
      </c>
      <c r="H110" s="46">
        <v>-9.8615480286060903E-2</v>
      </c>
    </row>
    <row r="111" spans="1:8">
      <c r="A111" s="46">
        <v>2.9</v>
      </c>
      <c r="B111" s="46">
        <v>1.2372912616744101</v>
      </c>
      <c r="C111" s="46">
        <v>0.25750317305092502</v>
      </c>
      <c r="F111" s="46">
        <v>2.93333333333333</v>
      </c>
      <c r="G111" s="46">
        <v>0.31543367482155898</v>
      </c>
      <c r="H111" s="46">
        <v>-9.7532701133696803E-2</v>
      </c>
    </row>
    <row r="112" spans="1:8">
      <c r="A112" s="46">
        <v>2.93333333333333</v>
      </c>
      <c r="B112" s="46">
        <v>1.2458219085295901</v>
      </c>
      <c r="C112" s="46">
        <v>0.26108220737506999</v>
      </c>
      <c r="F112" s="46">
        <v>2.9666666666666601</v>
      </c>
      <c r="G112" s="46">
        <v>0.31233850825384701</v>
      </c>
      <c r="H112" s="46">
        <v>-9.7381176025259197E-2</v>
      </c>
    </row>
    <row r="113" spans="1:8">
      <c r="A113" s="46">
        <v>2.9666666666666601</v>
      </c>
      <c r="B113" s="46">
        <v>1.25469674216608</v>
      </c>
      <c r="C113" s="46">
        <v>0.25949118367461299</v>
      </c>
      <c r="F113" s="46">
        <v>3</v>
      </c>
      <c r="G113" s="46">
        <v>0.30894159641987501</v>
      </c>
      <c r="H113" s="46">
        <v>-0.10755031164128399</v>
      </c>
    </row>
    <row r="114" spans="1:8">
      <c r="A114" s="46">
        <v>3</v>
      </c>
      <c r="B114" s="46">
        <v>1.26312132077456</v>
      </c>
      <c r="C114" s="46">
        <v>0.25764541841937699</v>
      </c>
      <c r="F114" s="46">
        <v>3.0333333333333301</v>
      </c>
      <c r="G114" s="46">
        <v>0.30516848747776198</v>
      </c>
      <c r="H114" s="46">
        <v>-9.9956517389592797E-2</v>
      </c>
    </row>
    <row r="115" spans="1:8">
      <c r="A115" s="46">
        <v>3.0333333333333301</v>
      </c>
      <c r="B115" s="46">
        <v>1.27187310339404</v>
      </c>
      <c r="C115" s="46">
        <v>0.25499459958196102</v>
      </c>
      <c r="F115" s="46">
        <v>3.0666666666666602</v>
      </c>
      <c r="G115" s="46">
        <v>0.30227782859390201</v>
      </c>
      <c r="H115" s="46">
        <v>-9.7395429465642697E-2</v>
      </c>
    </row>
    <row r="116" spans="1:8">
      <c r="A116" s="46">
        <v>3.0666666666666602</v>
      </c>
      <c r="B116" s="46">
        <v>1.2801209607466899</v>
      </c>
      <c r="C116" s="46">
        <v>0.25504940787300401</v>
      </c>
      <c r="F116" s="46">
        <v>3.0999999999999899</v>
      </c>
      <c r="G116" s="46">
        <v>0.29867545884671898</v>
      </c>
      <c r="H116" s="46">
        <v>-0.10244072477850601</v>
      </c>
    </row>
    <row r="117" spans="1:8">
      <c r="A117" s="46">
        <v>3.0999999999999899</v>
      </c>
      <c r="B117" s="46">
        <v>1.2888763972522399</v>
      </c>
      <c r="C117" s="46">
        <v>0.256178740586603</v>
      </c>
      <c r="F117" s="46">
        <v>3.1333333333333302</v>
      </c>
      <c r="G117" s="46">
        <v>0.29544844694200201</v>
      </c>
      <c r="H117" s="46">
        <v>-0.101044164377618</v>
      </c>
    </row>
    <row r="118" spans="1:8">
      <c r="A118" s="46">
        <v>3.1333333333333302</v>
      </c>
      <c r="B118" s="46">
        <v>1.2971995434524699</v>
      </c>
      <c r="C118" s="46">
        <v>0.246722697588697</v>
      </c>
      <c r="F118" s="46">
        <v>3.1666666666666599</v>
      </c>
      <c r="G118" s="46">
        <v>0.291939181221544</v>
      </c>
      <c r="H118" s="46">
        <v>-9.7750528322679706E-2</v>
      </c>
    </row>
    <row r="119" spans="1:8">
      <c r="A119" s="46">
        <v>3.1666666666666599</v>
      </c>
      <c r="B119" s="46">
        <v>1.3053245770914801</v>
      </c>
      <c r="C119" s="46">
        <v>0.25566222404355898</v>
      </c>
      <c r="F119" s="46">
        <v>3.19999999999999</v>
      </c>
      <c r="G119" s="46">
        <v>0.28893174505382302</v>
      </c>
      <c r="H119" s="46">
        <v>-9.3276117407347106E-2</v>
      </c>
    </row>
    <row r="120" spans="1:8">
      <c r="A120" s="46">
        <v>3.19999999999999</v>
      </c>
      <c r="B120" s="46">
        <v>1.3142436917220399</v>
      </c>
      <c r="C120" s="46">
        <v>0.26175054176669199</v>
      </c>
      <c r="F120" s="46">
        <v>3.2333333333333298</v>
      </c>
      <c r="G120" s="46">
        <v>0.28572077339438701</v>
      </c>
      <c r="H120" s="46">
        <v>-9.735604735075E-2</v>
      </c>
    </row>
    <row r="121" spans="1:8">
      <c r="A121" s="46">
        <v>3.2333333333333298</v>
      </c>
      <c r="B121" s="46">
        <v>1.3227746132092599</v>
      </c>
      <c r="C121" s="46">
        <v>0.25513271607388999</v>
      </c>
      <c r="F121" s="46">
        <v>3.2666666666666599</v>
      </c>
      <c r="G121" s="46">
        <v>0.28244134189710601</v>
      </c>
      <c r="H121" s="46">
        <v>-9.8947397047816396E-2</v>
      </c>
    </row>
    <row r="122" spans="1:8">
      <c r="A122" s="46">
        <v>3.2666666666666599</v>
      </c>
      <c r="B122" s="46">
        <v>1.3312525394603001</v>
      </c>
      <c r="C122" s="46">
        <v>0.24890742509663499</v>
      </c>
      <c r="F122" s="46">
        <v>3.3</v>
      </c>
      <c r="G122" s="46">
        <v>0.27912428025786601</v>
      </c>
      <c r="H122" s="46">
        <v>-9.9831901446889804E-2</v>
      </c>
    </row>
    <row r="123" spans="1:8">
      <c r="A123" s="46">
        <v>3.3</v>
      </c>
      <c r="B123" s="46">
        <v>1.3393684415490399</v>
      </c>
      <c r="C123" s="46">
        <v>0.24598924190709701</v>
      </c>
      <c r="F123" s="46">
        <v>3.3333333333333299</v>
      </c>
      <c r="G123" s="46">
        <v>0.275785881800647</v>
      </c>
      <c r="H123" s="46">
        <v>-9.7913484776033302E-2</v>
      </c>
    </row>
    <row r="124" spans="1:8">
      <c r="A124" s="46">
        <v>3.3333333333333299</v>
      </c>
      <c r="B124" s="46">
        <v>1.3476518222541101</v>
      </c>
      <c r="C124" s="46">
        <v>0.25380645266965401</v>
      </c>
      <c r="F124" s="46">
        <v>3.36666666666666</v>
      </c>
      <c r="G124" s="46">
        <v>0.272596714606131</v>
      </c>
      <c r="H124" s="46">
        <v>-9.6282128945659504E-2</v>
      </c>
    </row>
    <row r="125" spans="1:8">
      <c r="A125" s="46">
        <v>3.36666666666666</v>
      </c>
      <c r="B125" s="46">
        <v>1.3562888717270201</v>
      </c>
      <c r="C125" s="46">
        <v>0.25486369273498999</v>
      </c>
      <c r="F125" s="46">
        <v>3.4</v>
      </c>
      <c r="G125" s="46">
        <v>0.26936707320427</v>
      </c>
      <c r="H125" s="46">
        <v>-9.5792429212813501E-2</v>
      </c>
    </row>
    <row r="126" spans="1:8">
      <c r="A126" s="46">
        <v>3.4</v>
      </c>
      <c r="B126" s="46">
        <v>1.3646427351031001</v>
      </c>
      <c r="C126" s="46">
        <v>0.255447153722207</v>
      </c>
      <c r="F126" s="46">
        <v>3.43333333333333</v>
      </c>
      <c r="G126" s="46">
        <v>0.26621055265860999</v>
      </c>
      <c r="H126" s="46">
        <v>-8.4296797498671194E-2</v>
      </c>
    </row>
    <row r="127" spans="1:8">
      <c r="A127" s="46">
        <v>3.43333333333333</v>
      </c>
      <c r="B127" s="46">
        <v>1.3733186819751599</v>
      </c>
      <c r="C127" s="46">
        <v>0.26130212224471</v>
      </c>
      <c r="F127" s="46">
        <v>3.4666666666666601</v>
      </c>
      <c r="G127" s="46">
        <v>0.26374728670435799</v>
      </c>
      <c r="H127" s="46">
        <v>-9.1292152156287804E-2</v>
      </c>
    </row>
    <row r="128" spans="1:8">
      <c r="A128" s="46">
        <v>3.4666666666666601</v>
      </c>
      <c r="B128" s="46">
        <v>1.3820628765860801</v>
      </c>
      <c r="C128" s="46">
        <v>0.24858881605331501</v>
      </c>
      <c r="F128" s="46">
        <v>3.5</v>
      </c>
      <c r="G128" s="46">
        <v>0.26012440918152402</v>
      </c>
      <c r="H128" s="46">
        <v>-0.10647173329207001</v>
      </c>
    </row>
    <row r="129" spans="1:8">
      <c r="A129" s="46">
        <v>3.5</v>
      </c>
      <c r="B129" s="46">
        <v>1.38989126971205</v>
      </c>
      <c r="C129" s="46">
        <v>0.23507157652199601</v>
      </c>
      <c r="F129" s="46">
        <v>3.5333333333333301</v>
      </c>
      <c r="G129" s="46">
        <v>0.256649171151554</v>
      </c>
      <c r="H129" s="46">
        <v>-9.88569987597709E-2</v>
      </c>
    </row>
    <row r="130" spans="1:8">
      <c r="A130" s="46">
        <v>3.5333333333333301</v>
      </c>
      <c r="B130" s="46">
        <v>1.3977343150208801</v>
      </c>
      <c r="C130" s="46">
        <v>0.243976373067463</v>
      </c>
      <c r="F130" s="46">
        <v>3.5666666666666602</v>
      </c>
      <c r="G130" s="46">
        <v>0.25353394259753897</v>
      </c>
      <c r="H130" s="46">
        <v>-9.4983123820471901E-2</v>
      </c>
    </row>
    <row r="131" spans="1:8">
      <c r="A131" s="46">
        <v>3.5666666666666602</v>
      </c>
      <c r="B131" s="46">
        <v>1.40615636124988</v>
      </c>
      <c r="C131" s="46">
        <v>0.24535102657842001</v>
      </c>
      <c r="F131" s="46">
        <v>3.5999999999999899</v>
      </c>
      <c r="G131" s="46">
        <v>0.25031696289685501</v>
      </c>
      <c r="H131" s="46">
        <v>-9.0165115936123003E-2</v>
      </c>
    </row>
    <row r="132" spans="1:8">
      <c r="A132" s="46">
        <v>3.5999999999999899</v>
      </c>
      <c r="B132" s="46">
        <v>1.4140910501261099</v>
      </c>
      <c r="C132" s="46">
        <v>0.24742379749451399</v>
      </c>
      <c r="F132" s="46">
        <v>3.6333333333333302</v>
      </c>
      <c r="G132" s="46">
        <v>0.24752293486846499</v>
      </c>
      <c r="H132" s="46">
        <v>-7.9789946022896893E-2</v>
      </c>
    </row>
    <row r="133" spans="1:8">
      <c r="A133" s="46">
        <v>3.6333333333333302</v>
      </c>
      <c r="B133" s="46">
        <v>1.42265128108285</v>
      </c>
      <c r="C133" s="46">
        <v>0.25260870927877499</v>
      </c>
      <c r="F133" s="46">
        <v>3.6666666666666599</v>
      </c>
      <c r="G133" s="46">
        <v>0.24499763316199599</v>
      </c>
      <c r="H133" s="46">
        <v>-9.0406068460159597E-2</v>
      </c>
    </row>
    <row r="134" spans="1:8">
      <c r="A134" s="46">
        <v>3.6666666666666599</v>
      </c>
      <c r="B134" s="46">
        <v>1.4309316307447</v>
      </c>
      <c r="C134" s="46">
        <v>0.24438243135304899</v>
      </c>
      <c r="F134" s="46">
        <v>3.69999999999999</v>
      </c>
      <c r="G134" s="46">
        <v>0.24149586363778699</v>
      </c>
      <c r="H134" s="46"/>
    </row>
    <row r="135" spans="1:8">
      <c r="A135" s="46">
        <v>3.69999999999999</v>
      </c>
      <c r="B135" s="46">
        <v>1.4389434431730499</v>
      </c>
      <c r="C135" s="4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Diagramme</vt:lpstr>
      </vt:variant>
      <vt:variant>
        <vt:i4>1</vt:i4>
      </vt:variant>
    </vt:vector>
  </HeadingPairs>
  <TitlesOfParts>
    <vt:vector size="8" baseType="lpstr">
      <vt:lpstr>Elastischer Stoss Blattfeder</vt:lpstr>
      <vt:lpstr>Auswertung Impuls</vt:lpstr>
      <vt:lpstr>Auswertung 14</vt:lpstr>
      <vt:lpstr>Auswertung 19</vt:lpstr>
      <vt:lpstr>Auswertung 15</vt:lpstr>
      <vt:lpstr>Auswertung 17</vt:lpstr>
      <vt:lpstr>Blatt3</vt:lpstr>
      <vt:lpstr>Diagramm1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2020-01-26T22:32:14Z</dcterms:created>
  <dcterms:modified xsi:type="dcterms:W3CDTF">2020-06-12T12:08:38Z</dcterms:modified>
</cp:coreProperties>
</file>