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A0532D94-6A39-4955-B73D-CBD7F7DB9234}" xr6:coauthVersionLast="47" xr6:coauthVersionMax="47" xr10:uidLastSave="{00000000-0000-0000-0000-000000000000}"/>
  <bookViews>
    <workbookView xWindow="-120" yWindow="-120" windowWidth="29040" windowHeight="15840" activeTab="1" xr2:uid="{35F2F6B3-3268-4727-8C8A-887DA18CDDFE}"/>
  </bookViews>
  <sheets>
    <sheet name="Habilidades" sheetId="1" r:id="rId1"/>
    <sheet name="XP por cada fabricação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5" i="5" l="1"/>
  <c r="G125" i="5"/>
  <c r="F125" i="5"/>
  <c r="E125" i="5"/>
  <c r="D125" i="5"/>
  <c r="H118" i="5"/>
  <c r="G118" i="5"/>
  <c r="F118" i="5"/>
  <c r="E118" i="5"/>
  <c r="D118" i="5"/>
  <c r="H117" i="5"/>
  <c r="G117" i="5"/>
  <c r="F117" i="5"/>
  <c r="E117" i="5"/>
  <c r="D117" i="5"/>
  <c r="H116" i="5"/>
  <c r="G116" i="5"/>
  <c r="F116" i="5"/>
  <c r="E116" i="5"/>
  <c r="D116" i="5"/>
  <c r="H115" i="5"/>
  <c r="G115" i="5"/>
  <c r="F115" i="5"/>
  <c r="E115" i="5"/>
  <c r="D115" i="5"/>
  <c r="H114" i="5"/>
  <c r="G114" i="5"/>
  <c r="F114" i="5"/>
  <c r="E114" i="5"/>
  <c r="D114" i="5"/>
  <c r="H113" i="5"/>
  <c r="G113" i="5"/>
  <c r="F113" i="5"/>
  <c r="E113" i="5"/>
  <c r="D113" i="5"/>
  <c r="H112" i="5"/>
  <c r="G112" i="5"/>
  <c r="F112" i="5"/>
  <c r="E112" i="5"/>
  <c r="D112" i="5"/>
  <c r="H111" i="5"/>
  <c r="G111" i="5"/>
  <c r="F111" i="5"/>
  <c r="E111" i="5"/>
  <c r="D111" i="5"/>
  <c r="H110" i="5"/>
  <c r="G110" i="5"/>
  <c r="F110" i="5"/>
  <c r="E110" i="5"/>
  <c r="D110" i="5"/>
  <c r="H109" i="5"/>
  <c r="G109" i="5"/>
  <c r="F109" i="5"/>
  <c r="E109" i="5"/>
  <c r="D109" i="5"/>
  <c r="H108" i="5"/>
  <c r="G108" i="5"/>
  <c r="F108" i="5"/>
  <c r="E108" i="5"/>
  <c r="D108" i="5"/>
  <c r="H107" i="5"/>
  <c r="G107" i="5"/>
  <c r="F107" i="5"/>
  <c r="E107" i="5"/>
  <c r="D107" i="5"/>
  <c r="H106" i="5"/>
  <c r="G106" i="5"/>
  <c r="F106" i="5"/>
  <c r="E106" i="5"/>
  <c r="D106" i="5"/>
  <c r="H105" i="5"/>
  <c r="G105" i="5"/>
  <c r="F105" i="5"/>
  <c r="E105" i="5"/>
  <c r="D105" i="5"/>
  <c r="H104" i="5"/>
  <c r="G104" i="5"/>
  <c r="F104" i="5"/>
  <c r="E104" i="5"/>
  <c r="D104" i="5"/>
  <c r="H103" i="5"/>
  <c r="G103" i="5"/>
  <c r="F103" i="5"/>
  <c r="E103" i="5"/>
  <c r="D103" i="5"/>
  <c r="H102" i="5"/>
  <c r="G102" i="5"/>
  <c r="F102" i="5"/>
  <c r="E102" i="5"/>
  <c r="D102" i="5"/>
  <c r="H101" i="5"/>
  <c r="G101" i="5"/>
  <c r="F101" i="5"/>
  <c r="E101" i="5"/>
  <c r="D101" i="5"/>
  <c r="H100" i="5"/>
  <c r="G100" i="5"/>
  <c r="F100" i="5"/>
  <c r="E100" i="5"/>
  <c r="D100" i="5"/>
  <c r="H99" i="5"/>
  <c r="G99" i="5"/>
  <c r="F99" i="5"/>
  <c r="E99" i="5"/>
  <c r="D99" i="5"/>
  <c r="H98" i="5"/>
  <c r="G98" i="5"/>
  <c r="F98" i="5"/>
  <c r="E98" i="5"/>
  <c r="D98" i="5"/>
  <c r="H97" i="5"/>
  <c r="G97" i="5"/>
  <c r="F97" i="5"/>
  <c r="E97" i="5"/>
  <c r="D97" i="5"/>
  <c r="H96" i="5"/>
  <c r="G96" i="5"/>
  <c r="F96" i="5"/>
  <c r="E96" i="5"/>
  <c r="D96" i="5"/>
  <c r="H95" i="5"/>
  <c r="G95" i="5"/>
  <c r="F95" i="5"/>
  <c r="E95" i="5"/>
  <c r="D95" i="5"/>
  <c r="H94" i="5"/>
  <c r="G94" i="5"/>
  <c r="F94" i="5"/>
  <c r="E94" i="5"/>
  <c r="D94" i="5"/>
  <c r="H93" i="5"/>
  <c r="G93" i="5"/>
  <c r="F93" i="5"/>
  <c r="E93" i="5"/>
  <c r="D93" i="5"/>
  <c r="H92" i="5"/>
  <c r="G92" i="5"/>
  <c r="F92" i="5"/>
  <c r="E92" i="5"/>
  <c r="D92" i="5"/>
  <c r="H91" i="5"/>
  <c r="G91" i="5"/>
  <c r="F91" i="5"/>
  <c r="E91" i="5"/>
  <c r="D91" i="5"/>
  <c r="H90" i="5"/>
  <c r="G90" i="5"/>
  <c r="F90" i="5"/>
  <c r="E90" i="5"/>
  <c r="D90" i="5"/>
  <c r="H89" i="5"/>
  <c r="G89" i="5"/>
  <c r="F89" i="5"/>
  <c r="E89" i="5"/>
  <c r="D89" i="5"/>
  <c r="H82" i="5"/>
  <c r="G82" i="5"/>
  <c r="F82" i="5"/>
  <c r="E82" i="5"/>
  <c r="D82" i="5"/>
  <c r="H81" i="5"/>
  <c r="G81" i="5"/>
  <c r="F81" i="5"/>
  <c r="E81" i="5"/>
  <c r="D81" i="5"/>
  <c r="H80" i="5"/>
  <c r="G80" i="5"/>
  <c r="F80" i="5"/>
  <c r="E80" i="5"/>
  <c r="D80" i="5"/>
  <c r="H79" i="5"/>
  <c r="G79" i="5"/>
  <c r="F79" i="5"/>
  <c r="E79" i="5"/>
  <c r="D79" i="5"/>
  <c r="H78" i="5"/>
  <c r="G78" i="5"/>
  <c r="F78" i="5"/>
  <c r="E78" i="5"/>
  <c r="D78" i="5"/>
  <c r="H71" i="5"/>
  <c r="G71" i="5"/>
  <c r="F71" i="5"/>
  <c r="E71" i="5"/>
  <c r="D71" i="5"/>
  <c r="H70" i="5"/>
  <c r="G70" i="5"/>
  <c r="F70" i="5"/>
  <c r="E70" i="5"/>
  <c r="D70" i="5"/>
  <c r="H69" i="5"/>
  <c r="G69" i="5"/>
  <c r="F69" i="5"/>
  <c r="E69" i="5"/>
  <c r="D69" i="5"/>
  <c r="H68" i="5"/>
  <c r="G68" i="5"/>
  <c r="F68" i="5"/>
  <c r="E68" i="5"/>
  <c r="D68" i="5"/>
  <c r="H67" i="5"/>
  <c r="G67" i="5"/>
  <c r="F67" i="5"/>
  <c r="E67" i="5"/>
  <c r="D67" i="5"/>
  <c r="H66" i="5"/>
  <c r="G66" i="5"/>
  <c r="F66" i="5"/>
  <c r="E66" i="5"/>
  <c r="D66" i="5"/>
  <c r="H65" i="5"/>
  <c r="G65" i="5"/>
  <c r="F65" i="5"/>
  <c r="E65" i="5"/>
  <c r="D65" i="5"/>
  <c r="H64" i="5"/>
  <c r="G64" i="5"/>
  <c r="F64" i="5"/>
  <c r="E64" i="5"/>
  <c r="D64" i="5"/>
  <c r="H63" i="5"/>
  <c r="G63" i="5"/>
  <c r="F63" i="5"/>
  <c r="E63" i="5"/>
  <c r="D63" i="5"/>
  <c r="H62" i="5"/>
  <c r="G62" i="5"/>
  <c r="F62" i="5"/>
  <c r="E62" i="5"/>
  <c r="D62" i="5"/>
  <c r="H61" i="5"/>
  <c r="G61" i="5"/>
  <c r="F61" i="5"/>
  <c r="E61" i="5"/>
  <c r="D61" i="5"/>
  <c r="H60" i="5"/>
  <c r="G60" i="5"/>
  <c r="F60" i="5"/>
  <c r="E60" i="5"/>
  <c r="D60" i="5"/>
  <c r="H59" i="5"/>
  <c r="G59" i="5"/>
  <c r="F59" i="5"/>
  <c r="E59" i="5"/>
  <c r="D59" i="5"/>
  <c r="H58" i="5"/>
  <c r="G58" i="5"/>
  <c r="F58" i="5"/>
  <c r="E58" i="5"/>
  <c r="D58" i="5"/>
  <c r="H57" i="5"/>
  <c r="G57" i="5"/>
  <c r="F57" i="5"/>
  <c r="E57" i="5"/>
  <c r="D57" i="5"/>
  <c r="H56" i="5"/>
  <c r="G56" i="5"/>
  <c r="F56" i="5"/>
  <c r="E56" i="5"/>
  <c r="D56" i="5"/>
  <c r="H55" i="5"/>
  <c r="G55" i="5"/>
  <c r="F55" i="5"/>
  <c r="E55" i="5"/>
  <c r="D55" i="5"/>
  <c r="H54" i="5"/>
  <c r="G54" i="5"/>
  <c r="F54" i="5"/>
  <c r="E54" i="5"/>
  <c r="D54" i="5"/>
  <c r="H53" i="5"/>
  <c r="G53" i="5"/>
  <c r="F53" i="5"/>
  <c r="E53" i="5"/>
  <c r="D53" i="5"/>
  <c r="H52" i="5"/>
  <c r="G52" i="5"/>
  <c r="F52" i="5"/>
  <c r="E52" i="5"/>
  <c r="D52" i="5"/>
  <c r="H51" i="5"/>
  <c r="G51" i="5"/>
  <c r="F51" i="5"/>
  <c r="E51" i="5"/>
  <c r="D51" i="5"/>
  <c r="H50" i="5"/>
  <c r="G50" i="5"/>
  <c r="F50" i="5"/>
  <c r="E50" i="5"/>
  <c r="D50" i="5"/>
  <c r="H49" i="5"/>
  <c r="G49" i="5"/>
  <c r="F49" i="5"/>
  <c r="E49" i="5"/>
  <c r="D49" i="5"/>
  <c r="H48" i="5"/>
  <c r="G48" i="5"/>
  <c r="F48" i="5"/>
  <c r="E48" i="5"/>
  <c r="D48" i="5"/>
  <c r="H47" i="5"/>
  <c r="G47" i="5"/>
  <c r="F47" i="5"/>
  <c r="E47" i="5"/>
  <c r="D47" i="5"/>
  <c r="H46" i="5"/>
  <c r="G46" i="5"/>
  <c r="F46" i="5"/>
  <c r="E46" i="5"/>
  <c r="D46" i="5"/>
  <c r="H45" i="5"/>
  <c r="G45" i="5"/>
  <c r="F45" i="5"/>
  <c r="E45" i="5"/>
  <c r="D45" i="5"/>
  <c r="H44" i="5"/>
  <c r="G44" i="5"/>
  <c r="F44" i="5"/>
  <c r="E44" i="5"/>
  <c r="D44" i="5"/>
  <c r="H43" i="5"/>
  <c r="G43" i="5"/>
  <c r="F43" i="5"/>
  <c r="E43" i="5"/>
  <c r="D43" i="5"/>
  <c r="H42" i="5"/>
  <c r="G42" i="5"/>
  <c r="F42" i="5"/>
  <c r="E42" i="5"/>
  <c r="D42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Tamiozzo</author>
  </authors>
  <commentList>
    <comment ref="G1" authorId="0" shapeId="0" xr:uid="{F869DEEC-32CA-499F-B61A-826DF9A72690}">
      <text>
        <r>
          <rPr>
            <b/>
            <sz val="9"/>
            <color indexed="81"/>
            <rFont val="Segoe UI"/>
            <family val="2"/>
          </rPr>
          <t>Tamiozzo:</t>
        </r>
        <r>
          <rPr>
            <sz val="9"/>
            <color indexed="81"/>
            <rFont val="Segoe UI"/>
            <family val="2"/>
          </rPr>
          <t xml:space="preserve">
Botas
Escudos
Elmos
Tochas
Tomos
</t>
        </r>
      </text>
    </comment>
    <comment ref="I1" authorId="0" shapeId="0" xr:uid="{D7101114-E56A-452D-A35E-AF59B04B65C6}">
      <text>
        <r>
          <rPr>
            <b/>
            <sz val="9"/>
            <color indexed="81"/>
            <rFont val="Segoe UI"/>
            <family val="2"/>
          </rPr>
          <t>Tamiozzo:</t>
        </r>
        <r>
          <rPr>
            <sz val="9"/>
            <color indexed="81"/>
            <rFont val="Segoe UI"/>
            <family val="2"/>
          </rPr>
          <t xml:space="preserve">
Traje de Coleta
</t>
        </r>
      </text>
    </comment>
    <comment ref="L1" authorId="0" shapeId="0" xr:uid="{AC834DC4-4DC7-4BE2-BFCA-0CF42923D874}">
      <text>
        <r>
          <rPr>
            <b/>
            <sz val="9"/>
            <color indexed="81"/>
            <rFont val="Segoe UI"/>
            <family val="2"/>
          </rPr>
          <t>Tamiozzo:</t>
        </r>
        <r>
          <rPr>
            <sz val="9"/>
            <color indexed="81"/>
            <rFont val="Segoe UI"/>
            <family val="2"/>
          </rPr>
          <t xml:space="preserve">
Bolsa
Sacola
Capas
Kit de Rastreamento</t>
        </r>
      </text>
    </comment>
    <comment ref="O1" authorId="0" shapeId="0" xr:uid="{A1216EDB-0C04-441E-9802-17452ABCDE81}">
      <text>
        <r>
          <rPr>
            <b/>
            <sz val="9"/>
            <color indexed="81"/>
            <rFont val="Segoe UI"/>
            <family val="2"/>
          </rPr>
          <t>Tamiozzo:</t>
        </r>
        <r>
          <rPr>
            <sz val="9"/>
            <color indexed="81"/>
            <rFont val="Segoe UI"/>
            <family val="2"/>
          </rPr>
          <t xml:space="preserve">
Estandarte de Cerco
Martelo de Cerco</t>
        </r>
      </text>
    </comment>
  </commentList>
</comments>
</file>

<file path=xl/sharedStrings.xml><?xml version="1.0" encoding="utf-8"?>
<sst xmlns="http://schemas.openxmlformats.org/spreadsheetml/2006/main" count="139" uniqueCount="50">
  <si>
    <t>Especialização</t>
  </si>
  <si>
    <t>Habilidade Principal</t>
  </si>
  <si>
    <t>A habilidade principal requer 3x a menos de XP do que as habilidades de especialização.</t>
  </si>
  <si>
    <t>Forjador de Espadas</t>
  </si>
  <si>
    <t>Recurso</t>
  </si>
  <si>
    <t>Comum</t>
  </si>
  <si>
    <t>Incomum</t>
  </si>
  <si>
    <t>Raro</t>
  </si>
  <si>
    <t>Excepcional</t>
  </si>
  <si>
    <t>Excelente</t>
  </si>
  <si>
    <t>Obra-Prima</t>
  </si>
  <si>
    <t>Cobre 1.0</t>
  </si>
  <si>
    <t>Cobre 2.0</t>
  </si>
  <si>
    <t>Cobre 3.0</t>
  </si>
  <si>
    <t>Cobre 4.0</t>
  </si>
  <si>
    <t>Cobre 5.0</t>
  </si>
  <si>
    <t>Ferro 1.0</t>
  </si>
  <si>
    <t>Ferro 2.0</t>
  </si>
  <si>
    <t>Ferro 3.0</t>
  </si>
  <si>
    <t>Ferro 4.0</t>
  </si>
  <si>
    <t>Ferro 5.0</t>
  </si>
  <si>
    <t>Ouro 1.0</t>
  </si>
  <si>
    <t>Ouro 2.0</t>
  </si>
  <si>
    <t>Ouro 3.0</t>
  </si>
  <si>
    <t>Ouro 4.0</t>
  </si>
  <si>
    <t>Ouro 5.0</t>
  </si>
  <si>
    <t>Diamante 1.0</t>
  </si>
  <si>
    <t>Diamante 2.0</t>
  </si>
  <si>
    <t>Diamante 3.0</t>
  </si>
  <si>
    <t>Diamante 4.0</t>
  </si>
  <si>
    <t>Diamante 5.0</t>
  </si>
  <si>
    <t>Esmeralda 1.0</t>
  </si>
  <si>
    <t>Esmeralda 2.0</t>
  </si>
  <si>
    <t>Esmeralda 3.0</t>
  </si>
  <si>
    <t>Esmeralda 4.0</t>
  </si>
  <si>
    <t>Esmeralda 5.0</t>
  </si>
  <si>
    <t>Netherita 1.0</t>
  </si>
  <si>
    <t>Netherita 2.0</t>
  </si>
  <si>
    <t>Netherita 3.0</t>
  </si>
  <si>
    <t>Netherita 4.0</t>
  </si>
  <si>
    <t>Netherita 5.0</t>
  </si>
  <si>
    <t>Forjador de Machados</t>
  </si>
  <si>
    <t>Costureiro</t>
  </si>
  <si>
    <t>Couro 1.0</t>
  </si>
  <si>
    <t>Couro 2.0</t>
  </si>
  <si>
    <t>Couro 3.0</t>
  </si>
  <si>
    <t>Couro 4.0</t>
  </si>
  <si>
    <t>Couro 5.0</t>
  </si>
  <si>
    <t>Curralista/Pocionista/Bowler</t>
  </si>
  <si>
    <t>Respectivo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</si>
</sst>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20"/>
      <color theme="1"/>
      <name val="Aptos Narrow"/>
      <family val="2"/>
      <scheme val="minor"/>
    </font>
    <font>
      <b/>
      <sz val="2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1" fontId="0" fillId="0" borderId="0" xfId="0" applyNumberFormat="1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2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C421CC-603B-4A01-9684-B28C5B1A9942}" name="Tabela1" displayName="Tabela1" ref="B5:H35" totalsRowShown="0">
  <autoFilter ref="B5:H35" xr:uid="{42C421CC-603B-4A01-9684-B28C5B1A9942}"/>
  <tableColumns count="7">
    <tableColumn id="1" xr3:uid="{DB870740-4859-4F3D-A0D8-DCE644FB1F1B}" name="Recurso"/>
    <tableColumn id="2" xr3:uid="{3F378DBB-CC5E-4DF1-B860-8D7F8264A2EC}" name="Comum"/>
    <tableColumn id="3" xr3:uid="{E8A1B387-60D0-4AB7-B5DF-5AD85DE03A8A}" name="Incomum" dataDxfId="24">
      <calculatedColumnFormula>Tabela1[[#This Row],[Comum]]*1.2</calculatedColumnFormula>
    </tableColumn>
    <tableColumn id="4" xr3:uid="{EBAF909C-B97A-40B0-8883-4E1FC6F1C4B1}" name="Raro" dataDxfId="23">
      <calculatedColumnFormula>Tabela1[[#This Row],[Comum]]*1.4</calculatedColumnFormula>
    </tableColumn>
    <tableColumn id="5" xr3:uid="{B16861FF-26A4-42B9-8C2E-99B3E8226F58}" name="Excepcional" dataDxfId="22">
      <calculatedColumnFormula>Tabela1[[#This Row],[Comum]]*1.8</calculatedColumnFormula>
    </tableColumn>
    <tableColumn id="6" xr3:uid="{EA007580-FF86-4EE3-80D0-B941C4670957}" name="Excelente" dataDxfId="21">
      <calculatedColumnFormula>Tabela1[[#This Row],[Comum]]*2.4</calculatedColumnFormula>
    </tableColumn>
    <tableColumn id="7" xr3:uid="{446B6587-ACE7-4673-9A5E-CFF9FCB969E7}" name="Obra-Prima" dataDxfId="20">
      <calculatedColumnFormula>Tabela1[[#This Row],[Comum]]*3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BED430-C2A4-4F6F-A90D-558C2688EF95}" name="Tabela13" displayName="Tabela13" ref="B41:H71" totalsRowShown="0">
  <autoFilter ref="B41:H71" xr:uid="{4BBED430-C2A4-4F6F-A90D-558C2688EF95}"/>
  <tableColumns count="7">
    <tableColumn id="1" xr3:uid="{F57C1C5F-162F-4C2A-87E5-3DD9B5245AE2}" name="Recurso"/>
    <tableColumn id="2" xr3:uid="{242B3630-8F58-4B5F-8474-87A55CE0C762}" name="Comum"/>
    <tableColumn id="3" xr3:uid="{CAAEB447-1EDF-477D-B3F6-48ADB523A3BF}" name="Incomum" dataDxfId="19">
      <calculatedColumnFormula>Tabela13[[#This Row],[Comum]]*1.2</calculatedColumnFormula>
    </tableColumn>
    <tableColumn id="4" xr3:uid="{9741E66A-4506-4F7C-8B4D-B28E9840A7EB}" name="Raro" dataDxfId="18">
      <calculatedColumnFormula>Tabela13[[#This Row],[Comum]]*1.4</calculatedColumnFormula>
    </tableColumn>
    <tableColumn id="5" xr3:uid="{D15A7A76-D4C1-46E3-AC41-AE75D8D0CA3A}" name="Excepcional" dataDxfId="17">
      <calculatedColumnFormula>Tabela13[[#This Row],[Comum]]*1.8</calculatedColumnFormula>
    </tableColumn>
    <tableColumn id="6" xr3:uid="{4F3DC716-2506-42C5-B9D9-FCAEF26D3AD4}" name="Excelente" dataDxfId="16">
      <calculatedColumnFormula>Tabela13[[#This Row],[Comum]]*2.4</calculatedColumnFormula>
    </tableColumn>
    <tableColumn id="7" xr3:uid="{33B7933F-AFF5-4E29-A99A-9AC8FAD37908}" name="Obra-Prima" dataDxfId="15">
      <calculatedColumnFormula>Tabela13[[#This Row],[Comum]]*3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C738AE-0F57-4E85-983D-9FF339F28B9B}" name="Tabela134" displayName="Tabela134" ref="B77:H82" totalsRowShown="0">
  <autoFilter ref="B77:H82" xr:uid="{B5C738AE-0F57-4E85-983D-9FF339F28B9B}"/>
  <tableColumns count="7">
    <tableColumn id="1" xr3:uid="{4B5412CB-D1EF-469F-A52E-29C13E2C7601}" name="Recurso"/>
    <tableColumn id="2" xr3:uid="{A389E485-CEC8-4B0D-8B7E-A91BF877C11A}" name="Comum"/>
    <tableColumn id="3" xr3:uid="{E6491062-B9D9-47C9-AD6E-5E4B66018F1F}" name="Incomum" dataDxfId="14">
      <calculatedColumnFormula>Tabela134[[#This Row],[Comum]]*1.2</calculatedColumnFormula>
    </tableColumn>
    <tableColumn id="4" xr3:uid="{8DA8A72B-9081-4F45-87B1-E3E87155B546}" name="Raro" dataDxfId="13">
      <calculatedColumnFormula>Tabela134[[#This Row],[Comum]]*1.4</calculatedColumnFormula>
    </tableColumn>
    <tableColumn id="5" xr3:uid="{DBDE97E4-4EAE-49CE-844A-D6AC06A4A16F}" name="Excepcional" dataDxfId="12">
      <calculatedColumnFormula>Tabela134[[#This Row],[Comum]]*1.8</calculatedColumnFormula>
    </tableColumn>
    <tableColumn id="6" xr3:uid="{F0AAE0ED-CD28-43A7-A969-3E4A62574A17}" name="Excelente" dataDxfId="11">
      <calculatedColumnFormula>Tabela134[[#This Row],[Comum]]*2.4</calculatedColumnFormula>
    </tableColumn>
    <tableColumn id="7" xr3:uid="{ADFCCFD9-8CA1-412C-863E-0F121FC7B1A2}" name="Obra-Prima" dataDxfId="10">
      <calculatedColumnFormula>Tabela134[[#This Row],[Comum]]*3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B3D543B-670D-4AC3-BB3A-41442DEA8814}" name="Tabela136" displayName="Tabela136" ref="B88:H118" totalsRowShown="0">
  <autoFilter ref="B88:H118" xr:uid="{7B3D543B-670D-4AC3-BB3A-41442DEA8814}"/>
  <tableColumns count="7">
    <tableColumn id="1" xr3:uid="{38BE24B2-1F1E-4B56-8891-D5E90290A524}" name="Recurso"/>
    <tableColumn id="2" xr3:uid="{A71E229E-D45B-4D3C-9A73-0D63A249226D}" name="Comum"/>
    <tableColumn id="3" xr3:uid="{CFE1C097-E9FD-4D04-A0CC-17D11B4CFEE5}" name="Incomum" dataDxfId="9">
      <calculatedColumnFormula>Tabela136[[#This Row],[Comum]]*1.2</calculatedColumnFormula>
    </tableColumn>
    <tableColumn id="4" xr3:uid="{342D7D62-0916-4D82-BDA7-7E6F07F1013C}" name="Raro" dataDxfId="8">
      <calculatedColumnFormula>Tabela136[[#This Row],[Comum]]*1.4</calculatedColumnFormula>
    </tableColumn>
    <tableColumn id="5" xr3:uid="{E8B28345-9C60-483B-B4F9-014FB00F2CB2}" name="Excepcional" dataDxfId="7">
      <calculatedColumnFormula>Tabela136[[#This Row],[Comum]]*1.8</calculatedColumnFormula>
    </tableColumn>
    <tableColumn id="6" xr3:uid="{FE557EDC-E724-4923-98CA-143D33663310}" name="Excelente" dataDxfId="6">
      <calculatedColumnFormula>Tabela136[[#This Row],[Comum]]*2.4</calculatedColumnFormula>
    </tableColumn>
    <tableColumn id="7" xr3:uid="{FCAD1B11-0F82-45D5-9BDA-80E3DE9A06F9}" name="Obra-Prima" dataDxfId="5">
      <calculatedColumnFormula>Tabela136[[#This Row],[Comum]]*3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42BA504-2450-4708-8A5A-DE7AD9704085}" name="Tabela1347" displayName="Tabela1347" ref="B124:H125" totalsRowShown="0">
  <autoFilter ref="B124:H125" xr:uid="{742BA504-2450-4708-8A5A-DE7AD9704085}"/>
  <tableColumns count="7">
    <tableColumn id="1" xr3:uid="{F8920CAA-5384-47E9-8B7A-C0260C73B45F}" name="Recurso"/>
    <tableColumn id="2" xr3:uid="{C925D9CE-5A56-4FD8-BD56-D5B4E38139C0}" name="Comum"/>
    <tableColumn id="3" xr3:uid="{A215B4A5-C176-4B33-A59C-D22AA47696E3}" name="Incomum" dataDxfId="4">
      <calculatedColumnFormula>Tabela1347[[#This Row],[Comum]]*1.2</calculatedColumnFormula>
    </tableColumn>
    <tableColumn id="4" xr3:uid="{9D3C8858-7D52-4382-9135-B8AD3CF0E085}" name="Raro" dataDxfId="3">
      <calculatedColumnFormula>Tabela1347[[#This Row],[Comum]]*1.4</calculatedColumnFormula>
    </tableColumn>
    <tableColumn id="5" xr3:uid="{1DC9418E-4326-4868-BA4B-FE2B8F03D3B5}" name="Excepcional" dataDxfId="2">
      <calculatedColumnFormula>Tabela1347[[#This Row],[Comum]]*1.8</calculatedColumnFormula>
    </tableColumn>
    <tableColumn id="6" xr3:uid="{C0CEBB62-1387-47DA-83C0-A3E002D6099A}" name="Excelente" dataDxfId="1">
      <calculatedColumnFormula>Tabela1347[[#This Row],[Comum]]*2.4</calculatedColumnFormula>
    </tableColumn>
    <tableColumn id="7" xr3:uid="{A15E2E15-8546-4F57-A642-089F48E79574}" name="Obra-Prima" dataDxfId="0">
      <calculatedColumnFormula>Tabela1347[[#This Row],[Comum]]*3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A89A8-CD61-4172-8559-B0789FB57EC4}">
  <dimension ref="A1:O101"/>
  <sheetViews>
    <sheetView zoomScaleNormal="100" workbookViewId="0">
      <selection activeCell="K20" sqref="K20"/>
    </sheetView>
  </sheetViews>
  <sheetFormatPr defaultRowHeight="15" x14ac:dyDescent="0.25"/>
  <cols>
    <col min="2" max="2" width="10.42578125" customWidth="1"/>
    <col min="3" max="3" width="9.140625" customWidth="1"/>
  </cols>
  <sheetData>
    <row r="1" spans="1:15" x14ac:dyDescent="0.25">
      <c r="A1" s="1" t="s">
        <v>1</v>
      </c>
      <c r="B1" s="1"/>
      <c r="C1" s="1" t="s">
        <v>0</v>
      </c>
      <c r="D1" s="1"/>
    </row>
    <row r="2" spans="1:15" x14ac:dyDescent="0.25">
      <c r="A2">
        <v>0</v>
      </c>
      <c r="B2" s="3">
        <f>D2/3</f>
        <v>9616</v>
      </c>
      <c r="C2">
        <v>0</v>
      </c>
      <c r="D2">
        <v>28848</v>
      </c>
      <c r="F2" s="4" t="s">
        <v>2</v>
      </c>
      <c r="G2" s="4"/>
      <c r="H2" s="4"/>
      <c r="I2" s="4"/>
      <c r="J2" s="4"/>
      <c r="K2" s="4"/>
      <c r="L2" s="4"/>
      <c r="M2" s="4"/>
      <c r="N2" s="4"/>
    </row>
    <row r="3" spans="1:15" x14ac:dyDescent="0.25">
      <c r="A3">
        <v>1</v>
      </c>
      <c r="B3" s="3">
        <f t="shared" ref="B3:B66" si="0">D3/3</f>
        <v>9956</v>
      </c>
      <c r="C3">
        <v>1</v>
      </c>
      <c r="D3">
        <v>29868</v>
      </c>
      <c r="F3" s="4"/>
      <c r="G3" s="4"/>
      <c r="H3" s="4"/>
      <c r="I3" s="4"/>
      <c r="J3" s="4"/>
      <c r="K3" s="4"/>
      <c r="L3" s="4"/>
      <c r="M3" s="4"/>
      <c r="N3" s="4"/>
    </row>
    <row r="4" spans="1:15" x14ac:dyDescent="0.25">
      <c r="A4">
        <v>2</v>
      </c>
      <c r="B4" s="3">
        <f t="shared" si="0"/>
        <v>10309.333333333334</v>
      </c>
      <c r="C4">
        <v>2</v>
      </c>
      <c r="D4">
        <v>30928</v>
      </c>
      <c r="F4" s="4"/>
      <c r="G4" s="4"/>
      <c r="H4" s="4"/>
      <c r="I4" s="4"/>
      <c r="J4" s="4"/>
      <c r="K4" s="4"/>
      <c r="L4" s="4"/>
      <c r="M4" s="4"/>
      <c r="N4" s="4"/>
    </row>
    <row r="5" spans="1:15" x14ac:dyDescent="0.25">
      <c r="A5">
        <v>3</v>
      </c>
      <c r="B5" s="3">
        <f t="shared" si="0"/>
        <v>10676</v>
      </c>
      <c r="C5">
        <v>3</v>
      </c>
      <c r="D5">
        <v>32028</v>
      </c>
      <c r="F5" s="4"/>
      <c r="G5" s="4"/>
      <c r="H5" s="4"/>
      <c r="I5" s="4"/>
      <c r="J5" s="4"/>
      <c r="K5" s="4"/>
      <c r="L5" s="4"/>
      <c r="M5" s="4"/>
      <c r="N5" s="4"/>
    </row>
    <row r="6" spans="1:15" x14ac:dyDescent="0.25">
      <c r="A6">
        <v>4</v>
      </c>
      <c r="B6" s="3">
        <f t="shared" si="0"/>
        <v>11054.666666666666</v>
      </c>
      <c r="C6">
        <v>4</v>
      </c>
      <c r="D6">
        <v>33164</v>
      </c>
      <c r="F6" s="4"/>
      <c r="G6" s="4"/>
      <c r="H6" s="4"/>
      <c r="I6" s="4"/>
      <c r="J6" s="4"/>
      <c r="K6" s="4"/>
      <c r="L6" s="4"/>
      <c r="M6" s="4"/>
      <c r="N6" s="4"/>
    </row>
    <row r="7" spans="1:15" x14ac:dyDescent="0.25">
      <c r="A7">
        <v>5</v>
      </c>
      <c r="B7" s="3">
        <f t="shared" si="0"/>
        <v>11446.666666666666</v>
      </c>
      <c r="C7">
        <v>5</v>
      </c>
      <c r="D7">
        <v>34340</v>
      </c>
      <c r="F7" s="4"/>
      <c r="G7" s="4"/>
      <c r="H7" s="4"/>
      <c r="I7" s="4"/>
      <c r="J7" s="4"/>
      <c r="K7" s="4"/>
      <c r="L7" s="4"/>
      <c r="M7" s="4"/>
      <c r="N7" s="4"/>
    </row>
    <row r="8" spans="1:15" x14ac:dyDescent="0.25">
      <c r="A8">
        <v>6</v>
      </c>
      <c r="B8" s="3">
        <f t="shared" si="0"/>
        <v>11853.333333333334</v>
      </c>
      <c r="C8">
        <v>6</v>
      </c>
      <c r="D8">
        <v>35560</v>
      </c>
      <c r="F8" s="4"/>
      <c r="G8" s="4"/>
      <c r="H8" s="4"/>
      <c r="I8" s="4"/>
      <c r="J8" s="4"/>
      <c r="K8" s="4"/>
      <c r="L8" s="4"/>
      <c r="M8" s="4"/>
      <c r="N8" s="4"/>
    </row>
    <row r="9" spans="1:15" x14ac:dyDescent="0.25">
      <c r="A9">
        <v>7</v>
      </c>
      <c r="B9" s="3">
        <f t="shared" si="0"/>
        <v>12273.333333333334</v>
      </c>
      <c r="C9">
        <v>7</v>
      </c>
      <c r="D9">
        <v>36820</v>
      </c>
      <c r="F9" s="4"/>
      <c r="G9" s="4"/>
      <c r="H9" s="4"/>
      <c r="I9" s="4"/>
      <c r="J9" s="4"/>
      <c r="K9" s="4"/>
      <c r="L9" s="4"/>
      <c r="M9" s="4"/>
      <c r="N9" s="4"/>
    </row>
    <row r="10" spans="1:15" x14ac:dyDescent="0.25">
      <c r="A10">
        <v>8</v>
      </c>
      <c r="B10" s="3">
        <f t="shared" si="0"/>
        <v>12709.333333333334</v>
      </c>
      <c r="C10">
        <v>8</v>
      </c>
      <c r="D10">
        <v>38128</v>
      </c>
      <c r="F10" s="4"/>
      <c r="G10" s="4"/>
      <c r="H10" s="4"/>
      <c r="I10" s="4"/>
      <c r="J10" s="4"/>
      <c r="K10" s="4"/>
      <c r="L10" s="4"/>
      <c r="M10" s="4"/>
      <c r="N10" s="4"/>
    </row>
    <row r="11" spans="1:15" x14ac:dyDescent="0.25">
      <c r="A11">
        <v>9</v>
      </c>
      <c r="B11" s="3">
        <f t="shared" si="0"/>
        <v>13160</v>
      </c>
      <c r="C11">
        <v>9</v>
      </c>
      <c r="D11">
        <v>39480</v>
      </c>
      <c r="F11" s="4"/>
      <c r="G11" s="4"/>
      <c r="H11" s="4"/>
      <c r="I11" s="4"/>
      <c r="J11" s="4"/>
      <c r="K11" s="4"/>
      <c r="L11" s="4"/>
      <c r="M11" s="4"/>
      <c r="N11" s="4"/>
    </row>
    <row r="12" spans="1:15" x14ac:dyDescent="0.25">
      <c r="A12">
        <v>10</v>
      </c>
      <c r="B12" s="3">
        <f t="shared" si="0"/>
        <v>13626.666666666666</v>
      </c>
      <c r="C12">
        <v>10</v>
      </c>
      <c r="D12">
        <v>40880</v>
      </c>
    </row>
    <row r="13" spans="1:15" x14ac:dyDescent="0.25">
      <c r="A13">
        <v>11</v>
      </c>
      <c r="B13" s="3">
        <f t="shared" si="0"/>
        <v>14110.666666666666</v>
      </c>
      <c r="C13">
        <v>11</v>
      </c>
      <c r="D13">
        <v>42332</v>
      </c>
    </row>
    <row r="14" spans="1:15" x14ac:dyDescent="0.25">
      <c r="A14">
        <v>12</v>
      </c>
      <c r="B14" s="3">
        <f t="shared" si="0"/>
        <v>14612</v>
      </c>
      <c r="C14">
        <v>12</v>
      </c>
      <c r="D14">
        <v>43836</v>
      </c>
    </row>
    <row r="15" spans="1:15" x14ac:dyDescent="0.25">
      <c r="A15">
        <v>13</v>
      </c>
      <c r="B15" s="3">
        <f t="shared" si="0"/>
        <v>15129.333333333334</v>
      </c>
      <c r="C15">
        <v>13</v>
      </c>
      <c r="D15">
        <v>45388</v>
      </c>
    </row>
    <row r="16" spans="1:15" x14ac:dyDescent="0.25">
      <c r="A16">
        <v>14</v>
      </c>
      <c r="B16" s="3">
        <f t="shared" si="0"/>
        <v>15666.666666666666</v>
      </c>
      <c r="C16">
        <v>14</v>
      </c>
      <c r="D16">
        <v>47000</v>
      </c>
    </row>
    <row r="17" spans="1:4" x14ac:dyDescent="0.25">
      <c r="A17">
        <v>15</v>
      </c>
      <c r="B17" s="3">
        <f t="shared" si="0"/>
        <v>16222.666666666666</v>
      </c>
      <c r="C17">
        <v>15</v>
      </c>
      <c r="D17">
        <v>48668</v>
      </c>
    </row>
    <row r="18" spans="1:4" x14ac:dyDescent="0.25">
      <c r="A18">
        <v>16</v>
      </c>
      <c r="B18" s="3">
        <f t="shared" si="0"/>
        <v>16798.666666666668</v>
      </c>
      <c r="C18">
        <v>16</v>
      </c>
      <c r="D18">
        <v>50396</v>
      </c>
    </row>
    <row r="19" spans="1:4" x14ac:dyDescent="0.25">
      <c r="A19">
        <v>17</v>
      </c>
      <c r="B19" s="3">
        <f t="shared" si="0"/>
        <v>17394.666666666668</v>
      </c>
      <c r="C19">
        <v>17</v>
      </c>
      <c r="D19">
        <v>52184</v>
      </c>
    </row>
    <row r="20" spans="1:4" x14ac:dyDescent="0.25">
      <c r="A20">
        <v>18</v>
      </c>
      <c r="B20" s="3">
        <f t="shared" si="0"/>
        <v>18012</v>
      </c>
      <c r="C20">
        <v>18</v>
      </c>
      <c r="D20">
        <v>54036</v>
      </c>
    </row>
    <row r="21" spans="1:4" x14ac:dyDescent="0.25">
      <c r="A21">
        <v>19</v>
      </c>
      <c r="B21" s="3">
        <f t="shared" si="0"/>
        <v>18650.666666666668</v>
      </c>
      <c r="C21">
        <v>19</v>
      </c>
      <c r="D21">
        <v>55952</v>
      </c>
    </row>
    <row r="22" spans="1:4" x14ac:dyDescent="0.25">
      <c r="A22">
        <v>20</v>
      </c>
      <c r="B22" s="3">
        <f t="shared" si="0"/>
        <v>19313.333333333332</v>
      </c>
      <c r="C22">
        <v>20</v>
      </c>
      <c r="D22">
        <v>57940</v>
      </c>
    </row>
    <row r="23" spans="1:4" x14ac:dyDescent="0.25">
      <c r="A23">
        <v>21</v>
      </c>
      <c r="B23" s="3">
        <f t="shared" si="0"/>
        <v>19997.333333333332</v>
      </c>
      <c r="C23">
        <v>21</v>
      </c>
      <c r="D23">
        <v>59992</v>
      </c>
    </row>
    <row r="24" spans="1:4" x14ac:dyDescent="0.25">
      <c r="A24">
        <v>22</v>
      </c>
      <c r="B24" s="3">
        <f t="shared" si="0"/>
        <v>20708</v>
      </c>
      <c r="C24">
        <v>22</v>
      </c>
      <c r="D24">
        <v>62124</v>
      </c>
    </row>
    <row r="25" spans="1:4" x14ac:dyDescent="0.25">
      <c r="A25">
        <v>23</v>
      </c>
      <c r="B25" s="3">
        <f t="shared" si="0"/>
        <v>21442.666666666668</v>
      </c>
      <c r="C25">
        <v>23</v>
      </c>
      <c r="D25">
        <v>64328</v>
      </c>
    </row>
    <row r="26" spans="1:4" x14ac:dyDescent="0.25">
      <c r="A26">
        <v>24</v>
      </c>
      <c r="B26" s="3">
        <f t="shared" si="0"/>
        <v>22202.666666666668</v>
      </c>
      <c r="C26">
        <v>24</v>
      </c>
      <c r="D26">
        <v>66608</v>
      </c>
    </row>
    <row r="27" spans="1:4" x14ac:dyDescent="0.25">
      <c r="A27">
        <v>25</v>
      </c>
      <c r="B27" s="3">
        <f t="shared" si="0"/>
        <v>22930.666666666668</v>
      </c>
      <c r="C27">
        <v>25</v>
      </c>
      <c r="D27">
        <v>68792</v>
      </c>
    </row>
    <row r="28" spans="1:4" x14ac:dyDescent="0.25">
      <c r="A28">
        <v>26</v>
      </c>
      <c r="B28" s="3">
        <f t="shared" si="0"/>
        <v>23806.666666666668</v>
      </c>
      <c r="C28">
        <v>26</v>
      </c>
      <c r="D28">
        <v>71420</v>
      </c>
    </row>
    <row r="29" spans="1:4" x14ac:dyDescent="0.25">
      <c r="A29">
        <v>27</v>
      </c>
      <c r="B29" s="3">
        <f t="shared" si="0"/>
        <v>24652</v>
      </c>
      <c r="C29">
        <v>27</v>
      </c>
      <c r="D29">
        <v>73956</v>
      </c>
    </row>
    <row r="30" spans="1:4" x14ac:dyDescent="0.25">
      <c r="A30">
        <v>28</v>
      </c>
      <c r="B30" s="3">
        <f t="shared" si="0"/>
        <v>25526.666666666668</v>
      </c>
      <c r="C30">
        <v>28</v>
      </c>
      <c r="D30">
        <v>76580</v>
      </c>
    </row>
    <row r="31" spans="1:4" x14ac:dyDescent="0.25">
      <c r="A31">
        <v>29</v>
      </c>
      <c r="B31" s="3">
        <f t="shared" si="0"/>
        <v>26432</v>
      </c>
      <c r="C31">
        <v>29</v>
      </c>
      <c r="D31">
        <v>79296</v>
      </c>
    </row>
    <row r="32" spans="1:4" x14ac:dyDescent="0.25">
      <c r="A32">
        <v>30</v>
      </c>
      <c r="B32" s="3">
        <f t="shared" si="0"/>
        <v>27370.666666666668</v>
      </c>
      <c r="C32">
        <v>30</v>
      </c>
      <c r="D32">
        <v>82112</v>
      </c>
    </row>
    <row r="33" spans="1:4" x14ac:dyDescent="0.25">
      <c r="A33">
        <v>31</v>
      </c>
      <c r="B33" s="3">
        <f t="shared" si="0"/>
        <v>28341.333333333332</v>
      </c>
      <c r="C33">
        <v>31</v>
      </c>
      <c r="D33">
        <v>85024</v>
      </c>
    </row>
    <row r="34" spans="1:4" x14ac:dyDescent="0.25">
      <c r="A34">
        <v>32</v>
      </c>
      <c r="B34" s="3">
        <f t="shared" si="0"/>
        <v>29346.666666666668</v>
      </c>
      <c r="C34">
        <v>32</v>
      </c>
      <c r="D34">
        <v>88040</v>
      </c>
    </row>
    <row r="35" spans="1:4" x14ac:dyDescent="0.25">
      <c r="A35">
        <v>33</v>
      </c>
      <c r="B35" s="3">
        <f t="shared" si="0"/>
        <v>30388</v>
      </c>
      <c r="C35">
        <v>33</v>
      </c>
      <c r="D35">
        <v>91164</v>
      </c>
    </row>
    <row r="36" spans="1:4" x14ac:dyDescent="0.25">
      <c r="A36">
        <v>34</v>
      </c>
      <c r="B36" s="3">
        <f t="shared" si="0"/>
        <v>31466.666666666668</v>
      </c>
      <c r="C36">
        <v>34</v>
      </c>
      <c r="D36">
        <v>94400</v>
      </c>
    </row>
    <row r="37" spans="1:4" x14ac:dyDescent="0.25">
      <c r="A37">
        <v>35</v>
      </c>
      <c r="B37" s="3">
        <f t="shared" si="0"/>
        <v>32584</v>
      </c>
      <c r="C37">
        <v>35</v>
      </c>
      <c r="D37">
        <v>97752</v>
      </c>
    </row>
    <row r="38" spans="1:4" x14ac:dyDescent="0.25">
      <c r="A38">
        <v>36</v>
      </c>
      <c r="B38" s="3">
        <f t="shared" si="0"/>
        <v>33740</v>
      </c>
      <c r="C38">
        <v>36</v>
      </c>
      <c r="D38">
        <v>101220</v>
      </c>
    </row>
    <row r="39" spans="1:4" x14ac:dyDescent="0.25">
      <c r="A39">
        <v>37</v>
      </c>
      <c r="B39" s="3">
        <f t="shared" si="0"/>
        <v>34937.333333333336</v>
      </c>
      <c r="C39">
        <v>37</v>
      </c>
      <c r="D39">
        <v>104812</v>
      </c>
    </row>
    <row r="40" spans="1:4" x14ac:dyDescent="0.25">
      <c r="A40">
        <v>38</v>
      </c>
      <c r="B40" s="3">
        <f t="shared" si="0"/>
        <v>36177.333333333336</v>
      </c>
      <c r="C40">
        <v>38</v>
      </c>
      <c r="D40">
        <v>108532</v>
      </c>
    </row>
    <row r="41" spans="1:4" x14ac:dyDescent="0.25">
      <c r="A41">
        <v>39</v>
      </c>
      <c r="B41" s="3">
        <f t="shared" si="0"/>
        <v>37460</v>
      </c>
      <c r="C41">
        <v>39</v>
      </c>
      <c r="D41">
        <v>112380</v>
      </c>
    </row>
    <row r="42" spans="1:4" x14ac:dyDescent="0.25">
      <c r="A42">
        <v>40</v>
      </c>
      <c r="B42" s="3">
        <f t="shared" si="0"/>
        <v>38789.333333333336</v>
      </c>
      <c r="C42">
        <v>40</v>
      </c>
      <c r="D42">
        <v>116368</v>
      </c>
    </row>
    <row r="43" spans="1:4" x14ac:dyDescent="0.25">
      <c r="A43">
        <v>41</v>
      </c>
      <c r="B43" s="3">
        <f t="shared" si="0"/>
        <v>40166.666666666664</v>
      </c>
      <c r="C43">
        <v>41</v>
      </c>
      <c r="D43">
        <v>120500</v>
      </c>
    </row>
    <row r="44" spans="1:4" x14ac:dyDescent="0.25">
      <c r="A44">
        <v>42</v>
      </c>
      <c r="B44" s="3">
        <f t="shared" si="0"/>
        <v>41592</v>
      </c>
      <c r="C44">
        <v>42</v>
      </c>
      <c r="D44">
        <v>124776</v>
      </c>
    </row>
    <row r="45" spans="1:4" x14ac:dyDescent="0.25">
      <c r="A45">
        <v>43</v>
      </c>
      <c r="B45" s="3">
        <f t="shared" si="0"/>
        <v>43068</v>
      </c>
      <c r="C45">
        <v>43</v>
      </c>
      <c r="D45">
        <v>129204</v>
      </c>
    </row>
    <row r="46" spans="1:4" x14ac:dyDescent="0.25">
      <c r="A46">
        <v>44</v>
      </c>
      <c r="B46" s="3">
        <f t="shared" si="0"/>
        <v>44596</v>
      </c>
      <c r="C46">
        <v>44</v>
      </c>
      <c r="D46">
        <v>133788</v>
      </c>
    </row>
    <row r="47" spans="1:4" x14ac:dyDescent="0.25">
      <c r="A47">
        <v>45</v>
      </c>
      <c r="B47" s="3">
        <f t="shared" si="0"/>
        <v>46178.666666666664</v>
      </c>
      <c r="C47">
        <v>45</v>
      </c>
      <c r="D47">
        <v>138536</v>
      </c>
    </row>
    <row r="48" spans="1:4" x14ac:dyDescent="0.25">
      <c r="A48">
        <v>46</v>
      </c>
      <c r="B48" s="3">
        <f t="shared" si="0"/>
        <v>47817.333333333336</v>
      </c>
      <c r="C48">
        <v>46</v>
      </c>
      <c r="D48">
        <v>143452</v>
      </c>
    </row>
    <row r="49" spans="1:4" x14ac:dyDescent="0.25">
      <c r="A49">
        <v>47</v>
      </c>
      <c r="B49" s="3">
        <f t="shared" si="0"/>
        <v>49513.333333333336</v>
      </c>
      <c r="C49">
        <v>47</v>
      </c>
      <c r="D49">
        <v>148540</v>
      </c>
    </row>
    <row r="50" spans="1:4" x14ac:dyDescent="0.25">
      <c r="A50">
        <v>48</v>
      </c>
      <c r="B50" s="3">
        <f t="shared" si="0"/>
        <v>51270.666666666664</v>
      </c>
      <c r="C50">
        <v>48</v>
      </c>
      <c r="D50">
        <v>153812</v>
      </c>
    </row>
    <row r="51" spans="1:4" x14ac:dyDescent="0.25">
      <c r="A51">
        <v>49</v>
      </c>
      <c r="B51" s="3">
        <f t="shared" si="0"/>
        <v>53089.333333333336</v>
      </c>
      <c r="C51">
        <v>49</v>
      </c>
      <c r="D51">
        <v>159268</v>
      </c>
    </row>
    <row r="52" spans="1:4" x14ac:dyDescent="0.25">
      <c r="A52">
        <v>50</v>
      </c>
      <c r="B52" s="3">
        <f t="shared" si="0"/>
        <v>54973.333333333336</v>
      </c>
      <c r="C52">
        <v>50</v>
      </c>
      <c r="D52">
        <v>164920</v>
      </c>
    </row>
    <row r="53" spans="1:4" x14ac:dyDescent="0.25">
      <c r="A53">
        <v>51</v>
      </c>
      <c r="B53" s="3">
        <f t="shared" si="0"/>
        <v>56924</v>
      </c>
      <c r="C53">
        <v>51</v>
      </c>
      <c r="D53">
        <v>170772</v>
      </c>
    </row>
    <row r="54" spans="1:4" x14ac:dyDescent="0.25">
      <c r="A54">
        <v>52</v>
      </c>
      <c r="B54" s="3">
        <f t="shared" si="0"/>
        <v>58944</v>
      </c>
      <c r="C54">
        <v>52</v>
      </c>
      <c r="D54">
        <v>176832</v>
      </c>
    </row>
    <row r="55" spans="1:4" x14ac:dyDescent="0.25">
      <c r="A55">
        <v>53</v>
      </c>
      <c r="B55" s="3">
        <f t="shared" si="0"/>
        <v>61036</v>
      </c>
      <c r="C55">
        <v>53</v>
      </c>
      <c r="D55">
        <v>183108</v>
      </c>
    </row>
    <row r="56" spans="1:4" x14ac:dyDescent="0.25">
      <c r="A56">
        <v>54</v>
      </c>
      <c r="B56" s="3">
        <f t="shared" si="0"/>
        <v>63202.666666666664</v>
      </c>
      <c r="C56">
        <v>54</v>
      </c>
      <c r="D56">
        <v>189608</v>
      </c>
    </row>
    <row r="57" spans="1:4" x14ac:dyDescent="0.25">
      <c r="A57">
        <v>55</v>
      </c>
      <c r="B57" s="3">
        <f t="shared" si="0"/>
        <v>65445.333333333336</v>
      </c>
      <c r="C57">
        <v>55</v>
      </c>
      <c r="D57">
        <v>196336</v>
      </c>
    </row>
    <row r="58" spans="1:4" x14ac:dyDescent="0.25">
      <c r="A58">
        <v>56</v>
      </c>
      <c r="B58" s="3">
        <f t="shared" si="0"/>
        <v>67766.666666666672</v>
      </c>
      <c r="C58">
        <v>56</v>
      </c>
      <c r="D58">
        <v>203300</v>
      </c>
    </row>
    <row r="59" spans="1:4" x14ac:dyDescent="0.25">
      <c r="A59">
        <v>57</v>
      </c>
      <c r="B59" s="3">
        <f t="shared" si="0"/>
        <v>70172</v>
      </c>
      <c r="C59">
        <v>57</v>
      </c>
      <c r="D59">
        <v>210516</v>
      </c>
    </row>
    <row r="60" spans="1:4" x14ac:dyDescent="0.25">
      <c r="A60">
        <v>58</v>
      </c>
      <c r="B60" s="3">
        <f t="shared" si="0"/>
        <v>72661.333333333328</v>
      </c>
      <c r="C60">
        <v>58</v>
      </c>
      <c r="D60">
        <v>217984</v>
      </c>
    </row>
    <row r="61" spans="1:4" x14ac:dyDescent="0.25">
      <c r="A61">
        <v>59</v>
      </c>
      <c r="B61" s="3">
        <f t="shared" si="0"/>
        <v>75240</v>
      </c>
      <c r="C61">
        <v>59</v>
      </c>
      <c r="D61">
        <v>225720</v>
      </c>
    </row>
    <row r="62" spans="1:4" x14ac:dyDescent="0.25">
      <c r="A62">
        <v>60</v>
      </c>
      <c r="B62" s="3">
        <f t="shared" si="0"/>
        <v>77910.666666666672</v>
      </c>
      <c r="C62">
        <v>60</v>
      </c>
      <c r="D62">
        <v>233732</v>
      </c>
    </row>
    <row r="63" spans="1:4" x14ac:dyDescent="0.25">
      <c r="A63">
        <v>61</v>
      </c>
      <c r="B63" s="3">
        <f t="shared" si="0"/>
        <v>80674.666666666672</v>
      </c>
      <c r="C63">
        <v>61</v>
      </c>
      <c r="D63">
        <v>242024</v>
      </c>
    </row>
    <row r="64" spans="1:4" x14ac:dyDescent="0.25">
      <c r="A64">
        <v>62</v>
      </c>
      <c r="B64" s="3">
        <f t="shared" si="0"/>
        <v>83537.333333333328</v>
      </c>
      <c r="C64">
        <v>62</v>
      </c>
      <c r="D64">
        <v>250612</v>
      </c>
    </row>
    <row r="65" spans="1:4" x14ac:dyDescent="0.25">
      <c r="A65">
        <v>63</v>
      </c>
      <c r="B65" s="3">
        <f t="shared" si="0"/>
        <v>86501.333333333328</v>
      </c>
      <c r="C65">
        <v>63</v>
      </c>
      <c r="D65">
        <v>259504</v>
      </c>
    </row>
    <row r="66" spans="1:4" x14ac:dyDescent="0.25">
      <c r="A66">
        <v>64</v>
      </c>
      <c r="B66" s="3">
        <f t="shared" si="0"/>
        <v>89570.666666666672</v>
      </c>
      <c r="C66">
        <v>64</v>
      </c>
      <c r="D66">
        <v>268712</v>
      </c>
    </row>
    <row r="67" spans="1:4" x14ac:dyDescent="0.25">
      <c r="A67">
        <v>65</v>
      </c>
      <c r="B67" s="3">
        <f t="shared" ref="B67:B101" si="1">D67/3</f>
        <v>92749.333333333328</v>
      </c>
      <c r="C67">
        <v>65</v>
      </c>
      <c r="D67">
        <v>278248</v>
      </c>
    </row>
    <row r="68" spans="1:4" x14ac:dyDescent="0.25">
      <c r="A68">
        <v>66</v>
      </c>
      <c r="B68" s="3">
        <f t="shared" si="1"/>
        <v>96041.333333333328</v>
      </c>
      <c r="C68">
        <v>66</v>
      </c>
      <c r="D68">
        <v>288124</v>
      </c>
    </row>
    <row r="69" spans="1:4" x14ac:dyDescent="0.25">
      <c r="A69">
        <v>67</v>
      </c>
      <c r="B69" s="3">
        <f t="shared" si="1"/>
        <v>99449.333333333328</v>
      </c>
      <c r="C69">
        <v>67</v>
      </c>
      <c r="D69">
        <v>298348</v>
      </c>
    </row>
    <row r="70" spans="1:4" x14ac:dyDescent="0.25">
      <c r="A70">
        <v>68</v>
      </c>
      <c r="B70" s="3">
        <f t="shared" si="1"/>
        <v>102977.33333333333</v>
      </c>
      <c r="C70">
        <v>68</v>
      </c>
      <c r="D70">
        <v>308932</v>
      </c>
    </row>
    <row r="71" spans="1:4" x14ac:dyDescent="0.25">
      <c r="A71">
        <v>69</v>
      </c>
      <c r="B71" s="3">
        <f t="shared" si="1"/>
        <v>106632</v>
      </c>
      <c r="C71">
        <v>69</v>
      </c>
      <c r="D71">
        <v>319896</v>
      </c>
    </row>
    <row r="72" spans="1:4" x14ac:dyDescent="0.25">
      <c r="A72">
        <v>70</v>
      </c>
      <c r="B72" s="3">
        <f t="shared" si="1"/>
        <v>110416</v>
      </c>
      <c r="C72">
        <v>70</v>
      </c>
      <c r="D72">
        <v>331248</v>
      </c>
    </row>
    <row r="73" spans="1:4" x14ac:dyDescent="0.25">
      <c r="A73">
        <v>71</v>
      </c>
      <c r="B73" s="3">
        <f t="shared" si="1"/>
        <v>114333.33333333333</v>
      </c>
      <c r="C73">
        <v>71</v>
      </c>
      <c r="D73">
        <v>343000</v>
      </c>
    </row>
    <row r="74" spans="1:4" x14ac:dyDescent="0.25">
      <c r="A74">
        <v>72</v>
      </c>
      <c r="B74" s="3">
        <f t="shared" si="1"/>
        <v>118390.66666666667</v>
      </c>
      <c r="C74">
        <v>72</v>
      </c>
      <c r="D74">
        <v>355172</v>
      </c>
    </row>
    <row r="75" spans="1:4" x14ac:dyDescent="0.25">
      <c r="A75">
        <v>73</v>
      </c>
      <c r="B75" s="3">
        <f t="shared" si="1"/>
        <v>122592</v>
      </c>
      <c r="C75">
        <v>73</v>
      </c>
      <c r="D75">
        <v>367776</v>
      </c>
    </row>
    <row r="76" spans="1:4" x14ac:dyDescent="0.25">
      <c r="A76">
        <v>74</v>
      </c>
      <c r="B76" s="3">
        <f t="shared" si="1"/>
        <v>126942.66666666667</v>
      </c>
      <c r="C76">
        <v>74</v>
      </c>
      <c r="D76">
        <v>380828</v>
      </c>
    </row>
    <row r="77" spans="1:4" x14ac:dyDescent="0.25">
      <c r="A77">
        <v>75</v>
      </c>
      <c r="B77" s="3">
        <f t="shared" si="1"/>
        <v>131446.66666666666</v>
      </c>
      <c r="C77">
        <v>75</v>
      </c>
      <c r="D77">
        <v>394340</v>
      </c>
    </row>
    <row r="78" spans="1:4" x14ac:dyDescent="0.25">
      <c r="A78">
        <v>76</v>
      </c>
      <c r="B78" s="3">
        <f t="shared" si="1"/>
        <v>136110.66666666666</v>
      </c>
      <c r="C78">
        <v>76</v>
      </c>
      <c r="D78">
        <v>408332</v>
      </c>
    </row>
    <row r="79" spans="1:4" x14ac:dyDescent="0.25">
      <c r="A79">
        <v>77</v>
      </c>
      <c r="B79" s="3">
        <f t="shared" si="1"/>
        <v>140941.33333333334</v>
      </c>
      <c r="C79">
        <v>77</v>
      </c>
      <c r="D79">
        <v>422824</v>
      </c>
    </row>
    <row r="80" spans="1:4" x14ac:dyDescent="0.25">
      <c r="A80">
        <v>78</v>
      </c>
      <c r="B80" s="3">
        <f t="shared" si="1"/>
        <v>145942.66666666666</v>
      </c>
      <c r="C80">
        <v>78</v>
      </c>
      <c r="D80">
        <v>437828</v>
      </c>
    </row>
    <row r="81" spans="1:4" x14ac:dyDescent="0.25">
      <c r="A81">
        <v>79</v>
      </c>
      <c r="B81" s="3">
        <f t="shared" si="1"/>
        <v>151121.33333333334</v>
      </c>
      <c r="C81">
        <v>79</v>
      </c>
      <c r="D81">
        <v>453364</v>
      </c>
    </row>
    <row r="82" spans="1:4" x14ac:dyDescent="0.25">
      <c r="A82">
        <v>80</v>
      </c>
      <c r="B82" s="3">
        <f t="shared" si="1"/>
        <v>156484</v>
      </c>
      <c r="C82">
        <v>80</v>
      </c>
      <c r="D82">
        <v>469452</v>
      </c>
    </row>
    <row r="83" spans="1:4" x14ac:dyDescent="0.25">
      <c r="A83">
        <v>81</v>
      </c>
      <c r="B83" s="3">
        <f t="shared" si="1"/>
        <v>162036</v>
      </c>
      <c r="C83">
        <v>81</v>
      </c>
      <c r="D83">
        <v>486108</v>
      </c>
    </row>
    <row r="84" spans="1:4" x14ac:dyDescent="0.25">
      <c r="A84">
        <v>82</v>
      </c>
      <c r="B84" s="3">
        <f t="shared" si="1"/>
        <v>167786.66666666666</v>
      </c>
      <c r="C84">
        <v>82</v>
      </c>
      <c r="D84">
        <v>503360</v>
      </c>
    </row>
    <row r="85" spans="1:4" x14ac:dyDescent="0.25">
      <c r="A85">
        <v>83</v>
      </c>
      <c r="B85" s="3">
        <f t="shared" si="1"/>
        <v>173740</v>
      </c>
      <c r="C85">
        <v>83</v>
      </c>
      <c r="D85">
        <v>521220</v>
      </c>
    </row>
    <row r="86" spans="1:4" x14ac:dyDescent="0.25">
      <c r="A86">
        <v>84</v>
      </c>
      <c r="B86" s="3">
        <f t="shared" si="1"/>
        <v>179905.33333333334</v>
      </c>
      <c r="C86">
        <v>84</v>
      </c>
      <c r="D86">
        <v>539716</v>
      </c>
    </row>
    <row r="87" spans="1:4" x14ac:dyDescent="0.25">
      <c r="A87">
        <v>85</v>
      </c>
      <c r="B87" s="3">
        <f t="shared" si="1"/>
        <v>186289.33333333334</v>
      </c>
      <c r="C87">
        <v>85</v>
      </c>
      <c r="D87">
        <v>558868</v>
      </c>
    </row>
    <row r="88" spans="1:4" x14ac:dyDescent="0.25">
      <c r="A88">
        <v>86</v>
      </c>
      <c r="B88" s="3">
        <f t="shared" si="1"/>
        <v>192900</v>
      </c>
      <c r="C88">
        <v>86</v>
      </c>
      <c r="D88">
        <v>578700</v>
      </c>
    </row>
    <row r="89" spans="1:4" x14ac:dyDescent="0.25">
      <c r="A89">
        <v>87</v>
      </c>
      <c r="B89" s="3">
        <f t="shared" si="1"/>
        <v>199745.33333333334</v>
      </c>
      <c r="C89">
        <v>87</v>
      </c>
      <c r="D89">
        <v>599236</v>
      </c>
    </row>
    <row r="90" spans="1:4" x14ac:dyDescent="0.25">
      <c r="A90">
        <v>88</v>
      </c>
      <c r="B90" s="3">
        <f t="shared" si="1"/>
        <v>206833.33333333334</v>
      </c>
      <c r="C90">
        <v>88</v>
      </c>
      <c r="D90">
        <v>620500</v>
      </c>
    </row>
    <row r="91" spans="1:4" x14ac:dyDescent="0.25">
      <c r="A91">
        <v>89</v>
      </c>
      <c r="B91" s="3">
        <f t="shared" si="1"/>
        <v>214172</v>
      </c>
      <c r="C91">
        <v>89</v>
      </c>
      <c r="D91">
        <v>642516</v>
      </c>
    </row>
    <row r="92" spans="1:4" x14ac:dyDescent="0.25">
      <c r="A92">
        <v>90</v>
      </c>
      <c r="B92" s="3">
        <f t="shared" si="1"/>
        <v>221772</v>
      </c>
      <c r="C92">
        <v>90</v>
      </c>
      <c r="D92">
        <v>665316</v>
      </c>
    </row>
    <row r="93" spans="1:4" x14ac:dyDescent="0.25">
      <c r="A93">
        <v>91</v>
      </c>
      <c r="B93" s="3">
        <f t="shared" si="1"/>
        <v>229641.33333333334</v>
      </c>
      <c r="C93">
        <v>91</v>
      </c>
      <c r="D93">
        <v>688924</v>
      </c>
    </row>
    <row r="94" spans="1:4" x14ac:dyDescent="0.25">
      <c r="A94">
        <v>92</v>
      </c>
      <c r="B94" s="3">
        <f t="shared" si="1"/>
        <v>237790.66666666666</v>
      </c>
      <c r="C94">
        <v>92</v>
      </c>
      <c r="D94">
        <v>713372</v>
      </c>
    </row>
    <row r="95" spans="1:4" x14ac:dyDescent="0.25">
      <c r="A95">
        <v>93</v>
      </c>
      <c r="B95" s="3">
        <f t="shared" si="1"/>
        <v>246228</v>
      </c>
      <c r="C95">
        <v>93</v>
      </c>
      <c r="D95">
        <v>738684</v>
      </c>
    </row>
    <row r="96" spans="1:4" x14ac:dyDescent="0.25">
      <c r="A96">
        <v>94</v>
      </c>
      <c r="B96" s="3">
        <f t="shared" si="1"/>
        <v>254965.33333333334</v>
      </c>
      <c r="C96">
        <v>94</v>
      </c>
      <c r="D96">
        <v>764896</v>
      </c>
    </row>
    <row r="97" spans="1:4" x14ac:dyDescent="0.25">
      <c r="A97">
        <v>95</v>
      </c>
      <c r="B97" s="3">
        <f t="shared" si="1"/>
        <v>264013.33333333331</v>
      </c>
      <c r="C97">
        <v>95</v>
      </c>
      <c r="D97">
        <v>792040</v>
      </c>
    </row>
    <row r="98" spans="1:4" x14ac:dyDescent="0.25">
      <c r="A98">
        <v>96</v>
      </c>
      <c r="B98" s="3">
        <f t="shared" si="1"/>
        <v>273381.33333333331</v>
      </c>
      <c r="C98">
        <v>96</v>
      </c>
      <c r="D98">
        <v>820144</v>
      </c>
    </row>
    <row r="99" spans="1:4" x14ac:dyDescent="0.25">
      <c r="A99">
        <v>97</v>
      </c>
      <c r="B99" s="3">
        <f t="shared" si="1"/>
        <v>283082.66666666669</v>
      </c>
      <c r="C99">
        <v>97</v>
      </c>
      <c r="D99">
        <v>849248</v>
      </c>
    </row>
    <row r="100" spans="1:4" x14ac:dyDescent="0.25">
      <c r="A100">
        <v>98</v>
      </c>
      <c r="B100" s="3">
        <f t="shared" si="1"/>
        <v>293128</v>
      </c>
      <c r="C100">
        <v>98</v>
      </c>
      <c r="D100">
        <v>879384</v>
      </c>
    </row>
    <row r="101" spans="1:4" x14ac:dyDescent="0.25">
      <c r="A101">
        <v>99</v>
      </c>
      <c r="B101" s="3">
        <f t="shared" si="1"/>
        <v>303529.33333333331</v>
      </c>
      <c r="C101">
        <v>99</v>
      </c>
      <c r="D101">
        <v>910588</v>
      </c>
    </row>
  </sheetData>
  <mergeCells count="3">
    <mergeCell ref="C1:D1"/>
    <mergeCell ref="A1:B1"/>
    <mergeCell ref="F2:N11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0D534-E938-41D3-8AF7-495D8C8333CF}">
  <dimension ref="B2:M125"/>
  <sheetViews>
    <sheetView tabSelected="1" workbookViewId="0">
      <selection activeCell="J125" sqref="J125"/>
    </sheetView>
  </sheetViews>
  <sheetFormatPr defaultRowHeight="15" x14ac:dyDescent="0.25"/>
  <cols>
    <col min="2" max="8" width="14" customWidth="1"/>
    <col min="9" max="9" width="10.5703125" customWidth="1"/>
    <col min="13" max="13" width="12.140625" bestFit="1" customWidth="1"/>
  </cols>
  <sheetData>
    <row r="2" spans="2:13" ht="15" customHeight="1" x14ac:dyDescent="0.25">
      <c r="B2" s="5" t="s">
        <v>3</v>
      </c>
      <c r="C2" s="5"/>
      <c r="D2" s="5"/>
      <c r="E2" s="5"/>
      <c r="F2" s="5"/>
      <c r="G2" s="5"/>
      <c r="H2" s="5"/>
      <c r="I2" s="5"/>
    </row>
    <row r="3" spans="2:13" x14ac:dyDescent="0.25">
      <c r="B3" s="5"/>
      <c r="C3" s="5"/>
      <c r="D3" s="5"/>
      <c r="E3" s="5"/>
      <c r="F3" s="5"/>
      <c r="G3" s="5"/>
      <c r="H3" s="5"/>
      <c r="I3" s="5"/>
    </row>
    <row r="4" spans="2:13" x14ac:dyDescent="0.25">
      <c r="B4" s="5"/>
      <c r="C4" s="5"/>
      <c r="D4" s="5"/>
      <c r="E4" s="5"/>
      <c r="F4" s="5"/>
      <c r="G4" s="5"/>
      <c r="H4" s="5"/>
      <c r="I4" s="5"/>
    </row>
    <row r="5" spans="2:13" x14ac:dyDescent="0.25"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  <c r="H5" t="s">
        <v>10</v>
      </c>
    </row>
    <row r="6" spans="2:13" x14ac:dyDescent="0.25">
      <c r="B6" t="s">
        <v>11</v>
      </c>
      <c r="C6">
        <v>100</v>
      </c>
      <c r="D6">
        <f>Tabela1[[#This Row],[Comum]]*1.2</f>
        <v>120</v>
      </c>
      <c r="E6">
        <f>Tabela1[[#This Row],[Comum]]*1.4</f>
        <v>140</v>
      </c>
      <c r="F6">
        <f>Tabela1[[#This Row],[Comum]]*1.8</f>
        <v>180</v>
      </c>
      <c r="G6">
        <f>Tabela1[[#This Row],[Comum]]*2.4</f>
        <v>240</v>
      </c>
      <c r="H6">
        <f>Tabela1[[#This Row],[Comum]]*3</f>
        <v>300</v>
      </c>
    </row>
    <row r="7" spans="2:13" x14ac:dyDescent="0.25">
      <c r="B7" t="s">
        <v>12</v>
      </c>
      <c r="C7">
        <v>170</v>
      </c>
      <c r="D7">
        <f>Tabela1[[#This Row],[Comum]]*1.2</f>
        <v>204</v>
      </c>
      <c r="E7">
        <f>Tabela1[[#This Row],[Comum]]*1.4</f>
        <v>237.99999999999997</v>
      </c>
      <c r="F7">
        <f>Tabela1[[#This Row],[Comum]]*1.8</f>
        <v>306</v>
      </c>
      <c r="G7">
        <f>Tabela1[[#This Row],[Comum]]*2.4</f>
        <v>408</v>
      </c>
      <c r="H7">
        <f>Tabela1[[#This Row],[Comum]]*3</f>
        <v>510</v>
      </c>
    </row>
    <row r="8" spans="2:13" x14ac:dyDescent="0.25">
      <c r="B8" t="s">
        <v>13</v>
      </c>
      <c r="C8">
        <v>260</v>
      </c>
      <c r="D8">
        <f>Tabela1[[#This Row],[Comum]]*1.2</f>
        <v>312</v>
      </c>
      <c r="E8">
        <f>Tabela1[[#This Row],[Comum]]*1.4</f>
        <v>364</v>
      </c>
      <c r="F8">
        <f>Tabela1[[#This Row],[Comum]]*1.8</f>
        <v>468</v>
      </c>
      <c r="G8">
        <f>Tabela1[[#This Row],[Comum]]*2.4</f>
        <v>624</v>
      </c>
      <c r="H8">
        <f>Tabela1[[#This Row],[Comum]]*3</f>
        <v>780</v>
      </c>
    </row>
    <row r="9" spans="2:13" x14ac:dyDescent="0.25">
      <c r="B9" t="s">
        <v>14</v>
      </c>
      <c r="C9">
        <v>340</v>
      </c>
      <c r="D9">
        <f>Tabela1[[#This Row],[Comum]]*1.2</f>
        <v>408</v>
      </c>
      <c r="E9">
        <f>Tabela1[[#This Row],[Comum]]*1.4</f>
        <v>475.99999999999994</v>
      </c>
      <c r="F9">
        <f>Tabela1[[#This Row],[Comum]]*1.8</f>
        <v>612</v>
      </c>
      <c r="G9">
        <f>Tabela1[[#This Row],[Comum]]*2.4</f>
        <v>816</v>
      </c>
      <c r="H9">
        <f>Tabela1[[#This Row],[Comum]]*3</f>
        <v>1020</v>
      </c>
    </row>
    <row r="10" spans="2:13" x14ac:dyDescent="0.25">
      <c r="B10" t="s">
        <v>15</v>
      </c>
      <c r="C10">
        <v>500</v>
      </c>
      <c r="D10">
        <f>Tabela1[[#This Row],[Comum]]*1.2</f>
        <v>600</v>
      </c>
      <c r="E10">
        <f>Tabela1[[#This Row],[Comum]]*1.4</f>
        <v>700</v>
      </c>
      <c r="F10">
        <f>Tabela1[[#This Row],[Comum]]*1.8</f>
        <v>900</v>
      </c>
      <c r="G10">
        <f>Tabela1[[#This Row],[Comum]]*2.4</f>
        <v>1200</v>
      </c>
      <c r="H10">
        <f>Tabela1[[#This Row],[Comum]]*3</f>
        <v>1500</v>
      </c>
    </row>
    <row r="11" spans="2:13" x14ac:dyDescent="0.25">
      <c r="B11" t="s">
        <v>16</v>
      </c>
      <c r="C11">
        <v>130</v>
      </c>
      <c r="D11">
        <f>Tabela1[[#This Row],[Comum]]*1.2</f>
        <v>156</v>
      </c>
      <c r="E11">
        <f>Tabela1[[#This Row],[Comum]]*1.4</f>
        <v>182</v>
      </c>
      <c r="F11">
        <f>Tabela1[[#This Row],[Comum]]*1.8</f>
        <v>234</v>
      </c>
      <c r="G11">
        <f>Tabela1[[#This Row],[Comum]]*2.4</f>
        <v>312</v>
      </c>
      <c r="H11">
        <f>Tabela1[[#This Row],[Comum]]*3</f>
        <v>390</v>
      </c>
    </row>
    <row r="12" spans="2:13" x14ac:dyDescent="0.25">
      <c r="B12" t="s">
        <v>17</v>
      </c>
      <c r="C12">
        <v>290</v>
      </c>
      <c r="D12">
        <f>Tabela1[[#This Row],[Comum]]*1.2</f>
        <v>348</v>
      </c>
      <c r="E12">
        <f>Tabela1[[#This Row],[Comum]]*1.4</f>
        <v>406</v>
      </c>
      <c r="F12">
        <f>Tabela1[[#This Row],[Comum]]*1.8</f>
        <v>522</v>
      </c>
      <c r="G12">
        <f>Tabela1[[#This Row],[Comum]]*2.4</f>
        <v>696</v>
      </c>
      <c r="H12">
        <f>Tabela1[[#This Row],[Comum]]*3</f>
        <v>870</v>
      </c>
      <c r="M12" s="2"/>
    </row>
    <row r="13" spans="2:13" x14ac:dyDescent="0.25">
      <c r="B13" t="s">
        <v>18</v>
      </c>
      <c r="C13">
        <v>340</v>
      </c>
      <c r="D13">
        <f>Tabela1[[#This Row],[Comum]]*1.2</f>
        <v>408</v>
      </c>
      <c r="E13">
        <f>Tabela1[[#This Row],[Comum]]*1.4</f>
        <v>475.99999999999994</v>
      </c>
      <c r="F13">
        <f>Tabela1[[#This Row],[Comum]]*1.8</f>
        <v>612</v>
      </c>
      <c r="G13">
        <f>Tabela1[[#This Row],[Comum]]*2.4</f>
        <v>816</v>
      </c>
      <c r="H13">
        <f>Tabela1[[#This Row],[Comum]]*3</f>
        <v>1020</v>
      </c>
    </row>
    <row r="14" spans="2:13" x14ac:dyDescent="0.25">
      <c r="B14" t="s">
        <v>19</v>
      </c>
      <c r="C14">
        <v>480</v>
      </c>
      <c r="D14">
        <f>Tabela1[[#This Row],[Comum]]*1.2</f>
        <v>576</v>
      </c>
      <c r="E14">
        <f>Tabela1[[#This Row],[Comum]]*1.4</f>
        <v>672</v>
      </c>
      <c r="F14">
        <f>Tabela1[[#This Row],[Comum]]*1.8</f>
        <v>864</v>
      </c>
      <c r="G14">
        <f>Tabela1[[#This Row],[Comum]]*2.4</f>
        <v>1152</v>
      </c>
      <c r="H14">
        <f>Tabela1[[#This Row],[Comum]]*3</f>
        <v>1440</v>
      </c>
    </row>
    <row r="15" spans="2:13" x14ac:dyDescent="0.25">
      <c r="B15" t="s">
        <v>20</v>
      </c>
      <c r="C15">
        <v>600</v>
      </c>
      <c r="D15">
        <f>Tabela1[[#This Row],[Comum]]*1.2</f>
        <v>720</v>
      </c>
      <c r="E15">
        <f>Tabela1[[#This Row],[Comum]]*1.4</f>
        <v>840</v>
      </c>
      <c r="F15">
        <f>Tabela1[[#This Row],[Comum]]*1.8</f>
        <v>1080</v>
      </c>
      <c r="G15">
        <f>Tabela1[[#This Row],[Comum]]*2.4</f>
        <v>1440</v>
      </c>
      <c r="H15">
        <f>Tabela1[[#This Row],[Comum]]*3</f>
        <v>1800</v>
      </c>
    </row>
    <row r="16" spans="2:13" x14ac:dyDescent="0.25">
      <c r="B16" t="s">
        <v>21</v>
      </c>
      <c r="C16">
        <v>170</v>
      </c>
      <c r="D16">
        <f>Tabela1[[#This Row],[Comum]]*1.2</f>
        <v>204</v>
      </c>
      <c r="E16">
        <f>Tabela1[[#This Row],[Comum]]*1.4</f>
        <v>237.99999999999997</v>
      </c>
      <c r="F16">
        <f>Tabela1[[#This Row],[Comum]]*1.8</f>
        <v>306</v>
      </c>
      <c r="G16">
        <f>Tabela1[[#This Row],[Comum]]*2.4</f>
        <v>408</v>
      </c>
      <c r="H16">
        <f>Tabela1[[#This Row],[Comum]]*3</f>
        <v>510</v>
      </c>
    </row>
    <row r="17" spans="2:8" x14ac:dyDescent="0.25">
      <c r="B17" t="s">
        <v>22</v>
      </c>
      <c r="C17">
        <v>340</v>
      </c>
      <c r="D17">
        <f>Tabela1[[#This Row],[Comum]]*1.2</f>
        <v>408</v>
      </c>
      <c r="E17">
        <f>Tabela1[[#This Row],[Comum]]*1.4</f>
        <v>475.99999999999994</v>
      </c>
      <c r="F17">
        <f>Tabela1[[#This Row],[Comum]]*1.8</f>
        <v>612</v>
      </c>
      <c r="G17">
        <f>Tabela1[[#This Row],[Comum]]*2.4</f>
        <v>816</v>
      </c>
      <c r="H17">
        <f>Tabela1[[#This Row],[Comum]]*3</f>
        <v>1020</v>
      </c>
    </row>
    <row r="18" spans="2:8" x14ac:dyDescent="0.25">
      <c r="B18" t="s">
        <v>23</v>
      </c>
      <c r="C18">
        <v>480</v>
      </c>
      <c r="D18">
        <f>Tabela1[[#This Row],[Comum]]*1.2</f>
        <v>576</v>
      </c>
      <c r="E18">
        <f>Tabela1[[#This Row],[Comum]]*1.4</f>
        <v>672</v>
      </c>
      <c r="F18">
        <f>Tabela1[[#This Row],[Comum]]*1.8</f>
        <v>864</v>
      </c>
      <c r="G18">
        <f>Tabela1[[#This Row],[Comum]]*2.4</f>
        <v>1152</v>
      </c>
      <c r="H18">
        <f>Tabela1[[#This Row],[Comum]]*3</f>
        <v>1440</v>
      </c>
    </row>
    <row r="19" spans="2:8" x14ac:dyDescent="0.25">
      <c r="B19" t="s">
        <v>24</v>
      </c>
      <c r="C19">
        <v>770</v>
      </c>
      <c r="D19">
        <f>Tabela1[[#This Row],[Comum]]*1.2</f>
        <v>924</v>
      </c>
      <c r="E19">
        <f>Tabela1[[#This Row],[Comum]]*1.4</f>
        <v>1078</v>
      </c>
      <c r="F19">
        <f>Tabela1[[#This Row],[Comum]]*1.8</f>
        <v>1386</v>
      </c>
      <c r="G19">
        <f>Tabela1[[#This Row],[Comum]]*2.4</f>
        <v>1848</v>
      </c>
      <c r="H19">
        <f>Tabela1[[#This Row],[Comum]]*3</f>
        <v>2310</v>
      </c>
    </row>
    <row r="20" spans="2:8" x14ac:dyDescent="0.25">
      <c r="B20" t="s">
        <v>25</v>
      </c>
      <c r="C20">
        <v>1000</v>
      </c>
      <c r="D20">
        <f>Tabela1[[#This Row],[Comum]]*1.2</f>
        <v>1200</v>
      </c>
      <c r="E20">
        <f>Tabela1[[#This Row],[Comum]]*1.4</f>
        <v>1400</v>
      </c>
      <c r="F20">
        <f>Tabela1[[#This Row],[Comum]]*1.8</f>
        <v>1800</v>
      </c>
      <c r="G20">
        <f>Tabela1[[#This Row],[Comum]]*2.4</f>
        <v>2400</v>
      </c>
      <c r="H20">
        <f>Tabela1[[#This Row],[Comum]]*3</f>
        <v>3000</v>
      </c>
    </row>
    <row r="21" spans="2:8" x14ac:dyDescent="0.25">
      <c r="B21" t="s">
        <v>26</v>
      </c>
      <c r="C21">
        <v>250</v>
      </c>
      <c r="D21">
        <f>Tabela1[[#This Row],[Comum]]*1.2</f>
        <v>300</v>
      </c>
      <c r="E21">
        <f>Tabela1[[#This Row],[Comum]]*1.4</f>
        <v>350</v>
      </c>
      <c r="F21">
        <f>Tabela1[[#This Row],[Comum]]*1.8</f>
        <v>450</v>
      </c>
      <c r="G21">
        <f>Tabela1[[#This Row],[Comum]]*2.4</f>
        <v>600</v>
      </c>
      <c r="H21">
        <f>Tabela1[[#This Row],[Comum]]*3</f>
        <v>750</v>
      </c>
    </row>
    <row r="22" spans="2:8" x14ac:dyDescent="0.25">
      <c r="B22" t="s">
        <v>27</v>
      </c>
      <c r="C22">
        <v>450</v>
      </c>
      <c r="D22">
        <f>Tabela1[[#This Row],[Comum]]*1.2</f>
        <v>540</v>
      </c>
      <c r="E22">
        <f>Tabela1[[#This Row],[Comum]]*1.4</f>
        <v>630</v>
      </c>
      <c r="F22">
        <f>Tabela1[[#This Row],[Comum]]*1.8</f>
        <v>810</v>
      </c>
      <c r="G22">
        <f>Tabela1[[#This Row],[Comum]]*2.4</f>
        <v>1080</v>
      </c>
      <c r="H22">
        <f>Tabela1[[#This Row],[Comum]]*3</f>
        <v>1350</v>
      </c>
    </row>
    <row r="23" spans="2:8" x14ac:dyDescent="0.25">
      <c r="B23" t="s">
        <v>28</v>
      </c>
      <c r="C23">
        <v>950</v>
      </c>
      <c r="D23">
        <f>Tabela1[[#This Row],[Comum]]*1.2</f>
        <v>1140</v>
      </c>
      <c r="E23">
        <f>Tabela1[[#This Row],[Comum]]*1.4</f>
        <v>1330</v>
      </c>
      <c r="F23">
        <f>Tabela1[[#This Row],[Comum]]*1.8</f>
        <v>1710</v>
      </c>
      <c r="G23">
        <f>Tabela1[[#This Row],[Comum]]*2.4</f>
        <v>2280</v>
      </c>
      <c r="H23">
        <f>Tabela1[[#This Row],[Comum]]*3</f>
        <v>2850</v>
      </c>
    </row>
    <row r="24" spans="2:8" x14ac:dyDescent="0.25">
      <c r="B24" t="s">
        <v>29</v>
      </c>
      <c r="C24">
        <v>1300</v>
      </c>
      <c r="D24">
        <f>Tabela1[[#This Row],[Comum]]*1.2</f>
        <v>1560</v>
      </c>
      <c r="E24">
        <f>Tabela1[[#This Row],[Comum]]*1.4</f>
        <v>1819.9999999999998</v>
      </c>
      <c r="F24">
        <f>Tabela1[[#This Row],[Comum]]*1.8</f>
        <v>2340</v>
      </c>
      <c r="G24">
        <f>Tabela1[[#This Row],[Comum]]*2.4</f>
        <v>3120</v>
      </c>
      <c r="H24">
        <f>Tabela1[[#This Row],[Comum]]*3</f>
        <v>3900</v>
      </c>
    </row>
    <row r="25" spans="2:8" x14ac:dyDescent="0.25">
      <c r="B25" t="s">
        <v>30</v>
      </c>
      <c r="C25">
        <v>2500</v>
      </c>
      <c r="D25">
        <f>Tabela1[[#This Row],[Comum]]*1.2</f>
        <v>3000</v>
      </c>
      <c r="E25">
        <f>Tabela1[[#This Row],[Comum]]*1.4</f>
        <v>3500</v>
      </c>
      <c r="F25">
        <f>Tabela1[[#This Row],[Comum]]*1.8</f>
        <v>4500</v>
      </c>
      <c r="G25">
        <f>Tabela1[[#This Row],[Comum]]*2.4</f>
        <v>6000</v>
      </c>
      <c r="H25">
        <f>Tabela1[[#This Row],[Comum]]*3</f>
        <v>7500</v>
      </c>
    </row>
    <row r="26" spans="2:8" x14ac:dyDescent="0.25">
      <c r="B26" t="s">
        <v>31</v>
      </c>
      <c r="C26">
        <v>450</v>
      </c>
      <c r="D26">
        <f>Tabela1[[#This Row],[Comum]]*1.2</f>
        <v>540</v>
      </c>
      <c r="E26">
        <f>Tabela1[[#This Row],[Comum]]*1.4</f>
        <v>630</v>
      </c>
      <c r="F26">
        <f>Tabela1[[#This Row],[Comum]]*1.8</f>
        <v>810</v>
      </c>
      <c r="G26">
        <f>Tabela1[[#This Row],[Comum]]*2.4</f>
        <v>1080</v>
      </c>
      <c r="H26">
        <f>Tabela1[[#This Row],[Comum]]*3</f>
        <v>1350</v>
      </c>
    </row>
    <row r="27" spans="2:8" x14ac:dyDescent="0.25">
      <c r="B27" t="s">
        <v>32</v>
      </c>
      <c r="C27">
        <v>950</v>
      </c>
      <c r="D27">
        <f>Tabela1[[#This Row],[Comum]]*1.2</f>
        <v>1140</v>
      </c>
      <c r="E27">
        <f>Tabela1[[#This Row],[Comum]]*1.4</f>
        <v>1330</v>
      </c>
      <c r="F27">
        <f>Tabela1[[#This Row],[Comum]]*1.8</f>
        <v>1710</v>
      </c>
      <c r="G27">
        <f>Tabela1[[#This Row],[Comum]]*2.4</f>
        <v>2280</v>
      </c>
      <c r="H27">
        <f>Tabela1[[#This Row],[Comum]]*3</f>
        <v>2850</v>
      </c>
    </row>
    <row r="28" spans="2:8" x14ac:dyDescent="0.25">
      <c r="B28" t="s">
        <v>33</v>
      </c>
      <c r="C28">
        <v>1300</v>
      </c>
      <c r="D28">
        <f>Tabela1[[#This Row],[Comum]]*1.2</f>
        <v>1560</v>
      </c>
      <c r="E28">
        <f>Tabela1[[#This Row],[Comum]]*1.4</f>
        <v>1819.9999999999998</v>
      </c>
      <c r="F28">
        <f>Tabela1[[#This Row],[Comum]]*1.8</f>
        <v>2340</v>
      </c>
      <c r="G28">
        <f>Tabela1[[#This Row],[Comum]]*2.4</f>
        <v>3120</v>
      </c>
      <c r="H28">
        <f>Tabela1[[#This Row],[Comum]]*3</f>
        <v>3900</v>
      </c>
    </row>
    <row r="29" spans="2:8" x14ac:dyDescent="0.25">
      <c r="B29" t="s">
        <v>34</v>
      </c>
      <c r="C29">
        <v>2500</v>
      </c>
      <c r="D29">
        <f>Tabela1[[#This Row],[Comum]]*1.2</f>
        <v>3000</v>
      </c>
      <c r="E29">
        <f>Tabela1[[#This Row],[Comum]]*1.4</f>
        <v>3500</v>
      </c>
      <c r="F29">
        <f>Tabela1[[#This Row],[Comum]]*1.8</f>
        <v>4500</v>
      </c>
      <c r="G29">
        <f>Tabela1[[#This Row],[Comum]]*2.4</f>
        <v>6000</v>
      </c>
      <c r="H29">
        <f>Tabela1[[#This Row],[Comum]]*3</f>
        <v>7500</v>
      </c>
    </row>
    <row r="30" spans="2:8" x14ac:dyDescent="0.25">
      <c r="B30" t="s">
        <v>35</v>
      </c>
      <c r="C30">
        <v>3700</v>
      </c>
      <c r="D30">
        <f>Tabela1[[#This Row],[Comum]]*1.2</f>
        <v>4440</v>
      </c>
      <c r="E30">
        <f>Tabela1[[#This Row],[Comum]]*1.4</f>
        <v>5180</v>
      </c>
      <c r="F30">
        <f>Tabela1[[#This Row],[Comum]]*1.8</f>
        <v>6660</v>
      </c>
      <c r="G30">
        <f>Tabela1[[#This Row],[Comum]]*2.4</f>
        <v>8880</v>
      </c>
      <c r="H30">
        <f>Tabela1[[#This Row],[Comum]]*3</f>
        <v>11100</v>
      </c>
    </row>
    <row r="31" spans="2:8" x14ac:dyDescent="0.25">
      <c r="B31" t="s">
        <v>36</v>
      </c>
      <c r="C31">
        <v>780</v>
      </c>
      <c r="D31">
        <f>Tabela1[[#This Row],[Comum]]*1.2</f>
        <v>936</v>
      </c>
      <c r="E31">
        <f>Tabela1[[#This Row],[Comum]]*1.4</f>
        <v>1092</v>
      </c>
      <c r="F31">
        <f>Tabela1[[#This Row],[Comum]]*1.8</f>
        <v>1404</v>
      </c>
      <c r="G31">
        <f>Tabela1[[#This Row],[Comum]]*2.4</f>
        <v>1872</v>
      </c>
      <c r="H31">
        <f>Tabela1[[#This Row],[Comum]]*3</f>
        <v>2340</v>
      </c>
    </row>
    <row r="32" spans="2:8" x14ac:dyDescent="0.25">
      <c r="B32" t="s">
        <v>37</v>
      </c>
      <c r="C32">
        <v>1320</v>
      </c>
      <c r="D32">
        <f>Tabela1[[#This Row],[Comum]]*1.2</f>
        <v>1584</v>
      </c>
      <c r="E32">
        <f>Tabela1[[#This Row],[Comum]]*1.4</f>
        <v>1847.9999999999998</v>
      </c>
      <c r="F32">
        <f>Tabela1[[#This Row],[Comum]]*1.8</f>
        <v>2376</v>
      </c>
      <c r="G32">
        <f>Tabela1[[#This Row],[Comum]]*2.4</f>
        <v>3168</v>
      </c>
      <c r="H32">
        <f>Tabela1[[#This Row],[Comum]]*3</f>
        <v>3960</v>
      </c>
    </row>
    <row r="33" spans="2:9" x14ac:dyDescent="0.25">
      <c r="B33" t="s">
        <v>38</v>
      </c>
      <c r="C33">
        <v>2100</v>
      </c>
      <c r="D33">
        <f>Tabela1[[#This Row],[Comum]]*1.2</f>
        <v>2520</v>
      </c>
      <c r="E33">
        <f>Tabela1[[#This Row],[Comum]]*1.4</f>
        <v>2940</v>
      </c>
      <c r="F33">
        <f>Tabela1[[#This Row],[Comum]]*1.8</f>
        <v>3780</v>
      </c>
      <c r="G33">
        <f>Tabela1[[#This Row],[Comum]]*2.4</f>
        <v>5040</v>
      </c>
      <c r="H33">
        <f>Tabela1[[#This Row],[Comum]]*3</f>
        <v>6300</v>
      </c>
    </row>
    <row r="34" spans="2:9" x14ac:dyDescent="0.25">
      <c r="B34" t="s">
        <v>39</v>
      </c>
      <c r="C34">
        <v>4800</v>
      </c>
      <c r="D34">
        <f>Tabela1[[#This Row],[Comum]]*1.2</f>
        <v>5760</v>
      </c>
      <c r="E34">
        <f>Tabela1[[#This Row],[Comum]]*1.4</f>
        <v>6720</v>
      </c>
      <c r="F34">
        <f>Tabela1[[#This Row],[Comum]]*1.8</f>
        <v>8640</v>
      </c>
      <c r="G34">
        <f>Tabela1[[#This Row],[Comum]]*2.4</f>
        <v>11520</v>
      </c>
      <c r="H34">
        <f>Tabela1[[#This Row],[Comum]]*3</f>
        <v>14400</v>
      </c>
    </row>
    <row r="35" spans="2:9" x14ac:dyDescent="0.25">
      <c r="B35" t="s">
        <v>40</v>
      </c>
      <c r="C35">
        <v>7200</v>
      </c>
      <c r="D35">
        <f>Tabela1[[#This Row],[Comum]]*1.2</f>
        <v>8640</v>
      </c>
      <c r="E35">
        <f>Tabela1[[#This Row],[Comum]]*1.4</f>
        <v>10080</v>
      </c>
      <c r="F35">
        <f>Tabela1[[#This Row],[Comum]]*1.8</f>
        <v>12960</v>
      </c>
      <c r="G35">
        <f>Tabela1[[#This Row],[Comum]]*2.4</f>
        <v>17280</v>
      </c>
      <c r="H35">
        <f>Tabela1[[#This Row],[Comum]]*3</f>
        <v>21600</v>
      </c>
    </row>
    <row r="38" spans="2:9" x14ac:dyDescent="0.25">
      <c r="B38" s="5" t="s">
        <v>41</v>
      </c>
      <c r="C38" s="5"/>
      <c r="D38" s="5"/>
      <c r="E38" s="5"/>
      <c r="F38" s="5"/>
      <c r="G38" s="5"/>
      <c r="H38" s="5"/>
      <c r="I38" s="5"/>
    </row>
    <row r="39" spans="2:9" x14ac:dyDescent="0.25">
      <c r="B39" s="5"/>
      <c r="C39" s="5"/>
      <c r="D39" s="5"/>
      <c r="E39" s="5"/>
      <c r="F39" s="5"/>
      <c r="G39" s="5"/>
      <c r="H39" s="5"/>
      <c r="I39" s="5"/>
    </row>
    <row r="40" spans="2:9" x14ac:dyDescent="0.25">
      <c r="B40" s="5"/>
      <c r="C40" s="5"/>
      <c r="D40" s="5"/>
      <c r="E40" s="5"/>
      <c r="F40" s="5"/>
      <c r="G40" s="5"/>
      <c r="H40" s="5"/>
      <c r="I40" s="5"/>
    </row>
    <row r="41" spans="2:9" x14ac:dyDescent="0.25">
      <c r="B41" t="s">
        <v>4</v>
      </c>
      <c r="C41" t="s">
        <v>5</v>
      </c>
      <c r="D41" t="s">
        <v>6</v>
      </c>
      <c r="E41" t="s">
        <v>7</v>
      </c>
      <c r="F41" t="s">
        <v>8</v>
      </c>
      <c r="G41" t="s">
        <v>9</v>
      </c>
      <c r="H41" t="s">
        <v>10</v>
      </c>
    </row>
    <row r="42" spans="2:9" x14ac:dyDescent="0.25">
      <c r="B42" t="s">
        <v>11</v>
      </c>
      <c r="C42">
        <v>100</v>
      </c>
      <c r="D42">
        <f>Tabela13[[#This Row],[Comum]]*1.2</f>
        <v>120</v>
      </c>
      <c r="E42">
        <f>Tabela13[[#This Row],[Comum]]*1.4</f>
        <v>140</v>
      </c>
      <c r="F42">
        <f>Tabela13[[#This Row],[Comum]]*1.8</f>
        <v>180</v>
      </c>
      <c r="G42">
        <f>Tabela13[[#This Row],[Comum]]*2.4</f>
        <v>240</v>
      </c>
      <c r="H42">
        <f>Tabela13[[#This Row],[Comum]]*3</f>
        <v>300</v>
      </c>
    </row>
    <row r="43" spans="2:9" x14ac:dyDescent="0.25">
      <c r="B43" t="s">
        <v>12</v>
      </c>
      <c r="C43">
        <v>170</v>
      </c>
      <c r="D43">
        <f>Tabela13[[#This Row],[Comum]]*1.2</f>
        <v>204</v>
      </c>
      <c r="E43">
        <f>Tabela13[[#This Row],[Comum]]*1.4</f>
        <v>237.99999999999997</v>
      </c>
      <c r="F43">
        <f>Tabela13[[#This Row],[Comum]]*1.8</f>
        <v>306</v>
      </c>
      <c r="G43">
        <f>Tabela13[[#This Row],[Comum]]*2.4</f>
        <v>408</v>
      </c>
      <c r="H43">
        <f>Tabela13[[#This Row],[Comum]]*3</f>
        <v>510</v>
      </c>
    </row>
    <row r="44" spans="2:9" x14ac:dyDescent="0.25">
      <c r="B44" t="s">
        <v>13</v>
      </c>
      <c r="C44">
        <v>260</v>
      </c>
      <c r="D44">
        <f>Tabela13[[#This Row],[Comum]]*1.2</f>
        <v>312</v>
      </c>
      <c r="E44">
        <f>Tabela13[[#This Row],[Comum]]*1.4</f>
        <v>364</v>
      </c>
      <c r="F44">
        <f>Tabela13[[#This Row],[Comum]]*1.8</f>
        <v>468</v>
      </c>
      <c r="G44">
        <f>Tabela13[[#This Row],[Comum]]*2.4</f>
        <v>624</v>
      </c>
      <c r="H44">
        <f>Tabela13[[#This Row],[Comum]]*3</f>
        <v>780</v>
      </c>
    </row>
    <row r="45" spans="2:9" x14ac:dyDescent="0.25">
      <c r="B45" t="s">
        <v>14</v>
      </c>
      <c r="C45">
        <v>340</v>
      </c>
      <c r="D45">
        <f>Tabela13[[#This Row],[Comum]]*1.2</f>
        <v>408</v>
      </c>
      <c r="E45">
        <f>Tabela13[[#This Row],[Comum]]*1.4</f>
        <v>475.99999999999994</v>
      </c>
      <c r="F45">
        <f>Tabela13[[#This Row],[Comum]]*1.8</f>
        <v>612</v>
      </c>
      <c r="G45">
        <f>Tabela13[[#This Row],[Comum]]*2.4</f>
        <v>816</v>
      </c>
      <c r="H45">
        <f>Tabela13[[#This Row],[Comum]]*3</f>
        <v>1020</v>
      </c>
    </row>
    <row r="46" spans="2:9" x14ac:dyDescent="0.25">
      <c r="B46" t="s">
        <v>15</v>
      </c>
      <c r="C46">
        <v>500</v>
      </c>
      <c r="D46">
        <f>Tabela13[[#This Row],[Comum]]*1.2</f>
        <v>600</v>
      </c>
      <c r="E46">
        <f>Tabela13[[#This Row],[Comum]]*1.4</f>
        <v>700</v>
      </c>
      <c r="F46">
        <f>Tabela13[[#This Row],[Comum]]*1.8</f>
        <v>900</v>
      </c>
      <c r="G46">
        <f>Tabela13[[#This Row],[Comum]]*2.4</f>
        <v>1200</v>
      </c>
      <c r="H46">
        <f>Tabela13[[#This Row],[Comum]]*3</f>
        <v>1500</v>
      </c>
    </row>
    <row r="47" spans="2:9" x14ac:dyDescent="0.25">
      <c r="B47" t="s">
        <v>16</v>
      </c>
      <c r="C47">
        <v>130</v>
      </c>
      <c r="D47">
        <f>Tabela13[[#This Row],[Comum]]*1.2</f>
        <v>156</v>
      </c>
      <c r="E47">
        <f>Tabela13[[#This Row],[Comum]]*1.4</f>
        <v>182</v>
      </c>
      <c r="F47">
        <f>Tabela13[[#This Row],[Comum]]*1.8</f>
        <v>234</v>
      </c>
      <c r="G47">
        <f>Tabela13[[#This Row],[Comum]]*2.4</f>
        <v>312</v>
      </c>
      <c r="H47">
        <f>Tabela13[[#This Row],[Comum]]*3</f>
        <v>390</v>
      </c>
    </row>
    <row r="48" spans="2:9" x14ac:dyDescent="0.25">
      <c r="B48" t="s">
        <v>17</v>
      </c>
      <c r="C48">
        <v>290</v>
      </c>
      <c r="D48">
        <f>Tabela13[[#This Row],[Comum]]*1.2</f>
        <v>348</v>
      </c>
      <c r="E48">
        <f>Tabela13[[#This Row],[Comum]]*1.4</f>
        <v>406</v>
      </c>
      <c r="F48">
        <f>Tabela13[[#This Row],[Comum]]*1.8</f>
        <v>522</v>
      </c>
      <c r="G48">
        <f>Tabela13[[#This Row],[Comum]]*2.4</f>
        <v>696</v>
      </c>
      <c r="H48">
        <f>Tabela13[[#This Row],[Comum]]*3</f>
        <v>870</v>
      </c>
    </row>
    <row r="49" spans="2:8" x14ac:dyDescent="0.25">
      <c r="B49" t="s">
        <v>18</v>
      </c>
      <c r="C49">
        <v>340</v>
      </c>
      <c r="D49">
        <f>Tabela13[[#This Row],[Comum]]*1.2</f>
        <v>408</v>
      </c>
      <c r="E49">
        <f>Tabela13[[#This Row],[Comum]]*1.4</f>
        <v>475.99999999999994</v>
      </c>
      <c r="F49">
        <f>Tabela13[[#This Row],[Comum]]*1.8</f>
        <v>612</v>
      </c>
      <c r="G49">
        <f>Tabela13[[#This Row],[Comum]]*2.4</f>
        <v>816</v>
      </c>
      <c r="H49">
        <f>Tabela13[[#This Row],[Comum]]*3</f>
        <v>1020</v>
      </c>
    </row>
    <row r="50" spans="2:8" x14ac:dyDescent="0.25">
      <c r="B50" t="s">
        <v>19</v>
      </c>
      <c r="C50">
        <v>480</v>
      </c>
      <c r="D50">
        <f>Tabela13[[#This Row],[Comum]]*1.2</f>
        <v>576</v>
      </c>
      <c r="E50">
        <f>Tabela13[[#This Row],[Comum]]*1.4</f>
        <v>672</v>
      </c>
      <c r="F50">
        <f>Tabela13[[#This Row],[Comum]]*1.8</f>
        <v>864</v>
      </c>
      <c r="G50">
        <f>Tabela13[[#This Row],[Comum]]*2.4</f>
        <v>1152</v>
      </c>
      <c r="H50">
        <f>Tabela13[[#This Row],[Comum]]*3</f>
        <v>1440</v>
      </c>
    </row>
    <row r="51" spans="2:8" x14ac:dyDescent="0.25">
      <c r="B51" t="s">
        <v>20</v>
      </c>
      <c r="C51">
        <v>600</v>
      </c>
      <c r="D51">
        <f>Tabela13[[#This Row],[Comum]]*1.2</f>
        <v>720</v>
      </c>
      <c r="E51">
        <f>Tabela13[[#This Row],[Comum]]*1.4</f>
        <v>840</v>
      </c>
      <c r="F51">
        <f>Tabela13[[#This Row],[Comum]]*1.8</f>
        <v>1080</v>
      </c>
      <c r="G51">
        <f>Tabela13[[#This Row],[Comum]]*2.4</f>
        <v>1440</v>
      </c>
      <c r="H51">
        <f>Tabela13[[#This Row],[Comum]]*3</f>
        <v>1800</v>
      </c>
    </row>
    <row r="52" spans="2:8" x14ac:dyDescent="0.25">
      <c r="B52" t="s">
        <v>21</v>
      </c>
      <c r="C52">
        <v>170</v>
      </c>
      <c r="D52">
        <f>Tabela13[[#This Row],[Comum]]*1.2</f>
        <v>204</v>
      </c>
      <c r="E52">
        <f>Tabela13[[#This Row],[Comum]]*1.4</f>
        <v>237.99999999999997</v>
      </c>
      <c r="F52">
        <f>Tabela13[[#This Row],[Comum]]*1.8</f>
        <v>306</v>
      </c>
      <c r="G52">
        <f>Tabela13[[#This Row],[Comum]]*2.4</f>
        <v>408</v>
      </c>
      <c r="H52">
        <f>Tabela13[[#This Row],[Comum]]*3</f>
        <v>510</v>
      </c>
    </row>
    <row r="53" spans="2:8" x14ac:dyDescent="0.25">
      <c r="B53" t="s">
        <v>22</v>
      </c>
      <c r="C53">
        <v>340</v>
      </c>
      <c r="D53">
        <f>Tabela13[[#This Row],[Comum]]*1.2</f>
        <v>408</v>
      </c>
      <c r="E53">
        <f>Tabela13[[#This Row],[Comum]]*1.4</f>
        <v>475.99999999999994</v>
      </c>
      <c r="F53">
        <f>Tabela13[[#This Row],[Comum]]*1.8</f>
        <v>612</v>
      </c>
      <c r="G53">
        <f>Tabela13[[#This Row],[Comum]]*2.4</f>
        <v>816</v>
      </c>
      <c r="H53">
        <f>Tabela13[[#This Row],[Comum]]*3</f>
        <v>1020</v>
      </c>
    </row>
    <row r="54" spans="2:8" x14ac:dyDescent="0.25">
      <c r="B54" t="s">
        <v>23</v>
      </c>
      <c r="C54">
        <v>480</v>
      </c>
      <c r="D54">
        <f>Tabela13[[#This Row],[Comum]]*1.2</f>
        <v>576</v>
      </c>
      <c r="E54">
        <f>Tabela13[[#This Row],[Comum]]*1.4</f>
        <v>672</v>
      </c>
      <c r="F54">
        <f>Tabela13[[#This Row],[Comum]]*1.8</f>
        <v>864</v>
      </c>
      <c r="G54">
        <f>Tabela13[[#This Row],[Comum]]*2.4</f>
        <v>1152</v>
      </c>
      <c r="H54">
        <f>Tabela13[[#This Row],[Comum]]*3</f>
        <v>1440</v>
      </c>
    </row>
    <row r="55" spans="2:8" x14ac:dyDescent="0.25">
      <c r="B55" t="s">
        <v>24</v>
      </c>
      <c r="C55">
        <v>770</v>
      </c>
      <c r="D55">
        <f>Tabela13[[#This Row],[Comum]]*1.2</f>
        <v>924</v>
      </c>
      <c r="E55">
        <f>Tabela13[[#This Row],[Comum]]*1.4</f>
        <v>1078</v>
      </c>
      <c r="F55">
        <f>Tabela13[[#This Row],[Comum]]*1.8</f>
        <v>1386</v>
      </c>
      <c r="G55">
        <f>Tabela13[[#This Row],[Comum]]*2.4</f>
        <v>1848</v>
      </c>
      <c r="H55">
        <f>Tabela13[[#This Row],[Comum]]*3</f>
        <v>2310</v>
      </c>
    </row>
    <row r="56" spans="2:8" x14ac:dyDescent="0.25">
      <c r="B56" t="s">
        <v>25</v>
      </c>
      <c r="C56">
        <v>1000</v>
      </c>
      <c r="D56">
        <f>Tabela13[[#This Row],[Comum]]*1.2</f>
        <v>1200</v>
      </c>
      <c r="E56">
        <f>Tabela13[[#This Row],[Comum]]*1.4</f>
        <v>1400</v>
      </c>
      <c r="F56">
        <f>Tabela13[[#This Row],[Comum]]*1.8</f>
        <v>1800</v>
      </c>
      <c r="G56">
        <f>Tabela13[[#This Row],[Comum]]*2.4</f>
        <v>2400</v>
      </c>
      <c r="H56">
        <f>Tabela13[[#This Row],[Comum]]*3</f>
        <v>3000</v>
      </c>
    </row>
    <row r="57" spans="2:8" x14ac:dyDescent="0.25">
      <c r="B57" t="s">
        <v>26</v>
      </c>
      <c r="C57">
        <v>250</v>
      </c>
      <c r="D57">
        <f>Tabela13[[#This Row],[Comum]]*1.2</f>
        <v>300</v>
      </c>
      <c r="E57">
        <f>Tabela13[[#This Row],[Comum]]*1.4</f>
        <v>350</v>
      </c>
      <c r="F57">
        <f>Tabela13[[#This Row],[Comum]]*1.8</f>
        <v>450</v>
      </c>
      <c r="G57">
        <f>Tabela13[[#This Row],[Comum]]*2.4</f>
        <v>600</v>
      </c>
      <c r="H57">
        <f>Tabela13[[#This Row],[Comum]]*3</f>
        <v>750</v>
      </c>
    </row>
    <row r="58" spans="2:8" x14ac:dyDescent="0.25">
      <c r="B58" t="s">
        <v>27</v>
      </c>
      <c r="C58">
        <v>450</v>
      </c>
      <c r="D58">
        <f>Tabela13[[#This Row],[Comum]]*1.2</f>
        <v>540</v>
      </c>
      <c r="E58">
        <f>Tabela13[[#This Row],[Comum]]*1.4</f>
        <v>630</v>
      </c>
      <c r="F58">
        <f>Tabela13[[#This Row],[Comum]]*1.8</f>
        <v>810</v>
      </c>
      <c r="G58">
        <f>Tabela13[[#This Row],[Comum]]*2.4</f>
        <v>1080</v>
      </c>
      <c r="H58">
        <f>Tabela13[[#This Row],[Comum]]*3</f>
        <v>1350</v>
      </c>
    </row>
    <row r="59" spans="2:8" x14ac:dyDescent="0.25">
      <c r="B59" t="s">
        <v>28</v>
      </c>
      <c r="C59">
        <v>950</v>
      </c>
      <c r="D59">
        <f>Tabela13[[#This Row],[Comum]]*1.2</f>
        <v>1140</v>
      </c>
      <c r="E59">
        <f>Tabela13[[#This Row],[Comum]]*1.4</f>
        <v>1330</v>
      </c>
      <c r="F59">
        <f>Tabela13[[#This Row],[Comum]]*1.8</f>
        <v>1710</v>
      </c>
      <c r="G59">
        <f>Tabela13[[#This Row],[Comum]]*2.4</f>
        <v>2280</v>
      </c>
      <c r="H59">
        <f>Tabela13[[#This Row],[Comum]]*3</f>
        <v>2850</v>
      </c>
    </row>
    <row r="60" spans="2:8" x14ac:dyDescent="0.25">
      <c r="B60" t="s">
        <v>29</v>
      </c>
      <c r="C60">
        <v>1300</v>
      </c>
      <c r="D60">
        <f>Tabela13[[#This Row],[Comum]]*1.2</f>
        <v>1560</v>
      </c>
      <c r="E60">
        <f>Tabela13[[#This Row],[Comum]]*1.4</f>
        <v>1819.9999999999998</v>
      </c>
      <c r="F60">
        <f>Tabela13[[#This Row],[Comum]]*1.8</f>
        <v>2340</v>
      </c>
      <c r="G60">
        <f>Tabela13[[#This Row],[Comum]]*2.4</f>
        <v>3120</v>
      </c>
      <c r="H60">
        <f>Tabela13[[#This Row],[Comum]]*3</f>
        <v>3900</v>
      </c>
    </row>
    <row r="61" spans="2:8" x14ac:dyDescent="0.25">
      <c r="B61" t="s">
        <v>30</v>
      </c>
      <c r="C61">
        <v>2500</v>
      </c>
      <c r="D61">
        <f>Tabela13[[#This Row],[Comum]]*1.2</f>
        <v>3000</v>
      </c>
      <c r="E61">
        <f>Tabela13[[#This Row],[Comum]]*1.4</f>
        <v>3500</v>
      </c>
      <c r="F61">
        <f>Tabela13[[#This Row],[Comum]]*1.8</f>
        <v>4500</v>
      </c>
      <c r="G61">
        <f>Tabela13[[#This Row],[Comum]]*2.4</f>
        <v>6000</v>
      </c>
      <c r="H61">
        <f>Tabela13[[#This Row],[Comum]]*3</f>
        <v>7500</v>
      </c>
    </row>
    <row r="62" spans="2:8" x14ac:dyDescent="0.25">
      <c r="B62" t="s">
        <v>31</v>
      </c>
      <c r="C62">
        <v>450</v>
      </c>
      <c r="D62">
        <f>Tabela13[[#This Row],[Comum]]*1.2</f>
        <v>540</v>
      </c>
      <c r="E62">
        <f>Tabela13[[#This Row],[Comum]]*1.4</f>
        <v>630</v>
      </c>
      <c r="F62">
        <f>Tabela13[[#This Row],[Comum]]*1.8</f>
        <v>810</v>
      </c>
      <c r="G62">
        <f>Tabela13[[#This Row],[Comum]]*2.4</f>
        <v>1080</v>
      </c>
      <c r="H62">
        <f>Tabela13[[#This Row],[Comum]]*3</f>
        <v>1350</v>
      </c>
    </row>
    <row r="63" spans="2:8" x14ac:dyDescent="0.25">
      <c r="B63" t="s">
        <v>32</v>
      </c>
      <c r="C63">
        <v>950</v>
      </c>
      <c r="D63">
        <f>Tabela13[[#This Row],[Comum]]*1.2</f>
        <v>1140</v>
      </c>
      <c r="E63">
        <f>Tabela13[[#This Row],[Comum]]*1.4</f>
        <v>1330</v>
      </c>
      <c r="F63">
        <f>Tabela13[[#This Row],[Comum]]*1.8</f>
        <v>1710</v>
      </c>
      <c r="G63">
        <f>Tabela13[[#This Row],[Comum]]*2.4</f>
        <v>2280</v>
      </c>
      <c r="H63">
        <f>Tabela13[[#This Row],[Comum]]*3</f>
        <v>2850</v>
      </c>
    </row>
    <row r="64" spans="2:8" x14ac:dyDescent="0.25">
      <c r="B64" t="s">
        <v>33</v>
      </c>
      <c r="C64">
        <v>1300</v>
      </c>
      <c r="D64">
        <f>Tabela13[[#This Row],[Comum]]*1.2</f>
        <v>1560</v>
      </c>
      <c r="E64">
        <f>Tabela13[[#This Row],[Comum]]*1.4</f>
        <v>1819.9999999999998</v>
      </c>
      <c r="F64">
        <f>Tabela13[[#This Row],[Comum]]*1.8</f>
        <v>2340</v>
      </c>
      <c r="G64">
        <f>Tabela13[[#This Row],[Comum]]*2.4</f>
        <v>3120</v>
      </c>
      <c r="H64">
        <f>Tabela13[[#This Row],[Comum]]*3</f>
        <v>3900</v>
      </c>
    </row>
    <row r="65" spans="2:9" x14ac:dyDescent="0.25">
      <c r="B65" t="s">
        <v>34</v>
      </c>
      <c r="C65">
        <v>2500</v>
      </c>
      <c r="D65">
        <f>Tabela13[[#This Row],[Comum]]*1.2</f>
        <v>3000</v>
      </c>
      <c r="E65">
        <f>Tabela13[[#This Row],[Comum]]*1.4</f>
        <v>3500</v>
      </c>
      <c r="F65">
        <f>Tabela13[[#This Row],[Comum]]*1.8</f>
        <v>4500</v>
      </c>
      <c r="G65">
        <f>Tabela13[[#This Row],[Comum]]*2.4</f>
        <v>6000</v>
      </c>
      <c r="H65">
        <f>Tabela13[[#This Row],[Comum]]*3</f>
        <v>7500</v>
      </c>
    </row>
    <row r="66" spans="2:9" x14ac:dyDescent="0.25">
      <c r="B66" t="s">
        <v>35</v>
      </c>
      <c r="C66">
        <v>3700</v>
      </c>
      <c r="D66">
        <f>Tabela13[[#This Row],[Comum]]*1.2</f>
        <v>4440</v>
      </c>
      <c r="E66">
        <f>Tabela13[[#This Row],[Comum]]*1.4</f>
        <v>5180</v>
      </c>
      <c r="F66">
        <f>Tabela13[[#This Row],[Comum]]*1.8</f>
        <v>6660</v>
      </c>
      <c r="G66">
        <f>Tabela13[[#This Row],[Comum]]*2.4</f>
        <v>8880</v>
      </c>
      <c r="H66">
        <f>Tabela13[[#This Row],[Comum]]*3</f>
        <v>11100</v>
      </c>
    </row>
    <row r="67" spans="2:9" x14ac:dyDescent="0.25">
      <c r="B67" t="s">
        <v>36</v>
      </c>
      <c r="C67">
        <v>780</v>
      </c>
      <c r="D67">
        <f>Tabela13[[#This Row],[Comum]]*1.2</f>
        <v>936</v>
      </c>
      <c r="E67">
        <f>Tabela13[[#This Row],[Comum]]*1.4</f>
        <v>1092</v>
      </c>
      <c r="F67">
        <f>Tabela13[[#This Row],[Comum]]*1.8</f>
        <v>1404</v>
      </c>
      <c r="G67">
        <f>Tabela13[[#This Row],[Comum]]*2.4</f>
        <v>1872</v>
      </c>
      <c r="H67">
        <f>Tabela13[[#This Row],[Comum]]*3</f>
        <v>2340</v>
      </c>
    </row>
    <row r="68" spans="2:9" x14ac:dyDescent="0.25">
      <c r="B68" t="s">
        <v>37</v>
      </c>
      <c r="C68">
        <v>1320</v>
      </c>
      <c r="D68">
        <f>Tabela13[[#This Row],[Comum]]*1.2</f>
        <v>1584</v>
      </c>
      <c r="E68">
        <f>Tabela13[[#This Row],[Comum]]*1.4</f>
        <v>1847.9999999999998</v>
      </c>
      <c r="F68">
        <f>Tabela13[[#This Row],[Comum]]*1.8</f>
        <v>2376</v>
      </c>
      <c r="G68">
        <f>Tabela13[[#This Row],[Comum]]*2.4</f>
        <v>3168</v>
      </c>
      <c r="H68">
        <f>Tabela13[[#This Row],[Comum]]*3</f>
        <v>3960</v>
      </c>
    </row>
    <row r="69" spans="2:9" x14ac:dyDescent="0.25">
      <c r="B69" t="s">
        <v>38</v>
      </c>
      <c r="C69">
        <v>2100</v>
      </c>
      <c r="D69">
        <f>Tabela13[[#This Row],[Comum]]*1.2</f>
        <v>2520</v>
      </c>
      <c r="E69">
        <f>Tabela13[[#This Row],[Comum]]*1.4</f>
        <v>2940</v>
      </c>
      <c r="F69">
        <f>Tabela13[[#This Row],[Comum]]*1.8</f>
        <v>3780</v>
      </c>
      <c r="G69">
        <f>Tabela13[[#This Row],[Comum]]*2.4</f>
        <v>5040</v>
      </c>
      <c r="H69">
        <f>Tabela13[[#This Row],[Comum]]*3</f>
        <v>6300</v>
      </c>
    </row>
    <row r="70" spans="2:9" x14ac:dyDescent="0.25">
      <c r="B70" t="s">
        <v>39</v>
      </c>
      <c r="C70">
        <v>4800</v>
      </c>
      <c r="D70">
        <f>Tabela13[[#This Row],[Comum]]*1.2</f>
        <v>5760</v>
      </c>
      <c r="E70">
        <f>Tabela13[[#This Row],[Comum]]*1.4</f>
        <v>6720</v>
      </c>
      <c r="F70">
        <f>Tabela13[[#This Row],[Comum]]*1.8</f>
        <v>8640</v>
      </c>
      <c r="G70">
        <f>Tabela13[[#This Row],[Comum]]*2.4</f>
        <v>11520</v>
      </c>
      <c r="H70">
        <f>Tabela13[[#This Row],[Comum]]*3</f>
        <v>14400</v>
      </c>
    </row>
    <row r="71" spans="2:9" x14ac:dyDescent="0.25">
      <c r="B71" t="s">
        <v>40</v>
      </c>
      <c r="C71">
        <v>7200</v>
      </c>
      <c r="D71">
        <f>Tabela13[[#This Row],[Comum]]*1.2</f>
        <v>8640</v>
      </c>
      <c r="E71">
        <f>Tabela13[[#This Row],[Comum]]*1.4</f>
        <v>10080</v>
      </c>
      <c r="F71">
        <f>Tabela13[[#This Row],[Comum]]*1.8</f>
        <v>12960</v>
      </c>
      <c r="G71">
        <f>Tabela13[[#This Row],[Comum]]*2.4</f>
        <v>17280</v>
      </c>
      <c r="H71">
        <f>Tabela13[[#This Row],[Comum]]*3</f>
        <v>21600</v>
      </c>
    </row>
    <row r="74" spans="2:9" x14ac:dyDescent="0.25">
      <c r="B74" s="5" t="s">
        <v>42</v>
      </c>
      <c r="C74" s="5"/>
      <c r="D74" s="5"/>
      <c r="E74" s="5"/>
      <c r="F74" s="5"/>
      <c r="G74" s="5"/>
      <c r="H74" s="5"/>
      <c r="I74" s="5"/>
    </row>
    <row r="75" spans="2:9" x14ac:dyDescent="0.25">
      <c r="B75" s="5"/>
      <c r="C75" s="5"/>
      <c r="D75" s="5"/>
      <c r="E75" s="5"/>
      <c r="F75" s="5"/>
      <c r="G75" s="5"/>
      <c r="H75" s="5"/>
      <c r="I75" s="5"/>
    </row>
    <row r="76" spans="2:9" x14ac:dyDescent="0.25">
      <c r="B76" s="5"/>
      <c r="C76" s="5"/>
      <c r="D76" s="5"/>
      <c r="E76" s="5"/>
      <c r="F76" s="5"/>
      <c r="G76" s="5"/>
      <c r="H76" s="5"/>
      <c r="I76" s="5"/>
    </row>
    <row r="77" spans="2:9" x14ac:dyDescent="0.25">
      <c r="B77" t="s">
        <v>4</v>
      </c>
      <c r="C77" t="s">
        <v>5</v>
      </c>
      <c r="D77" t="s">
        <v>6</v>
      </c>
      <c r="E77" t="s">
        <v>7</v>
      </c>
      <c r="F77" t="s">
        <v>8</v>
      </c>
      <c r="G77" t="s">
        <v>9</v>
      </c>
      <c r="H77" t="s">
        <v>10</v>
      </c>
    </row>
    <row r="78" spans="2:9" x14ac:dyDescent="0.25">
      <c r="B78" t="s">
        <v>43</v>
      </c>
      <c r="C78">
        <v>1000</v>
      </c>
      <c r="D78">
        <f>Tabela134[[#This Row],[Comum]]*1.2</f>
        <v>1200</v>
      </c>
      <c r="E78">
        <f>Tabela134[[#This Row],[Comum]]*1.4</f>
        <v>1400</v>
      </c>
      <c r="F78">
        <f>Tabela134[[#This Row],[Comum]]*1.8</f>
        <v>1800</v>
      </c>
      <c r="G78">
        <f>Tabela134[[#This Row],[Comum]]*2.4</f>
        <v>2400</v>
      </c>
      <c r="H78">
        <f>Tabela134[[#This Row],[Comum]]*3</f>
        <v>3000</v>
      </c>
    </row>
    <row r="79" spans="2:9" x14ac:dyDescent="0.25">
      <c r="B79" t="s">
        <v>44</v>
      </c>
      <c r="C79">
        <v>1700</v>
      </c>
      <c r="D79">
        <f>Tabela134[[#This Row],[Comum]]*1.2</f>
        <v>2040</v>
      </c>
      <c r="E79">
        <f>Tabela134[[#This Row],[Comum]]*1.4</f>
        <v>2380</v>
      </c>
      <c r="F79">
        <f>Tabela134[[#This Row],[Comum]]*1.8</f>
        <v>3060</v>
      </c>
      <c r="G79">
        <f>Tabela134[[#This Row],[Comum]]*2.4</f>
        <v>4080</v>
      </c>
      <c r="H79">
        <f>Tabela134[[#This Row],[Comum]]*3</f>
        <v>5100</v>
      </c>
    </row>
    <row r="80" spans="2:9" x14ac:dyDescent="0.25">
      <c r="B80" t="s">
        <v>45</v>
      </c>
      <c r="C80">
        <v>2600</v>
      </c>
      <c r="D80">
        <f>Tabela134[[#This Row],[Comum]]*1.2</f>
        <v>3120</v>
      </c>
      <c r="E80">
        <f>Tabela134[[#This Row],[Comum]]*1.4</f>
        <v>3639.9999999999995</v>
      </c>
      <c r="F80">
        <f>Tabela134[[#This Row],[Comum]]*1.8</f>
        <v>4680</v>
      </c>
      <c r="G80">
        <f>Tabela134[[#This Row],[Comum]]*2.4</f>
        <v>6240</v>
      </c>
      <c r="H80">
        <f>Tabela134[[#This Row],[Comum]]*3</f>
        <v>7800</v>
      </c>
    </row>
    <row r="81" spans="2:9" x14ac:dyDescent="0.25">
      <c r="B81" t="s">
        <v>46</v>
      </c>
      <c r="C81">
        <v>3400</v>
      </c>
      <c r="D81">
        <f>Tabela134[[#This Row],[Comum]]*1.2</f>
        <v>4080</v>
      </c>
      <c r="E81">
        <f>Tabela134[[#This Row],[Comum]]*1.4</f>
        <v>4760</v>
      </c>
      <c r="F81">
        <f>Tabela134[[#This Row],[Comum]]*1.8</f>
        <v>6120</v>
      </c>
      <c r="G81">
        <f>Tabela134[[#This Row],[Comum]]*2.4</f>
        <v>8160</v>
      </c>
      <c r="H81">
        <f>Tabela134[[#This Row],[Comum]]*3</f>
        <v>10200</v>
      </c>
    </row>
    <row r="82" spans="2:9" x14ac:dyDescent="0.25">
      <c r="B82" t="s">
        <v>47</v>
      </c>
      <c r="C82">
        <v>5000</v>
      </c>
      <c r="D82">
        <f>Tabela134[[#This Row],[Comum]]*1.2</f>
        <v>6000</v>
      </c>
      <c r="E82">
        <f>Tabela134[[#This Row],[Comum]]*1.4</f>
        <v>7000</v>
      </c>
      <c r="F82">
        <f>Tabela134[[#This Row],[Comum]]*1.8</f>
        <v>9000</v>
      </c>
      <c r="G82">
        <f>Tabela134[[#This Row],[Comum]]*2.4</f>
        <v>12000</v>
      </c>
      <c r="H82">
        <f>Tabela134[[#This Row],[Comum]]*3</f>
        <v>15000</v>
      </c>
    </row>
    <row r="85" spans="2:9" ht="15" customHeight="1" x14ac:dyDescent="0.25">
      <c r="B85" s="5" t="s">
        <v>41</v>
      </c>
      <c r="C85" s="5"/>
      <c r="D85" s="5"/>
      <c r="E85" s="5"/>
      <c r="F85" s="5"/>
      <c r="G85" s="5"/>
      <c r="H85" s="5"/>
      <c r="I85" s="5"/>
    </row>
    <row r="86" spans="2:9" ht="15" customHeight="1" x14ac:dyDescent="0.25">
      <c r="B86" s="5"/>
      <c r="C86" s="5"/>
      <c r="D86" s="5"/>
      <c r="E86" s="5"/>
      <c r="F86" s="5"/>
      <c r="G86" s="5"/>
      <c r="H86" s="5"/>
      <c r="I86" s="5"/>
    </row>
    <row r="87" spans="2:9" ht="15" customHeight="1" x14ac:dyDescent="0.25">
      <c r="B87" s="5"/>
      <c r="C87" s="5"/>
      <c r="D87" s="5"/>
      <c r="E87" s="5"/>
      <c r="F87" s="5"/>
      <c r="G87" s="5"/>
      <c r="H87" s="5"/>
      <c r="I87" s="5"/>
    </row>
    <row r="88" spans="2:9" x14ac:dyDescent="0.25">
      <c r="B88" t="s">
        <v>4</v>
      </c>
      <c r="C88" t="s">
        <v>5</v>
      </c>
      <c r="D88" t="s">
        <v>6</v>
      </c>
      <c r="E88" t="s">
        <v>7</v>
      </c>
      <c r="F88" t="s">
        <v>8</v>
      </c>
      <c r="G88" t="s">
        <v>9</v>
      </c>
      <c r="H88" t="s">
        <v>10</v>
      </c>
    </row>
    <row r="89" spans="2:9" x14ac:dyDescent="0.25">
      <c r="B89" t="s">
        <v>11</v>
      </c>
      <c r="C89">
        <v>100</v>
      </c>
      <c r="D89">
        <f>Tabela136[[#This Row],[Comum]]*1.2</f>
        <v>120</v>
      </c>
      <c r="E89">
        <f>Tabela136[[#This Row],[Comum]]*1.4</f>
        <v>140</v>
      </c>
      <c r="F89">
        <f>Tabela136[[#This Row],[Comum]]*1.8</f>
        <v>180</v>
      </c>
      <c r="G89">
        <f>Tabela136[[#This Row],[Comum]]*2.4</f>
        <v>240</v>
      </c>
      <c r="H89">
        <f>Tabela136[[#This Row],[Comum]]*3</f>
        <v>300</v>
      </c>
    </row>
    <row r="90" spans="2:9" x14ac:dyDescent="0.25">
      <c r="B90" t="s">
        <v>12</v>
      </c>
      <c r="C90">
        <v>170</v>
      </c>
      <c r="D90">
        <f>Tabela136[[#This Row],[Comum]]*1.2</f>
        <v>204</v>
      </c>
      <c r="E90">
        <f>Tabela136[[#This Row],[Comum]]*1.4</f>
        <v>237.99999999999997</v>
      </c>
      <c r="F90">
        <f>Tabela136[[#This Row],[Comum]]*1.8</f>
        <v>306</v>
      </c>
      <c r="G90">
        <f>Tabela136[[#This Row],[Comum]]*2.4</f>
        <v>408</v>
      </c>
      <c r="H90">
        <f>Tabela136[[#This Row],[Comum]]*3</f>
        <v>510</v>
      </c>
    </row>
    <row r="91" spans="2:9" x14ac:dyDescent="0.25">
      <c r="B91" t="s">
        <v>13</v>
      </c>
      <c r="C91">
        <v>260</v>
      </c>
      <c r="D91">
        <f>Tabela136[[#This Row],[Comum]]*1.2</f>
        <v>312</v>
      </c>
      <c r="E91">
        <f>Tabela136[[#This Row],[Comum]]*1.4</f>
        <v>364</v>
      </c>
      <c r="F91">
        <f>Tabela136[[#This Row],[Comum]]*1.8</f>
        <v>468</v>
      </c>
      <c r="G91">
        <f>Tabela136[[#This Row],[Comum]]*2.4</f>
        <v>624</v>
      </c>
      <c r="H91">
        <f>Tabela136[[#This Row],[Comum]]*3</f>
        <v>780</v>
      </c>
    </row>
    <row r="92" spans="2:9" x14ac:dyDescent="0.25">
      <c r="B92" t="s">
        <v>14</v>
      </c>
      <c r="C92">
        <v>340</v>
      </c>
      <c r="D92">
        <f>Tabela136[[#This Row],[Comum]]*1.2</f>
        <v>408</v>
      </c>
      <c r="E92">
        <f>Tabela136[[#This Row],[Comum]]*1.4</f>
        <v>475.99999999999994</v>
      </c>
      <c r="F92">
        <f>Tabela136[[#This Row],[Comum]]*1.8</f>
        <v>612</v>
      </c>
      <c r="G92">
        <f>Tabela136[[#This Row],[Comum]]*2.4</f>
        <v>816</v>
      </c>
      <c r="H92">
        <f>Tabela136[[#This Row],[Comum]]*3</f>
        <v>1020</v>
      </c>
    </row>
    <row r="93" spans="2:9" x14ac:dyDescent="0.25">
      <c r="B93" t="s">
        <v>15</v>
      </c>
      <c r="C93">
        <v>500</v>
      </c>
      <c r="D93">
        <f>Tabela136[[#This Row],[Comum]]*1.2</f>
        <v>600</v>
      </c>
      <c r="E93">
        <f>Tabela136[[#This Row],[Comum]]*1.4</f>
        <v>700</v>
      </c>
      <c r="F93">
        <f>Tabela136[[#This Row],[Comum]]*1.8</f>
        <v>900</v>
      </c>
      <c r="G93">
        <f>Tabela136[[#This Row],[Comum]]*2.4</f>
        <v>1200</v>
      </c>
      <c r="H93">
        <f>Tabela136[[#This Row],[Comum]]*3</f>
        <v>1500</v>
      </c>
    </row>
    <row r="94" spans="2:9" x14ac:dyDescent="0.25">
      <c r="B94" t="s">
        <v>16</v>
      </c>
      <c r="C94">
        <v>130</v>
      </c>
      <c r="D94">
        <f>Tabela136[[#This Row],[Comum]]*1.2</f>
        <v>156</v>
      </c>
      <c r="E94">
        <f>Tabela136[[#This Row],[Comum]]*1.4</f>
        <v>182</v>
      </c>
      <c r="F94">
        <f>Tabela136[[#This Row],[Comum]]*1.8</f>
        <v>234</v>
      </c>
      <c r="G94">
        <f>Tabela136[[#This Row],[Comum]]*2.4</f>
        <v>312</v>
      </c>
      <c r="H94">
        <f>Tabela136[[#This Row],[Comum]]*3</f>
        <v>390</v>
      </c>
    </row>
    <row r="95" spans="2:9" x14ac:dyDescent="0.25">
      <c r="B95" t="s">
        <v>17</v>
      </c>
      <c r="C95">
        <v>290</v>
      </c>
      <c r="D95">
        <f>Tabela136[[#This Row],[Comum]]*1.2</f>
        <v>348</v>
      </c>
      <c r="E95">
        <f>Tabela136[[#This Row],[Comum]]*1.4</f>
        <v>406</v>
      </c>
      <c r="F95">
        <f>Tabela136[[#This Row],[Comum]]*1.8</f>
        <v>522</v>
      </c>
      <c r="G95">
        <f>Tabela136[[#This Row],[Comum]]*2.4</f>
        <v>696</v>
      </c>
      <c r="H95">
        <f>Tabela136[[#This Row],[Comum]]*3</f>
        <v>870</v>
      </c>
    </row>
    <row r="96" spans="2:9" x14ac:dyDescent="0.25">
      <c r="B96" t="s">
        <v>18</v>
      </c>
      <c r="C96">
        <v>340</v>
      </c>
      <c r="D96">
        <f>Tabela136[[#This Row],[Comum]]*1.2</f>
        <v>408</v>
      </c>
      <c r="E96">
        <f>Tabela136[[#This Row],[Comum]]*1.4</f>
        <v>475.99999999999994</v>
      </c>
      <c r="F96">
        <f>Tabela136[[#This Row],[Comum]]*1.8</f>
        <v>612</v>
      </c>
      <c r="G96">
        <f>Tabela136[[#This Row],[Comum]]*2.4</f>
        <v>816</v>
      </c>
      <c r="H96">
        <f>Tabela136[[#This Row],[Comum]]*3</f>
        <v>1020</v>
      </c>
    </row>
    <row r="97" spans="2:8" x14ac:dyDescent="0.25">
      <c r="B97" t="s">
        <v>19</v>
      </c>
      <c r="C97">
        <v>480</v>
      </c>
      <c r="D97">
        <f>Tabela136[[#This Row],[Comum]]*1.2</f>
        <v>576</v>
      </c>
      <c r="E97">
        <f>Tabela136[[#This Row],[Comum]]*1.4</f>
        <v>672</v>
      </c>
      <c r="F97">
        <f>Tabela136[[#This Row],[Comum]]*1.8</f>
        <v>864</v>
      </c>
      <c r="G97">
        <f>Tabela136[[#This Row],[Comum]]*2.4</f>
        <v>1152</v>
      </c>
      <c r="H97">
        <f>Tabela136[[#This Row],[Comum]]*3</f>
        <v>1440</v>
      </c>
    </row>
    <row r="98" spans="2:8" x14ac:dyDescent="0.25">
      <c r="B98" t="s">
        <v>20</v>
      </c>
      <c r="C98">
        <v>600</v>
      </c>
      <c r="D98">
        <f>Tabela136[[#This Row],[Comum]]*1.2</f>
        <v>720</v>
      </c>
      <c r="E98">
        <f>Tabela136[[#This Row],[Comum]]*1.4</f>
        <v>840</v>
      </c>
      <c r="F98">
        <f>Tabela136[[#This Row],[Comum]]*1.8</f>
        <v>1080</v>
      </c>
      <c r="G98">
        <f>Tabela136[[#This Row],[Comum]]*2.4</f>
        <v>1440</v>
      </c>
      <c r="H98">
        <f>Tabela136[[#This Row],[Comum]]*3</f>
        <v>1800</v>
      </c>
    </row>
    <row r="99" spans="2:8" x14ac:dyDescent="0.25">
      <c r="B99" t="s">
        <v>21</v>
      </c>
      <c r="C99">
        <v>170</v>
      </c>
      <c r="D99">
        <f>Tabela136[[#This Row],[Comum]]*1.2</f>
        <v>204</v>
      </c>
      <c r="E99">
        <f>Tabela136[[#This Row],[Comum]]*1.4</f>
        <v>237.99999999999997</v>
      </c>
      <c r="F99">
        <f>Tabela136[[#This Row],[Comum]]*1.8</f>
        <v>306</v>
      </c>
      <c r="G99">
        <f>Tabela136[[#This Row],[Comum]]*2.4</f>
        <v>408</v>
      </c>
      <c r="H99">
        <f>Tabela136[[#This Row],[Comum]]*3</f>
        <v>510</v>
      </c>
    </row>
    <row r="100" spans="2:8" x14ac:dyDescent="0.25">
      <c r="B100" t="s">
        <v>22</v>
      </c>
      <c r="C100">
        <v>340</v>
      </c>
      <c r="D100">
        <f>Tabela136[[#This Row],[Comum]]*1.2</f>
        <v>408</v>
      </c>
      <c r="E100">
        <f>Tabela136[[#This Row],[Comum]]*1.4</f>
        <v>475.99999999999994</v>
      </c>
      <c r="F100">
        <f>Tabela136[[#This Row],[Comum]]*1.8</f>
        <v>612</v>
      </c>
      <c r="G100">
        <f>Tabela136[[#This Row],[Comum]]*2.4</f>
        <v>816</v>
      </c>
      <c r="H100">
        <f>Tabela136[[#This Row],[Comum]]*3</f>
        <v>1020</v>
      </c>
    </row>
    <row r="101" spans="2:8" x14ac:dyDescent="0.25">
      <c r="B101" t="s">
        <v>23</v>
      </c>
      <c r="C101">
        <v>480</v>
      </c>
      <c r="D101">
        <f>Tabela136[[#This Row],[Comum]]*1.2</f>
        <v>576</v>
      </c>
      <c r="E101">
        <f>Tabela136[[#This Row],[Comum]]*1.4</f>
        <v>672</v>
      </c>
      <c r="F101">
        <f>Tabela136[[#This Row],[Comum]]*1.8</f>
        <v>864</v>
      </c>
      <c r="G101">
        <f>Tabela136[[#This Row],[Comum]]*2.4</f>
        <v>1152</v>
      </c>
      <c r="H101">
        <f>Tabela136[[#This Row],[Comum]]*3</f>
        <v>1440</v>
      </c>
    </row>
    <row r="102" spans="2:8" x14ac:dyDescent="0.25">
      <c r="B102" t="s">
        <v>24</v>
      </c>
      <c r="C102">
        <v>770</v>
      </c>
      <c r="D102">
        <f>Tabela136[[#This Row],[Comum]]*1.2</f>
        <v>924</v>
      </c>
      <c r="E102">
        <f>Tabela136[[#This Row],[Comum]]*1.4</f>
        <v>1078</v>
      </c>
      <c r="F102">
        <f>Tabela136[[#This Row],[Comum]]*1.8</f>
        <v>1386</v>
      </c>
      <c r="G102">
        <f>Tabela136[[#This Row],[Comum]]*2.4</f>
        <v>1848</v>
      </c>
      <c r="H102">
        <f>Tabela136[[#This Row],[Comum]]*3</f>
        <v>2310</v>
      </c>
    </row>
    <row r="103" spans="2:8" x14ac:dyDescent="0.25">
      <c r="B103" t="s">
        <v>25</v>
      </c>
      <c r="C103">
        <v>1000</v>
      </c>
      <c r="D103">
        <f>Tabela136[[#This Row],[Comum]]*1.2</f>
        <v>1200</v>
      </c>
      <c r="E103">
        <f>Tabela136[[#This Row],[Comum]]*1.4</f>
        <v>1400</v>
      </c>
      <c r="F103">
        <f>Tabela136[[#This Row],[Comum]]*1.8</f>
        <v>1800</v>
      </c>
      <c r="G103">
        <f>Tabela136[[#This Row],[Comum]]*2.4</f>
        <v>2400</v>
      </c>
      <c r="H103">
        <f>Tabela136[[#This Row],[Comum]]*3</f>
        <v>3000</v>
      </c>
    </row>
    <row r="104" spans="2:8" x14ac:dyDescent="0.25">
      <c r="B104" t="s">
        <v>26</v>
      </c>
      <c r="C104">
        <v>250</v>
      </c>
      <c r="D104">
        <f>Tabela136[[#This Row],[Comum]]*1.2</f>
        <v>300</v>
      </c>
      <c r="E104">
        <f>Tabela136[[#This Row],[Comum]]*1.4</f>
        <v>350</v>
      </c>
      <c r="F104">
        <f>Tabela136[[#This Row],[Comum]]*1.8</f>
        <v>450</v>
      </c>
      <c r="G104">
        <f>Tabela136[[#This Row],[Comum]]*2.4</f>
        <v>600</v>
      </c>
      <c r="H104">
        <f>Tabela136[[#This Row],[Comum]]*3</f>
        <v>750</v>
      </c>
    </row>
    <row r="105" spans="2:8" x14ac:dyDescent="0.25">
      <c r="B105" t="s">
        <v>27</v>
      </c>
      <c r="C105">
        <v>450</v>
      </c>
      <c r="D105">
        <f>Tabela136[[#This Row],[Comum]]*1.2</f>
        <v>540</v>
      </c>
      <c r="E105">
        <f>Tabela136[[#This Row],[Comum]]*1.4</f>
        <v>630</v>
      </c>
      <c r="F105">
        <f>Tabela136[[#This Row],[Comum]]*1.8</f>
        <v>810</v>
      </c>
      <c r="G105">
        <f>Tabela136[[#This Row],[Comum]]*2.4</f>
        <v>1080</v>
      </c>
      <c r="H105">
        <f>Tabela136[[#This Row],[Comum]]*3</f>
        <v>1350</v>
      </c>
    </row>
    <row r="106" spans="2:8" x14ac:dyDescent="0.25">
      <c r="B106" t="s">
        <v>28</v>
      </c>
      <c r="C106">
        <v>950</v>
      </c>
      <c r="D106">
        <f>Tabela136[[#This Row],[Comum]]*1.2</f>
        <v>1140</v>
      </c>
      <c r="E106">
        <f>Tabela136[[#This Row],[Comum]]*1.4</f>
        <v>1330</v>
      </c>
      <c r="F106">
        <f>Tabela136[[#This Row],[Comum]]*1.8</f>
        <v>1710</v>
      </c>
      <c r="G106">
        <f>Tabela136[[#This Row],[Comum]]*2.4</f>
        <v>2280</v>
      </c>
      <c r="H106">
        <f>Tabela136[[#This Row],[Comum]]*3</f>
        <v>2850</v>
      </c>
    </row>
    <row r="107" spans="2:8" x14ac:dyDescent="0.25">
      <c r="B107" t="s">
        <v>29</v>
      </c>
      <c r="C107">
        <v>1300</v>
      </c>
      <c r="D107">
        <f>Tabela136[[#This Row],[Comum]]*1.2</f>
        <v>1560</v>
      </c>
      <c r="E107">
        <f>Tabela136[[#This Row],[Comum]]*1.4</f>
        <v>1819.9999999999998</v>
      </c>
      <c r="F107">
        <f>Tabela136[[#This Row],[Comum]]*1.8</f>
        <v>2340</v>
      </c>
      <c r="G107">
        <f>Tabela136[[#This Row],[Comum]]*2.4</f>
        <v>3120</v>
      </c>
      <c r="H107">
        <f>Tabela136[[#This Row],[Comum]]*3</f>
        <v>3900</v>
      </c>
    </row>
    <row r="108" spans="2:8" x14ac:dyDescent="0.25">
      <c r="B108" t="s">
        <v>30</v>
      </c>
      <c r="C108">
        <v>2500</v>
      </c>
      <c r="D108">
        <f>Tabela136[[#This Row],[Comum]]*1.2</f>
        <v>3000</v>
      </c>
      <c r="E108">
        <f>Tabela136[[#This Row],[Comum]]*1.4</f>
        <v>3500</v>
      </c>
      <c r="F108">
        <f>Tabela136[[#This Row],[Comum]]*1.8</f>
        <v>4500</v>
      </c>
      <c r="G108">
        <f>Tabela136[[#This Row],[Comum]]*2.4</f>
        <v>6000</v>
      </c>
      <c r="H108">
        <f>Tabela136[[#This Row],[Comum]]*3</f>
        <v>7500</v>
      </c>
    </row>
    <row r="109" spans="2:8" x14ac:dyDescent="0.25">
      <c r="B109" t="s">
        <v>31</v>
      </c>
      <c r="C109">
        <v>450</v>
      </c>
      <c r="D109">
        <f>Tabela136[[#This Row],[Comum]]*1.2</f>
        <v>540</v>
      </c>
      <c r="E109">
        <f>Tabela136[[#This Row],[Comum]]*1.4</f>
        <v>630</v>
      </c>
      <c r="F109">
        <f>Tabela136[[#This Row],[Comum]]*1.8</f>
        <v>810</v>
      </c>
      <c r="G109">
        <f>Tabela136[[#This Row],[Comum]]*2.4</f>
        <v>1080</v>
      </c>
      <c r="H109">
        <f>Tabela136[[#This Row],[Comum]]*3</f>
        <v>1350</v>
      </c>
    </row>
    <row r="110" spans="2:8" x14ac:dyDescent="0.25">
      <c r="B110" t="s">
        <v>32</v>
      </c>
      <c r="C110">
        <v>950</v>
      </c>
      <c r="D110">
        <f>Tabela136[[#This Row],[Comum]]*1.2</f>
        <v>1140</v>
      </c>
      <c r="E110">
        <f>Tabela136[[#This Row],[Comum]]*1.4</f>
        <v>1330</v>
      </c>
      <c r="F110">
        <f>Tabela136[[#This Row],[Comum]]*1.8</f>
        <v>1710</v>
      </c>
      <c r="G110">
        <f>Tabela136[[#This Row],[Comum]]*2.4</f>
        <v>2280</v>
      </c>
      <c r="H110">
        <f>Tabela136[[#This Row],[Comum]]*3</f>
        <v>2850</v>
      </c>
    </row>
    <row r="111" spans="2:8" x14ac:dyDescent="0.25">
      <c r="B111" t="s">
        <v>33</v>
      </c>
      <c r="C111">
        <v>1300</v>
      </c>
      <c r="D111">
        <f>Tabela136[[#This Row],[Comum]]*1.2</f>
        <v>1560</v>
      </c>
      <c r="E111">
        <f>Tabela136[[#This Row],[Comum]]*1.4</f>
        <v>1819.9999999999998</v>
      </c>
      <c r="F111">
        <f>Tabela136[[#This Row],[Comum]]*1.8</f>
        <v>2340</v>
      </c>
      <c r="G111">
        <f>Tabela136[[#This Row],[Comum]]*2.4</f>
        <v>3120</v>
      </c>
      <c r="H111">
        <f>Tabela136[[#This Row],[Comum]]*3</f>
        <v>3900</v>
      </c>
    </row>
    <row r="112" spans="2:8" x14ac:dyDescent="0.25">
      <c r="B112" t="s">
        <v>34</v>
      </c>
      <c r="C112">
        <v>2500</v>
      </c>
      <c r="D112">
        <f>Tabela136[[#This Row],[Comum]]*1.2</f>
        <v>3000</v>
      </c>
      <c r="E112">
        <f>Tabela136[[#This Row],[Comum]]*1.4</f>
        <v>3500</v>
      </c>
      <c r="F112">
        <f>Tabela136[[#This Row],[Comum]]*1.8</f>
        <v>4500</v>
      </c>
      <c r="G112">
        <f>Tabela136[[#This Row],[Comum]]*2.4</f>
        <v>6000</v>
      </c>
      <c r="H112">
        <f>Tabela136[[#This Row],[Comum]]*3</f>
        <v>7500</v>
      </c>
    </row>
    <row r="113" spans="2:9" x14ac:dyDescent="0.25">
      <c r="B113" t="s">
        <v>35</v>
      </c>
      <c r="C113">
        <v>3700</v>
      </c>
      <c r="D113">
        <f>Tabela136[[#This Row],[Comum]]*1.2</f>
        <v>4440</v>
      </c>
      <c r="E113">
        <f>Tabela136[[#This Row],[Comum]]*1.4</f>
        <v>5180</v>
      </c>
      <c r="F113">
        <f>Tabela136[[#This Row],[Comum]]*1.8</f>
        <v>6660</v>
      </c>
      <c r="G113">
        <f>Tabela136[[#This Row],[Comum]]*2.4</f>
        <v>8880</v>
      </c>
      <c r="H113">
        <f>Tabela136[[#This Row],[Comum]]*3</f>
        <v>11100</v>
      </c>
    </row>
    <row r="114" spans="2:9" x14ac:dyDescent="0.25">
      <c r="B114" t="s">
        <v>36</v>
      </c>
      <c r="C114">
        <v>780</v>
      </c>
      <c r="D114">
        <f>Tabela136[[#This Row],[Comum]]*1.2</f>
        <v>936</v>
      </c>
      <c r="E114">
        <f>Tabela136[[#This Row],[Comum]]*1.4</f>
        <v>1092</v>
      </c>
      <c r="F114">
        <f>Tabela136[[#This Row],[Comum]]*1.8</f>
        <v>1404</v>
      </c>
      <c r="G114">
        <f>Tabela136[[#This Row],[Comum]]*2.4</f>
        <v>1872</v>
      </c>
      <c r="H114">
        <f>Tabela136[[#This Row],[Comum]]*3</f>
        <v>2340</v>
      </c>
    </row>
    <row r="115" spans="2:9" x14ac:dyDescent="0.25">
      <c r="B115" t="s">
        <v>37</v>
      </c>
      <c r="C115">
        <v>1320</v>
      </c>
      <c r="D115">
        <f>Tabela136[[#This Row],[Comum]]*1.2</f>
        <v>1584</v>
      </c>
      <c r="E115">
        <f>Tabela136[[#This Row],[Comum]]*1.4</f>
        <v>1847.9999999999998</v>
      </c>
      <c r="F115">
        <f>Tabela136[[#This Row],[Comum]]*1.8</f>
        <v>2376</v>
      </c>
      <c r="G115">
        <f>Tabela136[[#This Row],[Comum]]*2.4</f>
        <v>3168</v>
      </c>
      <c r="H115">
        <f>Tabela136[[#This Row],[Comum]]*3</f>
        <v>3960</v>
      </c>
    </row>
    <row r="116" spans="2:9" x14ac:dyDescent="0.25">
      <c r="B116" t="s">
        <v>38</v>
      </c>
      <c r="C116">
        <v>2100</v>
      </c>
      <c r="D116">
        <f>Tabela136[[#This Row],[Comum]]*1.2</f>
        <v>2520</v>
      </c>
      <c r="E116">
        <f>Tabela136[[#This Row],[Comum]]*1.4</f>
        <v>2940</v>
      </c>
      <c r="F116">
        <f>Tabela136[[#This Row],[Comum]]*1.8</f>
        <v>3780</v>
      </c>
      <c r="G116">
        <f>Tabela136[[#This Row],[Comum]]*2.4</f>
        <v>5040</v>
      </c>
      <c r="H116">
        <f>Tabela136[[#This Row],[Comum]]*3</f>
        <v>6300</v>
      </c>
    </row>
    <row r="117" spans="2:9" x14ac:dyDescent="0.25">
      <c r="B117" t="s">
        <v>39</v>
      </c>
      <c r="C117">
        <v>4800</v>
      </c>
      <c r="D117">
        <f>Tabela136[[#This Row],[Comum]]*1.2</f>
        <v>5760</v>
      </c>
      <c r="E117">
        <f>Tabela136[[#This Row],[Comum]]*1.4</f>
        <v>6720</v>
      </c>
      <c r="F117">
        <f>Tabela136[[#This Row],[Comum]]*1.8</f>
        <v>8640</v>
      </c>
      <c r="G117">
        <f>Tabela136[[#This Row],[Comum]]*2.4</f>
        <v>11520</v>
      </c>
      <c r="H117">
        <f>Tabela136[[#This Row],[Comum]]*3</f>
        <v>14400</v>
      </c>
    </row>
    <row r="118" spans="2:9" x14ac:dyDescent="0.25">
      <c r="B118" t="s">
        <v>40</v>
      </c>
      <c r="C118">
        <v>7200</v>
      </c>
      <c r="D118">
        <f>Tabela136[[#This Row],[Comum]]*1.2</f>
        <v>8640</v>
      </c>
      <c r="E118">
        <f>Tabela136[[#This Row],[Comum]]*1.4</f>
        <v>10080</v>
      </c>
      <c r="F118">
        <f>Tabela136[[#This Row],[Comum]]*1.8</f>
        <v>12960</v>
      </c>
      <c r="G118">
        <f>Tabela136[[#This Row],[Comum]]*2.4</f>
        <v>17280</v>
      </c>
      <c r="H118">
        <f>Tabela136[[#This Row],[Comum]]*3</f>
        <v>21600</v>
      </c>
    </row>
    <row r="121" spans="2:9" x14ac:dyDescent="0.25">
      <c r="B121" s="5" t="s">
        <v>48</v>
      </c>
      <c r="C121" s="5"/>
      <c r="D121" s="5"/>
      <c r="E121" s="5"/>
      <c r="F121" s="5"/>
      <c r="G121" s="5"/>
      <c r="H121" s="5"/>
      <c r="I121" s="5"/>
    </row>
    <row r="122" spans="2:9" x14ac:dyDescent="0.25">
      <c r="B122" s="5"/>
      <c r="C122" s="5"/>
      <c r="D122" s="5"/>
      <c r="E122" s="5"/>
      <c r="F122" s="5"/>
      <c r="G122" s="5"/>
      <c r="H122" s="5"/>
      <c r="I122" s="5"/>
    </row>
    <row r="123" spans="2:9" x14ac:dyDescent="0.25">
      <c r="B123" s="5"/>
      <c r="C123" s="5"/>
      <c r="D123" s="5"/>
      <c r="E123" s="5"/>
      <c r="F123" s="5"/>
      <c r="G123" s="5"/>
      <c r="H123" s="5"/>
      <c r="I123" s="5"/>
    </row>
    <row r="124" spans="2:9" x14ac:dyDescent="0.25">
      <c r="B124" t="s">
        <v>4</v>
      </c>
      <c r="C124" t="s">
        <v>5</v>
      </c>
      <c r="D124" t="s">
        <v>6</v>
      </c>
      <c r="E124" t="s">
        <v>7</v>
      </c>
      <c r="F124" t="s">
        <v>8</v>
      </c>
      <c r="G124" t="s">
        <v>9</v>
      </c>
      <c r="H124" t="s">
        <v>10</v>
      </c>
    </row>
    <row r="125" spans="2:9" x14ac:dyDescent="0.25">
      <c r="B125" t="s">
        <v>49</v>
      </c>
      <c r="C125">
        <v>2500</v>
      </c>
      <c r="D125">
        <f>Tabela1347[[#This Row],[Comum]]*1.2</f>
        <v>3000</v>
      </c>
      <c r="E125">
        <f>Tabela1347[[#This Row],[Comum]]*1.4</f>
        <v>3500</v>
      </c>
      <c r="F125">
        <f>Tabela1347[[#This Row],[Comum]]*1.8</f>
        <v>4500</v>
      </c>
      <c r="G125">
        <f>Tabela1347[[#This Row],[Comum]]*2.4</f>
        <v>6000</v>
      </c>
      <c r="H125">
        <f>Tabela1347[[#This Row],[Comum]]*3</f>
        <v>7500</v>
      </c>
    </row>
  </sheetData>
  <mergeCells count="5">
    <mergeCell ref="B2:I4"/>
    <mergeCell ref="B38:I40"/>
    <mergeCell ref="B74:I76"/>
    <mergeCell ref="B85:I87"/>
    <mergeCell ref="B121:I123"/>
  </mergeCells>
  <phoneticPr fontId="1" type="noConversion"/>
  <pageMargins left="0.511811024" right="0.511811024" top="0.78740157499999996" bottom="0.78740157499999996" header="0.31496062000000002" footer="0.31496062000000002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Habilidades</vt:lpstr>
      <vt:lpstr>XP por cada fabricação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Uday Tamiozzo</dc:creator>
  <cp:lastModifiedBy>Sandra Textil</cp:lastModifiedBy>
  <dcterms:created xsi:type="dcterms:W3CDTF">2024-07-10T16:03:57Z</dcterms:created>
  <dcterms:modified xsi:type="dcterms:W3CDTF">2024-11-23T18:28:24Z</dcterms:modified>
</cp:coreProperties>
</file>