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tan weijin\Desktop\FIT3179\FIT3179\Assignment\Data\"/>
    </mc:Choice>
  </mc:AlternateContent>
  <xr:revisionPtr revIDLastSave="0" documentId="13_ncr:1_{0EF719E8-6300-4BB6-A714-29FE8CF052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Index" sheetId="3" r:id="rId1"/>
    <sheet name="Data1" sheetId="1" r:id="rId2"/>
    <sheet name="Enquiries" sheetId="2" r:id="rId3"/>
  </sheets>
  <definedNames>
    <definedName name="A2060824A">Data1!#REF!,Data1!#REF!</definedName>
    <definedName name="A2060824A_Data">Data1!#REF!</definedName>
    <definedName name="A2060824A_Latest">Data1!#REF!</definedName>
    <definedName name="A2060825C">Data1!#REF!,Data1!#REF!</definedName>
    <definedName name="A2060825C_Data">Data1!#REF!</definedName>
    <definedName name="A2060825C_Latest">Data1!#REF!</definedName>
    <definedName name="A2060826F">Data1!#REF!,Data1!#REF!</definedName>
    <definedName name="A2060826F_Data">Data1!#REF!</definedName>
    <definedName name="A2060826F_Latest">Data1!#REF!</definedName>
    <definedName name="A2060827J">Data1!#REF!,Data1!#REF!</definedName>
    <definedName name="A2060827J_Data">Data1!#REF!</definedName>
    <definedName name="A2060827J_Latest">Data1!#REF!</definedName>
    <definedName name="A2060828K">Data1!#REF!,Data1!#REF!</definedName>
    <definedName name="A2060828K_Data">Data1!#REF!</definedName>
    <definedName name="A2060828K_Latest">Data1!#REF!</definedName>
    <definedName name="A2060829L">Data1!#REF!,Data1!#REF!</definedName>
    <definedName name="A2060829L_Data">Data1!#REF!</definedName>
    <definedName name="A2060829L_Latest">Data1!#REF!</definedName>
    <definedName name="A2060830W">Data1!#REF!,Data1!#REF!</definedName>
    <definedName name="A2060830W_Data">Data1!#REF!</definedName>
    <definedName name="A2060830W_Latest">Data1!#REF!</definedName>
    <definedName name="A2060831X">Data1!#REF!,Data1!#REF!</definedName>
    <definedName name="A2060831X_Data">Data1!#REF!</definedName>
    <definedName name="A2060831X_Latest">Data1!#REF!</definedName>
    <definedName name="A2060832A">Data1!#REF!,Data1!#REF!</definedName>
    <definedName name="A2060832A_Data">Data1!#REF!</definedName>
    <definedName name="A2060832A_Latest">Data1!#REF!</definedName>
    <definedName name="A2060833C">Data1!#REF!,Data1!#REF!</definedName>
    <definedName name="A2060833C_Data">Data1!#REF!</definedName>
    <definedName name="A2060833C_Latest">Data1!#REF!</definedName>
    <definedName name="A2060834F">Data1!#REF!,Data1!#REF!</definedName>
    <definedName name="A2060834F_Data">Data1!#REF!</definedName>
    <definedName name="A2060834F_Latest">Data1!#REF!</definedName>
    <definedName name="A2060835J">Data1!#REF!,Data1!#REF!</definedName>
    <definedName name="A2060835J_Data">Data1!#REF!</definedName>
    <definedName name="A2060835J_Latest">Data1!#REF!</definedName>
    <definedName name="A2060836K">Data1!#REF!,Data1!#REF!</definedName>
    <definedName name="A2060836K_Data">Data1!#REF!</definedName>
    <definedName name="A2060836K_Latest">Data1!#REF!</definedName>
    <definedName name="A2060837L">Data1!#REF!,Data1!#REF!</definedName>
    <definedName name="A2060837L_Data">Data1!#REF!</definedName>
    <definedName name="A2060837L_Latest">Data1!#REF!</definedName>
    <definedName name="A2060838R">Data1!#REF!,Data1!#REF!</definedName>
    <definedName name="A2060838R_Data">Data1!#REF!</definedName>
    <definedName name="A2060838R_Latest">Data1!#REF!</definedName>
    <definedName name="A2060839T">Data1!#REF!,Data1!#REF!</definedName>
    <definedName name="A2060839T_Data">Data1!#REF!</definedName>
    <definedName name="A2060839T_Latest">Data1!#REF!</definedName>
    <definedName name="A2060840A">Data1!#REF!,Data1!#REF!</definedName>
    <definedName name="A2060840A_Data">Data1!#REF!</definedName>
    <definedName name="A2060840A_Latest">Data1!#REF!</definedName>
    <definedName name="A2060841C">Data1!#REF!,Data1!#REF!</definedName>
    <definedName name="A2060841C_Data">Data1!#REF!</definedName>
    <definedName name="A2060841C_Latest">Data1!#REF!</definedName>
    <definedName name="A2060842F">Data1!$J$1:$J$10,Data1!$J$11:$J$43</definedName>
    <definedName name="A2060842F_Data">Data1!$J$11:$J$43</definedName>
    <definedName name="A2060842F_Latest">Data1!#REF!</definedName>
    <definedName name="A2060843J">Data1!$B$1:$B$10,Data1!$B$11:$B$43</definedName>
    <definedName name="A2060843J_Data">Data1!$B$11:$B$43</definedName>
    <definedName name="A2060843J_Latest">Data1!#REF!</definedName>
    <definedName name="A2060844K">Data1!$C$1:$C$10,Data1!$C$11:$C$43</definedName>
    <definedName name="A2060844K_Data">Data1!$C$11:$C$43</definedName>
    <definedName name="A2060844K_Latest">Data1!#REF!</definedName>
    <definedName name="A2060845L">Data1!$D$1:$D$10,Data1!$D$11:$D$43</definedName>
    <definedName name="A2060845L_Data">Data1!$D$11:$D$43</definedName>
    <definedName name="A2060845L_Latest">Data1!#REF!</definedName>
    <definedName name="A2060846R">Data1!$E$1:$E$10,Data1!$E$11:$E$43</definedName>
    <definedName name="A2060846R_Data">Data1!$E$11:$E$43</definedName>
    <definedName name="A2060846R_Latest">Data1!#REF!</definedName>
    <definedName name="A2060847T">Data1!$F$1:$F$10,Data1!$F$11:$F$43</definedName>
    <definedName name="A2060847T_Data">Data1!$F$11:$F$43</definedName>
    <definedName name="A2060847T_Latest">Data1!#REF!</definedName>
    <definedName name="A2060848V">Data1!$G$1:$G$10,Data1!$G$11:$G$43</definedName>
    <definedName name="A2060848V_Data">Data1!$G$11:$G$43</definedName>
    <definedName name="A2060848V_Latest">Data1!#REF!</definedName>
    <definedName name="A2060849W">Data1!$H$1:$H$10,Data1!$H$11:$H$43</definedName>
    <definedName name="A2060849W_Data">Data1!$H$11:$H$43</definedName>
    <definedName name="A2060849W_Latest">Data1!#REF!</definedName>
    <definedName name="A2060850F">Data1!$I$1:$I$10,Data1!$I$11:$I$43</definedName>
    <definedName name="A2060850F_Data">Data1!$I$11:$I$43</definedName>
    <definedName name="A2060850F_Latest">Data1!#REF!</definedName>
    <definedName name="Date_Range">Data1!$A$2:$A$10,Data1!$A$11:$A$43</definedName>
    <definedName name="Date_Range_Data">Data1!$A$11:$A$43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6" i="1" l="1"/>
  <c r="D46" i="1"/>
  <c r="E46" i="1"/>
  <c r="F46" i="1"/>
  <c r="G46" i="1"/>
  <c r="H46" i="1"/>
  <c r="I46" i="1"/>
  <c r="J46" i="1"/>
  <c r="B46" i="1"/>
  <c r="J45" i="1"/>
  <c r="I45" i="1"/>
  <c r="H45" i="1"/>
  <c r="G45" i="1"/>
  <c r="F45" i="1"/>
  <c r="E45" i="1"/>
  <c r="D45" i="1"/>
  <c r="C45" i="1"/>
  <c r="B4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6" authorId="0" shapeId="0" xr:uid="{00000000-0006-0000-0000-000001000000}">
      <text>
        <r>
          <rPr>
            <sz val="8"/>
            <color indexed="81"/>
            <rFont val="Tahoma"/>
            <family val="2"/>
          </rPr>
          <t>Australia includes 'Other Territories' from September quarter 1993. See paragraph 2 of the Explanatory Notes.
Prior to September quarter 1993, Jervis Bay Territory is included in estimates for the Australian Capital Territory.</t>
        </r>
      </text>
    </comment>
    <comment ref="L10" authorId="0" shapeId="0" xr:uid="{00000000-0006-0000-0000-000002000000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6" authorId="0" shapeId="0" xr:uid="{00000000-0006-0000-0100-000001000000}">
      <text>
        <r>
          <rPr>
            <sz val="8"/>
            <color indexed="81"/>
            <rFont val="Tahoma"/>
            <family val="2"/>
          </rPr>
          <t>Refers to series collected at quarterly and lesser frequencies only.
Indicates which month in the collection period the data refers to.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B6" authorId="0" shapeId="0" xr:uid="{00000000-0006-0000-0200-000001000000}">
      <text>
        <r>
          <rPr>
            <sz val="8"/>
            <color indexed="81"/>
            <rFont val="Tahoma"/>
            <family val="2"/>
          </rPr>
          <t>Australia includes 'Other Territories' from September quarter 1993. See paragraph 2 of the Explanatory Notes.
Prior to September quarter 1993, Jervis Bay Territory is included in estimates for the Australian Capital Territory.</t>
        </r>
      </text>
    </comment>
  </commentList>
</comments>
</file>

<file path=xl/sharedStrings.xml><?xml version="1.0" encoding="utf-8"?>
<sst xmlns="http://schemas.openxmlformats.org/spreadsheetml/2006/main" count="247" uniqueCount="79">
  <si>
    <t>Estimated Resident Population ;  Male ;  New South Wales ;</t>
  </si>
  <si>
    <t>Estimated Resident Population ;  Male ;  Victoria ;</t>
  </si>
  <si>
    <t>Estimated Resident Population ;  Male ;  Queensland ;</t>
  </si>
  <si>
    <t>Estimated Resident Population ;  Male ;  South Australia ;</t>
  </si>
  <si>
    <t>Estimated Resident Population ;  Male ;  Western Australia ;</t>
  </si>
  <si>
    <t>Estimated Resident Population ;  Male ;  Tasmania ;</t>
  </si>
  <si>
    <t>Estimated Resident Population ;  Male ;  Northern Territory ;</t>
  </si>
  <si>
    <t>Estimated Resident Population ;  Male ;  Australian Capital Territory ;</t>
  </si>
  <si>
    <t>Estimated Resident Population ;  Male ;  Australia ;</t>
  </si>
  <si>
    <t>Estimated Resident Population ;  Female ;  New South Wales ;</t>
  </si>
  <si>
    <t>Estimated Resident Population ;  Female ;  Victoria ;</t>
  </si>
  <si>
    <t>Estimated Resident Population ;  Female ;  Queensland ;</t>
  </si>
  <si>
    <t>Estimated Resident Population ;  Female ;  South Australia ;</t>
  </si>
  <si>
    <t>Estimated Resident Population ;  Female ;  Western Australia ;</t>
  </si>
  <si>
    <t>Estimated Resident Population ;  Female ;  Tasmania ;</t>
  </si>
  <si>
    <t>Estimated Resident Population ;  Female ;  Northern Territory ;</t>
  </si>
  <si>
    <t>Estimated Resident Population ;  Female ;  Australian Capital Territory ;</t>
  </si>
  <si>
    <t>Estimated Resident Population ;  Female ;  Australia ;</t>
  </si>
  <si>
    <t>Estimated Resident Population ;  Persons ;  New South Wales ;</t>
  </si>
  <si>
    <t>Estimated Resident Population ;  Persons ;  Victoria ;</t>
  </si>
  <si>
    <t>Estimated Resident Population ;  Persons ;  Queensland ;</t>
  </si>
  <si>
    <t>Estimated Resident Population ;  Persons ;  South Australia ;</t>
  </si>
  <si>
    <t>Estimated Resident Population ;  Persons ;  Western Australia ;</t>
  </si>
  <si>
    <t>Estimated Resident Population ;  Persons ;  Tasmania ;</t>
  </si>
  <si>
    <t>Estimated Resident Population ;  Persons ;  Northern Territory ;</t>
  </si>
  <si>
    <t>Estimated Resident Population ;  Persons ;  Australian Capital Territory ;</t>
  </si>
  <si>
    <t>Estimated Resident Population ;  Persons ;  Australia ;</t>
  </si>
  <si>
    <t>Unit</t>
  </si>
  <si>
    <t>Series Type</t>
  </si>
  <si>
    <t>Data Type</t>
  </si>
  <si>
    <t>Frequency</t>
  </si>
  <si>
    <t>Collection Month</t>
  </si>
  <si>
    <t>Series Start</t>
  </si>
  <si>
    <t>Series End</t>
  </si>
  <si>
    <t>No. Obs</t>
  </si>
  <si>
    <t>Series ID</t>
  </si>
  <si>
    <t>Persons</t>
  </si>
  <si>
    <t>Original</t>
  </si>
  <si>
    <t>STOCK_CLOSE</t>
  </si>
  <si>
    <t>Quarter</t>
  </si>
  <si>
    <t>A2060825C</t>
  </si>
  <si>
    <t>A2060826F</t>
  </si>
  <si>
    <t>A2060827J</t>
  </si>
  <si>
    <t>A2060828K</t>
  </si>
  <si>
    <t>A2060829L</t>
  </si>
  <si>
    <t>A2060830W</t>
  </si>
  <si>
    <t>A2060831X</t>
  </si>
  <si>
    <t>A2060832A</t>
  </si>
  <si>
    <t>A2060824A</t>
  </si>
  <si>
    <t>A2060834F</t>
  </si>
  <si>
    <t>A2060835J</t>
  </si>
  <si>
    <t>A2060836K</t>
  </si>
  <si>
    <t>A2060837L</t>
  </si>
  <si>
    <t>A2060838R</t>
  </si>
  <si>
    <t>A2060839T</t>
  </si>
  <si>
    <t>A2060840A</t>
  </si>
  <si>
    <t>A2060841C</t>
  </si>
  <si>
    <t>A2060833C</t>
  </si>
  <si>
    <t>A2060843J</t>
  </si>
  <si>
    <t>A2060844K</t>
  </si>
  <si>
    <t>A2060845L</t>
  </si>
  <si>
    <t>A2060846R</t>
  </si>
  <si>
    <t>A2060847T</t>
  </si>
  <si>
    <t>A2060848V</t>
  </si>
  <si>
    <t>A2060849W</t>
  </si>
  <si>
    <t>A2060850F</t>
  </si>
  <si>
    <t>A2060842F</t>
  </si>
  <si>
    <t>Time Series Workbook</t>
  </si>
  <si>
    <t>3101.0 National, state and territory population</t>
  </si>
  <si>
    <t>TABLE 4. Estimated Resident Population, States and Territories (Number)</t>
  </si>
  <si>
    <t>E N Q U I R I E S</t>
  </si>
  <si>
    <t>For further information about these and related statistics visit www.abs.gov.au/about/contact-us</t>
  </si>
  <si>
    <t>Enquiries</t>
  </si>
  <si>
    <t>Data Item Description</t>
  </si>
  <si>
    <t>No. Obs.</t>
  </si>
  <si>
    <t>Freq.</t>
  </si>
  <si>
    <t>© Commonwealth of Australia  2023</t>
  </si>
  <si>
    <t>Average</t>
  </si>
  <si>
    <t>Average(Rounded)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</si>
</sst>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-yyyy"/>
    <numFmt numFmtId="165" formatCode="0;\-0;0;@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indexed="81"/>
      <name val="Tahoma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8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165" fontId="1" fillId="0" borderId="0" xfId="0" applyNumberFormat="1" applyFont="1"/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9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9" fillId="0" borderId="0" xfId="1" applyFont="1" applyAlignment="1">
      <alignment horizontal="left"/>
    </xf>
    <xf numFmtId="0" fontId="6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0</xdr:col>
      <xdr:colOff>1168400</xdr:colOff>
      <xdr:row>6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0"/>
          <a:ext cx="1143000" cy="1016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50800</xdr:rowOff>
    </xdr:from>
    <xdr:to>
      <xdr:col>0</xdr:col>
      <xdr:colOff>1168400</xdr:colOff>
      <xdr:row>6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50800"/>
          <a:ext cx="1143000" cy="1016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0"/>
  <sheetViews>
    <sheetView showGridLines="0" workbookViewId="0">
      <pane ySplit="11" topLeftCell="A12" activePane="bottomLeft" state="frozen"/>
      <selection pane="bottomLeft" activeCell="A12" sqref="A12"/>
    </sheetView>
  </sheetViews>
  <sheetFormatPr defaultColWidth="7.7109375" defaultRowHeight="11.25" x14ac:dyDescent="0.2"/>
  <cols>
    <col min="1" max="1" width="17.85546875" style="10" customWidth="1"/>
    <col min="2" max="2" width="19.140625" style="10" customWidth="1"/>
    <col min="3" max="3" width="30.7109375" style="10" customWidth="1"/>
    <col min="4" max="4" width="7.7109375" style="10"/>
    <col min="5" max="5" width="9.28515625" style="10" bestFit="1" customWidth="1"/>
    <col min="6" max="11" width="7.7109375" style="10"/>
    <col min="12" max="12" width="9.7109375" style="10" customWidth="1"/>
    <col min="13" max="25" width="7.7109375" style="10"/>
    <col min="26" max="26" width="7.7109375" style="10" customWidth="1"/>
    <col min="27" max="16384" width="7.7109375" style="10"/>
  </cols>
  <sheetData>
    <row r="2" spans="1:13" ht="12.75" x14ac:dyDescent="0.2">
      <c r="B2" s="12" t="s">
        <v>67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1:13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1:13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15.75" x14ac:dyDescent="0.25">
      <c r="B5" s="13" t="s">
        <v>68</v>
      </c>
    </row>
    <row r="6" spans="1:13" ht="15.75" customHeight="1" x14ac:dyDescent="0.2">
      <c r="B6" s="19" t="s">
        <v>69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8" spans="1:13" ht="15" x14ac:dyDescent="0.25">
      <c r="D8" s="15" t="s">
        <v>72</v>
      </c>
    </row>
    <row r="9" spans="1:13" s="16" customFormat="1" x14ac:dyDescent="0.2"/>
    <row r="10" spans="1:13" ht="22.5" customHeight="1" x14ac:dyDescent="0.2">
      <c r="A10" s="17" t="s">
        <v>73</v>
      </c>
      <c r="B10" s="17"/>
      <c r="C10" s="17"/>
      <c r="D10" s="17" t="s">
        <v>28</v>
      </c>
      <c r="E10" s="17" t="s">
        <v>35</v>
      </c>
      <c r="F10" s="17" t="s">
        <v>32</v>
      </c>
      <c r="G10" s="17" t="s">
        <v>33</v>
      </c>
      <c r="H10" s="17" t="s">
        <v>74</v>
      </c>
      <c r="I10" s="17" t="s">
        <v>27</v>
      </c>
      <c r="J10" s="17" t="s">
        <v>29</v>
      </c>
      <c r="K10" s="17" t="s">
        <v>75</v>
      </c>
      <c r="L10" s="17" t="s">
        <v>31</v>
      </c>
    </row>
    <row r="12" spans="1:13" x14ac:dyDescent="0.2">
      <c r="A12" s="10" t="s">
        <v>0</v>
      </c>
      <c r="D12" s="10" t="s">
        <v>37</v>
      </c>
      <c r="E12" s="18" t="s">
        <v>40</v>
      </c>
      <c r="F12" s="9">
        <v>29738</v>
      </c>
      <c r="G12" s="9">
        <v>44986</v>
      </c>
      <c r="H12" s="10">
        <v>168</v>
      </c>
      <c r="I12" s="10" t="s">
        <v>36</v>
      </c>
      <c r="J12" s="10" t="s">
        <v>38</v>
      </c>
      <c r="K12" s="10" t="s">
        <v>39</v>
      </c>
      <c r="L12" s="10">
        <v>3</v>
      </c>
    </row>
    <row r="13" spans="1:13" x14ac:dyDescent="0.2">
      <c r="A13" s="10" t="s">
        <v>1</v>
      </c>
      <c r="D13" s="10" t="s">
        <v>37</v>
      </c>
      <c r="E13" s="18" t="s">
        <v>41</v>
      </c>
      <c r="F13" s="9">
        <v>29738</v>
      </c>
      <c r="G13" s="9">
        <v>44986</v>
      </c>
      <c r="H13" s="10">
        <v>168</v>
      </c>
      <c r="I13" s="10" t="s">
        <v>36</v>
      </c>
      <c r="J13" s="10" t="s">
        <v>38</v>
      </c>
      <c r="K13" s="10" t="s">
        <v>39</v>
      </c>
      <c r="L13" s="10">
        <v>3</v>
      </c>
    </row>
    <row r="14" spans="1:13" x14ac:dyDescent="0.2">
      <c r="A14" s="10" t="s">
        <v>2</v>
      </c>
      <c r="D14" s="10" t="s">
        <v>37</v>
      </c>
      <c r="E14" s="18" t="s">
        <v>42</v>
      </c>
      <c r="F14" s="9">
        <v>29738</v>
      </c>
      <c r="G14" s="9">
        <v>44986</v>
      </c>
      <c r="H14" s="10">
        <v>168</v>
      </c>
      <c r="I14" s="10" t="s">
        <v>36</v>
      </c>
      <c r="J14" s="10" t="s">
        <v>38</v>
      </c>
      <c r="K14" s="10" t="s">
        <v>39</v>
      </c>
      <c r="L14" s="10">
        <v>3</v>
      </c>
    </row>
    <row r="15" spans="1:13" x14ac:dyDescent="0.2">
      <c r="A15" s="10" t="s">
        <v>3</v>
      </c>
      <c r="D15" s="10" t="s">
        <v>37</v>
      </c>
      <c r="E15" s="18" t="s">
        <v>43</v>
      </c>
      <c r="F15" s="9">
        <v>29738</v>
      </c>
      <c r="G15" s="9">
        <v>44986</v>
      </c>
      <c r="H15" s="10">
        <v>168</v>
      </c>
      <c r="I15" s="10" t="s">
        <v>36</v>
      </c>
      <c r="J15" s="10" t="s">
        <v>38</v>
      </c>
      <c r="K15" s="10" t="s">
        <v>39</v>
      </c>
      <c r="L15" s="10">
        <v>3</v>
      </c>
    </row>
    <row r="16" spans="1:13" x14ac:dyDescent="0.2">
      <c r="A16" s="10" t="s">
        <v>4</v>
      </c>
      <c r="D16" s="10" t="s">
        <v>37</v>
      </c>
      <c r="E16" s="18" t="s">
        <v>44</v>
      </c>
      <c r="F16" s="9">
        <v>29738</v>
      </c>
      <c r="G16" s="9">
        <v>44986</v>
      </c>
      <c r="H16" s="10">
        <v>168</v>
      </c>
      <c r="I16" s="10" t="s">
        <v>36</v>
      </c>
      <c r="J16" s="10" t="s">
        <v>38</v>
      </c>
      <c r="K16" s="10" t="s">
        <v>39</v>
      </c>
      <c r="L16" s="10">
        <v>3</v>
      </c>
    </row>
    <row r="17" spans="1:12" x14ac:dyDescent="0.2">
      <c r="A17" s="10" t="s">
        <v>5</v>
      </c>
      <c r="D17" s="10" t="s">
        <v>37</v>
      </c>
      <c r="E17" s="18" t="s">
        <v>45</v>
      </c>
      <c r="F17" s="9">
        <v>29738</v>
      </c>
      <c r="G17" s="9">
        <v>44986</v>
      </c>
      <c r="H17" s="10">
        <v>168</v>
      </c>
      <c r="I17" s="10" t="s">
        <v>36</v>
      </c>
      <c r="J17" s="10" t="s">
        <v>38</v>
      </c>
      <c r="K17" s="10" t="s">
        <v>39</v>
      </c>
      <c r="L17" s="10">
        <v>3</v>
      </c>
    </row>
    <row r="18" spans="1:12" x14ac:dyDescent="0.2">
      <c r="A18" s="10" t="s">
        <v>6</v>
      </c>
      <c r="D18" s="10" t="s">
        <v>37</v>
      </c>
      <c r="E18" s="18" t="s">
        <v>46</v>
      </c>
      <c r="F18" s="9">
        <v>29738</v>
      </c>
      <c r="G18" s="9">
        <v>44986</v>
      </c>
      <c r="H18" s="10">
        <v>168</v>
      </c>
      <c r="I18" s="10" t="s">
        <v>36</v>
      </c>
      <c r="J18" s="10" t="s">
        <v>38</v>
      </c>
      <c r="K18" s="10" t="s">
        <v>39</v>
      </c>
      <c r="L18" s="10">
        <v>3</v>
      </c>
    </row>
    <row r="19" spans="1:12" x14ac:dyDescent="0.2">
      <c r="A19" s="10" t="s">
        <v>7</v>
      </c>
      <c r="D19" s="10" t="s">
        <v>37</v>
      </c>
      <c r="E19" s="18" t="s">
        <v>47</v>
      </c>
      <c r="F19" s="9">
        <v>29738</v>
      </c>
      <c r="G19" s="9">
        <v>44986</v>
      </c>
      <c r="H19" s="10">
        <v>168</v>
      </c>
      <c r="I19" s="10" t="s">
        <v>36</v>
      </c>
      <c r="J19" s="10" t="s">
        <v>38</v>
      </c>
      <c r="K19" s="10" t="s">
        <v>39</v>
      </c>
      <c r="L19" s="10">
        <v>3</v>
      </c>
    </row>
    <row r="20" spans="1:12" x14ac:dyDescent="0.2">
      <c r="A20" s="10" t="s">
        <v>8</v>
      </c>
      <c r="D20" s="10" t="s">
        <v>37</v>
      </c>
      <c r="E20" s="18" t="s">
        <v>48</v>
      </c>
      <c r="F20" s="9">
        <v>29738</v>
      </c>
      <c r="G20" s="9">
        <v>44986</v>
      </c>
      <c r="H20" s="10">
        <v>168</v>
      </c>
      <c r="I20" s="10" t="s">
        <v>36</v>
      </c>
      <c r="J20" s="10" t="s">
        <v>38</v>
      </c>
      <c r="K20" s="10" t="s">
        <v>39</v>
      </c>
      <c r="L20" s="10">
        <v>3</v>
      </c>
    </row>
    <row r="21" spans="1:12" x14ac:dyDescent="0.2">
      <c r="A21" s="10" t="s">
        <v>9</v>
      </c>
      <c r="D21" s="10" t="s">
        <v>37</v>
      </c>
      <c r="E21" s="18" t="s">
        <v>49</v>
      </c>
      <c r="F21" s="9">
        <v>29738</v>
      </c>
      <c r="G21" s="9">
        <v>44986</v>
      </c>
      <c r="H21" s="10">
        <v>168</v>
      </c>
      <c r="I21" s="10" t="s">
        <v>36</v>
      </c>
      <c r="J21" s="10" t="s">
        <v>38</v>
      </c>
      <c r="K21" s="10" t="s">
        <v>39</v>
      </c>
      <c r="L21" s="10">
        <v>3</v>
      </c>
    </row>
    <row r="22" spans="1:12" x14ac:dyDescent="0.2">
      <c r="A22" s="10" t="s">
        <v>10</v>
      </c>
      <c r="D22" s="10" t="s">
        <v>37</v>
      </c>
      <c r="E22" s="18" t="s">
        <v>50</v>
      </c>
      <c r="F22" s="9">
        <v>29738</v>
      </c>
      <c r="G22" s="9">
        <v>44986</v>
      </c>
      <c r="H22" s="10">
        <v>168</v>
      </c>
      <c r="I22" s="10" t="s">
        <v>36</v>
      </c>
      <c r="J22" s="10" t="s">
        <v>38</v>
      </c>
      <c r="K22" s="10" t="s">
        <v>39</v>
      </c>
      <c r="L22" s="10">
        <v>3</v>
      </c>
    </row>
    <row r="23" spans="1:12" x14ac:dyDescent="0.2">
      <c r="A23" s="10" t="s">
        <v>11</v>
      </c>
      <c r="D23" s="10" t="s">
        <v>37</v>
      </c>
      <c r="E23" s="18" t="s">
        <v>51</v>
      </c>
      <c r="F23" s="9">
        <v>29738</v>
      </c>
      <c r="G23" s="9">
        <v>44986</v>
      </c>
      <c r="H23" s="10">
        <v>168</v>
      </c>
      <c r="I23" s="10" t="s">
        <v>36</v>
      </c>
      <c r="J23" s="10" t="s">
        <v>38</v>
      </c>
      <c r="K23" s="10" t="s">
        <v>39</v>
      </c>
      <c r="L23" s="10">
        <v>3</v>
      </c>
    </row>
    <row r="24" spans="1:12" x14ac:dyDescent="0.2">
      <c r="A24" s="10" t="s">
        <v>12</v>
      </c>
      <c r="D24" s="10" t="s">
        <v>37</v>
      </c>
      <c r="E24" s="18" t="s">
        <v>52</v>
      </c>
      <c r="F24" s="9">
        <v>29738</v>
      </c>
      <c r="G24" s="9">
        <v>44986</v>
      </c>
      <c r="H24" s="10">
        <v>168</v>
      </c>
      <c r="I24" s="10" t="s">
        <v>36</v>
      </c>
      <c r="J24" s="10" t="s">
        <v>38</v>
      </c>
      <c r="K24" s="10" t="s">
        <v>39</v>
      </c>
      <c r="L24" s="10">
        <v>3</v>
      </c>
    </row>
    <row r="25" spans="1:12" x14ac:dyDescent="0.2">
      <c r="A25" s="10" t="s">
        <v>13</v>
      </c>
      <c r="D25" s="10" t="s">
        <v>37</v>
      </c>
      <c r="E25" s="18" t="s">
        <v>53</v>
      </c>
      <c r="F25" s="9">
        <v>29738</v>
      </c>
      <c r="G25" s="9">
        <v>44986</v>
      </c>
      <c r="H25" s="10">
        <v>168</v>
      </c>
      <c r="I25" s="10" t="s">
        <v>36</v>
      </c>
      <c r="J25" s="10" t="s">
        <v>38</v>
      </c>
      <c r="K25" s="10" t="s">
        <v>39</v>
      </c>
      <c r="L25" s="10">
        <v>3</v>
      </c>
    </row>
    <row r="26" spans="1:12" x14ac:dyDescent="0.2">
      <c r="A26" s="10" t="s">
        <v>14</v>
      </c>
      <c r="D26" s="10" t="s">
        <v>37</v>
      </c>
      <c r="E26" s="18" t="s">
        <v>54</v>
      </c>
      <c r="F26" s="9">
        <v>29738</v>
      </c>
      <c r="G26" s="9">
        <v>44986</v>
      </c>
      <c r="H26" s="10">
        <v>168</v>
      </c>
      <c r="I26" s="10" t="s">
        <v>36</v>
      </c>
      <c r="J26" s="10" t="s">
        <v>38</v>
      </c>
      <c r="K26" s="10" t="s">
        <v>39</v>
      </c>
      <c r="L26" s="10">
        <v>3</v>
      </c>
    </row>
    <row r="27" spans="1:12" x14ac:dyDescent="0.2">
      <c r="A27" s="10" t="s">
        <v>15</v>
      </c>
      <c r="D27" s="10" t="s">
        <v>37</v>
      </c>
      <c r="E27" s="18" t="s">
        <v>55</v>
      </c>
      <c r="F27" s="9">
        <v>29738</v>
      </c>
      <c r="G27" s="9">
        <v>44986</v>
      </c>
      <c r="H27" s="10">
        <v>168</v>
      </c>
      <c r="I27" s="10" t="s">
        <v>36</v>
      </c>
      <c r="J27" s="10" t="s">
        <v>38</v>
      </c>
      <c r="K27" s="10" t="s">
        <v>39</v>
      </c>
      <c r="L27" s="10">
        <v>3</v>
      </c>
    </row>
    <row r="28" spans="1:12" x14ac:dyDescent="0.2">
      <c r="A28" s="10" t="s">
        <v>16</v>
      </c>
      <c r="D28" s="10" t="s">
        <v>37</v>
      </c>
      <c r="E28" s="18" t="s">
        <v>56</v>
      </c>
      <c r="F28" s="9">
        <v>29738</v>
      </c>
      <c r="G28" s="9">
        <v>44986</v>
      </c>
      <c r="H28" s="10">
        <v>168</v>
      </c>
      <c r="I28" s="10" t="s">
        <v>36</v>
      </c>
      <c r="J28" s="10" t="s">
        <v>38</v>
      </c>
      <c r="K28" s="10" t="s">
        <v>39</v>
      </c>
      <c r="L28" s="10">
        <v>3</v>
      </c>
    </row>
    <row r="29" spans="1:12" x14ac:dyDescent="0.2">
      <c r="A29" s="10" t="s">
        <v>17</v>
      </c>
      <c r="D29" s="10" t="s">
        <v>37</v>
      </c>
      <c r="E29" s="18" t="s">
        <v>57</v>
      </c>
      <c r="F29" s="9">
        <v>29738</v>
      </c>
      <c r="G29" s="9">
        <v>44986</v>
      </c>
      <c r="H29" s="10">
        <v>168</v>
      </c>
      <c r="I29" s="10" t="s">
        <v>36</v>
      </c>
      <c r="J29" s="10" t="s">
        <v>38</v>
      </c>
      <c r="K29" s="10" t="s">
        <v>39</v>
      </c>
      <c r="L29" s="10">
        <v>3</v>
      </c>
    </row>
    <row r="30" spans="1:12" x14ac:dyDescent="0.2">
      <c r="A30" s="10" t="s">
        <v>18</v>
      </c>
      <c r="D30" s="10" t="s">
        <v>37</v>
      </c>
      <c r="E30" s="18" t="s">
        <v>58</v>
      </c>
      <c r="F30" s="9">
        <v>29738</v>
      </c>
      <c r="G30" s="9">
        <v>44986</v>
      </c>
      <c r="H30" s="10">
        <v>168</v>
      </c>
      <c r="I30" s="10" t="s">
        <v>36</v>
      </c>
      <c r="J30" s="10" t="s">
        <v>38</v>
      </c>
      <c r="K30" s="10" t="s">
        <v>39</v>
      </c>
      <c r="L30" s="10">
        <v>3</v>
      </c>
    </row>
    <row r="31" spans="1:12" x14ac:dyDescent="0.2">
      <c r="A31" s="10" t="s">
        <v>19</v>
      </c>
      <c r="D31" s="10" t="s">
        <v>37</v>
      </c>
      <c r="E31" s="18" t="s">
        <v>59</v>
      </c>
      <c r="F31" s="9">
        <v>29738</v>
      </c>
      <c r="G31" s="9">
        <v>44986</v>
      </c>
      <c r="H31" s="10">
        <v>168</v>
      </c>
      <c r="I31" s="10" t="s">
        <v>36</v>
      </c>
      <c r="J31" s="10" t="s">
        <v>38</v>
      </c>
      <c r="K31" s="10" t="s">
        <v>39</v>
      </c>
      <c r="L31" s="10">
        <v>3</v>
      </c>
    </row>
    <row r="32" spans="1:12" x14ac:dyDescent="0.2">
      <c r="A32" s="10" t="s">
        <v>20</v>
      </c>
      <c r="D32" s="10" t="s">
        <v>37</v>
      </c>
      <c r="E32" s="18" t="s">
        <v>60</v>
      </c>
      <c r="F32" s="9">
        <v>29738</v>
      </c>
      <c r="G32" s="9">
        <v>44986</v>
      </c>
      <c r="H32" s="10">
        <v>168</v>
      </c>
      <c r="I32" s="10" t="s">
        <v>36</v>
      </c>
      <c r="J32" s="10" t="s">
        <v>38</v>
      </c>
      <c r="K32" s="10" t="s">
        <v>39</v>
      </c>
      <c r="L32" s="10">
        <v>3</v>
      </c>
    </row>
    <row r="33" spans="1:12" x14ac:dyDescent="0.2">
      <c r="A33" s="10" t="s">
        <v>21</v>
      </c>
      <c r="D33" s="10" t="s">
        <v>37</v>
      </c>
      <c r="E33" s="18" t="s">
        <v>61</v>
      </c>
      <c r="F33" s="9">
        <v>29738</v>
      </c>
      <c r="G33" s="9">
        <v>44986</v>
      </c>
      <c r="H33" s="10">
        <v>168</v>
      </c>
      <c r="I33" s="10" t="s">
        <v>36</v>
      </c>
      <c r="J33" s="10" t="s">
        <v>38</v>
      </c>
      <c r="K33" s="10" t="s">
        <v>39</v>
      </c>
      <c r="L33" s="10">
        <v>3</v>
      </c>
    </row>
    <row r="34" spans="1:12" x14ac:dyDescent="0.2">
      <c r="A34" s="10" t="s">
        <v>22</v>
      </c>
      <c r="D34" s="10" t="s">
        <v>37</v>
      </c>
      <c r="E34" s="18" t="s">
        <v>62</v>
      </c>
      <c r="F34" s="9">
        <v>29738</v>
      </c>
      <c r="G34" s="9">
        <v>44986</v>
      </c>
      <c r="H34" s="10">
        <v>168</v>
      </c>
      <c r="I34" s="10" t="s">
        <v>36</v>
      </c>
      <c r="J34" s="10" t="s">
        <v>38</v>
      </c>
      <c r="K34" s="10" t="s">
        <v>39</v>
      </c>
      <c r="L34" s="10">
        <v>3</v>
      </c>
    </row>
    <row r="35" spans="1:12" x14ac:dyDescent="0.2">
      <c r="A35" s="10" t="s">
        <v>23</v>
      </c>
      <c r="D35" s="10" t="s">
        <v>37</v>
      </c>
      <c r="E35" s="18" t="s">
        <v>63</v>
      </c>
      <c r="F35" s="9">
        <v>29738</v>
      </c>
      <c r="G35" s="9">
        <v>44986</v>
      </c>
      <c r="H35" s="10">
        <v>168</v>
      </c>
      <c r="I35" s="10" t="s">
        <v>36</v>
      </c>
      <c r="J35" s="10" t="s">
        <v>38</v>
      </c>
      <c r="K35" s="10" t="s">
        <v>39</v>
      </c>
      <c r="L35" s="10">
        <v>3</v>
      </c>
    </row>
    <row r="36" spans="1:12" x14ac:dyDescent="0.2">
      <c r="A36" s="10" t="s">
        <v>24</v>
      </c>
      <c r="D36" s="10" t="s">
        <v>37</v>
      </c>
      <c r="E36" s="18" t="s">
        <v>64</v>
      </c>
      <c r="F36" s="9">
        <v>29738</v>
      </c>
      <c r="G36" s="9">
        <v>44986</v>
      </c>
      <c r="H36" s="10">
        <v>168</v>
      </c>
      <c r="I36" s="10" t="s">
        <v>36</v>
      </c>
      <c r="J36" s="10" t="s">
        <v>38</v>
      </c>
      <c r="K36" s="10" t="s">
        <v>39</v>
      </c>
      <c r="L36" s="10">
        <v>3</v>
      </c>
    </row>
    <row r="37" spans="1:12" x14ac:dyDescent="0.2">
      <c r="A37" s="10" t="s">
        <v>25</v>
      </c>
      <c r="D37" s="10" t="s">
        <v>37</v>
      </c>
      <c r="E37" s="18" t="s">
        <v>65</v>
      </c>
      <c r="F37" s="9">
        <v>29738</v>
      </c>
      <c r="G37" s="9">
        <v>44986</v>
      </c>
      <c r="H37" s="10">
        <v>168</v>
      </c>
      <c r="I37" s="10" t="s">
        <v>36</v>
      </c>
      <c r="J37" s="10" t="s">
        <v>38</v>
      </c>
      <c r="K37" s="10" t="s">
        <v>39</v>
      </c>
      <c r="L37" s="10">
        <v>3</v>
      </c>
    </row>
    <row r="38" spans="1:12" x14ac:dyDescent="0.2">
      <c r="A38" s="10" t="s">
        <v>26</v>
      </c>
      <c r="D38" s="10" t="s">
        <v>37</v>
      </c>
      <c r="E38" s="18" t="s">
        <v>66</v>
      </c>
      <c r="F38" s="9">
        <v>29738</v>
      </c>
      <c r="G38" s="9">
        <v>44986</v>
      </c>
      <c r="H38" s="10">
        <v>168</v>
      </c>
      <c r="I38" s="10" t="s">
        <v>36</v>
      </c>
      <c r="J38" s="10" t="s">
        <v>38</v>
      </c>
      <c r="K38" s="10" t="s">
        <v>39</v>
      </c>
      <c r="L38" s="10">
        <v>3</v>
      </c>
    </row>
    <row r="40" spans="1:12" x14ac:dyDescent="0.2">
      <c r="A40" s="10" t="s">
        <v>76</v>
      </c>
    </row>
  </sheetData>
  <mergeCells count="1">
    <mergeCell ref="B6:L6"/>
  </mergeCells>
  <hyperlinks>
    <hyperlink ref="D8" location="Enquiries!A1" display="Enquiries" xr:uid="{00000000-0004-0000-0000-000000000000}"/>
    <hyperlink ref="E12" location="A2060825C" display="A2060825C" xr:uid="{00000000-0004-0000-0000-000001000000}"/>
    <hyperlink ref="E13" location="A2060826F" display="A2060826F" xr:uid="{00000000-0004-0000-0000-000002000000}"/>
    <hyperlink ref="E14" location="A2060827J" display="A2060827J" xr:uid="{00000000-0004-0000-0000-000003000000}"/>
    <hyperlink ref="E15" location="A2060828K" display="A2060828K" xr:uid="{00000000-0004-0000-0000-000004000000}"/>
    <hyperlink ref="E16" location="A2060829L" display="A2060829L" xr:uid="{00000000-0004-0000-0000-000005000000}"/>
    <hyperlink ref="E17" location="A2060830W" display="A2060830W" xr:uid="{00000000-0004-0000-0000-000006000000}"/>
    <hyperlink ref="E18" location="A2060831X" display="A2060831X" xr:uid="{00000000-0004-0000-0000-000007000000}"/>
    <hyperlink ref="E19" location="A2060832A" display="A2060832A" xr:uid="{00000000-0004-0000-0000-000008000000}"/>
    <hyperlink ref="E20" location="A2060824A" display="A2060824A" xr:uid="{00000000-0004-0000-0000-000009000000}"/>
    <hyperlink ref="E21" location="A2060834F" display="A2060834F" xr:uid="{00000000-0004-0000-0000-00000A000000}"/>
    <hyperlink ref="E22" location="A2060835J" display="A2060835J" xr:uid="{00000000-0004-0000-0000-00000B000000}"/>
    <hyperlink ref="E23" location="A2060836K" display="A2060836K" xr:uid="{00000000-0004-0000-0000-00000C000000}"/>
    <hyperlink ref="E24" location="A2060837L" display="A2060837L" xr:uid="{00000000-0004-0000-0000-00000D000000}"/>
    <hyperlink ref="E25" location="A2060838R" display="A2060838R" xr:uid="{00000000-0004-0000-0000-00000E000000}"/>
    <hyperlink ref="E26" location="A2060839T" display="A2060839T" xr:uid="{00000000-0004-0000-0000-00000F000000}"/>
    <hyperlink ref="E27" location="A2060840A" display="A2060840A" xr:uid="{00000000-0004-0000-0000-000010000000}"/>
    <hyperlink ref="E28" location="A2060841C" display="A2060841C" xr:uid="{00000000-0004-0000-0000-000011000000}"/>
    <hyperlink ref="E29" location="A2060833C" display="A2060833C" xr:uid="{00000000-0004-0000-0000-000012000000}"/>
    <hyperlink ref="E30" location="A2060843J" display="A2060843J" xr:uid="{00000000-0004-0000-0000-000013000000}"/>
    <hyperlink ref="E31" location="A2060844K" display="A2060844K" xr:uid="{00000000-0004-0000-0000-000014000000}"/>
    <hyperlink ref="E32" location="A2060845L" display="A2060845L" xr:uid="{00000000-0004-0000-0000-000015000000}"/>
    <hyperlink ref="E33" location="A2060846R" display="A2060846R" xr:uid="{00000000-0004-0000-0000-000016000000}"/>
    <hyperlink ref="E34" location="A2060847T" display="A2060847T" xr:uid="{00000000-0004-0000-0000-000017000000}"/>
    <hyperlink ref="E35" location="A2060848V" display="A2060848V" xr:uid="{00000000-0004-0000-0000-000018000000}"/>
    <hyperlink ref="E36" location="A2060849W" display="A2060849W" xr:uid="{00000000-0004-0000-0000-000019000000}"/>
    <hyperlink ref="E37" location="A2060850F" display="A2060850F" xr:uid="{00000000-0004-0000-0000-00001A000000}"/>
    <hyperlink ref="E38" location="A2060842F" display="A2060842F" xr:uid="{00000000-0004-0000-0000-00001B000000}"/>
  </hyperlink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6"/>
  <sheetViews>
    <sheetView tabSelected="1" workbookViewId="0">
      <pane xSplit="1" ySplit="10" topLeftCell="B23" activePane="bottomRight" state="frozen"/>
      <selection pane="topRight" activeCell="B1" sqref="B1"/>
      <selection pane="bottomLeft" activeCell="A11" sqref="A11"/>
      <selection pane="bottomRight" activeCell="I52" sqref="I52"/>
    </sheetView>
  </sheetViews>
  <sheetFormatPr defaultColWidth="14.7109375" defaultRowHeight="11.25" x14ac:dyDescent="0.2"/>
  <cols>
    <col min="1" max="16384" width="14.7109375" style="1"/>
  </cols>
  <sheetData>
    <row r="1" spans="1:10" s="2" customFormat="1" ht="99.95" customHeight="1" x14ac:dyDescent="0.2"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</row>
    <row r="2" spans="1:10" x14ac:dyDescent="0.2">
      <c r="A2" s="4" t="s">
        <v>27</v>
      </c>
      <c r="B2" s="7" t="s">
        <v>36</v>
      </c>
      <c r="C2" s="7" t="s">
        <v>36</v>
      </c>
      <c r="D2" s="7" t="s">
        <v>36</v>
      </c>
      <c r="E2" s="7" t="s">
        <v>36</v>
      </c>
      <c r="F2" s="7" t="s">
        <v>36</v>
      </c>
      <c r="G2" s="7" t="s">
        <v>36</v>
      </c>
      <c r="H2" s="7" t="s">
        <v>36</v>
      </c>
      <c r="I2" s="7" t="s">
        <v>36</v>
      </c>
      <c r="J2" s="7" t="s">
        <v>36</v>
      </c>
    </row>
    <row r="3" spans="1:10" x14ac:dyDescent="0.2">
      <c r="A3" s="4" t="s">
        <v>28</v>
      </c>
      <c r="B3" s="7" t="s">
        <v>37</v>
      </c>
      <c r="C3" s="7" t="s">
        <v>37</v>
      </c>
      <c r="D3" s="7" t="s">
        <v>37</v>
      </c>
      <c r="E3" s="7" t="s">
        <v>37</v>
      </c>
      <c r="F3" s="7" t="s">
        <v>37</v>
      </c>
      <c r="G3" s="7" t="s">
        <v>37</v>
      </c>
      <c r="H3" s="7" t="s">
        <v>37</v>
      </c>
      <c r="I3" s="7" t="s">
        <v>37</v>
      </c>
      <c r="J3" s="7" t="s">
        <v>37</v>
      </c>
    </row>
    <row r="4" spans="1:10" x14ac:dyDescent="0.2">
      <c r="A4" s="4" t="s">
        <v>29</v>
      </c>
      <c r="B4" s="7" t="s">
        <v>38</v>
      </c>
      <c r="C4" s="7" t="s">
        <v>38</v>
      </c>
      <c r="D4" s="7" t="s">
        <v>38</v>
      </c>
      <c r="E4" s="7" t="s">
        <v>38</v>
      </c>
      <c r="F4" s="7" t="s">
        <v>38</v>
      </c>
      <c r="G4" s="7" t="s">
        <v>38</v>
      </c>
      <c r="H4" s="7" t="s">
        <v>38</v>
      </c>
      <c r="I4" s="7" t="s">
        <v>38</v>
      </c>
      <c r="J4" s="7" t="s">
        <v>38</v>
      </c>
    </row>
    <row r="5" spans="1:10" x14ac:dyDescent="0.2">
      <c r="A5" s="4" t="s">
        <v>30</v>
      </c>
      <c r="B5" s="7" t="s">
        <v>39</v>
      </c>
      <c r="C5" s="7" t="s">
        <v>39</v>
      </c>
      <c r="D5" s="7" t="s">
        <v>39</v>
      </c>
      <c r="E5" s="7" t="s">
        <v>39</v>
      </c>
      <c r="F5" s="7" t="s">
        <v>39</v>
      </c>
      <c r="G5" s="7" t="s">
        <v>39</v>
      </c>
      <c r="H5" s="7" t="s">
        <v>39</v>
      </c>
      <c r="I5" s="7" t="s">
        <v>39</v>
      </c>
      <c r="J5" s="7" t="s">
        <v>39</v>
      </c>
    </row>
    <row r="6" spans="1:10" x14ac:dyDescent="0.2">
      <c r="A6" s="4" t="s">
        <v>31</v>
      </c>
      <c r="B6" s="1">
        <v>3</v>
      </c>
      <c r="C6" s="1">
        <v>3</v>
      </c>
      <c r="D6" s="1">
        <v>3</v>
      </c>
      <c r="E6" s="1">
        <v>3</v>
      </c>
      <c r="F6" s="1">
        <v>3</v>
      </c>
      <c r="G6" s="1">
        <v>3</v>
      </c>
      <c r="H6" s="1">
        <v>3</v>
      </c>
      <c r="I6" s="1">
        <v>3</v>
      </c>
      <c r="J6" s="1">
        <v>3</v>
      </c>
    </row>
    <row r="7" spans="1:10" s="6" customFormat="1" x14ac:dyDescent="0.2">
      <c r="A7" s="5" t="s">
        <v>32</v>
      </c>
      <c r="B7" s="6">
        <v>30103</v>
      </c>
      <c r="C7" s="6">
        <v>29738</v>
      </c>
      <c r="D7" s="6">
        <v>29738</v>
      </c>
      <c r="E7" s="6">
        <v>29738</v>
      </c>
      <c r="F7" s="6">
        <v>29738</v>
      </c>
      <c r="G7" s="6">
        <v>29738</v>
      </c>
      <c r="H7" s="6">
        <v>29738</v>
      </c>
      <c r="I7" s="6">
        <v>29738</v>
      </c>
      <c r="J7" s="6">
        <v>29738</v>
      </c>
    </row>
    <row r="8" spans="1:10" s="6" customFormat="1" x14ac:dyDescent="0.2">
      <c r="A8" s="5" t="s">
        <v>33</v>
      </c>
      <c r="B8" s="6">
        <v>44986</v>
      </c>
      <c r="C8" s="6">
        <v>44986</v>
      </c>
      <c r="D8" s="6">
        <v>44986</v>
      </c>
      <c r="E8" s="6">
        <v>44986</v>
      </c>
      <c r="F8" s="6">
        <v>44986</v>
      </c>
      <c r="G8" s="6">
        <v>44986</v>
      </c>
      <c r="H8" s="6">
        <v>44986</v>
      </c>
      <c r="I8" s="6">
        <v>44986</v>
      </c>
      <c r="J8" s="6">
        <v>44986</v>
      </c>
    </row>
    <row r="9" spans="1:10" x14ac:dyDescent="0.2">
      <c r="A9" s="4" t="s">
        <v>34</v>
      </c>
      <c r="B9" s="1">
        <v>168</v>
      </c>
      <c r="C9" s="1">
        <v>168</v>
      </c>
      <c r="D9" s="1">
        <v>168</v>
      </c>
      <c r="E9" s="1">
        <v>168</v>
      </c>
      <c r="F9" s="1">
        <v>168</v>
      </c>
      <c r="G9" s="1">
        <v>168</v>
      </c>
      <c r="H9" s="1">
        <v>168</v>
      </c>
      <c r="I9" s="1">
        <v>168</v>
      </c>
      <c r="J9" s="1">
        <v>168</v>
      </c>
    </row>
    <row r="10" spans="1:10" x14ac:dyDescent="0.2">
      <c r="A10" s="4" t="s">
        <v>35</v>
      </c>
      <c r="B10" s="7" t="s">
        <v>58</v>
      </c>
      <c r="C10" s="7" t="s">
        <v>59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</row>
    <row r="11" spans="1:10" x14ac:dyDescent="0.2">
      <c r="A11" s="9">
        <v>32843</v>
      </c>
      <c r="B11" s="8">
        <v>5803079</v>
      </c>
      <c r="C11" s="8">
        <v>4348225</v>
      </c>
      <c r="D11" s="8">
        <v>2864007</v>
      </c>
      <c r="E11" s="8">
        <v>1425461</v>
      </c>
      <c r="F11" s="8">
        <v>1596225</v>
      </c>
      <c r="G11" s="8">
        <v>458410</v>
      </c>
      <c r="H11" s="8">
        <v>162097</v>
      </c>
      <c r="I11" s="8">
        <v>279219</v>
      </c>
      <c r="J11" s="8">
        <v>16936723</v>
      </c>
    </row>
    <row r="12" spans="1:10" x14ac:dyDescent="0.2">
      <c r="A12" s="9">
        <v>33208</v>
      </c>
      <c r="B12" s="8">
        <v>5862497</v>
      </c>
      <c r="C12" s="8">
        <v>4400707</v>
      </c>
      <c r="D12" s="8">
        <v>2928713</v>
      </c>
      <c r="E12" s="8">
        <v>1438882</v>
      </c>
      <c r="F12" s="8">
        <v>1624390</v>
      </c>
      <c r="G12" s="8">
        <v>464520</v>
      </c>
      <c r="H12" s="8">
        <v>165047</v>
      </c>
      <c r="I12" s="8">
        <v>285012</v>
      </c>
      <c r="J12" s="8">
        <v>17169768</v>
      </c>
    </row>
    <row r="13" spans="1:10" x14ac:dyDescent="0.2">
      <c r="A13" s="9">
        <v>33573</v>
      </c>
      <c r="B13" s="8">
        <v>5928072</v>
      </c>
      <c r="C13" s="8">
        <v>4435083</v>
      </c>
      <c r="D13" s="8">
        <v>2990441</v>
      </c>
      <c r="E13" s="8">
        <v>1450862</v>
      </c>
      <c r="F13" s="8">
        <v>1647408</v>
      </c>
      <c r="G13" s="8">
        <v>468549</v>
      </c>
      <c r="H13" s="8">
        <v>167043</v>
      </c>
      <c r="I13" s="8">
        <v>291523</v>
      </c>
      <c r="J13" s="8">
        <v>17378981</v>
      </c>
    </row>
    <row r="14" spans="1:10" x14ac:dyDescent="0.2">
      <c r="A14" s="9">
        <v>33939</v>
      </c>
      <c r="B14" s="8">
        <v>5977823</v>
      </c>
      <c r="C14" s="8">
        <v>4458219</v>
      </c>
      <c r="D14" s="8">
        <v>3057138</v>
      </c>
      <c r="E14" s="8">
        <v>1457241</v>
      </c>
      <c r="F14" s="8">
        <v>1668515</v>
      </c>
      <c r="G14" s="8">
        <v>471258</v>
      </c>
      <c r="H14" s="8">
        <v>170420</v>
      </c>
      <c r="I14" s="8">
        <v>296519</v>
      </c>
      <c r="J14" s="8">
        <v>17557133</v>
      </c>
    </row>
    <row r="15" spans="1:10" x14ac:dyDescent="0.2">
      <c r="A15" s="9">
        <v>34304</v>
      </c>
      <c r="B15" s="8">
        <v>6020171</v>
      </c>
      <c r="C15" s="8">
        <v>4466738</v>
      </c>
      <c r="D15" s="8">
        <v>3130986</v>
      </c>
      <c r="E15" s="8">
        <v>1461102</v>
      </c>
      <c r="F15" s="8">
        <v>1690348</v>
      </c>
      <c r="G15" s="8">
        <v>472983</v>
      </c>
      <c r="H15" s="8">
        <v>173590</v>
      </c>
      <c r="I15" s="8">
        <v>300490</v>
      </c>
      <c r="J15" s="8">
        <v>17719090</v>
      </c>
    </row>
    <row r="16" spans="1:10" x14ac:dyDescent="0.2">
      <c r="A16" s="9">
        <v>34669</v>
      </c>
      <c r="B16" s="8">
        <v>6071872</v>
      </c>
      <c r="C16" s="8">
        <v>4483205</v>
      </c>
      <c r="D16" s="8">
        <v>3198877</v>
      </c>
      <c r="E16" s="8">
        <v>1463977</v>
      </c>
      <c r="F16" s="8">
        <v>1718549</v>
      </c>
      <c r="G16" s="8">
        <v>474076</v>
      </c>
      <c r="H16" s="8">
        <v>176761</v>
      </c>
      <c r="I16" s="8">
        <v>303289</v>
      </c>
      <c r="J16" s="8">
        <v>17893433</v>
      </c>
    </row>
    <row r="17" spans="1:10" x14ac:dyDescent="0.2">
      <c r="A17" s="9">
        <v>35034</v>
      </c>
      <c r="B17" s="8">
        <v>6143971</v>
      </c>
      <c r="C17" s="8">
        <v>4517353</v>
      </c>
      <c r="D17" s="8">
        <v>3271743</v>
      </c>
      <c r="E17" s="8">
        <v>1466605</v>
      </c>
      <c r="F17" s="8">
        <v>1751933</v>
      </c>
      <c r="G17" s="8">
        <v>475148</v>
      </c>
      <c r="H17" s="8">
        <v>182829</v>
      </c>
      <c r="I17" s="8">
        <v>307022</v>
      </c>
      <c r="J17" s="8">
        <v>18119616</v>
      </c>
    </row>
    <row r="18" spans="1:10" x14ac:dyDescent="0.2">
      <c r="A18" s="9">
        <v>35400</v>
      </c>
      <c r="B18" s="8">
        <v>6214548</v>
      </c>
      <c r="C18" s="8">
        <v>4552904</v>
      </c>
      <c r="D18" s="8">
        <v>3330579</v>
      </c>
      <c r="E18" s="8">
        <v>1471997</v>
      </c>
      <c r="F18" s="8">
        <v>1783556</v>
      </c>
      <c r="G18" s="8">
        <v>475529</v>
      </c>
      <c r="H18" s="8">
        <v>187342</v>
      </c>
      <c r="I18" s="8">
        <v>310655</v>
      </c>
      <c r="J18" s="8">
        <v>18330079</v>
      </c>
    </row>
    <row r="19" spans="1:10" x14ac:dyDescent="0.2">
      <c r="A19" s="9">
        <v>35765</v>
      </c>
      <c r="B19" s="8">
        <v>6274966</v>
      </c>
      <c r="C19" s="8">
        <v>4586156</v>
      </c>
      <c r="D19" s="8">
        <v>3380394</v>
      </c>
      <c r="E19" s="8">
        <v>1479003</v>
      </c>
      <c r="F19" s="8">
        <v>1810928</v>
      </c>
      <c r="G19" s="8">
        <v>474215</v>
      </c>
      <c r="H19" s="8">
        <v>191259</v>
      </c>
      <c r="I19" s="8">
        <v>310281</v>
      </c>
      <c r="J19" s="8">
        <v>18510004</v>
      </c>
    </row>
    <row r="20" spans="1:10" x14ac:dyDescent="0.2">
      <c r="A20" s="9">
        <v>36130</v>
      </c>
      <c r="B20" s="8">
        <v>6338790</v>
      </c>
      <c r="C20" s="8">
        <v>4629345</v>
      </c>
      <c r="D20" s="8">
        <v>3427505</v>
      </c>
      <c r="E20" s="8">
        <v>1487042</v>
      </c>
      <c r="F20" s="8">
        <v>1840078</v>
      </c>
      <c r="G20" s="8">
        <v>473450</v>
      </c>
      <c r="H20" s="8">
        <v>194390</v>
      </c>
      <c r="I20" s="8">
        <v>312300</v>
      </c>
      <c r="J20" s="8">
        <v>18705620</v>
      </c>
    </row>
    <row r="21" spans="1:10" x14ac:dyDescent="0.2">
      <c r="A21" s="9">
        <v>36495</v>
      </c>
      <c r="B21" s="8">
        <v>6409971</v>
      </c>
      <c r="C21" s="8">
        <v>4677581</v>
      </c>
      <c r="D21" s="8">
        <v>3481034</v>
      </c>
      <c r="E21" s="8">
        <v>1495218</v>
      </c>
      <c r="F21" s="8">
        <v>1866265</v>
      </c>
      <c r="G21" s="8">
        <v>473294</v>
      </c>
      <c r="H21" s="8">
        <v>197757</v>
      </c>
      <c r="I21" s="8">
        <v>315431</v>
      </c>
      <c r="J21" s="8">
        <v>18919210</v>
      </c>
    </row>
    <row r="22" spans="1:10" x14ac:dyDescent="0.2">
      <c r="A22" s="9">
        <v>36861</v>
      </c>
      <c r="B22" s="8">
        <v>6485081</v>
      </c>
      <c r="C22" s="8">
        <v>4730855</v>
      </c>
      <c r="D22" s="8">
        <v>3537670</v>
      </c>
      <c r="E22" s="8">
        <v>1500129</v>
      </c>
      <c r="F22" s="8">
        <v>1892531</v>
      </c>
      <c r="G22" s="8">
        <v>473200</v>
      </c>
      <c r="H22" s="8">
        <v>200045</v>
      </c>
      <c r="I22" s="8">
        <v>318941</v>
      </c>
      <c r="J22" s="8">
        <v>19141036</v>
      </c>
    </row>
    <row r="23" spans="1:10" x14ac:dyDescent="0.2">
      <c r="A23" s="9">
        <v>37226</v>
      </c>
      <c r="B23" s="8">
        <v>6558484</v>
      </c>
      <c r="C23" s="8">
        <v>4790212</v>
      </c>
      <c r="D23" s="8">
        <v>3611203</v>
      </c>
      <c r="E23" s="8">
        <v>1507825</v>
      </c>
      <c r="F23" s="8">
        <v>1917752</v>
      </c>
      <c r="G23" s="8">
        <v>473890</v>
      </c>
      <c r="H23" s="8">
        <v>201751</v>
      </c>
      <c r="I23" s="8">
        <v>322874</v>
      </c>
      <c r="J23" s="8">
        <v>19386461</v>
      </c>
    </row>
    <row r="24" spans="1:10" x14ac:dyDescent="0.2">
      <c r="A24" s="9">
        <v>37591</v>
      </c>
      <c r="B24" s="8">
        <v>6599441</v>
      </c>
      <c r="C24" s="8">
        <v>4845024</v>
      </c>
      <c r="D24" s="8">
        <v>3700791</v>
      </c>
      <c r="E24" s="8">
        <v>1515723</v>
      </c>
      <c r="F24" s="8">
        <v>1938610</v>
      </c>
      <c r="G24" s="8">
        <v>475998</v>
      </c>
      <c r="H24" s="8">
        <v>201549</v>
      </c>
      <c r="I24" s="8">
        <v>325950</v>
      </c>
      <c r="J24" s="8">
        <v>19605441</v>
      </c>
    </row>
    <row r="25" spans="1:10" x14ac:dyDescent="0.2">
      <c r="A25" s="9">
        <v>37956</v>
      </c>
      <c r="B25" s="8">
        <v>6634509</v>
      </c>
      <c r="C25" s="8">
        <v>4900176</v>
      </c>
      <c r="D25" s="8">
        <v>3788560</v>
      </c>
      <c r="E25" s="8">
        <v>1524727</v>
      </c>
      <c r="F25" s="8">
        <v>1966130</v>
      </c>
      <c r="G25" s="8">
        <v>481411</v>
      </c>
      <c r="H25" s="8">
        <v>201708</v>
      </c>
      <c r="I25" s="8">
        <v>327596</v>
      </c>
      <c r="J25" s="8">
        <v>19827155</v>
      </c>
    </row>
    <row r="26" spans="1:10" x14ac:dyDescent="0.2">
      <c r="A26" s="9">
        <v>38322</v>
      </c>
      <c r="B26" s="8">
        <v>6669206</v>
      </c>
      <c r="C26" s="8">
        <v>4957147</v>
      </c>
      <c r="D26" s="8">
        <v>3872351</v>
      </c>
      <c r="E26" s="8">
        <v>1532562</v>
      </c>
      <c r="F26" s="8">
        <v>1994241</v>
      </c>
      <c r="G26" s="8">
        <v>484778</v>
      </c>
      <c r="H26" s="8">
        <v>203857</v>
      </c>
      <c r="I26" s="8">
        <v>329498</v>
      </c>
      <c r="J26" s="8">
        <v>20046003</v>
      </c>
    </row>
    <row r="27" spans="1:10" x14ac:dyDescent="0.2">
      <c r="A27" s="9">
        <v>38687</v>
      </c>
      <c r="B27" s="8">
        <v>6718023</v>
      </c>
      <c r="C27" s="8">
        <v>5023203</v>
      </c>
      <c r="D27" s="8">
        <v>3964175</v>
      </c>
      <c r="E27" s="8">
        <v>1544852</v>
      </c>
      <c r="F27" s="8">
        <v>2029936</v>
      </c>
      <c r="G27" s="8">
        <v>488098</v>
      </c>
      <c r="H27" s="8">
        <v>207385</v>
      </c>
      <c r="I27" s="8">
        <v>333505</v>
      </c>
      <c r="J27" s="8">
        <v>20311543</v>
      </c>
    </row>
    <row r="28" spans="1:10" x14ac:dyDescent="0.2">
      <c r="A28" s="9">
        <v>39052</v>
      </c>
      <c r="B28" s="8">
        <v>6786160</v>
      </c>
      <c r="C28" s="8">
        <v>5103965</v>
      </c>
      <c r="D28" s="8">
        <v>4055845</v>
      </c>
      <c r="E28" s="8">
        <v>1561300</v>
      </c>
      <c r="F28" s="8">
        <v>2076867</v>
      </c>
      <c r="G28" s="8">
        <v>491515</v>
      </c>
      <c r="H28" s="8">
        <v>211029</v>
      </c>
      <c r="I28" s="8">
        <v>338381</v>
      </c>
      <c r="J28" s="8">
        <v>20627547</v>
      </c>
    </row>
    <row r="29" spans="1:10" x14ac:dyDescent="0.2">
      <c r="A29" s="9">
        <v>39417</v>
      </c>
      <c r="B29" s="8">
        <v>6883852</v>
      </c>
      <c r="C29" s="8">
        <v>5199503</v>
      </c>
      <c r="D29" s="8">
        <v>4159990</v>
      </c>
      <c r="E29" s="8">
        <v>1578489</v>
      </c>
      <c r="F29" s="8">
        <v>2135006</v>
      </c>
      <c r="G29" s="8">
        <v>495858</v>
      </c>
      <c r="H29" s="8">
        <v>216618</v>
      </c>
      <c r="I29" s="8">
        <v>344176</v>
      </c>
      <c r="J29" s="8">
        <v>21016121</v>
      </c>
    </row>
    <row r="30" spans="1:10" x14ac:dyDescent="0.2">
      <c r="A30" s="9">
        <v>39783</v>
      </c>
      <c r="B30" s="8">
        <v>7001782</v>
      </c>
      <c r="C30" s="8">
        <v>5313285</v>
      </c>
      <c r="D30" s="8">
        <v>4275551</v>
      </c>
      <c r="E30" s="8">
        <v>1597880</v>
      </c>
      <c r="F30" s="8">
        <v>2208928</v>
      </c>
      <c r="G30" s="8">
        <v>501774</v>
      </c>
      <c r="H30" s="8">
        <v>222526</v>
      </c>
      <c r="I30" s="8">
        <v>351101</v>
      </c>
      <c r="J30" s="8">
        <v>21475625</v>
      </c>
    </row>
    <row r="31" spans="1:10" x14ac:dyDescent="0.2">
      <c r="A31" s="9">
        <v>40148</v>
      </c>
      <c r="B31" s="8">
        <v>7101504</v>
      </c>
      <c r="C31" s="8">
        <v>5419249</v>
      </c>
      <c r="D31" s="8">
        <v>4367454</v>
      </c>
      <c r="E31" s="8">
        <v>1618578</v>
      </c>
      <c r="F31" s="8">
        <v>2263747</v>
      </c>
      <c r="G31" s="8">
        <v>506461</v>
      </c>
      <c r="H31" s="8">
        <v>227783</v>
      </c>
      <c r="I31" s="8">
        <v>357859</v>
      </c>
      <c r="J31" s="8">
        <v>21865623</v>
      </c>
    </row>
    <row r="32" spans="1:10" x14ac:dyDescent="0.2">
      <c r="A32" s="9">
        <v>40513</v>
      </c>
      <c r="B32" s="8">
        <v>7179891</v>
      </c>
      <c r="C32" s="8">
        <v>5495711</v>
      </c>
      <c r="D32" s="8">
        <v>4436882</v>
      </c>
      <c r="E32" s="8">
        <v>1632482</v>
      </c>
      <c r="F32" s="8">
        <v>2319063</v>
      </c>
      <c r="G32" s="8">
        <v>510219</v>
      </c>
      <c r="H32" s="8">
        <v>230299</v>
      </c>
      <c r="I32" s="8">
        <v>364833</v>
      </c>
      <c r="J32" s="8">
        <v>22172469</v>
      </c>
    </row>
    <row r="33" spans="1:10" x14ac:dyDescent="0.2">
      <c r="A33" s="9">
        <v>40878</v>
      </c>
      <c r="B33" s="8">
        <v>7258722</v>
      </c>
      <c r="C33" s="8">
        <v>5591818</v>
      </c>
      <c r="D33" s="8">
        <v>4518649</v>
      </c>
      <c r="E33" s="8">
        <v>1647183</v>
      </c>
      <c r="F33" s="8">
        <v>2385947</v>
      </c>
      <c r="G33" s="8">
        <v>511739</v>
      </c>
      <c r="H33" s="8">
        <v>232952</v>
      </c>
      <c r="I33" s="8">
        <v>372070</v>
      </c>
      <c r="J33" s="8">
        <v>22522197</v>
      </c>
    </row>
    <row r="34" spans="1:10" x14ac:dyDescent="0.2">
      <c r="A34" s="9">
        <v>41244</v>
      </c>
      <c r="B34" s="8">
        <v>7353189</v>
      </c>
      <c r="C34" s="8">
        <v>5709586</v>
      </c>
      <c r="D34" s="8">
        <v>4611304</v>
      </c>
      <c r="E34" s="8">
        <v>1663082</v>
      </c>
      <c r="F34" s="8">
        <v>2457489</v>
      </c>
      <c r="G34" s="8">
        <v>511813</v>
      </c>
      <c r="H34" s="8">
        <v>238728</v>
      </c>
      <c r="I34" s="8">
        <v>379812</v>
      </c>
      <c r="J34" s="8">
        <v>22928023</v>
      </c>
    </row>
    <row r="35" spans="1:10" x14ac:dyDescent="0.2">
      <c r="A35" s="9">
        <v>41609</v>
      </c>
      <c r="B35" s="8">
        <v>7454938</v>
      </c>
      <c r="C35" s="8">
        <v>5832585</v>
      </c>
      <c r="D35" s="8">
        <v>4685439</v>
      </c>
      <c r="E35" s="8">
        <v>1678052</v>
      </c>
      <c r="F35" s="8">
        <v>2502188</v>
      </c>
      <c r="G35" s="8">
        <v>513015</v>
      </c>
      <c r="H35" s="8">
        <v>242304</v>
      </c>
      <c r="I35" s="8">
        <v>386318</v>
      </c>
      <c r="J35" s="8">
        <v>23297777</v>
      </c>
    </row>
    <row r="36" spans="1:10" x14ac:dyDescent="0.2">
      <c r="A36" s="9">
        <v>41974</v>
      </c>
      <c r="B36" s="8">
        <v>7562171</v>
      </c>
      <c r="C36" s="8">
        <v>5957512</v>
      </c>
      <c r="D36" s="8">
        <v>4747263</v>
      </c>
      <c r="E36" s="8">
        <v>1693107</v>
      </c>
      <c r="F36" s="8">
        <v>2528619</v>
      </c>
      <c r="G36" s="8">
        <v>514040</v>
      </c>
      <c r="H36" s="8">
        <v>242753</v>
      </c>
      <c r="I36" s="8">
        <v>391981</v>
      </c>
      <c r="J36" s="8">
        <v>23640331</v>
      </c>
    </row>
    <row r="37" spans="1:10" x14ac:dyDescent="0.2">
      <c r="A37" s="9">
        <v>42339</v>
      </c>
      <c r="B37" s="8">
        <v>7671401</v>
      </c>
      <c r="C37" s="8">
        <v>6093049</v>
      </c>
      <c r="D37" s="8">
        <v>4804933</v>
      </c>
      <c r="E37" s="8">
        <v>1705937</v>
      </c>
      <c r="F37" s="8">
        <v>2547745</v>
      </c>
      <c r="G37" s="8">
        <v>515694</v>
      </c>
      <c r="H37" s="8">
        <v>244090</v>
      </c>
      <c r="I37" s="8">
        <v>398874</v>
      </c>
      <c r="J37" s="8">
        <v>23984581</v>
      </c>
    </row>
    <row r="38" spans="1:10" x14ac:dyDescent="0.2">
      <c r="A38" s="9">
        <v>42705</v>
      </c>
      <c r="B38" s="8">
        <v>7795625</v>
      </c>
      <c r="C38" s="8">
        <v>6235781</v>
      </c>
      <c r="D38" s="8">
        <v>4882939</v>
      </c>
      <c r="E38" s="8">
        <v>1719580</v>
      </c>
      <c r="F38" s="8">
        <v>2569606</v>
      </c>
      <c r="G38" s="8">
        <v>521981</v>
      </c>
      <c r="H38" s="8">
        <v>246065</v>
      </c>
      <c r="I38" s="8">
        <v>408878</v>
      </c>
      <c r="J38" s="8">
        <v>24385064</v>
      </c>
    </row>
    <row r="39" spans="1:10" x14ac:dyDescent="0.2">
      <c r="A39" s="9">
        <v>43070</v>
      </c>
      <c r="B39" s="8">
        <v>7900946</v>
      </c>
      <c r="C39" s="8">
        <v>6358210</v>
      </c>
      <c r="D39" s="8">
        <v>4960965</v>
      </c>
      <c r="E39" s="8">
        <v>1735654</v>
      </c>
      <c r="F39" s="8">
        <v>2599928</v>
      </c>
      <c r="G39" s="8">
        <v>531561</v>
      </c>
      <c r="H39" s="8">
        <v>246862</v>
      </c>
      <c r="I39" s="8">
        <v>420226</v>
      </c>
      <c r="J39" s="8">
        <v>24759018</v>
      </c>
    </row>
    <row r="40" spans="1:10" x14ac:dyDescent="0.2">
      <c r="A40" s="9">
        <v>43435</v>
      </c>
      <c r="B40" s="8">
        <v>8003564</v>
      </c>
      <c r="C40" s="8">
        <v>6479695</v>
      </c>
      <c r="D40" s="8">
        <v>5046434</v>
      </c>
      <c r="E40" s="8">
        <v>1755715</v>
      </c>
      <c r="F40" s="8">
        <v>2636404</v>
      </c>
      <c r="G40" s="8">
        <v>542927</v>
      </c>
      <c r="H40" s="8">
        <v>245920</v>
      </c>
      <c r="I40" s="8">
        <v>430758</v>
      </c>
      <c r="J40" s="8">
        <v>25146140</v>
      </c>
    </row>
    <row r="41" spans="1:10" x14ac:dyDescent="0.2">
      <c r="A41" s="9">
        <v>43800</v>
      </c>
      <c r="B41" s="8">
        <v>8088361</v>
      </c>
      <c r="C41" s="8">
        <v>6590050</v>
      </c>
      <c r="D41" s="8">
        <v>5129741</v>
      </c>
      <c r="E41" s="8">
        <v>1778928</v>
      </c>
      <c r="F41" s="8">
        <v>2688799</v>
      </c>
      <c r="G41" s="8">
        <v>553340</v>
      </c>
      <c r="H41" s="8">
        <v>246213</v>
      </c>
      <c r="I41" s="8">
        <v>440267</v>
      </c>
      <c r="J41" s="8">
        <v>25520468</v>
      </c>
    </row>
    <row r="42" spans="1:10" x14ac:dyDescent="0.2">
      <c r="A42" s="9">
        <v>44166</v>
      </c>
      <c r="B42" s="8">
        <v>8094300</v>
      </c>
      <c r="C42" s="8">
        <v>6567195</v>
      </c>
      <c r="D42" s="8">
        <v>5184329</v>
      </c>
      <c r="E42" s="8">
        <v>1794514</v>
      </c>
      <c r="F42" s="8">
        <v>2728187</v>
      </c>
      <c r="G42" s="8">
        <v>561881</v>
      </c>
      <c r="H42" s="8">
        <v>247819</v>
      </c>
      <c r="I42" s="8">
        <v>447650</v>
      </c>
      <c r="J42" s="8">
        <v>25630698</v>
      </c>
    </row>
    <row r="43" spans="1:10" x14ac:dyDescent="0.2">
      <c r="A43" s="9">
        <v>44531</v>
      </c>
      <c r="B43" s="8">
        <v>8101223</v>
      </c>
      <c r="C43" s="8">
        <v>6566092</v>
      </c>
      <c r="D43" s="8">
        <v>5261012</v>
      </c>
      <c r="E43" s="8">
        <v>1805733</v>
      </c>
      <c r="F43" s="8">
        <v>2763015</v>
      </c>
      <c r="G43" s="8">
        <v>568628</v>
      </c>
      <c r="H43" s="8">
        <v>248125</v>
      </c>
      <c r="I43" s="8">
        <v>452670</v>
      </c>
      <c r="J43" s="8">
        <v>25771357</v>
      </c>
    </row>
    <row r="45" spans="1:10" x14ac:dyDescent="0.2">
      <c r="A45" s="1" t="s">
        <v>77</v>
      </c>
      <c r="B45" s="1">
        <f>AVERAGE(A2060843J_Data)</f>
        <v>6877216.1515151514</v>
      </c>
      <c r="C45" s="1">
        <f>AVERAGE(A2060844K_Data)</f>
        <v>5251982.3939393936</v>
      </c>
      <c r="D45" s="1">
        <f>AVERAGE(A2060845L_Data)</f>
        <v>4020148.393939394</v>
      </c>
      <c r="E45" s="1">
        <f>AVERAGE(A2060846R_Data)</f>
        <v>1581497.6363636365</v>
      </c>
      <c r="F45" s="1">
        <f>AVERAGE(A2060847T_Data)</f>
        <v>2125725.2424242422</v>
      </c>
      <c r="G45" s="1">
        <f>AVERAGE(A2060848V_Data)</f>
        <v>497310.69696969696</v>
      </c>
      <c r="H45" s="1">
        <f>AVERAGE(A2060849W_Data)</f>
        <v>211361.09090909091</v>
      </c>
      <c r="I45" s="1">
        <f>AVERAGE(A2060850F_Data)</f>
        <v>350180.57575757575</v>
      </c>
      <c r="J45" s="1">
        <f>AVERAGE(A2060842F_Data)</f>
        <v>20918191.969696969</v>
      </c>
    </row>
    <row r="46" spans="1:10" x14ac:dyDescent="0.2">
      <c r="A46" s="1" t="s">
        <v>78</v>
      </c>
      <c r="B46" s="1">
        <f>ROUNDDOWN(B45,0)</f>
        <v>6877216</v>
      </c>
      <c r="C46" s="1">
        <f t="shared" ref="C46:J46" si="0">ROUNDDOWN(C45,0)</f>
        <v>5251982</v>
      </c>
      <c r="D46" s="1">
        <f t="shared" si="0"/>
        <v>4020148</v>
      </c>
      <c r="E46" s="1">
        <f t="shared" si="0"/>
        <v>1581497</v>
      </c>
      <c r="F46" s="1">
        <f t="shared" si="0"/>
        <v>2125725</v>
      </c>
      <c r="G46" s="1">
        <f t="shared" si="0"/>
        <v>497310</v>
      </c>
      <c r="H46" s="1">
        <f t="shared" si="0"/>
        <v>211361</v>
      </c>
      <c r="I46" s="1">
        <f t="shared" si="0"/>
        <v>350180</v>
      </c>
      <c r="J46" s="1">
        <f t="shared" si="0"/>
        <v>20918191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Z11"/>
  <sheetViews>
    <sheetView showGridLines="0" workbookViewId="0">
      <selection activeCell="Z1" sqref="Z1"/>
    </sheetView>
  </sheetViews>
  <sheetFormatPr defaultColWidth="7.7109375" defaultRowHeight="11.25" x14ac:dyDescent="0.2"/>
  <cols>
    <col min="1" max="1" width="17.85546875" style="10" customWidth="1"/>
    <col min="2" max="2" width="18.140625" style="10" customWidth="1"/>
    <col min="3" max="3" width="30.7109375" style="10" customWidth="1"/>
    <col min="4" max="4" width="7.7109375" style="10"/>
    <col min="5" max="5" width="8.7109375" style="10" customWidth="1"/>
    <col min="6" max="11" width="7.7109375" style="10"/>
    <col min="12" max="12" width="9.7109375" style="10" customWidth="1"/>
    <col min="13" max="25" width="7.7109375" style="10"/>
    <col min="26" max="26" width="7.7109375" style="10" customWidth="1"/>
    <col min="27" max="16384" width="7.7109375" style="10"/>
  </cols>
  <sheetData>
    <row r="1" spans="2:26" ht="15" x14ac:dyDescent="0.25">
      <c r="Z1"/>
    </row>
    <row r="2" spans="2:26" ht="12.75" x14ac:dyDescent="0.2">
      <c r="B2" s="12" t="s">
        <v>67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</row>
    <row r="3" spans="2:26" x14ac:dyDescent="0.2"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</row>
    <row r="4" spans="2:26" x14ac:dyDescent="0.2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2:26" ht="15.75" x14ac:dyDescent="0.25">
      <c r="B5" s="13" t="s">
        <v>68</v>
      </c>
    </row>
    <row r="6" spans="2:26" ht="15.75" customHeight="1" x14ac:dyDescent="0.2">
      <c r="B6" s="19" t="s">
        <v>69</v>
      </c>
      <c r="C6" s="19"/>
      <c r="D6" s="19"/>
      <c r="E6" s="19"/>
      <c r="F6" s="19"/>
      <c r="G6" s="19"/>
      <c r="H6" s="19"/>
      <c r="I6" s="19"/>
      <c r="J6" s="19"/>
      <c r="K6" s="19"/>
      <c r="L6" s="19"/>
    </row>
    <row r="10" spans="2:26" ht="12.75" x14ac:dyDescent="0.2">
      <c r="B10" s="14" t="s">
        <v>70</v>
      </c>
    </row>
    <row r="11" spans="2:26" x14ac:dyDescent="0.2">
      <c r="B11" s="10" t="s">
        <v>71</v>
      </c>
    </row>
  </sheetData>
  <mergeCells count="1">
    <mergeCell ref="B6:L6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Index</vt:lpstr>
      <vt:lpstr>Data1</vt:lpstr>
      <vt:lpstr>Enquiries</vt:lpstr>
      <vt:lpstr>A2060842F</vt:lpstr>
      <vt:lpstr>A2060842F_Data</vt:lpstr>
      <vt:lpstr>A2060843J</vt:lpstr>
      <vt:lpstr>A2060843J_Data</vt:lpstr>
      <vt:lpstr>A2060844K</vt:lpstr>
      <vt:lpstr>A2060844K_Data</vt:lpstr>
      <vt:lpstr>A2060845L</vt:lpstr>
      <vt:lpstr>A2060845L_Data</vt:lpstr>
      <vt:lpstr>A2060846R</vt:lpstr>
      <vt:lpstr>A2060846R_Data</vt:lpstr>
      <vt:lpstr>A2060847T</vt:lpstr>
      <vt:lpstr>A2060847T_Data</vt:lpstr>
      <vt:lpstr>A2060848V</vt:lpstr>
      <vt:lpstr>A2060848V_Data</vt:lpstr>
      <vt:lpstr>A2060849W</vt:lpstr>
      <vt:lpstr>A2060849W_Data</vt:lpstr>
      <vt:lpstr>A2060850F</vt:lpstr>
      <vt:lpstr>A2060850F_Data</vt:lpstr>
      <vt:lpstr>Date_Range</vt:lpstr>
      <vt:lpstr>Date_Range_Data</vt:lpstr>
    </vt:vector>
  </TitlesOfParts>
  <Company>Australian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</dc:creator>
  <cp:lastModifiedBy>Weijin Tan</cp:lastModifiedBy>
  <dcterms:created xsi:type="dcterms:W3CDTF">2023-08-30T04:12:10Z</dcterms:created>
  <dcterms:modified xsi:type="dcterms:W3CDTF">2023-09-23T01:41:18Z</dcterms:modified>
</cp:coreProperties>
</file>