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yi/Desktop/Python/Financial/"/>
    </mc:Choice>
  </mc:AlternateContent>
  <xr:revisionPtr revIDLastSave="0" documentId="13_ncr:1_{E12D327C-C551-3E45-AA64-58D5664189D5}" xr6:coauthVersionLast="47" xr6:coauthVersionMax="47" xr10:uidLastSave="{00000000-0000-0000-0000-000000000000}"/>
  <bookViews>
    <workbookView xWindow="0" yWindow="500" windowWidth="38400" windowHeight="19460" activeTab="1" xr2:uid="{00000000-000D-0000-FFFF-FFFF00000000}"/>
  </bookViews>
  <sheets>
    <sheet name="收入记录" sheetId="1" state="hidden" r:id="rId1"/>
    <sheet name="财务记录" sheetId="2" r:id="rId2"/>
    <sheet name="数据库" sheetId="3" r:id="rId3"/>
    <sheet name="财务透视" sheetId="4" r:id="rId4"/>
  </sheets>
  <externalReferences>
    <externalReference r:id="rId5"/>
  </externalReferences>
  <definedNames>
    <definedName name="_2018_12_28" localSheetId="0">收入记录!$B$114:$E$114</definedName>
    <definedName name="_2019_01_29" localSheetId="0">收入记录!$B$112:$E$112</definedName>
    <definedName name="_2019_01_31" localSheetId="0">收入记录!$B$111:$E$111</definedName>
    <definedName name="_2019_02_01" localSheetId="0">收入记录!$B$110:$E$110</definedName>
    <definedName name="_2019_02_27" localSheetId="0">收入记录!$B$108:$E$108</definedName>
    <definedName name="_2019_03_05" localSheetId="0">收入记录!$B$107:$E$107</definedName>
    <definedName name="_2019_03_27" localSheetId="0">收入记录!$B$106:$E$106</definedName>
    <definedName name="_2019_03_29" localSheetId="0">收入记录!$B$105:$E$105</definedName>
    <definedName name="_2019_04_24" localSheetId="0">收入记录!$B$103:$E$103</definedName>
    <definedName name="_2019_04_25" localSheetId="0">收入记录!$B$102:$E$102</definedName>
    <definedName name="_2019_05_08" localSheetId="0">收入记录!$B$101:$E$101</definedName>
    <definedName name="_2019_05_20" localSheetId="0">收入记录!$B$100:$E$100</definedName>
    <definedName name="_2019_05_23" localSheetId="0">收入记录!$B$99:$E$99</definedName>
    <definedName name="_2019_05_28" localSheetId="0">收入记录!$B$98:$E$98</definedName>
    <definedName name="_2019_06_03" localSheetId="0">收入记录!$B$97:$E$97</definedName>
    <definedName name="_2019_06_26" localSheetId="0">收入记录!$B$96:$E$96</definedName>
    <definedName name="_2019_06_28" localSheetId="0">收入记录!$B$95:$E$95</definedName>
    <definedName name="_2019_07_11" localSheetId="0">收入记录!$B$94:$E$94</definedName>
    <definedName name="_2019_07_23" localSheetId="0">收入记录!$B$93:$E$93</definedName>
    <definedName name="_2019_07_26" localSheetId="0">收入记录!$B$92:$E$92</definedName>
    <definedName name="_2019_08_09" localSheetId="0">收入记录!$B$91:$E$91</definedName>
    <definedName name="_2019_08_23" localSheetId="0">收入记录!$B$90:$E$90</definedName>
    <definedName name="_2019_08_30" localSheetId="0">收入记录!$B$89:$E$89</definedName>
    <definedName name="_2019_09_02" localSheetId="0">收入记录!$B$88:$E$88</definedName>
    <definedName name="_2019_09_09" localSheetId="0">收入记录!$B$87:$E$87</definedName>
    <definedName name="_2019_09_27" localSheetId="0">收入记录!$B$86:$E$86</definedName>
    <definedName name="_2019_09_29" localSheetId="0">收入记录!$B$85:$E$85</definedName>
    <definedName name="_2019_10_28" localSheetId="0">收入记录!$B$84:$E$84</definedName>
    <definedName name="_2019_11_06" localSheetId="0">收入记录!$B$82:$E$82</definedName>
    <definedName name="_2019_11_08" localSheetId="0">收入记录!$B$81:$E$81</definedName>
    <definedName name="_2019_11_28" localSheetId="0">收入记录!$B$79:$E$79</definedName>
    <definedName name="_2019_12_09" localSheetId="0">收入记录!$B$78:$E$78</definedName>
    <definedName name="ExternalData_1" localSheetId="1" hidden="1">财务记录!$AD$1:$AK$27</definedName>
    <definedName name="ExternalData_2" localSheetId="1" hidden="1">财务记录!#REF!</definedName>
    <definedName name="ExternalData_3" localSheetId="1" hidden="1">财务记录!$AM$1:$AT$20</definedName>
    <definedName name="ExternalData_4" localSheetId="1" hidden="1">财务记录!$AV$1:$BC$4</definedName>
    <definedName name="ExternalData_5" localSheetId="1" hidden="1">财务记录!$U$1:$AB$8</definedName>
    <definedName name="NativeTimeline_交易日期">#N/A</definedName>
    <definedName name="VIP会员">数据库!$F$3:$F$6</definedName>
    <definedName name="八月总收入" localSheetId="0">#REF!</definedName>
    <definedName name="备注" localSheetId="0">收入记录!$E$60:$E$163</definedName>
    <definedName name="差旅统计_地点">[1]!差旅统计[地点]</definedName>
    <definedName name="二月总收入" localSheetId="0">#REF!</definedName>
    <definedName name="工资明细表" localSheetId="0">表5[]</definedName>
    <definedName name="金额" localSheetId="0">收入记录!$D$60:$D$163</definedName>
    <definedName name="九月总收入" localSheetId="0">#REF!</definedName>
    <definedName name="类别" localSheetId="0">收入记录!$B$60:$B$163</definedName>
    <definedName name="六月总收入" localSheetId="0">#REF!</definedName>
    <definedName name="七月总收入" localSheetId="0">#REF!</definedName>
    <definedName name="三月总收入" localSheetId="0">#REF!</definedName>
    <definedName name="十二月总收入" localSheetId="0">#REF!</definedName>
    <definedName name="十一月总收入" localSheetId="0">#REF!</definedName>
    <definedName name="十月总收入" localSheetId="0">#REF!</definedName>
    <definedName name="四月总收入" localSheetId="0">#REF!</definedName>
    <definedName name="五月总收入" localSheetId="0">#REF!</definedName>
    <definedName name="详情" localSheetId="0">收入记录!$C$60:$C$163</definedName>
    <definedName name="项目档案_项目档案">[1]!项目档案[项目档案]</definedName>
    <definedName name="一月总收入" localSheetId="0">#REF!</definedName>
  </definedNames>
  <calcPr calcId="191029"/>
  <pivotCaches>
    <pivotCache cacheId="12" r:id="rId6"/>
    <pivotCache cacheId="1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4" l="1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R8" i="2"/>
  <c r="P8" i="2"/>
  <c r="R7" i="2"/>
  <c r="P7" i="2"/>
  <c r="R6" i="2"/>
  <c r="P6" i="2"/>
  <c r="R5" i="2"/>
  <c r="P5" i="2"/>
  <c r="P4" i="2"/>
  <c r="P3" i="2"/>
  <c r="P2" i="2"/>
  <c r="D162" i="1"/>
</calcChain>
</file>

<file path=xl/sharedStrings.xml><?xml version="1.0" encoding="utf-8"?>
<sst xmlns="http://schemas.openxmlformats.org/spreadsheetml/2006/main" count="991" uniqueCount="291">
  <si>
    <t>时间</t>
  </si>
  <si>
    <t>类别</t>
  </si>
  <si>
    <t>详情</t>
  </si>
  <si>
    <t>金额</t>
  </si>
  <si>
    <t>备注</t>
  </si>
  <si>
    <t>行标签</t>
  </si>
  <si>
    <t>求和项:金额</t>
  </si>
  <si>
    <t>2021年</t>
  </si>
  <si>
    <t>补贴</t>
  </si>
  <si>
    <t>2020年</t>
  </si>
  <si>
    <t>差旅费</t>
  </si>
  <si>
    <t>2019年</t>
  </si>
  <si>
    <t>产品产业化奖</t>
  </si>
  <si>
    <t>2018年</t>
  </si>
  <si>
    <t>工资</t>
  </si>
  <si>
    <t>2017年</t>
  </si>
  <si>
    <t>奖金</t>
  </si>
  <si>
    <t>&lt;2017/8/1</t>
  </si>
  <si>
    <t>交通补贴</t>
  </si>
  <si>
    <t>总计</t>
  </si>
  <si>
    <t>经营单项奖</t>
  </si>
  <si>
    <t>3月奖金</t>
  </si>
  <si>
    <t>调整</t>
  </si>
  <si>
    <t>报28220？</t>
  </si>
  <si>
    <t>退税</t>
  </si>
  <si>
    <t>1月份差旅费</t>
  </si>
  <si>
    <t>报12831</t>
  </si>
  <si>
    <t>(空白)</t>
  </si>
  <si>
    <t>10月份</t>
  </si>
  <si>
    <t>报16475</t>
  </si>
  <si>
    <t>先进集体奖</t>
  </si>
  <si>
    <t>能力验证项目奖</t>
  </si>
  <si>
    <t>2020先进个人奖</t>
  </si>
  <si>
    <t>12月</t>
  </si>
  <si>
    <t>11-12月</t>
  </si>
  <si>
    <t>报22990</t>
  </si>
  <si>
    <t>四季度</t>
  </si>
  <si>
    <t>10-11月</t>
  </si>
  <si>
    <t>三季度</t>
  </si>
  <si>
    <t>10月</t>
  </si>
  <si>
    <t>8月份差旅费</t>
  </si>
  <si>
    <t>9月</t>
  </si>
  <si>
    <t>防暑降温费</t>
  </si>
  <si>
    <t>8月奖金</t>
  </si>
  <si>
    <t>8月工资</t>
  </si>
  <si>
    <t>7月奖金</t>
  </si>
  <si>
    <t>7月份差旅费</t>
  </si>
  <si>
    <t>6月份差旅费</t>
  </si>
  <si>
    <t>7月工资</t>
  </si>
  <si>
    <t>5月份差旅费</t>
  </si>
  <si>
    <t>6月收入</t>
  </si>
  <si>
    <t>6月工资</t>
  </si>
  <si>
    <t>5月份奖金</t>
  </si>
  <si>
    <t>4月份差旅费</t>
  </si>
  <si>
    <t>5月份工资</t>
  </si>
  <si>
    <t>2019房租退税</t>
  </si>
  <si>
    <t>4月份奖金</t>
  </si>
  <si>
    <t>3月份差旅费</t>
  </si>
  <si>
    <t>催收款奖</t>
  </si>
  <si>
    <t>19年年终奖</t>
  </si>
  <si>
    <t>4月工资</t>
  </si>
  <si>
    <t>3月工资</t>
  </si>
  <si>
    <t>2月奖金</t>
  </si>
  <si>
    <t>2月工资</t>
  </si>
  <si>
    <t>1月奖金</t>
  </si>
  <si>
    <t>1月工资</t>
  </si>
  <si>
    <t>龚</t>
  </si>
  <si>
    <t>12月奖金</t>
  </si>
  <si>
    <t>单项奖</t>
  </si>
  <si>
    <t>产品产业化月奖</t>
  </si>
  <si>
    <t>工期奖</t>
  </si>
  <si>
    <t>海外催收款奖</t>
  </si>
  <si>
    <t>12月工资</t>
  </si>
  <si>
    <t>19年第四季度交通补贴</t>
  </si>
  <si>
    <t>11月奖金</t>
  </si>
  <si>
    <t>11月工资</t>
  </si>
  <si>
    <t>10月奖金</t>
  </si>
  <si>
    <t>2019.8.25～2019.10.20</t>
  </si>
  <si>
    <t>10月工资</t>
  </si>
  <si>
    <t>9月奖金</t>
  </si>
  <si>
    <t>9月工资</t>
  </si>
  <si>
    <t>2019.7.1～2019.8.24</t>
  </si>
  <si>
    <t>2019.5.11～2019.6.30，</t>
  </si>
  <si>
    <t>6月奖金</t>
  </si>
  <si>
    <t>5月奖金</t>
  </si>
  <si>
    <t>5月工资</t>
  </si>
  <si>
    <t>2019.3.29~2019.5.10,24965</t>
  </si>
  <si>
    <t>2019.2.18~2019.3.28,23118</t>
  </si>
  <si>
    <t>4月奖金</t>
  </si>
  <si>
    <t>18年年终催收款</t>
  </si>
  <si>
    <t>2018年年终奖</t>
  </si>
  <si>
    <t>2018.12.1～2019.1.17</t>
  </si>
  <si>
    <t>一月份工资</t>
  </si>
  <si>
    <t>开发中标奖</t>
  </si>
  <si>
    <t>产品产业化</t>
  </si>
  <si>
    <t>17年下半年生产项目考核</t>
  </si>
  <si>
    <t>18年上半年生产项目考核</t>
  </si>
  <si>
    <t>工会劳动竞赛奖励</t>
  </si>
  <si>
    <t>2018.11.7~11.30</t>
  </si>
  <si>
    <t>2018.8.16～2018.11.5</t>
  </si>
  <si>
    <t>交通费</t>
  </si>
  <si>
    <t>工资及奖金</t>
  </si>
  <si>
    <t>工资及防暑降温费</t>
  </si>
  <si>
    <t>2018.7.13～2018.8.15</t>
  </si>
  <si>
    <t>2018.5.17～2018.7.12</t>
  </si>
  <si>
    <t>2018.5.4~2018.5.16</t>
  </si>
  <si>
    <t>2018.3.1~2018.5.3</t>
  </si>
  <si>
    <t>2018.1.8～2018.2.8</t>
  </si>
  <si>
    <t>年终考核</t>
  </si>
  <si>
    <t>集团公司各单项奖</t>
  </si>
  <si>
    <t>2017.9.27~2017.12.17</t>
  </si>
  <si>
    <t>12月基本工资</t>
  </si>
  <si>
    <t>11月基本工资</t>
  </si>
  <si>
    <t>2017.9.11～2017.9.22</t>
  </si>
  <si>
    <t>10月基本工资</t>
  </si>
  <si>
    <t>9月基本工资</t>
  </si>
  <si>
    <t>2017.8.16～2017.8.28</t>
  </si>
  <si>
    <t>2017.7.6～2017.8.11</t>
  </si>
  <si>
    <t>8月基本工资</t>
  </si>
  <si>
    <t>汇总</t>
  </si>
  <si>
    <t>交易日期</t>
  </si>
  <si>
    <t>交易时间</t>
  </si>
  <si>
    <t>支出</t>
  </si>
  <si>
    <t>收入</t>
  </si>
  <si>
    <t>摘要</t>
  </si>
  <si>
    <t>对方户名</t>
  </si>
  <si>
    <t>交易详情</t>
  </si>
  <si>
    <t>数据来源</t>
  </si>
  <si>
    <t>消费类型（I级）</t>
  </si>
  <si>
    <t>消费类型（II级）</t>
  </si>
  <si>
    <t>报销情况</t>
  </si>
  <si>
    <t>项目</t>
  </si>
  <si>
    <t>项目明细</t>
  </si>
  <si>
    <t>经办人</t>
  </si>
  <si>
    <t>日期&amp;时间&amp;金额</t>
  </si>
  <si>
    <t>交易地点</t>
  </si>
  <si>
    <t>消费</t>
  </si>
  <si>
    <t>财付通-微信转账</t>
  </si>
  <si>
    <t>储蓄卡</t>
  </si>
  <si>
    <t>起居</t>
  </si>
  <si>
    <t>生活用品</t>
  </si>
  <si>
    <t xml:space="preserve">消费    </t>
  </si>
  <si>
    <t>支付宝-吕强</t>
  </si>
  <si>
    <t>信用卡</t>
  </si>
  <si>
    <t>零钱</t>
  </si>
  <si>
    <t>扫二维码付款</t>
  </si>
  <si>
    <t>收款方备注:二维码收款</t>
  </si>
  <si>
    <t>微信</t>
  </si>
  <si>
    <t xml:space="preserve">余额                  </t>
  </si>
  <si>
    <t xml:space="preserve">长城基金管理有限公司          </t>
  </si>
  <si>
    <t xml:space="preserve">余额宝-自动转入            </t>
  </si>
  <si>
    <t>支付宝</t>
  </si>
  <si>
    <t>代收付</t>
  </si>
  <si>
    <t>先锋国际融资租赁有限公司</t>
  </si>
  <si>
    <t>租金</t>
  </si>
  <si>
    <t>转账</t>
  </si>
  <si>
    <t>还贷</t>
  </si>
  <si>
    <t>还款</t>
  </si>
  <si>
    <t>通联支付网络服务股份有限公司-交通银行股份有限公司太平洋信用</t>
  </si>
  <si>
    <t>网银在线-京东商城业务</t>
  </si>
  <si>
    <t xml:space="preserve">花呗                  </t>
  </si>
  <si>
    <t xml:space="preserve">四川省财政厅              </t>
  </si>
  <si>
    <t>交通违章5101051845908907</t>
  </si>
  <si>
    <t>餐饮</t>
  </si>
  <si>
    <t>食材购买</t>
  </si>
  <si>
    <t>最后日期</t>
  </si>
  <si>
    <t>储蓄卡账单</t>
  </si>
  <si>
    <t>信用卡账单</t>
  </si>
  <si>
    <t>退货退税</t>
  </si>
  <si>
    <t>支付宝-南昌蓝之润科技有限公司</t>
  </si>
  <si>
    <t>微信账单</t>
  </si>
  <si>
    <t>商户消费</t>
  </si>
  <si>
    <t>滴滴出行服务</t>
  </si>
  <si>
    <t>支付宝账单</t>
  </si>
  <si>
    <t>支付宝-还款</t>
  </si>
  <si>
    <t>支付宝-花呗借呗还款</t>
  </si>
  <si>
    <t>支付宝-西安捷宸贸易有限公司</t>
  </si>
  <si>
    <t>零食饮料</t>
  </si>
  <si>
    <t>支付宝-成都红旗连锁股份有限公司</t>
  </si>
  <si>
    <t>顺丰速运散单运费</t>
  </si>
  <si>
    <t>支付宝-川西优选</t>
  </si>
  <si>
    <t>微信红包（单发）</t>
  </si>
  <si>
    <t>/</t>
  </si>
  <si>
    <t>支付宝-上海壹佰米网络科技有限公司</t>
  </si>
  <si>
    <t>网银在线-巢屋居卫浴旗舰店</t>
  </si>
  <si>
    <t>财付通-阳阳便利店成都北湖二</t>
  </si>
  <si>
    <t>聚餐</t>
  </si>
  <si>
    <t>支付宝-成都么么集选科技有限公司</t>
  </si>
  <si>
    <t>微信红包</t>
  </si>
  <si>
    <t>转账备注:微信转账</t>
  </si>
  <si>
    <t>公司</t>
  </si>
  <si>
    <t>费用结算</t>
  </si>
  <si>
    <t>二维码收款</t>
  </si>
  <si>
    <t>支付宝-App Store _ Apple Music</t>
  </si>
  <si>
    <t>健康形象</t>
  </si>
  <si>
    <t>体育</t>
  </si>
  <si>
    <t>支付宝-上海亦存网络科技有限公司</t>
  </si>
  <si>
    <t>交通</t>
  </si>
  <si>
    <t>加油费</t>
  </si>
  <si>
    <t>网银在线-网银在线（北京）科技有限公司</t>
  </si>
  <si>
    <t>装修</t>
  </si>
  <si>
    <t xml:space="preserve">费用    </t>
  </si>
  <si>
    <t>龙卡安心用</t>
  </si>
  <si>
    <t>娱乐</t>
  </si>
  <si>
    <t>VIP会员</t>
  </si>
  <si>
    <t>办公</t>
  </si>
  <si>
    <t>数据下载、储存费</t>
  </si>
  <si>
    <t>其他</t>
  </si>
  <si>
    <t>支付宝-上海收收家居用品有限公司</t>
  </si>
  <si>
    <t>类型1级</t>
  </si>
  <si>
    <t>社交</t>
  </si>
  <si>
    <t>学习</t>
  </si>
  <si>
    <t>税费</t>
  </si>
  <si>
    <t>待定</t>
  </si>
  <si>
    <t>大理旅游</t>
  </si>
  <si>
    <t>个人用餐</t>
  </si>
  <si>
    <t>打车</t>
  </si>
  <si>
    <t>红包</t>
  </si>
  <si>
    <t>资金账户内部转账</t>
  </si>
  <si>
    <t>住宿</t>
  </si>
  <si>
    <t>核酸检测</t>
  </si>
  <si>
    <t>考试费</t>
  </si>
  <si>
    <t>住宿类</t>
  </si>
  <si>
    <t>火车</t>
  </si>
  <si>
    <t>打印</t>
  </si>
  <si>
    <t>打牌</t>
  </si>
  <si>
    <t>话费</t>
  </si>
  <si>
    <t>报销款</t>
  </si>
  <si>
    <t>数码产品</t>
  </si>
  <si>
    <t>图书</t>
  </si>
  <si>
    <t>租房类</t>
  </si>
  <si>
    <t>现金款项</t>
  </si>
  <si>
    <t>公交、地铁</t>
  </si>
  <si>
    <t>检测工具</t>
  </si>
  <si>
    <t>影音</t>
  </si>
  <si>
    <t>结婚</t>
  </si>
  <si>
    <t>备用金</t>
  </si>
  <si>
    <t>公积金</t>
  </si>
  <si>
    <t>医疗</t>
  </si>
  <si>
    <t>劳务类</t>
  </si>
  <si>
    <t>水果</t>
  </si>
  <si>
    <t>劳务</t>
  </si>
  <si>
    <t>游戏</t>
  </si>
  <si>
    <t>快递</t>
  </si>
  <si>
    <t>取钱</t>
  </si>
  <si>
    <t>防疫物资</t>
  </si>
  <si>
    <t>餐饮类</t>
  </si>
  <si>
    <t>过路费</t>
  </si>
  <si>
    <t>文具</t>
  </si>
  <si>
    <t>牌类游戏</t>
  </si>
  <si>
    <t>礼品</t>
  </si>
  <si>
    <t>存款</t>
  </si>
  <si>
    <t>收入调整</t>
  </si>
  <si>
    <t>家具</t>
  </si>
  <si>
    <t>护肤美妆</t>
  </si>
  <si>
    <t>租车类</t>
  </si>
  <si>
    <t>茶叶</t>
  </si>
  <si>
    <t>停车费</t>
  </si>
  <si>
    <t>校准</t>
  </si>
  <si>
    <t>通信</t>
  </si>
  <si>
    <t>车上用品</t>
  </si>
  <si>
    <t>衣服裤子</t>
  </si>
  <si>
    <t>洗车费</t>
  </si>
  <si>
    <t>团费</t>
  </si>
  <si>
    <t>物业费</t>
  </si>
  <si>
    <t>眼镜</t>
  </si>
  <si>
    <t>骑行</t>
  </si>
  <si>
    <t>经营开发费</t>
  </si>
  <si>
    <t>利息</t>
  </si>
  <si>
    <t>水费</t>
  </si>
  <si>
    <t>耳机</t>
  </si>
  <si>
    <t>飞机</t>
  </si>
  <si>
    <t>电费</t>
  </si>
  <si>
    <t>理发</t>
  </si>
  <si>
    <t>巴士</t>
  </si>
  <si>
    <t>气费</t>
  </si>
  <si>
    <t>代驾</t>
  </si>
  <si>
    <t>园艺</t>
  </si>
  <si>
    <t>车辆保险费</t>
  </si>
  <si>
    <t>房租</t>
  </si>
  <si>
    <t>车辆购置</t>
  </si>
  <si>
    <t>房屋购置</t>
  </si>
  <si>
    <t>车辆租赁</t>
  </si>
  <si>
    <t>罚款</t>
  </si>
  <si>
    <t>退票费</t>
  </si>
  <si>
    <t>当前日期</t>
  </si>
  <si>
    <t>(全部)</t>
  </si>
  <si>
    <t>计数项:消费类型（I级）</t>
  </si>
  <si>
    <t>求和项:支出</t>
  </si>
  <si>
    <t>求和项:收入</t>
  </si>
  <si>
    <t>求和项:收入-支出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</si>
</sst>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¥&quot;* #,##0.00_);_(&quot;¥&quot;* \(#,##0.00\);_(&quot;¥&quot;* &quot;-&quot;??_);_(@_)"/>
    <numFmt numFmtId="176" formatCode="_ \¥* #,##0_ ;_ \¥* \-#,##0_ ;_ \¥* &quot;-&quot;??_ ;_ @_ "/>
    <numFmt numFmtId="177" formatCode="yyyy\-mm\-dd;@"/>
    <numFmt numFmtId="178" formatCode="[$-F400]h:mm:ss\ AM/PM"/>
    <numFmt numFmtId="179" formatCode="_ &quot;¥&quot;* #,##0.00_ ;_ &quot;¥&quot;* \-#,##0.00_ ;_ &quot;¥&quot;* &quot;-&quot;??_ ;_ @_ "/>
    <numFmt numFmtId="180" formatCode="0.00000_);[Red]\(0.00000\)"/>
    <numFmt numFmtId="181" formatCode="0000000000000.00000"/>
    <numFmt numFmtId="182" formatCode="[$-F800]dddd\,\ mmmm\ dd\,\ yyyy"/>
    <numFmt numFmtId="183" formatCode="[&lt;=9999999]###\-####;\(###\)\ ###\-####"/>
    <numFmt numFmtId="184" formatCode="\¥#,##0.00_);\(\¥#,##0.00\)"/>
  </numFmts>
  <fonts count="20">
    <font>
      <sz val="11"/>
      <color theme="1"/>
      <name val="Microsoft YaHei UI"/>
      <charset val="134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b/>
      <sz val="16"/>
      <color theme="2" tint="-0.749961851863155"/>
      <name val="Microsoft YaHei UI"/>
      <family val="2"/>
      <charset val="134"/>
    </font>
    <font>
      <b/>
      <sz val="16"/>
      <color theme="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Microsoft YaHei UI"/>
      <family val="2"/>
      <charset val="134"/>
    </font>
    <font>
      <sz val="11"/>
      <color rgb="FF000000"/>
      <name val="Microsoft YaHei"/>
      <family val="2"/>
      <charset val="134"/>
    </font>
    <font>
      <sz val="12"/>
      <color theme="1"/>
      <name val="Helvetica"/>
      <family val="2"/>
    </font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0"/>
      <name val="Arial"/>
      <family val="2"/>
    </font>
    <font>
      <sz val="12"/>
      <color theme="1"/>
      <name val="等线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9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24">
    <xf numFmtId="0" fontId="0" fillId="0" borderId="0">
      <alignment horizontal="left" vertical="center" wrapText="1" indent="1"/>
    </xf>
    <xf numFmtId="183" fontId="11" fillId="0" borderId="0">
      <alignment wrapText="1"/>
    </xf>
    <xf numFmtId="14" fontId="11" fillId="0" borderId="0">
      <alignment horizontal="center" vertical="center" wrapText="1"/>
    </xf>
    <xf numFmtId="14" fontId="4" fillId="0" borderId="0">
      <alignment horizontal="right" vertical="center"/>
    </xf>
    <xf numFmtId="0" fontId="3" fillId="2" borderId="1">
      <alignment horizontal="left" vertical="center" indent="1"/>
    </xf>
    <xf numFmtId="49" fontId="11" fillId="0" borderId="0">
      <alignment horizontal="center" vertical="center" wrapText="1"/>
    </xf>
    <xf numFmtId="0" fontId="5" fillId="4" borderId="0">
      <alignment horizontal="center" vertical="center"/>
    </xf>
    <xf numFmtId="0" fontId="6" fillId="0" borderId="0">
      <alignment vertical="center"/>
    </xf>
    <xf numFmtId="0" fontId="5" fillId="0" borderId="0">
      <alignment vertical="center" wrapText="1"/>
    </xf>
    <xf numFmtId="0" fontId="1" fillId="0" borderId="0">
      <alignment vertical="center"/>
    </xf>
    <xf numFmtId="0" fontId="11" fillId="0" borderId="0">
      <alignment horizontal="left" vertical="center" wrapText="1" indent="1"/>
    </xf>
    <xf numFmtId="0" fontId="12" fillId="0" borderId="0"/>
    <xf numFmtId="0" fontId="12" fillId="0" borderId="0"/>
    <xf numFmtId="0" fontId="13" fillId="0" borderId="0">
      <alignment vertical="center"/>
    </xf>
    <xf numFmtId="0" fontId="14" fillId="0" borderId="0"/>
    <xf numFmtId="0" fontId="15" fillId="0" borderId="0">
      <alignment vertical="center"/>
    </xf>
    <xf numFmtId="0" fontId="14" fillId="0" borderId="0">
      <alignment vertical="center"/>
    </xf>
    <xf numFmtId="0" fontId="11" fillId="0" borderId="0">
      <alignment horizontal="left" vertical="center" wrapText="1" indent="1"/>
    </xf>
    <xf numFmtId="184" fontId="11" fillId="0" borderId="0">
      <alignment horizontal="right" vertical="center" indent="1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/>
    <xf numFmtId="0" fontId="17" fillId="0" borderId="0">
      <alignment vertical="center"/>
    </xf>
    <xf numFmtId="0" fontId="18" fillId="0" borderId="0">
      <alignment vertical="center"/>
    </xf>
  </cellStyleXfs>
  <cellXfs count="86">
    <xf numFmtId="0" fontId="0" fillId="0" borderId="0" xfId="0" applyAlignment="1">
      <alignment horizontal="left" vertical="center" wrapText="1" indent="1"/>
    </xf>
    <xf numFmtId="14" fontId="0" fillId="0" borderId="0" xfId="0" applyNumberForma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9" applyAlignment="1">
      <alignment vertical="center"/>
    </xf>
    <xf numFmtId="0" fontId="2" fillId="0" borderId="0" xfId="9" applyFont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7" fillId="0" borderId="0" xfId="10" applyFont="1" applyAlignment="1">
      <alignment horizontal="left" vertical="center" wrapText="1" indent="1"/>
    </xf>
    <xf numFmtId="0" fontId="2" fillId="0" borderId="0" xfId="10" applyFont="1" applyAlignment="1">
      <alignment horizontal="center" vertical="center"/>
    </xf>
    <xf numFmtId="0" fontId="2" fillId="0" borderId="0" xfId="10" applyFont="1" applyAlignment="1">
      <alignment horizontal="left" vertical="center"/>
    </xf>
    <xf numFmtId="49" fontId="2" fillId="0" borderId="0" xfId="9" applyNumberFormat="1" applyFont="1" applyAlignment="1">
      <alignment horizontal="center"/>
    </xf>
    <xf numFmtId="0" fontId="2" fillId="3" borderId="0" xfId="9" applyFont="1" applyFill="1" applyAlignment="1">
      <alignment horizontal="left" vertical="center"/>
    </xf>
    <xf numFmtId="14" fontId="2" fillId="0" borderId="0" xfId="9" applyNumberFormat="1" applyFont="1" applyAlignment="1">
      <alignment horizontal="center" vertical="center"/>
    </xf>
    <xf numFmtId="0" fontId="2" fillId="0" borderId="0" xfId="7" applyFont="1" applyAlignment="1">
      <alignment horizontal="left" vertical="center"/>
    </xf>
    <xf numFmtId="0" fontId="2" fillId="0" borderId="0" xfId="7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center" wrapText="1" indent="1"/>
    </xf>
    <xf numFmtId="0" fontId="2" fillId="3" borderId="0" xfId="7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49" fontId="0" fillId="0" borderId="0" xfId="0" applyNumberFormat="1" applyAlignment="1"/>
    <xf numFmtId="49" fontId="7" fillId="0" borderId="0" xfId="0" applyNumberFormat="1" applyFont="1" applyAlignment="1"/>
    <xf numFmtId="0" fontId="7" fillId="0" borderId="0" xfId="0" applyFont="1" applyAlignment="1">
      <alignment horizontal="left" vertical="center" wrapText="1" indent="1"/>
    </xf>
    <xf numFmtId="14" fontId="0" fillId="0" borderId="0" xfId="0" applyNumberFormat="1" applyAlignment="1"/>
    <xf numFmtId="0" fontId="11" fillId="0" borderId="0" xfId="0" applyFont="1" applyAlignment="1"/>
    <xf numFmtId="4" fontId="0" fillId="0" borderId="0" xfId="0" applyNumberFormat="1" applyAlignment="1"/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/>
    </xf>
    <xf numFmtId="14" fontId="7" fillId="0" borderId="0" xfId="0" applyNumberFormat="1" applyFont="1" applyAlignment="1"/>
    <xf numFmtId="0" fontId="7" fillId="0" borderId="0" xfId="0" applyFont="1" applyAlignment="1"/>
    <xf numFmtId="0" fontId="0" fillId="0" borderId="0" xfId="0" applyAlignment="1"/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0" xfId="0" pivotButton="1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 indent="1"/>
    </xf>
    <xf numFmtId="0" fontId="0" fillId="0" borderId="16" xfId="0" pivotButton="1" applyBorder="1" applyAlignment="1">
      <alignment horizontal="left" vertical="center" wrapText="1" indent="1"/>
    </xf>
    <xf numFmtId="0" fontId="0" fillId="0" borderId="16" xfId="0" applyBorder="1" applyAlignment="1">
      <alignment horizontal="left" vertical="center" wrapText="1" inden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/>
    </xf>
    <xf numFmtId="177" fontId="2" fillId="0" borderId="0" xfId="9" applyNumberFormat="1" applyFont="1" applyAlignment="1">
      <alignment horizontal="center" vertical="center"/>
    </xf>
    <xf numFmtId="176" fontId="2" fillId="0" borderId="0" xfId="9" applyNumberFormat="1" applyFont="1" applyAlignment="1">
      <alignment horizontal="left" vertical="center"/>
    </xf>
    <xf numFmtId="177" fontId="2" fillId="0" borderId="0" xfId="7" applyNumberFormat="1" applyFont="1" applyAlignment="1">
      <alignment horizontal="center" vertical="center"/>
    </xf>
    <xf numFmtId="176" fontId="2" fillId="0" borderId="0" xfId="7" applyNumberFormat="1" applyFont="1" applyAlignment="1">
      <alignment horizontal="left" vertical="center"/>
    </xf>
    <xf numFmtId="177" fontId="2" fillId="3" borderId="0" xfId="9" applyNumberFormat="1" applyFont="1" applyFill="1" applyAlignment="1">
      <alignment horizontal="center" vertical="center"/>
    </xf>
    <xf numFmtId="176" fontId="2" fillId="3" borderId="0" xfId="9" applyNumberFormat="1" applyFont="1" applyFill="1" applyAlignment="1">
      <alignment horizontal="left" vertical="center"/>
    </xf>
    <xf numFmtId="177" fontId="8" fillId="0" borderId="0" xfId="9" applyNumberFormat="1" applyFont="1" applyAlignment="1">
      <alignment horizontal="center" vertical="center"/>
    </xf>
    <xf numFmtId="176" fontId="8" fillId="0" borderId="0" xfId="9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10" applyNumberFormat="1" applyFont="1" applyAlignment="1">
      <alignment horizontal="left" vertical="center"/>
    </xf>
    <xf numFmtId="178" fontId="0" fillId="0" borderId="0" xfId="0" applyNumberFormat="1" applyAlignment="1">
      <alignment horizontal="left" vertical="center" wrapText="1" indent="1"/>
    </xf>
    <xf numFmtId="182" fontId="0" fillId="0" borderId="0" xfId="0" applyNumberFormat="1" applyAlignment="1">
      <alignment horizontal="left" vertical="center" wrapText="1" indent="1"/>
    </xf>
    <xf numFmtId="180" fontId="0" fillId="0" borderId="0" xfId="0" applyNumberFormat="1" applyAlignment="1">
      <alignment horizontal="left" vertical="center" wrapText="1" indent="1"/>
    </xf>
    <xf numFmtId="178" fontId="0" fillId="0" borderId="0" xfId="0" applyNumberFormat="1" applyAlignment="1"/>
    <xf numFmtId="180" fontId="7" fillId="0" borderId="0" xfId="0" applyNumberFormat="1" applyFont="1" applyAlignment="1"/>
    <xf numFmtId="182" fontId="7" fillId="0" borderId="0" xfId="0" applyNumberFormat="1" applyFont="1" applyAlignment="1"/>
    <xf numFmtId="181" fontId="0" fillId="0" borderId="0" xfId="0" applyNumberFormat="1" applyAlignment="1"/>
    <xf numFmtId="182" fontId="0" fillId="0" borderId="0" xfId="0" applyNumberFormat="1" applyAlignment="1"/>
    <xf numFmtId="178" fontId="0" fillId="0" borderId="0" xfId="0" applyNumberFormat="1" applyAlignment="1">
      <alignment vertical="center"/>
    </xf>
    <xf numFmtId="178" fontId="0" fillId="0" borderId="0" xfId="0" applyNumberFormat="1" applyAlignment="1">
      <alignment horizontal="left" vertical="center"/>
    </xf>
    <xf numFmtId="181" fontId="0" fillId="0" borderId="2" xfId="0" applyNumberFormat="1" applyBorder="1" applyAlignment="1"/>
    <xf numFmtId="182" fontId="7" fillId="0" borderId="3" xfId="0" applyNumberFormat="1" applyFont="1" applyBorder="1" applyAlignment="1"/>
    <xf numFmtId="181" fontId="0" fillId="0" borderId="4" xfId="0" applyNumberFormat="1" applyBorder="1" applyAlignment="1"/>
    <xf numFmtId="181" fontId="7" fillId="0" borderId="5" xfId="0" applyNumberFormat="1" applyFont="1" applyBorder="1" applyAlignment="1">
      <alignment horizontal="right"/>
    </xf>
    <xf numFmtId="181" fontId="0" fillId="0" borderId="6" xfId="0" applyNumberFormat="1" applyBorder="1" applyAlignment="1"/>
    <xf numFmtId="181" fontId="7" fillId="0" borderId="7" xfId="0" applyNumberFormat="1" applyFont="1" applyBorder="1" applyAlignment="1">
      <alignment horizontal="right"/>
    </xf>
    <xf numFmtId="181" fontId="0" fillId="0" borderId="8" xfId="0" applyNumberFormat="1" applyBorder="1" applyAlignment="1"/>
    <xf numFmtId="179" fontId="0" fillId="0" borderId="0" xfId="0" applyNumberFormat="1" applyAlignment="1">
      <alignment horizontal="left" vertical="center" wrapText="1" indent="1"/>
    </xf>
    <xf numFmtId="179" fontId="7" fillId="3" borderId="0" xfId="0" applyNumberFormat="1" applyFont="1" applyFill="1" applyAlignment="1">
      <alignment horizontal="left" vertical="center" wrapText="1" indent="1"/>
    </xf>
    <xf numFmtId="182" fontId="0" fillId="3" borderId="0" xfId="0" applyNumberFormat="1" applyFill="1" applyAlignment="1">
      <alignment horizontal="left" vertical="center" wrapText="1" indent="1"/>
    </xf>
    <xf numFmtId="179" fontId="0" fillId="0" borderId="11" xfId="0" applyNumberFormat="1" applyBorder="1" applyAlignment="1">
      <alignment horizontal="left" vertical="center" wrapText="1" indent="1"/>
    </xf>
    <xf numFmtId="179" fontId="0" fillId="0" borderId="12" xfId="0" applyNumberFormat="1" applyBorder="1" applyAlignment="1">
      <alignment horizontal="left" vertical="center" wrapText="1" indent="1"/>
    </xf>
    <xf numFmtId="179" fontId="0" fillId="0" borderId="9" xfId="0" applyNumberFormat="1" applyBorder="1" applyAlignment="1">
      <alignment horizontal="left" vertical="center" wrapText="1" indent="1"/>
    </xf>
    <xf numFmtId="179" fontId="0" fillId="0" borderId="18" xfId="0" applyNumberFormat="1" applyBorder="1" applyAlignment="1">
      <alignment horizontal="left" vertical="center" wrapText="1" indent="1"/>
    </xf>
    <xf numFmtId="179" fontId="0" fillId="0" borderId="14" xfId="0" applyNumberFormat="1" applyBorder="1" applyAlignment="1">
      <alignment horizontal="left" vertical="center" wrapText="1" indent="1"/>
    </xf>
    <xf numFmtId="179" fontId="0" fillId="0" borderId="15" xfId="0" applyNumberFormat="1" applyBorder="1" applyAlignment="1">
      <alignment horizontal="left" vertical="center" wrapText="1" indent="1"/>
    </xf>
  </cellXfs>
  <cellStyles count="24">
    <cellStyle name="标题 1 2" xfId="4" xr:uid="{00000000-0005-0000-0000-000004000000}"/>
    <cellStyle name="常规" xfId="0" builtinId="0"/>
    <cellStyle name="常规 10" xfId="16" xr:uid="{00000000-0005-0000-0000-000010000000}"/>
    <cellStyle name="常规 2" xfId="7" xr:uid="{00000000-0005-0000-0000-000007000000}"/>
    <cellStyle name="常规 2 2" xfId="9" xr:uid="{00000000-0005-0000-0000-000009000000}"/>
    <cellStyle name="常规 2 2 2" xfId="20" xr:uid="{00000000-0005-0000-0000-000014000000}"/>
    <cellStyle name="常规 2 3" xfId="19" xr:uid="{00000000-0005-0000-0000-000013000000}"/>
    <cellStyle name="常规 3" xfId="10" xr:uid="{00000000-0005-0000-0000-00000A000000}"/>
    <cellStyle name="常规 4" xfId="11" xr:uid="{00000000-0005-0000-0000-00000B000000}"/>
    <cellStyle name="常规 5" xfId="12" xr:uid="{00000000-0005-0000-0000-00000C000000}"/>
    <cellStyle name="常规 5 2" xfId="21" xr:uid="{00000000-0005-0000-0000-000015000000}"/>
    <cellStyle name="常规 6" xfId="13" xr:uid="{00000000-0005-0000-0000-00000D000000}"/>
    <cellStyle name="常规 6 2" xfId="22" xr:uid="{00000000-0005-0000-0000-000016000000}"/>
    <cellStyle name="常规 7" xfId="14" xr:uid="{00000000-0005-0000-0000-00000E000000}"/>
    <cellStyle name="常规 8" xfId="15" xr:uid="{00000000-0005-0000-0000-00000F000000}"/>
    <cellStyle name="常规 8 2" xfId="23" xr:uid="{00000000-0005-0000-0000-000017000000}"/>
    <cellStyle name="常规 9" xfId="17" xr:uid="{00000000-0005-0000-0000-000011000000}"/>
    <cellStyle name="电话" xfId="1" xr:uid="{00000000-0005-0000-0000-000001000000}"/>
    <cellStyle name="货币[0] 2" xfId="18" xr:uid="{00000000-0005-0000-0000-000012000000}"/>
    <cellStyle name="库存日期" xfId="3" xr:uid="{00000000-0005-0000-0000-000003000000}"/>
    <cellStyle name="日期" xfId="2" xr:uid="{00000000-0005-0000-0000-000002000000}"/>
    <cellStyle name="物品表格标题" xfId="6" xr:uid="{00000000-0005-0000-0000-000006000000}"/>
    <cellStyle name="序号" xfId="5" xr:uid="{00000000-0005-0000-0000-000005000000}"/>
    <cellStyle name="隐藏文字" xfId="8" xr:uid="{00000000-0005-0000-0000-000008000000}"/>
  </cellStyles>
  <dxfs count="89">
    <dxf>
      <font>
        <color rgb="FF9C0006"/>
      </font>
      <fill>
        <patternFill>
          <bgColor rgb="FFFFC7CE"/>
        </patternFill>
      </fill>
    </dxf>
    <dxf>
      <numFmt numFmtId="179" formatCode="_ &quot;¥&quot;* #,##0.00_ ;_ &quot;¥&quot;* \-#,##0.00_ ;_ &quot;¥&quot;* &quot;-&quot;??_ ;_ @_ "/>
    </dxf>
    <dxf>
      <numFmt numFmtId="179" formatCode="_ &quot;¥&quot;* #,##0.00_ ;_ &quot;¥&quot;* \-#,##0.00_ ;_ &quot;¥&quot;* &quot;-&quot;??_ ;_ @_ "/>
    </dxf>
    <dxf>
      <numFmt numFmtId="179" formatCode="_ &quot;¥&quot;* #,##0.00_ ;_ &quot;¥&quot;* \-#,##0.00_ ;_ &quot;¥&quot;* &quot;-&quot;??_ ;_ @_ "/>
    </dxf>
    <dxf>
      <numFmt numFmtId="179" formatCode="_ &quot;¥&quot;* #,##0.00_ ;_ &quot;¥&quot;* \-#,##0.00_ ;_ &quot;¥&quot;* &quot;-&quot;??_ ;_ @_ "/>
    </dxf>
    <dxf>
      <fill>
        <patternFill>
          <bgColor auto="1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general" vertical="center" wrapText="1"/>
    </dxf>
    <dxf>
      <alignment horizontal="left" vertical="center" wrapText="1"/>
    </dxf>
    <dxf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alignment horizontal="left" vertical="center" wrapText="1"/>
    </dxf>
    <dxf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 UI"/>
        <family val="2"/>
        <charset val="134"/>
      </font>
      <alignment horizontal="left" vertical="center" wrapText="1"/>
    </dxf>
    <dxf>
      <numFmt numFmtId="180" formatCode="0.00000_);[Red]\(0.00000\)"/>
      <alignment horizontal="general" vertical="bottom"/>
    </dxf>
    <dxf>
      <numFmt numFmtId="181" formatCode="0000000000000.00000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alignment horizontal="general" vertical="bottom"/>
    </dxf>
    <dxf>
      <numFmt numFmtId="30" formatCode="@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4" formatCode="#,##0.00"/>
      <alignment horizontal="general" vertical="bottom"/>
    </dxf>
    <dxf>
      <numFmt numFmtId="178" formatCode="[$-F400]h:mm:ss\ AM/PM"/>
      <alignment horizontal="general" vertical="bottom"/>
    </dxf>
    <dxf>
      <numFmt numFmtId="178" formatCode="[$-F400]h:mm:ss\ AM/PM"/>
      <alignment horizontal="general" vertical="bottom"/>
    </dxf>
    <dxf>
      <alignment horizontal="general" vertical="bottom"/>
    </dxf>
    <dxf>
      <numFmt numFmtId="19" formatCode="yyyy/m/d"/>
      <alignment horizontal="general" vertical="bottom"/>
    </dxf>
    <dxf>
      <alignment horizontal="general" vertical="bottom"/>
    </dxf>
    <dxf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176" formatCode="_ \¥* #,##0_ ;_ \¥* \-#,##0_ ;_ \¥* &quot;-&quot;??_ ;_ @_ 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176" formatCode="_ \¥* #,##0_ ;_ \¥* \-#,##0_ ;_ \¥* &quot;-&quot;??_ ;_ @_ "/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0" formatCode="General"/>
      <fill>
        <patternFill>
          <fgColor indexed="64"/>
          <bgColor indexed="65"/>
        </patternFill>
      </fill>
      <alignment horizontal="left" vertical="center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alignment horizontal="left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177" formatCode="yyyy\-mm\-dd;@"/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protection locked="1" hidden="0"/>
    </dxf>
    <dxf>
      <font>
        <strike val="0"/>
        <condense val="0"/>
        <extend val="0"/>
        <outline val="0"/>
        <shadow val="0"/>
        <vertAlign val="baseline"/>
        <sz val="11"/>
        <color theme="1"/>
        <name val="Microsoft YaHei"/>
        <family val="2"/>
        <charset val="134"/>
      </font>
      <numFmt numFmtId="177" formatCode="yyyy\-mm\-dd;@"/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[个人财务管理.xlsx]收入记录!数据透视表1</c:name>
    <c:fmtId val="0"/>
  </c:pivotSource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收入记录!$I$1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收入记录!$H$2:$H$8</c:f>
              <c:strCache>
                <c:ptCount val="6"/>
                <c:pt idx="0">
                  <c:v>2021年</c:v>
                </c:pt>
                <c:pt idx="1">
                  <c:v>2020年</c:v>
                </c:pt>
                <c:pt idx="2">
                  <c:v>2019年</c:v>
                </c:pt>
                <c:pt idx="3">
                  <c:v>2018年</c:v>
                </c:pt>
                <c:pt idx="4">
                  <c:v>2017年</c:v>
                </c:pt>
                <c:pt idx="5">
                  <c:v>&lt;2017/8/1</c:v>
                </c:pt>
              </c:strCache>
            </c:strRef>
          </c:cat>
          <c:val>
            <c:numRef>
              <c:f>收入记录!$I$2:$I$8</c:f>
              <c:numCache>
                <c:formatCode>General</c:formatCode>
                <c:ptCount val="6"/>
                <c:pt idx="0">
                  <c:v>46913</c:v>
                </c:pt>
                <c:pt idx="1">
                  <c:v>285366.46999999997</c:v>
                </c:pt>
                <c:pt idx="2">
                  <c:v>274626</c:v>
                </c:pt>
                <c:pt idx="3">
                  <c:v>226048.93</c:v>
                </c:pt>
                <c:pt idx="4">
                  <c:v>91738.89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C84D-BCB5-E57480836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52527"/>
        <c:axId val="1479358767"/>
      </c:barChart>
      <c:catAx>
        <c:axId val="14793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358767"/>
        <c:crosses val="autoZero"/>
        <c:auto val="1"/>
        <c:lblAlgn val="ctr"/>
        <c:lblOffset val="100"/>
        <c:noMultiLvlLbl val="0"/>
      </c:catAx>
      <c:valAx>
        <c:axId val="14793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352527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[个人财务管理.xlsx]收入记录!数据透视表2</c:name>
    <c:fmtId val="0"/>
  </c:pivotSource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收入记录!$L$1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收入记录!$K$2:$K$12</c:f>
              <c:strCache>
                <c:ptCount val="10"/>
                <c:pt idx="0">
                  <c:v>补贴</c:v>
                </c:pt>
                <c:pt idx="1">
                  <c:v>差旅费</c:v>
                </c:pt>
                <c:pt idx="2">
                  <c:v>产品产业化奖</c:v>
                </c:pt>
                <c:pt idx="3">
                  <c:v>工资</c:v>
                </c:pt>
                <c:pt idx="4">
                  <c:v>奖金</c:v>
                </c:pt>
                <c:pt idx="5">
                  <c:v>交通补贴</c:v>
                </c:pt>
                <c:pt idx="6">
                  <c:v>经营单项奖</c:v>
                </c:pt>
                <c:pt idx="7">
                  <c:v>调整</c:v>
                </c:pt>
                <c:pt idx="8">
                  <c:v>退税</c:v>
                </c:pt>
                <c:pt idx="9">
                  <c:v>(空白)</c:v>
                </c:pt>
              </c:strCache>
            </c:strRef>
          </c:cat>
          <c:val>
            <c:numRef>
              <c:f>收入记录!$L$2:$L$12</c:f>
              <c:numCache>
                <c:formatCode>General</c:formatCode>
                <c:ptCount val="10"/>
                <c:pt idx="0">
                  <c:v>650</c:v>
                </c:pt>
                <c:pt idx="1">
                  <c:v>523477</c:v>
                </c:pt>
                <c:pt idx="2">
                  <c:v>1500</c:v>
                </c:pt>
                <c:pt idx="3">
                  <c:v>100744.83</c:v>
                </c:pt>
                <c:pt idx="4">
                  <c:v>326141.46000000002</c:v>
                </c:pt>
                <c:pt idx="5">
                  <c:v>23719</c:v>
                </c:pt>
                <c:pt idx="6">
                  <c:v>11125</c:v>
                </c:pt>
                <c:pt idx="7">
                  <c:v>-65000</c:v>
                </c:pt>
                <c:pt idx="8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D444-BA8E-7CE4695AC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298863"/>
        <c:axId val="1479299695"/>
      </c:barChart>
      <c:catAx>
        <c:axId val="14792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99695"/>
        <c:crosses val="autoZero"/>
        <c:auto val="1"/>
        <c:lblAlgn val="ctr"/>
        <c:lblOffset val="100"/>
        <c:noMultiLvlLbl val="0"/>
      </c:catAx>
      <c:valAx>
        <c:axId val="14792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929886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[个人财务管理.xlsx]财务透视!数据透视表1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财务透视!$B$6</c:f>
              <c:strCache>
                <c:ptCount val="1"/>
                <c:pt idx="0">
                  <c:v>计数项:消费类型（I级）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财务透视!$A$7:$A$17</c:f>
              <c:multiLvlStrCache>
                <c:ptCount val="8"/>
                <c:lvl>
                  <c:pt idx="6">
                    <c:v>费用结算</c:v>
                  </c:pt>
                  <c:pt idx="7">
                    <c:v>体育</c:v>
                  </c:pt>
                </c:lvl>
                <c:lvl>
                  <c:pt idx="0">
                    <c:v>餐饮</c:v>
                  </c:pt>
                  <c:pt idx="1">
                    <c:v>交通</c:v>
                  </c:pt>
                  <c:pt idx="2">
                    <c:v>娱乐</c:v>
                  </c:pt>
                  <c:pt idx="3">
                    <c:v>转账</c:v>
                  </c:pt>
                  <c:pt idx="4">
                    <c:v>起居</c:v>
                  </c:pt>
                  <c:pt idx="5">
                    <c:v>办公</c:v>
                  </c:pt>
                  <c:pt idx="6">
                    <c:v>公司</c:v>
                  </c:pt>
                  <c:pt idx="7">
                    <c:v>健康形象</c:v>
                  </c:pt>
                </c:lvl>
              </c:multiLvlStrCache>
            </c:multiLvlStrRef>
          </c:cat>
          <c:val>
            <c:numRef>
              <c:f>财务透视!$B$7:$B$17</c:f>
              <c:numCache>
                <c:formatCode>General</c:formatCode>
                <c:ptCount val="8"/>
                <c:pt idx="0">
                  <c:v>22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5-BA49-A3FA-4C356C252601}"/>
            </c:ext>
          </c:extLst>
        </c:ser>
        <c:ser>
          <c:idx val="1"/>
          <c:order val="1"/>
          <c:tx>
            <c:strRef>
              <c:f>财务透视!$C$6</c:f>
              <c:strCache>
                <c:ptCount val="1"/>
                <c:pt idx="0">
                  <c:v>求和项:支出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财务透视!$A$7:$A$17</c:f>
              <c:multiLvlStrCache>
                <c:ptCount val="8"/>
                <c:lvl>
                  <c:pt idx="6">
                    <c:v>费用结算</c:v>
                  </c:pt>
                  <c:pt idx="7">
                    <c:v>体育</c:v>
                  </c:pt>
                </c:lvl>
                <c:lvl>
                  <c:pt idx="0">
                    <c:v>餐饮</c:v>
                  </c:pt>
                  <c:pt idx="1">
                    <c:v>交通</c:v>
                  </c:pt>
                  <c:pt idx="2">
                    <c:v>娱乐</c:v>
                  </c:pt>
                  <c:pt idx="3">
                    <c:v>转账</c:v>
                  </c:pt>
                  <c:pt idx="4">
                    <c:v>起居</c:v>
                  </c:pt>
                  <c:pt idx="5">
                    <c:v>办公</c:v>
                  </c:pt>
                  <c:pt idx="6">
                    <c:v>公司</c:v>
                  </c:pt>
                  <c:pt idx="7">
                    <c:v>健康形象</c:v>
                  </c:pt>
                </c:lvl>
              </c:multiLvlStrCache>
            </c:multiLvlStrRef>
          </c:cat>
          <c:val>
            <c:numRef>
              <c:f>财务透视!$C$7:$C$17</c:f>
              <c:numCache>
                <c:formatCode>_ "¥"* #,##0.00_ ;_ "¥"* \-#,##0.00_ ;_ "¥"* "-"??_ ;_ @_ </c:formatCode>
                <c:ptCount val="8"/>
                <c:pt idx="0">
                  <c:v>1180.67</c:v>
                </c:pt>
                <c:pt idx="1">
                  <c:v>340.45</c:v>
                </c:pt>
                <c:pt idx="2">
                  <c:v>15</c:v>
                </c:pt>
                <c:pt idx="3">
                  <c:v>3894.84</c:v>
                </c:pt>
                <c:pt idx="4">
                  <c:v>296.29000000000002</c:v>
                </c:pt>
                <c:pt idx="5">
                  <c:v>202.9</c:v>
                </c:pt>
                <c:pt idx="6">
                  <c:v>5732</c:v>
                </c:pt>
                <c:pt idx="7">
                  <c:v>129.99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5-BA49-A3FA-4C356C252601}"/>
            </c:ext>
          </c:extLst>
        </c:ser>
        <c:ser>
          <c:idx val="2"/>
          <c:order val="2"/>
          <c:tx>
            <c:strRef>
              <c:f>财务透视!$D$6</c:f>
              <c:strCache>
                <c:ptCount val="1"/>
                <c:pt idx="0">
                  <c:v>求和项:收入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财务透视!$A$7:$A$17</c:f>
              <c:multiLvlStrCache>
                <c:ptCount val="8"/>
                <c:lvl>
                  <c:pt idx="6">
                    <c:v>费用结算</c:v>
                  </c:pt>
                  <c:pt idx="7">
                    <c:v>体育</c:v>
                  </c:pt>
                </c:lvl>
                <c:lvl>
                  <c:pt idx="0">
                    <c:v>餐饮</c:v>
                  </c:pt>
                  <c:pt idx="1">
                    <c:v>交通</c:v>
                  </c:pt>
                  <c:pt idx="2">
                    <c:v>娱乐</c:v>
                  </c:pt>
                  <c:pt idx="3">
                    <c:v>转账</c:v>
                  </c:pt>
                  <c:pt idx="4">
                    <c:v>起居</c:v>
                  </c:pt>
                  <c:pt idx="5">
                    <c:v>办公</c:v>
                  </c:pt>
                  <c:pt idx="6">
                    <c:v>公司</c:v>
                  </c:pt>
                  <c:pt idx="7">
                    <c:v>健康形象</c:v>
                  </c:pt>
                </c:lvl>
              </c:multiLvlStrCache>
            </c:multiLvlStrRef>
          </c:cat>
          <c:val>
            <c:numRef>
              <c:f>财务透视!$D$7:$D$17</c:f>
              <c:numCache>
                <c:formatCode>_ "¥"* #,##0.00_ ;_ "¥"* \-#,##0.00_ ;_ "¥"* "-"??_ ;_ @_ </c:formatCode>
                <c:ptCount val="8"/>
                <c:pt idx="0">
                  <c:v>162.9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5-BA49-A3FA-4C356C252601}"/>
            </c:ext>
          </c:extLst>
        </c:ser>
        <c:ser>
          <c:idx val="3"/>
          <c:order val="3"/>
          <c:tx>
            <c:strRef>
              <c:f>财务透视!$E$6</c:f>
              <c:strCache>
                <c:ptCount val="1"/>
                <c:pt idx="0">
                  <c:v>求和项:收入-支出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财务透视!$A$7:$A$17</c:f>
              <c:multiLvlStrCache>
                <c:ptCount val="8"/>
                <c:lvl>
                  <c:pt idx="6">
                    <c:v>费用结算</c:v>
                  </c:pt>
                  <c:pt idx="7">
                    <c:v>体育</c:v>
                  </c:pt>
                </c:lvl>
                <c:lvl>
                  <c:pt idx="0">
                    <c:v>餐饮</c:v>
                  </c:pt>
                  <c:pt idx="1">
                    <c:v>交通</c:v>
                  </c:pt>
                  <c:pt idx="2">
                    <c:v>娱乐</c:v>
                  </c:pt>
                  <c:pt idx="3">
                    <c:v>转账</c:v>
                  </c:pt>
                  <c:pt idx="4">
                    <c:v>起居</c:v>
                  </c:pt>
                  <c:pt idx="5">
                    <c:v>办公</c:v>
                  </c:pt>
                  <c:pt idx="6">
                    <c:v>公司</c:v>
                  </c:pt>
                  <c:pt idx="7">
                    <c:v>健康形象</c:v>
                  </c:pt>
                </c:lvl>
              </c:multiLvlStrCache>
            </c:multiLvlStrRef>
          </c:cat>
          <c:val>
            <c:numRef>
              <c:f>财务透视!$E$7:$E$17</c:f>
              <c:numCache>
                <c:formatCode>_ "¥"* #,##0.00_ ;_ "¥"* \-#,##0.00_ ;_ "¥"* "-"??_ ;_ @_ </c:formatCode>
                <c:ptCount val="8"/>
                <c:pt idx="0">
                  <c:v>-1017.77</c:v>
                </c:pt>
                <c:pt idx="1">
                  <c:v>-340.45</c:v>
                </c:pt>
                <c:pt idx="2">
                  <c:v>-15</c:v>
                </c:pt>
                <c:pt idx="3">
                  <c:v>-3894.84</c:v>
                </c:pt>
                <c:pt idx="4">
                  <c:v>-296.29000000000002</c:v>
                </c:pt>
                <c:pt idx="5">
                  <c:v>-202.9</c:v>
                </c:pt>
                <c:pt idx="6">
                  <c:v>-5732</c:v>
                </c:pt>
                <c:pt idx="7">
                  <c:v>-129.99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5-BA49-A3FA-4C356C25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446016"/>
        <c:axId val="1385448096"/>
      </c:barChart>
      <c:catAx>
        <c:axId val="1385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448096"/>
        <c:crosses val="autoZero"/>
        <c:auto val="1"/>
        <c:lblAlgn val="ctr"/>
        <c:lblOffset val="100"/>
        <c:noMultiLvlLbl val="0"/>
      </c:catAx>
      <c:valAx>
        <c:axId val="13854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4460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16</xdr:row>
      <xdr:rowOff>173566</xdr:rowOff>
    </xdr:from>
    <xdr:to>
      <xdr:col>9</xdr:col>
      <xdr:colOff>1148291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354542</xdr:colOff>
      <xdr:row>19</xdr:row>
      <xdr:rowOff>57150</xdr:rowOff>
    </xdr:from>
    <xdr:to>
      <xdr:col>15</xdr:col>
      <xdr:colOff>523875</xdr:colOff>
      <xdr:row>32</xdr:row>
      <xdr:rowOff>48684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217094</xdr:colOff>
      <xdr:row>10</xdr:row>
      <xdr:rowOff>74856</xdr:rowOff>
    </xdr:from>
    <xdr:to>
      <xdr:col>14</xdr:col>
      <xdr:colOff>366058</xdr:colOff>
      <xdr:row>25</xdr:row>
      <xdr:rowOff>33319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@&#29983;&#27963;/&#21488;&#24080;/&#24046;&#26053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差旅台账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谭屹" refreshedDate="44727.396436574083" createdVersion="6" refreshedVersion="8" minRefreshableVersion="3" recordCount="160" xr:uid="{00000000-000A-0000-FFFF-FFFF01000000}">
  <cacheSource type="worksheet">
    <worksheetSource name="表5"/>
  </cacheSource>
  <cacheFields count="7">
    <cacheField name="时间" numFmtId="0">
      <sharedItems containsNonDate="0" containsDate="1" containsString="0" containsBlank="1" minDate="2017-08-01T00:00:00" maxDate="2021-04-01T00:00:00" count="119">
        <m/>
        <d v="2021-03-31T00:00:00"/>
        <d v="2021-03-29T00:00:00"/>
        <d v="2020-12-23T00:00:00"/>
        <d v="2021-03-17T00:00:00"/>
        <d v="2021-03-13T00:00:00"/>
        <d v="2021-03-11T00:00:00"/>
        <d v="2021-02-26T00:00:00"/>
        <d v="2021-02-08T00:00:00"/>
        <d v="2021-01-30T00:00:00"/>
        <d v="2020-12-31T00:00:00"/>
        <d v="2020-12-25T00:00:00"/>
        <d v="2020-11-26T00:00:00"/>
        <d v="2020-11-24T00:00:00"/>
        <d v="2020-11-10T00:00:00"/>
        <d v="2020-10-30T00:00:00"/>
        <d v="2020-09-30T00:00:00"/>
        <d v="2020-09-27T00:00:00"/>
        <d v="2020-09-10T00:00:00"/>
        <d v="2020-09-04T00:00:00"/>
        <d v="2020-08-26T00:00:00"/>
        <d v="2020-08-19T00:00:00"/>
        <d v="2020-08-14T00:00:00"/>
        <d v="2020-07-30T00:00:00"/>
        <d v="2020-07-29T00:00:00"/>
        <d v="2020-07-23T00:00:00"/>
        <d v="2020-06-30T00:00:00"/>
        <d v="2020-06-29T00:00:00"/>
        <d v="2020-06-27T00:00:00"/>
        <d v="2020-06-02T00:00:00"/>
        <d v="2020-05-30T00:00:00"/>
        <d v="2020-05-21T00:00:00"/>
        <d v="2020-05-20T00:00:00"/>
        <d v="2020-04-30T00:00:00"/>
        <d v="2020-04-29T00:00:00"/>
        <d v="2020-04-01T00:00:00"/>
        <d v="2020-03-24T00:00:00"/>
        <d v="2020-02-26T00:00:00"/>
        <d v="2020-02-18T00:00:00"/>
        <d v="2020-01-21T00:00:00"/>
        <d v="2020-01-20T00:00:00"/>
        <d v="2020-01-15T00:00:00"/>
        <d v="2019-12-30T00:00:00"/>
        <d v="2019-12-27T00:00:00"/>
        <d v="2019-12-18T00:00:00"/>
        <d v="2019-12-09T00:00:00"/>
        <d v="2019-11-28T00:00:00"/>
        <d v="2019-11-08T00:00:00"/>
        <d v="2019-11-06T00:00:00"/>
        <d v="2019-10-28T00:00:00"/>
        <d v="2019-09-29T00:00:00"/>
        <d v="2019-09-27T00:00:00"/>
        <d v="2019-09-09T00:00:00"/>
        <d v="2019-09-02T00:00:00"/>
        <d v="2019-08-30T00:00:00"/>
        <d v="2019-08-23T00:00:00"/>
        <d v="2019-08-09T00:00:00"/>
        <d v="2019-07-26T00:00:00"/>
        <d v="2019-07-23T00:00:00"/>
        <d v="2019-07-11T00:00:00"/>
        <d v="2019-06-28T00:00:00"/>
        <d v="2019-06-26T00:00:00"/>
        <d v="2019-06-03T00:00:00"/>
        <d v="2019-05-28T00:00:00"/>
        <d v="2019-05-23T00:00:00"/>
        <d v="2019-05-20T00:00:00"/>
        <d v="2019-05-08T00:00:00"/>
        <d v="2019-04-25T00:00:00"/>
        <d v="2019-04-24T00:00:00"/>
        <d v="2019-03-29T00:00:00"/>
        <d v="2019-03-27T00:00:00"/>
        <d v="2019-03-05T00:00:00"/>
        <d v="2019-02-27T00:00:00"/>
        <d v="2019-02-01T00:00:00"/>
        <d v="2019-01-31T00:00:00"/>
        <d v="2019-01-29T00:00:00"/>
        <d v="2018-12-28T00:00:00"/>
        <d v="2018-12-27T00:00:00"/>
        <d v="2018-12-26T00:00:00"/>
        <d v="2018-12-25T00:00:00"/>
        <d v="2018-11-30T00:00:00"/>
        <d v="2018-11-26T00:00:00"/>
        <d v="2018-11-12T00:00:00"/>
        <d v="2018-11-01T00:00:00"/>
        <d v="2018-09-29T00:00:00"/>
        <d v="2018-09-11T00:00:00"/>
        <d v="2018-08-31T00:00:00"/>
        <d v="2018-08-06T00:00:00"/>
        <d v="2018-08-02T00:00:00"/>
        <d v="2018-07-31T00:00:00"/>
        <d v="2018-07-16T00:00:00"/>
        <d v="2018-07-12T00:00:00"/>
        <d v="2018-07-03T00:00:00"/>
        <d v="2018-06-03T00:00:00"/>
        <d v="2018-05-31T00:00:00"/>
        <d v="2018-05-28T00:00:00"/>
        <d v="2018-04-28T00:00:00"/>
        <d v="2018-04-25T00:00:00"/>
        <d v="2018-04-04T00:00:00"/>
        <d v="2018-04-02T00:00:00"/>
        <d v="2018-03-30T00:00:00"/>
        <d v="2018-02-14T00:00:00"/>
        <d v="2018-02-13T00:00:00"/>
        <d v="2018-01-29T00:00:00"/>
        <d v="2018-01-26T00:00:00"/>
        <d v="2017-12-29T00:00:00"/>
        <d v="2017-12-25T00:00:00"/>
        <d v="2017-12-22T00:00:00"/>
        <d v="2017-12-01T00:00:00"/>
        <d v="2017-11-30T00:00:00"/>
        <d v="2017-11-02T00:00:00"/>
        <d v="2017-11-01T00:00:00"/>
        <d v="2017-10-25T00:00:00"/>
        <d v="2017-09-30T00:00:00"/>
        <d v="2017-09-25T00:00:00"/>
        <d v="2017-09-01T00:00:00"/>
        <d v="2017-08-29T00:00:00"/>
        <d v="2017-08-25T00:00:00"/>
        <d v="2017-08-01T00:00:00"/>
      </sharedItems>
      <fieldGroup par="6" base="0">
        <rangePr groupBy="months" startDate="2017-08-01T00:00:00" endDate="2021-04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4/1"/>
        </groupItems>
      </fieldGroup>
    </cacheField>
    <cacheField name="类别" numFmtId="0">
      <sharedItems containsBlank="1" count="10">
        <m/>
        <s v="差旅费"/>
        <s v="奖金"/>
        <s v="退税"/>
        <s v="工资"/>
        <s v="经营单项奖"/>
        <s v="产品产业化奖"/>
        <s v="交通补贴"/>
        <s v="调整"/>
        <s v="补贴"/>
      </sharedItems>
    </cacheField>
    <cacheField name="详情" numFmtId="0">
      <sharedItems containsBlank="1"/>
    </cacheField>
    <cacheField name="金额" numFmtId="0">
      <sharedItems containsString="0" containsBlank="1" containsNumber="1" minValue="-60000" maxValue="40746"/>
    </cacheField>
    <cacheField name="备注" numFmtId="0">
      <sharedItems containsBlank="1" containsMixedTypes="1" containsNumber="1" minValue="12459" maxValue="54332"/>
    </cacheField>
    <cacheField name="季度" numFmtId="0" databaseField="0">
      <fieldGroup base="0">
        <rangePr groupBy="quarters" startDate="2017-08-01T00:00:00" endDate="2021-04-01T00:00:00"/>
        <groupItems count="6">
          <s v="&lt;2017/8/1"/>
          <s v="第一季"/>
          <s v="第二季"/>
          <s v="第三季"/>
          <s v="第四季"/>
          <s v="&gt;2021/4/1"/>
        </groupItems>
      </fieldGroup>
    </cacheField>
    <cacheField name="年" numFmtId="0" databaseField="0">
      <fieldGroup base="0">
        <rangePr groupBy="years" startDate="2017-08-01T00:00:00" endDate="2021-04-01T00:00:00"/>
        <groupItems count="7">
          <s v="&lt;2017/8/1"/>
          <s v="2017年"/>
          <s v="2018年"/>
          <s v="2019年"/>
          <s v="2020年"/>
          <s v="2021年"/>
          <s v="&gt;2021/4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谭屹" refreshedDate="44822.701790393519" createdVersion="7" refreshedVersion="8" minRefreshableVersion="3" recordCount="37" xr:uid="{00000000-000A-0000-FFFF-FFFF09000000}">
  <cacheSource type="worksheet">
    <worksheetSource name="财务明细"/>
  </cacheSource>
  <cacheFields count="18">
    <cacheField name="交易日期" numFmtId="14">
      <sharedItems containsSemiMixedTypes="0" containsNonDate="0" containsDate="1" containsString="0" minDate="2022-09-01T00:00:00" maxDate="2022-09-16T00:00:00" count="13">
        <d v="2022-09-15T00:00:00"/>
        <d v="2022-09-13T00:00:00"/>
        <d v="2022-09-12T00:00:00"/>
        <d v="2022-09-11T00:00:00"/>
        <d v="2022-09-10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</sharedItems>
    </cacheField>
    <cacheField name="交易时间" numFmtId="0">
      <sharedItems containsSemiMixedTypes="0" containsNonDate="0" containsDate="1" containsString="0" minDate="1899-12-30T00:00:00" maxDate="1899-12-30T20:54:22"/>
    </cacheField>
    <cacheField name="支出" numFmtId="4">
      <sharedItems containsString="0" containsBlank="1" containsNumber="1" minValue="-0.06" maxValue="5732"/>
    </cacheField>
    <cacheField name="收入" numFmtId="4">
      <sharedItems containsString="0" containsBlank="1" containsNumber="1" minValue="0" maxValue="79"/>
    </cacheField>
    <cacheField name="摘要" numFmtId="49">
      <sharedItems/>
    </cacheField>
    <cacheField name="对方户名" numFmtId="49">
      <sharedItems/>
    </cacheField>
    <cacheField name="交易详情" numFmtId="49">
      <sharedItems/>
    </cacheField>
    <cacheField name="数据来源" numFmtId="49">
      <sharedItems/>
    </cacheField>
    <cacheField name="消费类型（I级）" numFmtId="49">
      <sharedItems containsBlank="1" count="71">
        <s v="起居"/>
        <s v="转账"/>
        <s v="餐饮"/>
        <s v="公司"/>
        <s v="健康形象"/>
        <s v="交通"/>
        <s v="娱乐"/>
        <s v="办公"/>
        <m u="1"/>
        <s v="汽车" u="1"/>
        <s v="家居" u="1"/>
        <s v="礼金" u="1"/>
        <s v="押金" u="1"/>
        <s v="加油" u="1"/>
        <s v="经营开发" u="1"/>
        <s v="税费" u="1"/>
        <s v="劳务" u="1"/>
        <s v="装饰" u="1"/>
        <s v="房租" u="1"/>
        <s v="退款" u="1"/>
        <s v="打印" u="1"/>
        <s v="通信" u="1"/>
        <s v="团费" u="1"/>
        <s v="油费" u="1"/>
        <s v="生活" u="1"/>
        <s v="社交" u="1"/>
        <s v="学习" u="1"/>
        <s v="信用卡" u="1"/>
        <s v="办公用品" u="1"/>
        <s v="存款" u="1"/>
        <s v="用工" u="1"/>
        <s v="工资" u="1"/>
        <s v="日用" u="1"/>
        <s v="报销" u="1"/>
        <s v="形象" u="1"/>
        <s v="收入" u="1"/>
        <s v="红包" u="1"/>
        <s v="水电气" u="1"/>
        <s v="国粹" u="1"/>
        <s v="住宿费" u="1"/>
        <s v="其他" u="1"/>
        <s v="体育" u="1"/>
        <s v="备用金" u="1"/>
        <s v="利息" u="1"/>
        <s v="服饰" u="1"/>
        <s v="qita " u="1"/>
        <s v="还贷" u="1"/>
        <s v="购车" u="1"/>
        <s v="报销款" u="1"/>
        <s v="校准" u="1"/>
        <s v="住宿" u="1"/>
        <s v="医疗" u="1"/>
        <s v="快递" u="1"/>
        <s v="理财" u="1"/>
        <s v="金融" u="1"/>
        <s v="其他收入" u="1"/>
        <s v="奖金" u="1"/>
        <s v="电子数码" u="1"/>
        <s v="贷款" u="1"/>
        <s v="补贴" u="1"/>
        <s v="健康" u="1"/>
        <s v="数码" u="1"/>
        <s v="工具" u="1"/>
        <s v="礼品" u="1"/>
        <s v="公积金" u="1"/>
        <s v="材料费" u="1"/>
        <s v="化妆" u="1"/>
        <s v="补助" u="1"/>
        <s v="退税" u="1"/>
        <s v="话费" u="1"/>
        <s v="劳务费" u="1"/>
      </sharedItems>
    </cacheField>
    <cacheField name="消费类型（II级）" numFmtId="49">
      <sharedItems containsBlank="1" count="73">
        <s v="生活用品"/>
        <s v="还贷"/>
        <s v="食材购买"/>
        <s v="零食饮料"/>
        <s v="聚餐"/>
        <s v="费用结算"/>
        <s v="体育"/>
        <s v="加油费"/>
        <s v="装修"/>
        <s v="VIP会员"/>
        <s v="数据下载、储存费"/>
        <s v="其他"/>
        <m u="1"/>
        <s v="考试费" u="1"/>
        <s v="地铁" u="1"/>
        <s v="影音" u="1"/>
        <s v="收入调整" u="1"/>
        <s v="劳务" u="1"/>
        <s v="车辆购置" u="1"/>
        <s v="餐饮" u="1"/>
        <s v="房租" u="1"/>
        <s v="打牌" u="1"/>
        <s v="水费" u="1"/>
        <s v="文具" u="1"/>
        <s v="打印" u="1"/>
        <s v="过路费" u="1"/>
        <s v="家具" u="1"/>
        <s v="核酸检测" u="1"/>
        <s v="结婚" u="1"/>
        <s v="通信" u="1"/>
        <s v="团费" u="1"/>
        <s v="经营开发费" u="1"/>
        <s v="资金账户内部转账" u="1"/>
        <s v="气费" u="1"/>
        <s v="车辆保险" u="1"/>
        <s v="飞机" u="1"/>
        <s v="存款" u="1"/>
        <s v="车上用品" u="1"/>
        <s v="工资" u="1"/>
        <s v="衣服裤子" u="1"/>
        <s v="园艺" u="1"/>
        <s v="红包" u="1"/>
        <s v="骑行" u="1"/>
        <s v="巴士" u="1"/>
        <s v="洗车费" u="1"/>
        <s v="备用金" u="1"/>
        <s v="住宿类" u="1"/>
        <s v="代驾" u="1"/>
        <s v="利息" u="1"/>
        <s v="护肤美妆" u="1"/>
        <s v="打车" u="1"/>
        <s v="报销款" u="1"/>
        <s v="校准" u="1"/>
        <s v="住宿" u="1"/>
        <s v="医疗" u="1"/>
        <s v="快递" u="1"/>
        <s v="游戏" u="1"/>
        <s v="火车" u="1"/>
        <s v="检测工具" u="1"/>
        <s v="图书" u="1"/>
        <s v=" " u="1"/>
        <s v="奖金" u="1"/>
        <s v="租房" u="1"/>
        <s v="水果" u="1"/>
        <s v="补贴" u="1"/>
        <s v="个人用餐" u="1"/>
        <s v="车辆租赁" u="1"/>
        <s v="停车费" u="1"/>
        <s v="牌类游戏" u="1"/>
        <s v="礼品" u="1"/>
        <s v="公积金" u="1"/>
        <s v="退税" u="1"/>
        <s v="话费" u="1"/>
      </sharedItems>
    </cacheField>
    <cacheField name="报销情况" numFmtId="49">
      <sharedItems containsNonDate="0" containsBlank="1" count="5">
        <m/>
        <s v="抵扣款" u="1"/>
        <s v="待报销" u="1"/>
        <s v="待抵扣" u="1"/>
        <s v="已报销" u="1"/>
      </sharedItems>
    </cacheField>
    <cacheField name="项目" numFmtId="49">
      <sharedItems containsBlank="1" count="18">
        <m/>
        <s v="成兰铁路第三方检测（不含岩溶）"/>
        <s v="检测二所" u="1"/>
        <s v="李俊骏结婚" u="1"/>
        <s v="汶川擦耳岩隧道钢管桩检测" u="1"/>
        <s v="渝昆铁路" u="1"/>
        <s v="成渝中线临近既有线检测" u="1"/>
        <s v="押金" u="1"/>
        <s v="备用金" u="1"/>
        <s v="渭井线作坊隧道" u="1"/>
        <s v="新建南昌经景德镇至黄山铁路（安徽段）第三方检测CHJC-2标" u="1"/>
        <s v="重庆兴隆场土基模量检测" u="1"/>
        <s v="成兰项目" u="1"/>
        <s v="白塔寺隧道检测" u="1"/>
        <s v="昌景黄" u="1"/>
        <s v="作坊隧道检测" u="1"/>
        <s v="三万南铁路白塔寺隧道检测" u="1"/>
        <s v="渝昆线超前地质预报" u="1"/>
      </sharedItems>
    </cacheField>
    <cacheField name="项目明细" numFmtId="49">
      <sharedItems containsNonDate="0" containsString="0" containsBlank="1"/>
    </cacheField>
    <cacheField name="经办人" numFmtId="49">
      <sharedItems containsBlank="1" count="4">
        <m/>
        <s v="鄢德洪"/>
        <s v="杨虎" u="1"/>
        <s v="廖忠" u="1"/>
      </sharedItems>
    </cacheField>
    <cacheField name="备注" numFmtId="49">
      <sharedItems containsBlank="1"/>
    </cacheField>
    <cacheField name="日期&amp;时间&amp;金额" numFmtId="0">
      <sharedItems containsSemiMixedTypes="0" containsString="0" containsNumber="1" minValue="-79044816" maxValue="5732044811.4730673"/>
    </cacheField>
    <cacheField name="单项收入支出差额" numFmtId="0" formula="收入-支出" databaseField="0"/>
    <cacheField name="收入-支出" numFmtId="0" formula="收入-支出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Cache/pivotCacheRecords2.xml><?xml version="1.0" encoding="utf-8"?>
<pivotCacheRecords xmlns="http://schemas.openxmlformats.org/spreadsheetml/2006/main" count="16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s v="差旅费"/>
    <n v="5750"/>
    <n v="16295.97"/>
  </r>
  <r>
    <x v="2"/>
    <x v="2"/>
    <s v="3月奖金"/>
    <n v="5013"/>
    <m/>
  </r>
  <r>
    <x v="2"/>
    <x v="1"/>
    <m/>
    <m/>
    <s v="报28220？"/>
  </r>
  <r>
    <x v="2"/>
    <x v="1"/>
    <s v="1月份差旅费"/>
    <n v="1291"/>
    <s v="报12831"/>
  </r>
  <r>
    <x v="3"/>
    <x v="1"/>
    <s v="10月份"/>
    <n v="-1660"/>
    <s v="报16475"/>
  </r>
  <r>
    <x v="4"/>
    <x v="3"/>
    <m/>
    <n v="536"/>
    <m/>
  </r>
  <r>
    <x v="5"/>
    <x v="2"/>
    <m/>
    <n v="233"/>
    <m/>
  </r>
  <r>
    <x v="6"/>
    <x v="2"/>
    <s v="先进集体奖"/>
    <n v="500"/>
    <m/>
  </r>
  <r>
    <x v="6"/>
    <x v="2"/>
    <s v="能力验证项目奖"/>
    <n v="600"/>
    <m/>
  </r>
  <r>
    <x v="6"/>
    <x v="2"/>
    <s v="2020先进个人奖"/>
    <n v="2000"/>
    <m/>
  </r>
  <r>
    <x v="7"/>
    <x v="4"/>
    <m/>
    <n v="1355"/>
    <m/>
  </r>
  <r>
    <x v="8"/>
    <x v="2"/>
    <m/>
    <n v="23400"/>
    <m/>
  </r>
  <r>
    <x v="9"/>
    <x v="2"/>
    <m/>
    <n v="4284"/>
    <m/>
  </r>
  <r>
    <x v="9"/>
    <x v="4"/>
    <m/>
    <n v="1951"/>
    <m/>
  </r>
  <r>
    <x v="10"/>
    <x v="5"/>
    <m/>
    <n v="11125"/>
    <m/>
  </r>
  <r>
    <x v="10"/>
    <x v="6"/>
    <m/>
    <n v="1500"/>
    <m/>
  </r>
  <r>
    <x v="10"/>
    <x v="2"/>
    <s v="12月"/>
    <n v="23259"/>
    <m/>
  </r>
  <r>
    <x v="11"/>
    <x v="4"/>
    <s v="12月"/>
    <n v="1681"/>
    <m/>
  </r>
  <r>
    <x v="3"/>
    <x v="1"/>
    <s v="11-12月"/>
    <n v="5569"/>
    <s v="报22990"/>
  </r>
  <r>
    <x v="3"/>
    <x v="7"/>
    <s v="四季度"/>
    <n v="3536"/>
    <m/>
  </r>
  <r>
    <x v="12"/>
    <x v="2"/>
    <s v="10-11月"/>
    <n v="11145"/>
    <m/>
  </r>
  <r>
    <x v="13"/>
    <x v="7"/>
    <s v="三季度"/>
    <n v="3614"/>
    <m/>
  </r>
  <r>
    <x v="14"/>
    <x v="8"/>
    <s v="调整"/>
    <n v="-60000"/>
    <m/>
  </r>
  <r>
    <x v="15"/>
    <x v="4"/>
    <s v="10月"/>
    <n v="1951"/>
    <m/>
  </r>
  <r>
    <x v="16"/>
    <x v="1"/>
    <s v="8月份差旅费"/>
    <n v="38772"/>
    <m/>
  </r>
  <r>
    <x v="17"/>
    <x v="2"/>
    <s v="9月"/>
    <n v="5242"/>
    <m/>
  </r>
  <r>
    <x v="17"/>
    <x v="4"/>
    <s v="9月"/>
    <n v="2451"/>
    <m/>
  </r>
  <r>
    <x v="18"/>
    <x v="9"/>
    <s v="防暑降温费"/>
    <n v="650"/>
    <m/>
  </r>
  <r>
    <x v="19"/>
    <x v="2"/>
    <s v="8月奖金"/>
    <n v="4990.47"/>
    <m/>
  </r>
  <r>
    <x v="20"/>
    <x v="4"/>
    <s v="8月工资"/>
    <n v="2451"/>
    <m/>
  </r>
  <r>
    <x v="21"/>
    <x v="2"/>
    <s v="7月奖金"/>
    <n v="6010"/>
    <m/>
  </r>
  <r>
    <x v="22"/>
    <x v="1"/>
    <s v="7月份差旅费"/>
    <n v="15463"/>
    <n v="35402"/>
  </r>
  <r>
    <x v="23"/>
    <x v="1"/>
    <s v="6月份差旅费"/>
    <n v="30549"/>
    <m/>
  </r>
  <r>
    <x v="24"/>
    <x v="7"/>
    <s v="交通补贴"/>
    <n v="2450"/>
    <m/>
  </r>
  <r>
    <x v="25"/>
    <x v="4"/>
    <s v="7月工资"/>
    <n v="2449"/>
    <m/>
  </r>
  <r>
    <x v="26"/>
    <x v="1"/>
    <s v="5月份差旅费"/>
    <n v="13108"/>
    <m/>
  </r>
  <r>
    <x v="27"/>
    <x v="2"/>
    <s v="6月收入"/>
    <n v="6080"/>
    <m/>
  </r>
  <r>
    <x v="28"/>
    <x v="4"/>
    <s v="6月工资"/>
    <n v="2449"/>
    <m/>
  </r>
  <r>
    <x v="29"/>
    <x v="2"/>
    <s v="5月份奖金"/>
    <n v="6719"/>
    <m/>
  </r>
  <r>
    <x v="30"/>
    <x v="1"/>
    <s v="4月份差旅费"/>
    <n v="7799"/>
    <m/>
  </r>
  <r>
    <x v="31"/>
    <x v="4"/>
    <s v="5月份工资"/>
    <n v="2565"/>
    <m/>
  </r>
  <r>
    <x v="32"/>
    <x v="3"/>
    <s v="2019房租退税"/>
    <n v="1800"/>
    <m/>
  </r>
  <r>
    <x v="33"/>
    <x v="2"/>
    <s v="4月份奖金"/>
    <n v="6275"/>
    <m/>
  </r>
  <r>
    <x v="33"/>
    <x v="1"/>
    <s v="1月份差旅费"/>
    <n v="24844"/>
    <n v="47481"/>
  </r>
  <r>
    <x v="33"/>
    <x v="1"/>
    <s v="3月份差旅费"/>
    <n v="5570"/>
    <n v="12459"/>
  </r>
  <r>
    <x v="34"/>
    <x v="2"/>
    <s v="催收款奖"/>
    <n v="9200"/>
    <m/>
  </r>
  <r>
    <x v="34"/>
    <x v="2"/>
    <s v="19年年终奖"/>
    <n v="20020"/>
    <m/>
  </r>
  <r>
    <x v="34"/>
    <x v="4"/>
    <s v="4月工资"/>
    <n v="1455"/>
    <m/>
  </r>
  <r>
    <x v="35"/>
    <x v="4"/>
    <s v="3月奖金"/>
    <n v="6473"/>
    <m/>
  </r>
  <r>
    <x v="36"/>
    <x v="4"/>
    <s v="3月工资"/>
    <n v="2689"/>
    <m/>
  </r>
  <r>
    <x v="37"/>
    <x v="2"/>
    <s v="2月奖金"/>
    <n v="6573"/>
    <m/>
  </r>
  <r>
    <x v="38"/>
    <x v="4"/>
    <s v="2月工资"/>
    <n v="2689"/>
    <m/>
  </r>
  <r>
    <x v="39"/>
    <x v="2"/>
    <s v="1月奖金"/>
    <n v="6449"/>
    <m/>
  </r>
  <r>
    <x v="40"/>
    <x v="4"/>
    <s v="1月工资"/>
    <n v="2689"/>
    <m/>
  </r>
  <r>
    <x v="41"/>
    <x v="1"/>
    <s v="差旅费"/>
    <n v="36723"/>
    <n v="54332"/>
  </r>
  <r>
    <x v="42"/>
    <x v="8"/>
    <s v="龚"/>
    <n v="-5000"/>
    <m/>
  </r>
  <r>
    <x v="42"/>
    <x v="2"/>
    <s v="12月奖金"/>
    <n v="19564"/>
    <m/>
  </r>
  <r>
    <x v="42"/>
    <x v="2"/>
    <s v="催收款奖"/>
    <n v="1000"/>
    <m/>
  </r>
  <r>
    <x v="42"/>
    <x v="2"/>
    <s v="单项奖"/>
    <n v="12500"/>
    <m/>
  </r>
  <r>
    <x v="42"/>
    <x v="2"/>
    <s v="产品产业化月奖"/>
    <n v="500"/>
    <m/>
  </r>
  <r>
    <x v="42"/>
    <x v="2"/>
    <s v="工期奖"/>
    <n v="2400"/>
    <m/>
  </r>
  <r>
    <x v="42"/>
    <x v="2"/>
    <s v="海外催收款奖"/>
    <n v="150"/>
    <m/>
  </r>
  <r>
    <x v="43"/>
    <x v="4"/>
    <s v="12月工资"/>
    <n v="2467"/>
    <m/>
  </r>
  <r>
    <x v="44"/>
    <x v="7"/>
    <s v="19年第四季度交通补贴"/>
    <n v="3566"/>
    <m/>
  </r>
  <r>
    <x v="45"/>
    <x v="2"/>
    <s v="11月奖金"/>
    <n v="6018"/>
    <m/>
  </r>
  <r>
    <x v="46"/>
    <x v="4"/>
    <s v="11月工资"/>
    <n v="2689"/>
    <m/>
  </r>
  <r>
    <x v="47"/>
    <x v="2"/>
    <s v="10月奖金"/>
    <n v="5964"/>
    <m/>
  </r>
  <r>
    <x v="47"/>
    <x v="2"/>
    <s v="产品产业化奖"/>
    <n v="400"/>
    <m/>
  </r>
  <r>
    <x v="48"/>
    <x v="1"/>
    <s v="差旅费"/>
    <n v="28699"/>
    <s v="2019.8.25～2019.10.20"/>
  </r>
  <r>
    <x v="49"/>
    <x v="7"/>
    <s v="交通补贴"/>
    <n v="2033"/>
    <m/>
  </r>
  <r>
    <x v="49"/>
    <x v="4"/>
    <s v="10月工资"/>
    <n v="3889"/>
    <m/>
  </r>
  <r>
    <x v="50"/>
    <x v="2"/>
    <s v="9月奖金"/>
    <n v="5600"/>
    <m/>
  </r>
  <r>
    <x v="51"/>
    <x v="4"/>
    <s v="9月工资"/>
    <n v="989"/>
    <m/>
  </r>
  <r>
    <x v="52"/>
    <x v="2"/>
    <s v="防暑降温费"/>
    <n v="650"/>
    <m/>
  </r>
  <r>
    <x v="53"/>
    <x v="2"/>
    <s v="8月奖金"/>
    <n v="5422"/>
    <m/>
  </r>
  <r>
    <x v="54"/>
    <x v="1"/>
    <s v="差旅费"/>
    <n v="25280"/>
    <s v="2019.7.1～2019.8.24"/>
  </r>
  <r>
    <x v="55"/>
    <x v="4"/>
    <s v="8月工资"/>
    <n v="1628"/>
    <m/>
  </r>
  <r>
    <x v="56"/>
    <x v="7"/>
    <s v="交通补贴"/>
    <n v="1600"/>
    <m/>
  </r>
  <r>
    <x v="57"/>
    <x v="2"/>
    <s v="7月奖金"/>
    <n v="4880"/>
    <m/>
  </r>
  <r>
    <x v="58"/>
    <x v="4"/>
    <s v="7月工资"/>
    <n v="1492"/>
    <m/>
  </r>
  <r>
    <x v="59"/>
    <x v="1"/>
    <s v="差旅费"/>
    <n v="22360"/>
    <s v="2019.5.11～2019.6.30，"/>
  </r>
  <r>
    <x v="60"/>
    <x v="2"/>
    <s v="6月奖金"/>
    <n v="5233"/>
    <m/>
  </r>
  <r>
    <x v="61"/>
    <x v="4"/>
    <s v="6月工资"/>
    <n v="1800"/>
    <m/>
  </r>
  <r>
    <x v="62"/>
    <x v="2"/>
    <s v="5月奖金"/>
    <n v="5055"/>
    <m/>
  </r>
  <r>
    <x v="63"/>
    <x v="4"/>
    <s v="5月工资"/>
    <n v="1800"/>
    <m/>
  </r>
  <r>
    <x v="64"/>
    <x v="1"/>
    <s v="差旅费"/>
    <n v="16138"/>
    <s v="2019.3.29~2019.5.10,24965"/>
  </r>
  <r>
    <x v="65"/>
    <x v="1"/>
    <s v="差旅费"/>
    <n v="18919"/>
    <s v="2019.2.18~2019.3.28,23118"/>
  </r>
  <r>
    <x v="66"/>
    <x v="2"/>
    <s v="4月奖金"/>
    <n v="4726"/>
    <m/>
  </r>
  <r>
    <x v="67"/>
    <x v="4"/>
    <s v="工资"/>
    <n v="1800"/>
    <m/>
  </r>
  <r>
    <x v="68"/>
    <x v="7"/>
    <s v="交通补贴"/>
    <n v="1600"/>
    <m/>
  </r>
  <r>
    <x v="69"/>
    <x v="4"/>
    <s v="3月工资"/>
    <n v="1745"/>
    <m/>
  </r>
  <r>
    <x v="69"/>
    <x v="2"/>
    <s v="18年年终催收款"/>
    <n v="2000"/>
    <m/>
  </r>
  <r>
    <x v="70"/>
    <x v="2"/>
    <s v="3月奖金"/>
    <n v="3939"/>
    <m/>
  </r>
  <r>
    <x v="71"/>
    <x v="2"/>
    <s v="2月奖金"/>
    <n v="3733"/>
    <m/>
  </r>
  <r>
    <x v="72"/>
    <x v="4"/>
    <s v="2月工资"/>
    <n v="1790"/>
    <m/>
  </r>
  <r>
    <x v="73"/>
    <x v="2"/>
    <s v="1月奖金"/>
    <n v="4743"/>
    <m/>
  </r>
  <r>
    <x v="73"/>
    <x v="2"/>
    <s v="2018年年终奖"/>
    <n v="18602"/>
    <m/>
  </r>
  <r>
    <x v="74"/>
    <x v="1"/>
    <s v="差旅费"/>
    <n v="22473"/>
    <s v="2018.12.1～2019.1.17"/>
  </r>
  <r>
    <x v="75"/>
    <x v="4"/>
    <s v="一月份工资"/>
    <n v="1790"/>
    <m/>
  </r>
  <r>
    <x v="76"/>
    <x v="2"/>
    <s v="12月奖金"/>
    <n v="4206"/>
    <m/>
  </r>
  <r>
    <x v="76"/>
    <x v="2"/>
    <s v="开发中标奖"/>
    <n v="300"/>
    <m/>
  </r>
  <r>
    <x v="76"/>
    <x v="2"/>
    <s v="产品产业化"/>
    <n v="300"/>
    <m/>
  </r>
  <r>
    <x v="76"/>
    <x v="2"/>
    <s v="17年下半年生产项目考核"/>
    <n v="200"/>
    <m/>
  </r>
  <r>
    <x v="76"/>
    <x v="2"/>
    <s v="18年上半年生产项目考核"/>
    <n v="600"/>
    <m/>
  </r>
  <r>
    <x v="77"/>
    <x v="2"/>
    <s v="工会劳动竞赛奖励"/>
    <n v="200"/>
    <m/>
  </r>
  <r>
    <x v="78"/>
    <x v="1"/>
    <s v="差旅费"/>
    <n v="11064"/>
    <s v="2018.11.7~11.30"/>
  </r>
  <r>
    <x v="79"/>
    <x v="4"/>
    <s v="12月工资"/>
    <n v="1592"/>
    <m/>
  </r>
  <r>
    <x v="80"/>
    <x v="2"/>
    <s v="11月奖金"/>
    <n v="4379"/>
    <m/>
  </r>
  <r>
    <x v="80"/>
    <x v="1"/>
    <s v="差旅费"/>
    <n v="39550"/>
    <s v="2018.8.16～2018.11.5"/>
  </r>
  <r>
    <x v="81"/>
    <x v="4"/>
    <s v="11月工资"/>
    <n v="1790"/>
    <m/>
  </r>
  <r>
    <x v="82"/>
    <x v="7"/>
    <s v="交通费"/>
    <n v="1520"/>
    <m/>
  </r>
  <r>
    <x v="83"/>
    <x v="4"/>
    <s v="10月工资"/>
    <n v="3377"/>
    <s v="工资及奖金"/>
  </r>
  <r>
    <x v="83"/>
    <x v="4"/>
    <s v="10月工资"/>
    <n v="3377"/>
    <s v="工资及奖金"/>
  </r>
  <r>
    <x v="84"/>
    <x v="4"/>
    <s v="9月工资"/>
    <n v="2590.04"/>
    <s v="工资及防暑降温费"/>
  </r>
  <r>
    <x v="84"/>
    <x v="2"/>
    <s v="9月奖金"/>
    <n v="3051.7"/>
    <m/>
  </r>
  <r>
    <x v="85"/>
    <x v="1"/>
    <s v="差旅费"/>
    <n v="16646"/>
    <s v="2018.7.13～2018.8.15"/>
  </r>
  <r>
    <x v="86"/>
    <x v="4"/>
    <s v="8月工资"/>
    <n v="7227.54"/>
    <m/>
  </r>
  <r>
    <x v="87"/>
    <x v="7"/>
    <s v="交通费"/>
    <n v="2280"/>
    <m/>
  </r>
  <r>
    <x v="88"/>
    <x v="2"/>
    <s v="7月奖金"/>
    <n v="3167.57"/>
    <m/>
  </r>
  <r>
    <x v="89"/>
    <x v="4"/>
    <s v="7月工资"/>
    <n v="687.08"/>
    <m/>
  </r>
  <r>
    <x v="90"/>
    <x v="7"/>
    <s v="交通费"/>
    <n v="1520"/>
    <m/>
  </r>
  <r>
    <x v="91"/>
    <x v="1"/>
    <s v="差旅费"/>
    <n v="29967"/>
    <s v="2018.5.17～2018.7.12"/>
  </r>
  <r>
    <x v="92"/>
    <x v="2"/>
    <s v="6月奖金"/>
    <n v="3200"/>
    <m/>
  </r>
  <r>
    <x v="93"/>
    <x v="1"/>
    <s v="差旅费"/>
    <n v="5025"/>
    <s v="2018.5.4~2018.5.16"/>
  </r>
  <r>
    <x v="94"/>
    <x v="2"/>
    <s v="5月奖金"/>
    <n v="3152"/>
    <m/>
  </r>
  <r>
    <x v="94"/>
    <x v="1"/>
    <s v="差旅费"/>
    <n v="33333"/>
    <s v="2018.3.1~2018.5.3"/>
  </r>
  <r>
    <x v="95"/>
    <x v="4"/>
    <s v="5月工资"/>
    <n v="1826"/>
    <m/>
  </r>
  <r>
    <x v="96"/>
    <x v="2"/>
    <s v="4月奖金"/>
    <n v="3152"/>
    <m/>
  </r>
  <r>
    <x v="97"/>
    <x v="4"/>
    <s v="4月工资"/>
    <n v="1826"/>
    <m/>
  </r>
  <r>
    <x v="98"/>
    <x v="2"/>
    <s v="3月奖金"/>
    <n v="3152"/>
    <m/>
  </r>
  <r>
    <x v="99"/>
    <x v="1"/>
    <s v="差旅费"/>
    <n v="12616"/>
    <s v="2018.1.8～2018.2.8"/>
  </r>
  <r>
    <x v="100"/>
    <x v="4"/>
    <s v="3月工资"/>
    <n v="1826"/>
    <m/>
  </r>
  <r>
    <x v="101"/>
    <x v="2"/>
    <s v="年终考核"/>
    <n v="7760"/>
    <m/>
  </r>
  <r>
    <x v="102"/>
    <x v="4"/>
    <s v="2月工资"/>
    <n v="1826"/>
    <m/>
  </r>
  <r>
    <x v="102"/>
    <x v="2"/>
    <s v="2月奖金"/>
    <n v="2960"/>
    <m/>
  </r>
  <r>
    <x v="103"/>
    <x v="1"/>
    <s v="差旅费"/>
    <n v="696"/>
    <m/>
  </r>
  <r>
    <x v="104"/>
    <x v="4"/>
    <s v="1月工资"/>
    <n v="1826"/>
    <m/>
  </r>
  <r>
    <x v="104"/>
    <x v="2"/>
    <s v="1月奖金"/>
    <n v="2281"/>
    <m/>
  </r>
  <r>
    <x v="105"/>
    <x v="2"/>
    <s v="12月奖金"/>
    <n v="5893"/>
    <m/>
  </r>
  <r>
    <x v="105"/>
    <x v="2"/>
    <s v="集团公司各单项奖"/>
    <n v="400"/>
    <m/>
  </r>
  <r>
    <x v="106"/>
    <x v="1"/>
    <s v="差旅费"/>
    <n v="40746"/>
    <s v="2017.9.27~2017.12.17"/>
  </r>
  <r>
    <x v="107"/>
    <x v="4"/>
    <s v="12月基本工资"/>
    <n v="2266"/>
    <m/>
  </r>
  <r>
    <x v="108"/>
    <x v="2"/>
    <s v="11月奖金"/>
    <n v="3249"/>
    <m/>
  </r>
  <r>
    <x v="109"/>
    <x v="4"/>
    <s v="11月基本工资"/>
    <n v="2326"/>
    <m/>
  </r>
  <r>
    <x v="110"/>
    <x v="1"/>
    <s v="差旅费"/>
    <n v="3131"/>
    <s v="2017.9.11～2017.9.22"/>
  </r>
  <r>
    <x v="111"/>
    <x v="2"/>
    <s v="10月奖金"/>
    <n v="3530"/>
    <m/>
  </r>
  <r>
    <x v="112"/>
    <x v="4"/>
    <s v="10月基本工资"/>
    <n v="2326"/>
    <m/>
  </r>
  <r>
    <x v="113"/>
    <x v="2"/>
    <s v="9月奖金"/>
    <n v="3542"/>
    <m/>
  </r>
  <r>
    <x v="114"/>
    <x v="4"/>
    <s v="9月基本工资"/>
    <n v="3326.39"/>
    <m/>
  </r>
  <r>
    <x v="114"/>
    <x v="1"/>
    <s v="差旅费"/>
    <n v="3406"/>
    <s v="2017.8.16～2017.8.28"/>
  </r>
  <r>
    <x v="115"/>
    <x v="2"/>
    <s v="8月奖金"/>
    <n v="3444.72"/>
    <m/>
  </r>
  <r>
    <x v="116"/>
    <x v="1"/>
    <s v="差旅费"/>
    <n v="9650"/>
    <s v="2017.7.6～2017.8.11"/>
  </r>
  <r>
    <x v="117"/>
    <x v="4"/>
    <s v="8月基本工资"/>
    <n v="1552.78"/>
    <m/>
  </r>
  <r>
    <x v="118"/>
    <x v="2"/>
    <s v="7月奖金"/>
    <n v="29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1">
  <location ref="H1:I8" firstHeaderRow="1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axis="axisRow" showAll="0">
      <items count="7">
        <item sd="0" x="0"/>
        <item x="1"/>
        <item sd="0" x="2"/>
        <item sd="0" x="3"/>
        <item sd="0" x="4"/>
        <item x="5"/>
        <item t="default"/>
      </items>
    </pivotField>
    <pivotField axis="axisRow" showAll="0" sortType="descending">
      <items count="8">
        <item sd="0" x="5"/>
        <item sd="0" x="4"/>
        <item sd="0" x="3"/>
        <item sd="0" x="2"/>
        <item sd="0" x="1"/>
        <item x="6"/>
        <item sd="0" x="0"/>
        <item t="default"/>
      </items>
    </pivotField>
  </pivotFields>
  <rowFields count="3">
    <field x="6"/>
    <field x="5"/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求和项:金额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6" indent="0" outline="1" outlineData="1" multipleFieldFilters="0" chartFormat="1">
  <location ref="K1:L12" firstHeaderRow="1" firstDataRow="1" firstDataCol="1"/>
  <pivotFields count="7">
    <pivotField showAll="0"/>
    <pivotField axis="axisRow" showAll="0">
      <items count="11">
        <item x="9"/>
        <item x="1"/>
        <item x="6"/>
        <item x="4"/>
        <item x="2"/>
        <item x="7"/>
        <item x="5"/>
        <item x="8"/>
        <item x="3"/>
        <item x="0"/>
        <item t="default"/>
      </items>
    </pivotField>
    <pivotField showAll="0"/>
    <pivotField dataField="1" showAll="0"/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金额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1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6:E17" firstHeaderRow="0" firstDataRow="1" firstDataCol="1" rowPageCount="3" colPageCount="1"/>
  <pivotFields count="18">
    <pivotField showAll="0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axis="axisRow" dataField="1" multipleItemSelectionAllowed="1" showAll="0">
      <items count="72">
        <item m="1" x="45"/>
        <item m="1" x="28"/>
        <item m="1" x="33"/>
        <item m="1" x="48"/>
        <item m="1" x="42"/>
        <item m="1" x="59"/>
        <item m="1" x="67"/>
        <item m="1" x="65"/>
        <item sd="0" x="2"/>
        <item m="1" x="29"/>
        <item m="1" x="20"/>
        <item m="1" x="58"/>
        <item m="1" x="57"/>
        <item m="1" x="18"/>
        <item m="1" x="44"/>
        <item m="1" x="62"/>
        <item m="1" x="31"/>
        <item m="1" x="64"/>
        <item m="1" x="47"/>
        <item m="1" x="38"/>
        <item m="1" x="46"/>
        <item m="1" x="36"/>
        <item m="1" x="66"/>
        <item m="1" x="69"/>
        <item m="1" x="13"/>
        <item m="1" x="10"/>
        <item m="1" x="56"/>
        <item sd="0" x="5"/>
        <item m="1" x="54"/>
        <item m="1" x="14"/>
        <item m="1" x="52"/>
        <item m="1" x="16"/>
        <item m="1" x="70"/>
        <item m="1" x="11"/>
        <item m="1" x="63"/>
        <item m="1" x="43"/>
        <item m="1" x="40"/>
        <item m="1" x="55"/>
        <item m="1" x="9"/>
        <item m="1" x="32"/>
        <item m="1" x="24"/>
        <item m="1" x="61"/>
        <item m="1" x="37"/>
        <item sd="0" m="1" x="15"/>
        <item m="1" x="41"/>
        <item m="1" x="21"/>
        <item m="1" x="22"/>
        <item m="1" x="19"/>
        <item m="1" x="68"/>
        <item m="1" x="49"/>
        <item m="1" x="27"/>
        <item sd="0" m="1" x="26"/>
        <item m="1" x="12"/>
        <item m="1" x="51"/>
        <item m="1" x="30"/>
        <item m="1" x="23"/>
        <item sd="0" x="6"/>
        <item m="1" x="50"/>
        <item sd="0" m="1" x="39"/>
        <item sd="0" x="1"/>
        <item m="1" x="17"/>
        <item m="1" x="8"/>
        <item sd="0" m="1" x="53"/>
        <item sd="0" m="1" x="25"/>
        <item sd="0" m="1" x="60"/>
        <item sd="0" x="0"/>
        <item sd="0" x="7"/>
        <item m="1" x="35"/>
        <item sd="0" m="1" x="34"/>
        <item x="3"/>
        <item x="4"/>
        <item t="default"/>
      </items>
    </pivotField>
    <pivotField axis="axisRow" showAll="0">
      <items count="74">
        <item m="1" x="60"/>
        <item x="9"/>
        <item m="1" x="43"/>
        <item m="1" x="51"/>
        <item m="1" x="45"/>
        <item m="1" x="64"/>
        <item m="1" x="19"/>
        <item m="1" x="34"/>
        <item m="1" x="18"/>
        <item m="1" x="66"/>
        <item m="1" x="37"/>
        <item m="1" x="36"/>
        <item m="1" x="50"/>
        <item m="1" x="21"/>
        <item m="1" x="24"/>
        <item m="1" x="47"/>
        <item m="1" x="14"/>
        <item m="1" x="20"/>
        <item m="1" x="35"/>
        <item m="1" x="65"/>
        <item m="1" x="38"/>
        <item m="1" x="70"/>
        <item m="1" x="25"/>
        <item x="1"/>
        <item m="1" x="27"/>
        <item m="1" x="41"/>
        <item m="1" x="49"/>
        <item m="1" x="72"/>
        <item m="1" x="57"/>
        <item x="7"/>
        <item m="1" x="26"/>
        <item m="1" x="58"/>
        <item m="1" x="61"/>
        <item m="1" x="28"/>
        <item m="1" x="31"/>
        <item x="4"/>
        <item m="1" x="13"/>
        <item m="1" x="55"/>
        <item m="1" x="17"/>
        <item m="1" x="69"/>
        <item m="1" x="48"/>
        <item x="3"/>
        <item m="1" x="68"/>
        <item x="11"/>
        <item m="1" x="42"/>
        <item m="1" x="33"/>
        <item x="0"/>
        <item x="2"/>
        <item m="1" x="16"/>
        <item x="10"/>
        <item m="1" x="22"/>
        <item m="1" x="63"/>
        <item x="6"/>
        <item m="1" x="67"/>
        <item m="1" x="29"/>
        <item m="1" x="59"/>
        <item m="1" x="30"/>
        <item m="1" x="71"/>
        <item m="1" x="23"/>
        <item m="1" x="44"/>
        <item m="1" x="52"/>
        <item m="1" x="39"/>
        <item m="1" x="54"/>
        <item m="1" x="15"/>
        <item m="1" x="56"/>
        <item m="1" x="40"/>
        <item m="1" x="53"/>
        <item m="1" x="46"/>
        <item x="8"/>
        <item m="1" x="32"/>
        <item m="1" x="62"/>
        <item m="1" x="12"/>
        <item x="5"/>
        <item t="default"/>
      </items>
    </pivotField>
    <pivotField axis="axisPage" multipleItemSelectionAllowed="1" showAll="0">
      <items count="6">
        <item m="1" x="2"/>
        <item m="1" x="3"/>
        <item m="1" x="1"/>
        <item m="1" x="4"/>
        <item x="0"/>
        <item t="default"/>
      </items>
    </pivotField>
    <pivotField axis="axisPage" multipleItemSelectionAllowed="1" showAll="0">
      <items count="19">
        <item m="1" x="13"/>
        <item m="1" x="8"/>
        <item m="1" x="14"/>
        <item m="1" x="12"/>
        <item m="1" x="6"/>
        <item m="1" x="2"/>
        <item m="1" x="3"/>
        <item m="1" x="9"/>
        <item m="1" x="7"/>
        <item m="1" x="5"/>
        <item x="0"/>
        <item m="1" x="11"/>
        <item m="1" x="4"/>
        <item m="1" x="15"/>
        <item x="1"/>
        <item m="1" x="10"/>
        <item m="1" x="17"/>
        <item m="1" x="16"/>
        <item t="default"/>
      </items>
    </pivotField>
    <pivotField showAll="0"/>
    <pivotField axis="axisPage" multipleItemSelectionAllowed="1" showAll="0">
      <items count="5">
        <item m="1" x="3"/>
        <item x="0"/>
        <item m="1" x="2"/>
        <item x="1"/>
        <item t="default"/>
      </items>
    </pivotField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8"/>
    <field x="9"/>
  </rowFields>
  <rowItems count="11">
    <i>
      <x v="8"/>
    </i>
    <i>
      <x v="27"/>
    </i>
    <i>
      <x v="56"/>
    </i>
    <i>
      <x v="59"/>
    </i>
    <i>
      <x v="65"/>
    </i>
    <i>
      <x v="66"/>
    </i>
    <i>
      <x v="69"/>
    </i>
    <i r="1">
      <x v="72"/>
    </i>
    <i>
      <x v="70"/>
    </i>
    <i r="1">
      <x v="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0" hier="-1"/>
    <pageField fld="11" hier="-1"/>
    <pageField fld="13" hier="-1"/>
  </pageFields>
  <dataFields count="4">
    <dataField name="计数项:消费类型（I级）" fld="8" subtotal="count" baseField="0" baseItem="0"/>
    <dataField name="求和项:支出" fld="2" baseField="0" baseItem="0" numFmtId="44"/>
    <dataField name="求和项:收入" fld="3" baseField="0" baseItem="0" numFmtId="44"/>
    <dataField name="求和项:收入-支出" fld="17" baseField="0" baseItem="0" numFmtId="44"/>
  </dataFields>
  <formats count="5">
    <format dxfId="5">
      <pivotArea dataOnly="0" labelOnly="1" grandRow="1" outline="0" fieldPosition="0"/>
    </format>
    <format dxfId="4">
      <pivotArea collapsedLevelsAreSubtotals="1" fieldPosition="0">
        <references count="2">
          <reference field="4294967294" count="1" selected="0">
            <x v="3"/>
          </reference>
          <reference field="8" count="1">
            <x v="68"/>
          </reference>
        </references>
      </pivotArea>
    </format>
    <format dxfId="3">
      <pivotArea field="8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filters count="1">
    <filter fld="0" type="dateBetween" evalOrder="-1" id="48" name="交易日期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5" displayName="表5" ref="A1:E162" totalsRowCount="1">
  <autoFilter ref="A1:E161" xr:uid="{00000000-0009-0000-0100-000001000000}"/>
  <tableColumns count="5">
    <tableColumn id="1" xr3:uid="{00000000-0010-0000-0000-000001000000}" name="时间" totalsRowLabel="汇总" dataDxfId="88" totalsRowDxfId="87" dataCellStyle="常规 2"/>
    <tableColumn id="2" xr3:uid="{00000000-0010-0000-0000-000002000000}" name="类别" dataDxfId="86" totalsRowDxfId="85" dataCellStyle="常规 2"/>
    <tableColumn id="3" xr3:uid="{00000000-0010-0000-0000-000003000000}" name="详情" dataDxfId="84" totalsRowDxfId="83" dataCellStyle="常规 2"/>
    <tableColumn id="4" xr3:uid="{00000000-0010-0000-0000-000004000000}" name="金额" totalsRowFunction="sum" dataDxfId="82" totalsRowDxfId="81" dataCellStyle="常规 2"/>
    <tableColumn id="5" xr3:uid="{00000000-0010-0000-0000-000005000000}" name="备注" dataDxfId="80" totalsRowDxfId="79" dataCellStyle="常规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起居" displayName="起居" ref="J1:J14" totalsRowShown="0" headerRowDxfId="23" dataDxfId="22">
  <autoFilter ref="J1:J14" xr:uid="{00000000-0009-0000-0100-00000E000000}"/>
  <tableColumns count="1">
    <tableColumn id="1" xr3:uid="{00000000-0010-0000-0D00-000001000000}" name="起居" dataDxfId="21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健康形象" displayName="健康形象" ref="K1:K10" totalsRowShown="0" headerRowDxfId="20">
  <autoFilter ref="K1:K10" xr:uid="{00000000-0009-0000-0100-00000F000000}"/>
  <tableColumns count="1">
    <tableColumn id="1" xr3:uid="{00000000-0010-0000-0E00-000001000000}" name="健康形象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学习" displayName="学习" ref="L1:L3" totalsRowShown="0" headerRowDxfId="19" dataDxfId="18">
  <autoFilter ref="L1:L3" xr:uid="{00000000-0009-0000-0100-000010000000}"/>
  <tableColumns count="1">
    <tableColumn id="1" xr3:uid="{00000000-0010-0000-0F00-000001000000}" name="学习" dataDxfId="1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税费" displayName="税费" ref="M1:M6" totalsRowShown="0" headerRowDxfId="16">
  <autoFilter ref="M1:M6" xr:uid="{00000000-0009-0000-0100-000011000000}"/>
  <tableColumns count="1">
    <tableColumn id="1" xr3:uid="{00000000-0010-0000-1000-000001000000}" name="税费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项目" displayName="项目" ref="A1:A2" totalsRowShown="0" headerRowDxfId="15">
  <autoFilter ref="A1:A2" xr:uid="{00000000-0009-0000-0100-000012000000}"/>
  <tableColumns count="1">
    <tableColumn id="1" xr3:uid="{00000000-0010-0000-1100-000001000000}" name="项目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公司" displayName="公司" ref="N1:N3" totalsRowShown="0" headerRowDxfId="14" dataDxfId="13">
  <autoFilter ref="N1:N3" xr:uid="{00000000-0009-0000-0100-000013000000}"/>
  <tableColumns count="1">
    <tableColumn id="1" xr3:uid="{00000000-0010-0000-1200-000001000000}" name="公司" dataDxfId="1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类型1级" displayName="类型1级" ref="B1:B14" totalsRowShown="0" headerRowDxfId="11" dataDxfId="10">
  <autoFilter ref="B1:B14" xr:uid="{00000000-0009-0000-0100-000014000000}"/>
  <tableColumns count="1">
    <tableColumn id="1" xr3:uid="{00000000-0010-0000-1300-000001000000}" name="类型1级" dataDxfId="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待定" displayName="待定" ref="O1:O2" totalsRowShown="0" headerRowDxfId="8" dataDxfId="7">
  <autoFilter ref="O1:O2" xr:uid="{00000000-0009-0000-0100-000015000000}"/>
  <tableColumns count="1">
    <tableColumn id="1" xr3:uid="{00000000-0010-0000-1400-000001000000}" name="待定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财务明细" displayName="财务明细" ref="A1:P38" headerRowDxfId="78" dataDxfId="77">
  <autoFilter ref="A1:P38" xr:uid="{00000000-0009-0000-0100-000002000000}"/>
  <tableColumns count="16">
    <tableColumn id="14" xr3:uid="{00000000-0010-0000-0100-00000E000000}" name="交易日期" dataDxfId="76" totalsRowDxfId="75"/>
    <tableColumn id="2" xr3:uid="{00000000-0010-0000-0100-000002000000}" name="交易时间" dataDxfId="74" totalsRowDxfId="73"/>
    <tableColumn id="3" xr3:uid="{00000000-0010-0000-0100-000003000000}" name="支出" totalsRowFunction="sum" dataDxfId="72" totalsRowDxfId="71"/>
    <tableColumn id="4" xr3:uid="{00000000-0010-0000-0100-000004000000}" name="收入" totalsRowFunction="sum" dataDxfId="70" totalsRowDxfId="69"/>
    <tableColumn id="8" xr3:uid="{00000000-0010-0000-0100-000008000000}" name="摘要" dataDxfId="68" totalsRowDxfId="67"/>
    <tableColumn id="10" xr3:uid="{00000000-0010-0000-0100-00000A000000}" name="对方户名" dataDxfId="66" totalsRowDxfId="65"/>
    <tableColumn id="11" xr3:uid="{00000000-0010-0000-0100-00000B000000}" name="交易详情" dataDxfId="64" totalsRowDxfId="63"/>
    <tableColumn id="5" xr3:uid="{00000000-0010-0000-0100-000005000000}" name="数据来源" dataDxfId="62" totalsRowDxfId="61"/>
    <tableColumn id="12" xr3:uid="{00000000-0010-0000-0100-00000C000000}" name="消费类型（I级）" totalsRowFunction="count" dataDxfId="60" totalsRowDxfId="59"/>
    <tableColumn id="13" xr3:uid="{00000000-0010-0000-0100-00000D000000}" name="消费类型（II级）" dataDxfId="58" totalsRowDxfId="57"/>
    <tableColumn id="16" xr3:uid="{00000000-0010-0000-0100-000010000000}" name="报销情况" dataDxfId="56" totalsRowDxfId="55"/>
    <tableColumn id="17" xr3:uid="{00000000-0010-0000-0100-000011000000}" name="项目" dataDxfId="54" totalsRowDxfId="53"/>
    <tableColumn id="18" xr3:uid="{00000000-0010-0000-0100-000012000000}" name="项目明细" dataDxfId="52" totalsRowDxfId="51"/>
    <tableColumn id="6" xr3:uid="{00000000-0010-0000-0100-000006000000}" name="经办人" dataDxfId="50" totalsRowDxfId="49"/>
    <tableColumn id="19" xr3:uid="{00000000-0010-0000-0100-000013000000}" name="备注" dataDxfId="48" totalsRowDxfId="47"/>
    <tableColumn id="1" xr3:uid="{00000000-0010-0000-0100-000001000000}" name="日期&amp;时间&amp;金额" dataDxfId="46" totalsRowDxfId="45">
      <calculatedColumnFormula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餐饮" displayName="餐饮" ref="C1:C7" totalsRowShown="0" headerRowDxfId="44" dataDxfId="43">
  <autoFilter ref="C1:C7" xr:uid="{00000000-0009-0000-0100-000007000000}"/>
  <tableColumns count="1">
    <tableColumn id="1" xr3:uid="{00000000-0010-0000-0600-000001000000}" name="餐饮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办公" displayName="办公" ref="E1:E8" totalsRowShown="0" headerRowDxfId="41" dataDxfId="40">
  <autoFilter ref="E1:E8" xr:uid="{00000000-0009-0000-0100-000008000000}"/>
  <tableColumns count="1">
    <tableColumn id="1" xr3:uid="{00000000-0010-0000-0700-000001000000}" name="办公" dataDxfId="39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娱乐" displayName="娱乐" ref="F1:F7" totalsRowShown="0" headerRowDxfId="38" dataDxfId="37">
  <autoFilter ref="F1:F7" xr:uid="{00000000-0009-0000-0100-000009000000}"/>
  <tableColumns count="1">
    <tableColumn id="1" xr3:uid="{00000000-0010-0000-0800-000001000000}" name="娱乐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社交" displayName="社交" ref="G1:G9" totalsRowShown="0" headerRowDxfId="35" dataDxfId="34">
  <autoFilter ref="G1:G9" xr:uid="{00000000-0009-0000-0100-00000A000000}"/>
  <tableColumns count="1">
    <tableColumn id="1" xr3:uid="{00000000-0010-0000-0900-000001000000}" name="社交" dataDxfId="3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交通" displayName="交通" ref="D1:D17" totalsRowShown="0" headerRowDxfId="32" dataDxfId="31">
  <autoFilter ref="D1:D17" xr:uid="{00000000-0009-0000-0100-00000B000000}"/>
  <tableColumns count="1">
    <tableColumn id="1" xr3:uid="{00000000-0010-0000-0A00-000001000000}" name="交通" dataDxfId="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转账" displayName="转账" ref="H1:H7" totalsRowShown="0" headerRowDxfId="29" dataDxfId="28">
  <autoFilter ref="H1:H7" xr:uid="{00000000-0009-0000-0100-00000C000000}"/>
  <tableColumns count="1">
    <tableColumn id="1" xr3:uid="{00000000-0010-0000-0B00-000001000000}" name="转账" dataDxfId="27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收入" displayName="收入" ref="I1:I9" totalsRowShown="0" headerRowDxfId="26" dataDxfId="25">
  <autoFilter ref="I1:I9" xr:uid="{00000000-0009-0000-0100-00000D000000}"/>
  <tableColumns count="1">
    <tableColumn id="1" xr3:uid="{00000000-0010-0000-0C00-000001000000}" name="收入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edian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M174"/>
  <sheetViews>
    <sheetView topLeftCell="A112" zoomScale="90" zoomScaleNormal="90" workbookViewId="0">
      <selection activeCell="D32" sqref="D32"/>
    </sheetView>
  </sheetViews>
  <sheetFormatPr baseColWidth="10" defaultColWidth="8.83203125" defaultRowHeight="17"/>
  <cols>
    <col min="1" max="2" width="18" style="50" customWidth="1"/>
    <col min="3" max="3" width="25.33203125" style="6" customWidth="1"/>
    <col min="4" max="4" width="13.5" style="51" customWidth="1"/>
    <col min="5" max="5" width="28.83203125" style="5" customWidth="1"/>
    <col min="6" max="6" width="8.83203125" style="4" customWidth="1"/>
    <col min="7" max="7" width="10.83203125" style="4" bestFit="1" customWidth="1"/>
    <col min="8" max="9" width="12" style="4" bestFit="1" customWidth="1"/>
    <col min="10" max="10" width="16" style="4" customWidth="1"/>
    <col min="11" max="11" width="11.83203125" style="4" bestFit="1" customWidth="1"/>
    <col min="12" max="12" width="12" style="4" bestFit="1" customWidth="1"/>
    <col min="13" max="13" width="8.83203125" style="4" customWidth="1"/>
    <col min="14" max="16384" width="8.83203125" style="4"/>
  </cols>
  <sheetData>
    <row r="1" spans="1:13">
      <c r="A1" s="50" t="s">
        <v>0</v>
      </c>
      <c r="B1" s="50" t="s">
        <v>1</v>
      </c>
      <c r="C1" s="6" t="s">
        <v>2</v>
      </c>
      <c r="D1" s="51" t="s">
        <v>3</v>
      </c>
      <c r="E1" s="5" t="s">
        <v>4</v>
      </c>
      <c r="F1" s="5"/>
      <c r="G1" s="5"/>
      <c r="H1" s="17" t="s">
        <v>5</v>
      </c>
      <c r="I1" s="26" t="s">
        <v>6</v>
      </c>
      <c r="J1" s="26"/>
      <c r="K1" s="17" t="s">
        <v>5</v>
      </c>
      <c r="L1" s="26" t="s">
        <v>6</v>
      </c>
      <c r="M1" s="26"/>
    </row>
    <row r="2" spans="1:13">
      <c r="A2" s="52"/>
      <c r="B2" s="52"/>
      <c r="C2" s="13"/>
      <c r="D2" s="53"/>
      <c r="E2" s="14"/>
      <c r="F2" s="5"/>
      <c r="G2" s="12"/>
      <c r="H2" s="2" t="s">
        <v>7</v>
      </c>
      <c r="I2" s="26">
        <v>46913</v>
      </c>
      <c r="J2" s="26"/>
      <c r="K2" s="2" t="s">
        <v>8</v>
      </c>
      <c r="L2" s="26">
        <v>650</v>
      </c>
      <c r="M2" s="26"/>
    </row>
    <row r="3" spans="1:13">
      <c r="A3" s="52"/>
      <c r="B3" s="52"/>
      <c r="C3" s="13"/>
      <c r="D3" s="53"/>
      <c r="E3" s="14"/>
      <c r="F3" s="5"/>
      <c r="G3" s="12"/>
      <c r="H3" s="2" t="s">
        <v>9</v>
      </c>
      <c r="I3" s="26">
        <v>285366.46999999997</v>
      </c>
      <c r="J3" s="26"/>
      <c r="K3" s="2" t="s">
        <v>10</v>
      </c>
      <c r="L3" s="26">
        <v>523477</v>
      </c>
      <c r="M3" s="26"/>
    </row>
    <row r="4" spans="1:13">
      <c r="A4" s="52"/>
      <c r="B4" s="52"/>
      <c r="C4" s="13"/>
      <c r="D4" s="53"/>
      <c r="E4" s="14"/>
      <c r="F4" s="5"/>
      <c r="G4" s="12"/>
      <c r="H4" s="2" t="s">
        <v>11</v>
      </c>
      <c r="I4" s="26">
        <v>274626</v>
      </c>
      <c r="J4" s="26"/>
      <c r="K4" s="2" t="s">
        <v>12</v>
      </c>
      <c r="L4" s="26">
        <v>1500</v>
      </c>
      <c r="M4" s="26"/>
    </row>
    <row r="5" spans="1:13">
      <c r="A5" s="52"/>
      <c r="B5" s="52"/>
      <c r="C5" s="13"/>
      <c r="D5" s="53"/>
      <c r="E5" s="14"/>
      <c r="F5" s="5"/>
      <c r="G5" s="12"/>
      <c r="H5" s="2" t="s">
        <v>13</v>
      </c>
      <c r="I5" s="26">
        <v>226048.93</v>
      </c>
      <c r="J5" s="26"/>
      <c r="K5" s="2" t="s">
        <v>14</v>
      </c>
      <c r="L5" s="26">
        <v>100744.83</v>
      </c>
      <c r="M5" s="26"/>
    </row>
    <row r="6" spans="1:13">
      <c r="A6" s="52"/>
      <c r="B6" s="52"/>
      <c r="C6" s="13"/>
      <c r="D6" s="53"/>
      <c r="E6" s="14"/>
      <c r="F6" s="5"/>
      <c r="G6" s="8"/>
      <c r="H6" s="2" t="s">
        <v>15</v>
      </c>
      <c r="I6" s="26">
        <v>91738.89</v>
      </c>
      <c r="J6" s="26"/>
      <c r="K6" s="2" t="s">
        <v>16</v>
      </c>
      <c r="L6" s="26">
        <v>326141.46000000002</v>
      </c>
      <c r="M6" s="26"/>
    </row>
    <row r="7" spans="1:13">
      <c r="A7" s="52"/>
      <c r="B7" s="52"/>
      <c r="C7" s="13"/>
      <c r="D7" s="53"/>
      <c r="E7" s="14"/>
      <c r="F7" s="5"/>
      <c r="G7" s="12"/>
      <c r="H7" s="2" t="s">
        <v>17</v>
      </c>
      <c r="I7" s="26"/>
      <c r="J7" s="26"/>
      <c r="K7" s="2" t="s">
        <v>18</v>
      </c>
      <c r="L7" s="26">
        <v>23719</v>
      </c>
      <c r="M7" s="26"/>
    </row>
    <row r="8" spans="1:13">
      <c r="A8" s="52">
        <v>44286</v>
      </c>
      <c r="B8" s="52" t="s">
        <v>10</v>
      </c>
      <c r="C8" s="13" t="s">
        <v>10</v>
      </c>
      <c r="D8" s="53">
        <v>5750</v>
      </c>
      <c r="E8" s="19">
        <v>16295.97</v>
      </c>
      <c r="F8" s="5"/>
      <c r="G8" s="5"/>
      <c r="H8" s="2" t="s">
        <v>19</v>
      </c>
      <c r="I8" s="26">
        <v>924693.28999999992</v>
      </c>
      <c r="J8" s="26"/>
      <c r="K8" s="2" t="s">
        <v>20</v>
      </c>
      <c r="L8" s="26">
        <v>11125</v>
      </c>
      <c r="M8" s="26"/>
    </row>
    <row r="9" spans="1:13">
      <c r="A9" s="52">
        <v>44284</v>
      </c>
      <c r="B9" s="52" t="s">
        <v>16</v>
      </c>
      <c r="C9" s="13" t="s">
        <v>21</v>
      </c>
      <c r="D9" s="53">
        <v>5013</v>
      </c>
      <c r="E9" s="14"/>
      <c r="F9" s="5"/>
      <c r="G9" s="5"/>
      <c r="H9" s="26"/>
      <c r="I9" s="26"/>
      <c r="J9" s="26"/>
      <c r="K9" s="2" t="s">
        <v>22</v>
      </c>
      <c r="L9" s="26">
        <v>-65000</v>
      </c>
      <c r="M9" s="26"/>
    </row>
    <row r="10" spans="1:13">
      <c r="A10" s="52">
        <v>44284</v>
      </c>
      <c r="B10" s="52" t="s">
        <v>10</v>
      </c>
      <c r="C10" s="13"/>
      <c r="D10" s="53"/>
      <c r="E10" s="18" t="s">
        <v>23</v>
      </c>
      <c r="F10" s="5"/>
      <c r="G10" s="5"/>
      <c r="H10" s="26"/>
      <c r="I10" s="26"/>
      <c r="J10" s="26"/>
      <c r="K10" s="2" t="s">
        <v>24</v>
      </c>
      <c r="L10" s="26">
        <v>2336</v>
      </c>
      <c r="M10" s="26"/>
    </row>
    <row r="11" spans="1:13">
      <c r="A11" s="52">
        <v>44284</v>
      </c>
      <c r="B11" s="52" t="s">
        <v>10</v>
      </c>
      <c r="C11" s="13" t="s">
        <v>25</v>
      </c>
      <c r="D11" s="53">
        <v>1291</v>
      </c>
      <c r="E11" s="14" t="s">
        <v>26</v>
      </c>
      <c r="F11" s="5"/>
      <c r="G11" s="5"/>
      <c r="H11" s="26"/>
      <c r="I11" s="26"/>
      <c r="J11" s="26"/>
      <c r="K11" s="2" t="s">
        <v>27</v>
      </c>
      <c r="L11" s="26"/>
      <c r="M11" s="26"/>
    </row>
    <row r="12" spans="1:13">
      <c r="A12" s="52">
        <v>44188</v>
      </c>
      <c r="B12" s="52" t="s">
        <v>10</v>
      </c>
      <c r="C12" s="13" t="s">
        <v>28</v>
      </c>
      <c r="D12" s="53">
        <v>-1660</v>
      </c>
      <c r="E12" s="14" t="s">
        <v>29</v>
      </c>
      <c r="F12" s="5"/>
      <c r="G12" s="5"/>
      <c r="H12" s="26"/>
      <c r="I12" s="26"/>
      <c r="J12" s="26"/>
      <c r="K12" s="2" t="s">
        <v>19</v>
      </c>
      <c r="L12" s="26">
        <v>924693.28999999992</v>
      </c>
      <c r="M12" s="26"/>
    </row>
    <row r="13" spans="1:13">
      <c r="A13" s="52">
        <v>44272</v>
      </c>
      <c r="B13" s="52" t="s">
        <v>24</v>
      </c>
      <c r="C13" s="13"/>
      <c r="D13" s="53">
        <v>536</v>
      </c>
      <c r="E13" s="14"/>
      <c r="F13" s="5"/>
      <c r="G13" s="7"/>
      <c r="H13" s="26"/>
      <c r="I13" s="26"/>
      <c r="J13" s="26"/>
      <c r="K13" s="26"/>
      <c r="L13" s="26"/>
      <c r="M13" s="26"/>
    </row>
    <row r="14" spans="1:13">
      <c r="A14" s="52">
        <v>44268</v>
      </c>
      <c r="B14" s="52" t="s">
        <v>16</v>
      </c>
      <c r="C14" s="13"/>
      <c r="D14" s="53">
        <v>233</v>
      </c>
      <c r="E14" s="14"/>
      <c r="F14" s="5"/>
      <c r="G14" s="7"/>
      <c r="H14" s="26"/>
      <c r="I14" s="26"/>
      <c r="J14" s="26"/>
      <c r="K14" s="26"/>
      <c r="L14" s="26"/>
      <c r="M14" s="26"/>
    </row>
    <row r="15" spans="1:13">
      <c r="A15" s="52">
        <v>44266</v>
      </c>
      <c r="B15" s="52" t="s">
        <v>16</v>
      </c>
      <c r="C15" s="13" t="s">
        <v>30</v>
      </c>
      <c r="D15" s="53">
        <v>500</v>
      </c>
      <c r="E15" s="14"/>
      <c r="F15" s="5"/>
      <c r="G15" s="7"/>
      <c r="H15" s="26"/>
      <c r="I15" s="26"/>
      <c r="J15" s="26"/>
      <c r="K15" s="26"/>
      <c r="L15" s="26"/>
      <c r="M15" s="26"/>
    </row>
    <row r="16" spans="1:13">
      <c r="A16" s="52">
        <v>44266</v>
      </c>
      <c r="B16" s="52" t="s">
        <v>16</v>
      </c>
      <c r="C16" s="13" t="s">
        <v>31</v>
      </c>
      <c r="D16" s="53">
        <v>600</v>
      </c>
      <c r="E16" s="14"/>
      <c r="F16" s="5"/>
      <c r="G16" s="7"/>
      <c r="H16" s="26"/>
      <c r="I16" s="26"/>
      <c r="J16" s="26"/>
      <c r="K16" s="26"/>
      <c r="L16" s="26"/>
      <c r="M16" s="26"/>
    </row>
    <row r="17" spans="1:13">
      <c r="A17" s="52">
        <v>44266</v>
      </c>
      <c r="B17" s="52" t="s">
        <v>16</v>
      </c>
      <c r="C17" s="13" t="s">
        <v>32</v>
      </c>
      <c r="D17" s="53">
        <v>2000</v>
      </c>
      <c r="E17" s="14"/>
      <c r="F17" s="5"/>
      <c r="G17" s="7"/>
      <c r="H17" s="26"/>
      <c r="I17" s="26"/>
      <c r="J17" s="26"/>
      <c r="K17" s="26"/>
      <c r="L17" s="26"/>
      <c r="M17" s="26"/>
    </row>
    <row r="18" spans="1:13">
      <c r="A18" s="52">
        <v>44253</v>
      </c>
      <c r="B18" s="52" t="s">
        <v>14</v>
      </c>
      <c r="C18" s="13"/>
      <c r="D18" s="53">
        <v>1355</v>
      </c>
      <c r="E18" s="14"/>
      <c r="F18" s="5"/>
      <c r="G18" s="7"/>
      <c r="H18" s="26"/>
      <c r="I18" s="26"/>
      <c r="J18" s="26"/>
      <c r="K18" s="26"/>
      <c r="L18" s="26"/>
      <c r="M18" s="26"/>
    </row>
    <row r="19" spans="1:13">
      <c r="A19" s="52">
        <v>44235</v>
      </c>
      <c r="B19" s="52" t="s">
        <v>16</v>
      </c>
      <c r="C19" s="13"/>
      <c r="D19" s="53">
        <v>23400</v>
      </c>
      <c r="E19" s="14"/>
      <c r="F19" s="5"/>
      <c r="G19" s="7"/>
      <c r="H19" s="26"/>
      <c r="I19" s="7"/>
      <c r="J19" s="7"/>
      <c r="M19" s="7"/>
    </row>
    <row r="20" spans="1:13">
      <c r="A20" s="52">
        <v>44226</v>
      </c>
      <c r="B20" s="52" t="s">
        <v>16</v>
      </c>
      <c r="C20" s="13"/>
      <c r="D20" s="53">
        <v>4284</v>
      </c>
      <c r="E20" s="14"/>
      <c r="F20" s="5"/>
      <c r="G20" s="7"/>
      <c r="H20" s="26"/>
      <c r="J20" s="7"/>
      <c r="M20" s="7"/>
    </row>
    <row r="21" spans="1:13">
      <c r="A21" s="52">
        <v>44226</v>
      </c>
      <c r="B21" s="52" t="s">
        <v>14</v>
      </c>
      <c r="C21" s="13"/>
      <c r="D21" s="53">
        <v>1951</v>
      </c>
      <c r="E21" s="14"/>
      <c r="F21" s="5"/>
      <c r="G21" s="7"/>
      <c r="H21" s="26"/>
      <c r="J21" s="7"/>
      <c r="M21" s="7"/>
    </row>
    <row r="22" spans="1:13">
      <c r="A22" s="50">
        <v>44196</v>
      </c>
      <c r="B22" s="50" t="s">
        <v>20</v>
      </c>
      <c r="D22" s="51">
        <v>11125</v>
      </c>
      <c r="F22" s="5"/>
      <c r="G22" s="7"/>
      <c r="H22" s="26"/>
      <c r="J22" s="7"/>
      <c r="K22" s="7"/>
      <c r="L22" s="7"/>
      <c r="M22" s="7"/>
    </row>
    <row r="23" spans="1:13">
      <c r="A23" s="50">
        <v>44196</v>
      </c>
      <c r="B23" s="50" t="s">
        <v>12</v>
      </c>
      <c r="D23" s="51">
        <v>1500</v>
      </c>
      <c r="G23" s="7"/>
      <c r="H23" s="26"/>
      <c r="J23" s="7"/>
      <c r="K23" s="7"/>
      <c r="L23" s="7"/>
      <c r="M23" s="7"/>
    </row>
    <row r="24" spans="1:13">
      <c r="A24" s="50">
        <v>44196</v>
      </c>
      <c r="B24" s="50" t="s">
        <v>16</v>
      </c>
      <c r="C24" s="6" t="s">
        <v>33</v>
      </c>
      <c r="D24" s="51">
        <v>23259</v>
      </c>
      <c r="G24" s="7"/>
      <c r="H24" s="26"/>
      <c r="J24" s="7"/>
      <c r="K24" s="7"/>
      <c r="L24" s="7"/>
      <c r="M24" s="7"/>
    </row>
    <row r="25" spans="1:13">
      <c r="A25" s="50">
        <v>44190</v>
      </c>
      <c r="B25" s="50" t="s">
        <v>14</v>
      </c>
      <c r="C25" s="6" t="s">
        <v>33</v>
      </c>
      <c r="D25" s="51">
        <v>1681</v>
      </c>
      <c r="G25" s="7"/>
      <c r="H25" s="26"/>
      <c r="I25" s="7"/>
      <c r="J25" s="7"/>
      <c r="K25" s="7"/>
      <c r="L25" s="7"/>
      <c r="M25" s="7"/>
    </row>
    <row r="26" spans="1:13">
      <c r="A26" s="52">
        <v>44188</v>
      </c>
      <c r="B26" s="52" t="s">
        <v>10</v>
      </c>
      <c r="C26" s="13" t="s">
        <v>34</v>
      </c>
      <c r="D26" s="53">
        <v>5569</v>
      </c>
      <c r="E26" s="14" t="s">
        <v>35</v>
      </c>
      <c r="G26" s="7"/>
      <c r="H26" s="26"/>
      <c r="I26" s="7"/>
      <c r="J26" s="7"/>
      <c r="K26" s="7"/>
      <c r="L26" s="7"/>
      <c r="M26" s="7"/>
    </row>
    <row r="27" spans="1:13">
      <c r="A27" s="50">
        <v>44188</v>
      </c>
      <c r="B27" s="50" t="s">
        <v>18</v>
      </c>
      <c r="C27" s="6" t="s">
        <v>36</v>
      </c>
      <c r="D27" s="51">
        <v>3536</v>
      </c>
      <c r="G27" s="7"/>
      <c r="H27" s="26"/>
      <c r="I27" s="7"/>
      <c r="J27" s="7"/>
      <c r="K27" s="7"/>
      <c r="L27" s="7"/>
      <c r="M27" s="7"/>
    </row>
    <row r="28" spans="1:13">
      <c r="A28" s="50">
        <v>44161</v>
      </c>
      <c r="B28" s="50" t="s">
        <v>16</v>
      </c>
      <c r="C28" s="6" t="s">
        <v>37</v>
      </c>
      <c r="D28" s="51">
        <v>11145</v>
      </c>
      <c r="G28" s="7"/>
      <c r="H28" s="26"/>
      <c r="I28" s="7"/>
      <c r="J28" s="7"/>
      <c r="K28" s="7"/>
      <c r="L28" s="7"/>
      <c r="M28" s="7"/>
    </row>
    <row r="29" spans="1:13">
      <c r="A29" s="50">
        <v>44159</v>
      </c>
      <c r="B29" s="50" t="s">
        <v>18</v>
      </c>
      <c r="C29" s="6" t="s">
        <v>38</v>
      </c>
      <c r="D29" s="51">
        <v>3614</v>
      </c>
      <c r="G29" s="7"/>
      <c r="H29" s="26"/>
      <c r="I29" s="7"/>
      <c r="J29" s="7"/>
      <c r="K29" s="7"/>
      <c r="L29" s="7"/>
      <c r="M29" s="7"/>
    </row>
    <row r="30" spans="1:13">
      <c r="A30" s="54">
        <v>44145</v>
      </c>
      <c r="B30" s="54" t="s">
        <v>22</v>
      </c>
      <c r="C30" s="11" t="s">
        <v>22</v>
      </c>
      <c r="D30" s="55">
        <v>-60000</v>
      </c>
      <c r="G30" s="7"/>
      <c r="H30" s="26"/>
      <c r="I30" s="7"/>
      <c r="J30" s="7"/>
      <c r="K30" s="7"/>
      <c r="L30" s="7"/>
      <c r="M30" s="7"/>
    </row>
    <row r="31" spans="1:13">
      <c r="A31" s="50">
        <v>44134</v>
      </c>
      <c r="B31" s="50" t="s">
        <v>14</v>
      </c>
      <c r="C31" s="6" t="s">
        <v>39</v>
      </c>
      <c r="D31" s="51">
        <v>1951</v>
      </c>
      <c r="G31" s="7"/>
      <c r="H31" s="26"/>
      <c r="I31" s="7"/>
      <c r="J31" s="7"/>
      <c r="K31" s="7"/>
      <c r="L31" s="7"/>
      <c r="M31" s="7"/>
    </row>
    <row r="32" spans="1:13">
      <c r="A32" s="50">
        <v>44104</v>
      </c>
      <c r="B32" s="50" t="s">
        <v>10</v>
      </c>
      <c r="C32" s="6" t="s">
        <v>40</v>
      </c>
      <c r="D32" s="51">
        <v>38772</v>
      </c>
      <c r="G32" s="7"/>
      <c r="H32" s="26"/>
      <c r="I32" s="7"/>
      <c r="J32" s="7"/>
      <c r="K32" s="7"/>
      <c r="L32" s="7"/>
      <c r="M32" s="7"/>
    </row>
    <row r="33" spans="1:13">
      <c r="A33" s="50">
        <v>44101</v>
      </c>
      <c r="B33" s="50" t="s">
        <v>16</v>
      </c>
      <c r="C33" s="6" t="s">
        <v>41</v>
      </c>
      <c r="D33" s="51">
        <v>5242</v>
      </c>
      <c r="G33" s="7"/>
      <c r="H33" s="26"/>
      <c r="I33" s="7"/>
      <c r="J33" s="7"/>
      <c r="K33" s="7"/>
      <c r="L33" s="7"/>
      <c r="M33" s="7"/>
    </row>
    <row r="34" spans="1:13">
      <c r="A34" s="50">
        <v>44101</v>
      </c>
      <c r="B34" s="50" t="s">
        <v>14</v>
      </c>
      <c r="C34" s="6" t="s">
        <v>41</v>
      </c>
      <c r="D34" s="51">
        <v>2451</v>
      </c>
      <c r="G34" s="7"/>
      <c r="H34" s="26"/>
      <c r="I34" s="7"/>
      <c r="K34" s="7"/>
    </row>
    <row r="35" spans="1:13">
      <c r="A35" s="50">
        <v>44084</v>
      </c>
      <c r="B35" s="50" t="s">
        <v>8</v>
      </c>
      <c r="C35" s="6" t="s">
        <v>42</v>
      </c>
      <c r="D35" s="51">
        <v>650</v>
      </c>
      <c r="G35" s="7"/>
      <c r="H35" s="26"/>
      <c r="I35" s="7"/>
      <c r="K35" s="7"/>
    </row>
    <row r="36" spans="1:13">
      <c r="A36" s="50">
        <v>44078</v>
      </c>
      <c r="B36" s="50" t="s">
        <v>16</v>
      </c>
      <c r="C36" s="6" t="s">
        <v>43</v>
      </c>
      <c r="D36" s="51">
        <v>4990.47</v>
      </c>
      <c r="G36" s="7"/>
      <c r="H36" s="26"/>
      <c r="I36" s="7"/>
      <c r="K36" s="7"/>
    </row>
    <row r="37" spans="1:13">
      <c r="A37" s="50">
        <v>44069</v>
      </c>
      <c r="B37" s="50" t="s">
        <v>14</v>
      </c>
      <c r="C37" s="6" t="s">
        <v>44</v>
      </c>
      <c r="D37" s="51">
        <v>2451</v>
      </c>
      <c r="G37" s="7"/>
      <c r="H37" s="26"/>
      <c r="I37" s="7"/>
      <c r="K37" s="7"/>
    </row>
    <row r="38" spans="1:13">
      <c r="A38" s="50">
        <v>44062</v>
      </c>
      <c r="B38" s="50" t="s">
        <v>16</v>
      </c>
      <c r="C38" s="6" t="s">
        <v>45</v>
      </c>
      <c r="D38" s="51">
        <v>6010</v>
      </c>
      <c r="G38" s="7"/>
      <c r="H38" s="26"/>
      <c r="I38" s="7"/>
      <c r="K38" s="7"/>
    </row>
    <row r="39" spans="1:13">
      <c r="A39" s="50">
        <v>44057</v>
      </c>
      <c r="B39" s="50" t="s">
        <v>10</v>
      </c>
      <c r="C39" s="6" t="s">
        <v>46</v>
      </c>
      <c r="D39" s="51">
        <v>15463</v>
      </c>
      <c r="E39" s="5">
        <v>35402</v>
      </c>
      <c r="G39" s="7"/>
      <c r="H39" s="26"/>
      <c r="I39" s="7"/>
      <c r="K39" s="7"/>
    </row>
    <row r="40" spans="1:13">
      <c r="A40" s="50">
        <v>44042</v>
      </c>
      <c r="B40" s="50" t="s">
        <v>10</v>
      </c>
      <c r="C40" s="6" t="s">
        <v>47</v>
      </c>
      <c r="D40" s="51">
        <v>30549</v>
      </c>
      <c r="G40" s="7"/>
      <c r="H40" s="26"/>
      <c r="I40" s="7"/>
      <c r="K40" s="7"/>
    </row>
    <row r="41" spans="1:13">
      <c r="A41" s="50">
        <v>44041</v>
      </c>
      <c r="B41" s="50" t="s">
        <v>18</v>
      </c>
      <c r="C41" s="6" t="s">
        <v>18</v>
      </c>
      <c r="D41" s="51">
        <v>2450</v>
      </c>
      <c r="G41" s="7"/>
      <c r="H41" s="26"/>
      <c r="I41" s="7"/>
      <c r="K41" s="7"/>
    </row>
    <row r="42" spans="1:13">
      <c r="A42" s="50">
        <v>44035</v>
      </c>
      <c r="B42" s="50" t="s">
        <v>14</v>
      </c>
      <c r="C42" s="6" t="s">
        <v>48</v>
      </c>
      <c r="D42" s="51">
        <v>2449</v>
      </c>
      <c r="G42" s="7"/>
      <c r="H42" s="26"/>
      <c r="I42" s="7"/>
      <c r="K42" s="7"/>
    </row>
    <row r="43" spans="1:13">
      <c r="A43" s="50">
        <v>44012</v>
      </c>
      <c r="B43" s="50" t="s">
        <v>10</v>
      </c>
      <c r="C43" s="6" t="s">
        <v>49</v>
      </c>
      <c r="D43" s="51">
        <v>13108</v>
      </c>
      <c r="G43" s="7"/>
      <c r="H43" s="26"/>
      <c r="I43" s="7"/>
      <c r="K43" s="7"/>
    </row>
    <row r="44" spans="1:13">
      <c r="A44" s="50">
        <v>44011</v>
      </c>
      <c r="B44" s="50" t="s">
        <v>16</v>
      </c>
      <c r="C44" s="6" t="s">
        <v>50</v>
      </c>
      <c r="D44" s="51">
        <v>6080</v>
      </c>
      <c r="G44" s="7"/>
      <c r="H44" s="26"/>
      <c r="I44" s="7"/>
      <c r="K44" s="7"/>
    </row>
    <row r="45" spans="1:13">
      <c r="A45" s="50">
        <v>44009</v>
      </c>
      <c r="B45" s="50" t="s">
        <v>14</v>
      </c>
      <c r="C45" s="6" t="s">
        <v>51</v>
      </c>
      <c r="D45" s="51">
        <v>2449</v>
      </c>
      <c r="G45" s="7"/>
      <c r="H45" s="26"/>
      <c r="I45" s="7"/>
      <c r="K45" s="7"/>
    </row>
    <row r="46" spans="1:13">
      <c r="A46" s="50">
        <v>43984</v>
      </c>
      <c r="B46" s="50" t="s">
        <v>16</v>
      </c>
      <c r="C46" s="6" t="s">
        <v>52</v>
      </c>
      <c r="D46" s="51">
        <v>6719</v>
      </c>
      <c r="G46" s="7"/>
      <c r="H46" s="26"/>
      <c r="I46" s="7"/>
      <c r="K46" s="7"/>
    </row>
    <row r="47" spans="1:13">
      <c r="A47" s="50">
        <v>43981</v>
      </c>
      <c r="B47" s="50" t="s">
        <v>10</v>
      </c>
      <c r="C47" s="6" t="s">
        <v>53</v>
      </c>
      <c r="D47" s="51">
        <v>7799</v>
      </c>
      <c r="G47" s="7"/>
      <c r="H47" s="26"/>
      <c r="I47" s="7"/>
      <c r="K47" s="7"/>
    </row>
    <row r="48" spans="1:13">
      <c r="A48" s="50">
        <v>43972</v>
      </c>
      <c r="B48" s="50" t="s">
        <v>14</v>
      </c>
      <c r="C48" s="6" t="s">
        <v>54</v>
      </c>
      <c r="D48" s="51">
        <v>2565</v>
      </c>
      <c r="G48" s="7"/>
      <c r="H48" s="26"/>
      <c r="I48" s="7"/>
      <c r="K48" s="7"/>
    </row>
    <row r="49" spans="1:11">
      <c r="A49" s="50">
        <v>43971</v>
      </c>
      <c r="B49" s="50" t="s">
        <v>24</v>
      </c>
      <c r="C49" s="6" t="s">
        <v>55</v>
      </c>
      <c r="D49" s="51">
        <v>1800</v>
      </c>
      <c r="F49" s="5"/>
      <c r="G49" s="7"/>
      <c r="H49" s="26"/>
      <c r="I49" s="7"/>
      <c r="K49" s="7"/>
    </row>
    <row r="50" spans="1:11">
      <c r="A50" s="50">
        <v>43951</v>
      </c>
      <c r="B50" s="50" t="s">
        <v>16</v>
      </c>
      <c r="C50" s="6" t="s">
        <v>56</v>
      </c>
      <c r="D50" s="51">
        <v>6275</v>
      </c>
      <c r="G50" s="7"/>
      <c r="H50" s="26"/>
      <c r="I50" s="7"/>
      <c r="K50" s="7"/>
    </row>
    <row r="51" spans="1:11">
      <c r="A51" s="50">
        <v>43951</v>
      </c>
      <c r="B51" s="50" t="s">
        <v>10</v>
      </c>
      <c r="C51" s="6" t="s">
        <v>25</v>
      </c>
      <c r="D51" s="51">
        <v>24844</v>
      </c>
      <c r="E51" s="5">
        <v>47481</v>
      </c>
      <c r="F51" s="5"/>
      <c r="G51" s="7"/>
      <c r="H51" s="26"/>
      <c r="I51" s="7"/>
      <c r="K51" s="7"/>
    </row>
    <row r="52" spans="1:11">
      <c r="A52" s="50">
        <v>43951</v>
      </c>
      <c r="B52" s="50" t="s">
        <v>10</v>
      </c>
      <c r="C52" s="6" t="s">
        <v>57</v>
      </c>
      <c r="D52" s="51">
        <v>5570</v>
      </c>
      <c r="E52" s="5">
        <v>12459</v>
      </c>
      <c r="F52" s="5"/>
      <c r="G52" s="7"/>
      <c r="H52" s="26"/>
      <c r="I52" s="7"/>
      <c r="K52" s="7"/>
    </row>
    <row r="53" spans="1:11">
      <c r="A53" s="50">
        <v>43950</v>
      </c>
      <c r="B53" s="50" t="s">
        <v>16</v>
      </c>
      <c r="C53" s="6" t="s">
        <v>58</v>
      </c>
      <c r="D53" s="51">
        <v>9200</v>
      </c>
      <c r="F53" s="5"/>
      <c r="G53" s="7"/>
      <c r="H53" s="26"/>
      <c r="I53" s="7"/>
      <c r="K53" s="7"/>
    </row>
    <row r="54" spans="1:11">
      <c r="A54" s="50">
        <v>43950</v>
      </c>
      <c r="B54" s="50" t="s">
        <v>16</v>
      </c>
      <c r="C54" s="6" t="s">
        <v>59</v>
      </c>
      <c r="D54" s="51">
        <v>20020</v>
      </c>
      <c r="G54" s="7"/>
      <c r="H54" s="26"/>
      <c r="I54" s="7"/>
      <c r="K54" s="7"/>
    </row>
    <row r="55" spans="1:11">
      <c r="A55" s="50">
        <v>43950</v>
      </c>
      <c r="B55" s="50" t="s">
        <v>14</v>
      </c>
      <c r="C55" s="6" t="s">
        <v>60</v>
      </c>
      <c r="D55" s="51">
        <v>1455</v>
      </c>
      <c r="G55" s="7"/>
      <c r="H55" s="26"/>
      <c r="I55" s="7"/>
      <c r="K55" s="7"/>
    </row>
    <row r="56" spans="1:11">
      <c r="A56" s="50">
        <v>43922</v>
      </c>
      <c r="B56" s="50" t="s">
        <v>14</v>
      </c>
      <c r="C56" s="6" t="s">
        <v>21</v>
      </c>
      <c r="D56" s="51">
        <v>6473</v>
      </c>
      <c r="G56" s="7"/>
      <c r="H56" s="26"/>
      <c r="I56" s="7"/>
      <c r="K56" s="7"/>
    </row>
    <row r="57" spans="1:11">
      <c r="A57" s="50">
        <v>43914</v>
      </c>
      <c r="B57" s="50" t="s">
        <v>14</v>
      </c>
      <c r="C57" s="6" t="s">
        <v>61</v>
      </c>
      <c r="D57" s="51">
        <v>2689</v>
      </c>
      <c r="G57" s="7"/>
      <c r="H57" s="26"/>
      <c r="K57" s="7"/>
    </row>
    <row r="58" spans="1:11">
      <c r="A58" s="50">
        <v>43887</v>
      </c>
      <c r="B58" s="50" t="s">
        <v>16</v>
      </c>
      <c r="C58" s="6" t="s">
        <v>62</v>
      </c>
      <c r="D58" s="51">
        <v>6573</v>
      </c>
      <c r="G58" s="7"/>
      <c r="H58" s="26"/>
      <c r="K58" s="7"/>
    </row>
    <row r="59" spans="1:11">
      <c r="A59" s="50">
        <v>43879</v>
      </c>
      <c r="B59" s="50" t="s">
        <v>14</v>
      </c>
      <c r="C59" s="6" t="s">
        <v>63</v>
      </c>
      <c r="D59" s="51">
        <v>2689</v>
      </c>
      <c r="G59" s="7"/>
      <c r="H59" s="26"/>
      <c r="K59" s="7"/>
    </row>
    <row r="60" spans="1:11">
      <c r="A60" s="50">
        <v>43851</v>
      </c>
      <c r="B60" s="50" t="s">
        <v>16</v>
      </c>
      <c r="C60" s="6" t="s">
        <v>64</v>
      </c>
      <c r="D60" s="51">
        <v>6449</v>
      </c>
      <c r="G60" s="7"/>
      <c r="H60" s="26"/>
      <c r="K60" s="7"/>
    </row>
    <row r="61" spans="1:11">
      <c r="A61" s="50">
        <v>43850</v>
      </c>
      <c r="B61" s="50" t="s">
        <v>14</v>
      </c>
      <c r="C61" s="6" t="s">
        <v>65</v>
      </c>
      <c r="D61" s="51">
        <v>2689</v>
      </c>
      <c r="G61" s="7"/>
      <c r="H61" s="26"/>
      <c r="K61" s="7"/>
    </row>
    <row r="62" spans="1:11">
      <c r="A62" s="50">
        <v>43845</v>
      </c>
      <c r="B62" s="50" t="s">
        <v>10</v>
      </c>
      <c r="C62" s="6" t="s">
        <v>10</v>
      </c>
      <c r="D62" s="51">
        <v>36723</v>
      </c>
      <c r="E62" s="5">
        <v>54332</v>
      </c>
      <c r="G62" s="7"/>
      <c r="H62" s="26"/>
      <c r="K62" s="7"/>
    </row>
    <row r="63" spans="1:11">
      <c r="A63" s="50">
        <v>43829</v>
      </c>
      <c r="B63" s="50" t="s">
        <v>22</v>
      </c>
      <c r="C63" s="6" t="s">
        <v>66</v>
      </c>
      <c r="D63" s="51">
        <v>-5000</v>
      </c>
      <c r="G63" s="7"/>
      <c r="H63" s="26"/>
      <c r="K63" s="7"/>
    </row>
    <row r="64" spans="1:11">
      <c r="A64" s="50">
        <v>43829</v>
      </c>
      <c r="B64" s="50" t="s">
        <v>16</v>
      </c>
      <c r="C64" s="6" t="s">
        <v>67</v>
      </c>
      <c r="D64" s="51">
        <v>19564</v>
      </c>
      <c r="G64" s="7"/>
      <c r="H64" s="26"/>
      <c r="K64" s="7"/>
    </row>
    <row r="65" spans="1:11">
      <c r="A65" s="50">
        <v>43829</v>
      </c>
      <c r="B65" s="50" t="s">
        <v>16</v>
      </c>
      <c r="C65" s="6" t="s">
        <v>58</v>
      </c>
      <c r="D65" s="51">
        <v>1000</v>
      </c>
      <c r="G65" s="7"/>
      <c r="H65" s="26"/>
      <c r="K65" s="7"/>
    </row>
    <row r="66" spans="1:11">
      <c r="A66" s="50">
        <v>43829</v>
      </c>
      <c r="B66" s="50" t="s">
        <v>16</v>
      </c>
      <c r="C66" s="6" t="s">
        <v>68</v>
      </c>
      <c r="D66" s="51">
        <v>12500</v>
      </c>
      <c r="G66" s="7"/>
      <c r="H66" s="26"/>
      <c r="K66" s="7"/>
    </row>
    <row r="67" spans="1:11">
      <c r="A67" s="50">
        <v>43829</v>
      </c>
      <c r="B67" s="50" t="s">
        <v>16</v>
      </c>
      <c r="C67" s="6" t="s">
        <v>69</v>
      </c>
      <c r="D67" s="51">
        <v>500</v>
      </c>
      <c r="G67" s="7"/>
      <c r="H67" s="26"/>
      <c r="K67" s="7"/>
    </row>
    <row r="68" spans="1:11">
      <c r="A68" s="50">
        <v>43829</v>
      </c>
      <c r="B68" s="50" t="s">
        <v>16</v>
      </c>
      <c r="C68" s="6" t="s">
        <v>70</v>
      </c>
      <c r="D68" s="51">
        <v>2400</v>
      </c>
      <c r="G68" s="7"/>
      <c r="H68" s="26"/>
      <c r="K68" s="7"/>
    </row>
    <row r="69" spans="1:11">
      <c r="A69" s="50">
        <v>43829</v>
      </c>
      <c r="B69" s="50" t="s">
        <v>16</v>
      </c>
      <c r="C69" s="6" t="s">
        <v>71</v>
      </c>
      <c r="D69" s="51">
        <v>150</v>
      </c>
      <c r="G69" s="7"/>
      <c r="H69" s="26"/>
      <c r="K69" s="7"/>
    </row>
    <row r="70" spans="1:11">
      <c r="A70" s="50">
        <v>43826</v>
      </c>
      <c r="B70" s="50" t="s">
        <v>14</v>
      </c>
      <c r="C70" s="6" t="s">
        <v>72</v>
      </c>
      <c r="D70" s="51">
        <v>2467</v>
      </c>
      <c r="G70" s="7"/>
      <c r="H70" s="26"/>
      <c r="K70" s="7"/>
    </row>
    <row r="71" spans="1:11">
      <c r="A71" s="50">
        <v>43817</v>
      </c>
      <c r="B71" s="50" t="s">
        <v>18</v>
      </c>
      <c r="C71" s="6" t="s">
        <v>73</v>
      </c>
      <c r="D71" s="51">
        <v>3566</v>
      </c>
      <c r="G71" s="7"/>
      <c r="H71" s="26"/>
      <c r="K71" s="7"/>
    </row>
    <row r="72" spans="1:11">
      <c r="A72" s="50">
        <v>43808</v>
      </c>
      <c r="B72" s="50" t="s">
        <v>16</v>
      </c>
      <c r="C72" s="6" t="s">
        <v>74</v>
      </c>
      <c r="D72" s="51">
        <v>6018</v>
      </c>
      <c r="G72" s="7"/>
      <c r="H72" s="26"/>
      <c r="K72" s="7"/>
    </row>
    <row r="73" spans="1:11">
      <c r="A73" s="50">
        <v>43797</v>
      </c>
      <c r="B73" s="50" t="s">
        <v>14</v>
      </c>
      <c r="C73" s="6" t="s">
        <v>75</v>
      </c>
      <c r="D73" s="51">
        <v>2689</v>
      </c>
      <c r="G73" s="7"/>
      <c r="H73" s="26"/>
      <c r="K73" s="7"/>
    </row>
    <row r="74" spans="1:11">
      <c r="A74" s="50">
        <v>43777</v>
      </c>
      <c r="B74" s="50" t="s">
        <v>16</v>
      </c>
      <c r="C74" s="6" t="s">
        <v>76</v>
      </c>
      <c r="D74" s="51">
        <v>5964</v>
      </c>
      <c r="G74" s="7"/>
      <c r="H74" s="26"/>
      <c r="K74" s="7"/>
    </row>
    <row r="75" spans="1:11">
      <c r="A75" s="50">
        <v>43777</v>
      </c>
      <c r="B75" s="50" t="s">
        <v>16</v>
      </c>
      <c r="C75" s="6" t="s">
        <v>12</v>
      </c>
      <c r="D75" s="51">
        <v>400</v>
      </c>
      <c r="G75" s="7"/>
      <c r="H75" s="26"/>
    </row>
    <row r="76" spans="1:11">
      <c r="A76" s="50">
        <v>43775</v>
      </c>
      <c r="B76" s="50" t="s">
        <v>10</v>
      </c>
      <c r="C76" s="6" t="s">
        <v>10</v>
      </c>
      <c r="D76" s="51">
        <v>28699</v>
      </c>
      <c r="E76" s="5" t="s">
        <v>77</v>
      </c>
      <c r="G76" s="7"/>
      <c r="H76" s="26"/>
    </row>
    <row r="77" spans="1:11">
      <c r="A77" s="50">
        <v>43766</v>
      </c>
      <c r="B77" s="50" t="s">
        <v>18</v>
      </c>
      <c r="C77" s="6" t="s">
        <v>18</v>
      </c>
      <c r="D77" s="51">
        <v>2033</v>
      </c>
      <c r="G77" s="7"/>
      <c r="H77" s="26"/>
    </row>
    <row r="78" spans="1:11">
      <c r="A78" s="50">
        <v>43766</v>
      </c>
      <c r="B78" s="50" t="s">
        <v>14</v>
      </c>
      <c r="C78" s="6" t="s">
        <v>78</v>
      </c>
      <c r="D78" s="51">
        <v>3889</v>
      </c>
      <c r="G78" s="7"/>
      <c r="H78" s="26"/>
    </row>
    <row r="79" spans="1:11">
      <c r="A79" s="50">
        <v>43737</v>
      </c>
      <c r="B79" s="50" t="s">
        <v>16</v>
      </c>
      <c r="C79" s="6" t="s">
        <v>79</v>
      </c>
      <c r="D79" s="51">
        <v>5600</v>
      </c>
      <c r="G79" s="7"/>
      <c r="H79" s="26"/>
    </row>
    <row r="80" spans="1:11">
      <c r="A80" s="50">
        <v>43735</v>
      </c>
      <c r="B80" s="50" t="s">
        <v>14</v>
      </c>
      <c r="C80" s="6" t="s">
        <v>80</v>
      </c>
      <c r="D80" s="51">
        <v>989</v>
      </c>
      <c r="G80" s="7"/>
      <c r="H80" s="26"/>
    </row>
    <row r="81" spans="1:8">
      <c r="A81" s="50">
        <v>43717</v>
      </c>
      <c r="B81" s="50" t="s">
        <v>16</v>
      </c>
      <c r="C81" s="6" t="s">
        <v>42</v>
      </c>
      <c r="D81" s="51">
        <v>650</v>
      </c>
      <c r="G81" s="7"/>
      <c r="H81" s="26"/>
    </row>
    <row r="82" spans="1:8">
      <c r="A82" s="50">
        <v>43710</v>
      </c>
      <c r="B82" s="50" t="s">
        <v>16</v>
      </c>
      <c r="C82" s="6" t="s">
        <v>43</v>
      </c>
      <c r="D82" s="51">
        <v>5422</v>
      </c>
      <c r="G82" s="7"/>
      <c r="H82" s="26"/>
    </row>
    <row r="83" spans="1:8">
      <c r="A83" s="50">
        <v>43707</v>
      </c>
      <c r="B83" s="50" t="s">
        <v>10</v>
      </c>
      <c r="C83" s="6" t="s">
        <v>10</v>
      </c>
      <c r="D83" s="51">
        <v>25280</v>
      </c>
      <c r="E83" s="5" t="s">
        <v>81</v>
      </c>
      <c r="G83" s="7"/>
      <c r="H83" s="26"/>
    </row>
    <row r="84" spans="1:8">
      <c r="A84" s="50">
        <v>43700</v>
      </c>
      <c r="B84" s="50" t="s">
        <v>14</v>
      </c>
      <c r="C84" s="6" t="s">
        <v>44</v>
      </c>
      <c r="D84" s="51">
        <v>1628</v>
      </c>
      <c r="G84" s="7"/>
      <c r="H84" s="26"/>
    </row>
    <row r="85" spans="1:8">
      <c r="A85" s="50">
        <v>43686</v>
      </c>
      <c r="B85" s="50" t="s">
        <v>18</v>
      </c>
      <c r="C85" s="6" t="s">
        <v>18</v>
      </c>
      <c r="D85" s="51">
        <v>1600</v>
      </c>
      <c r="G85" s="7"/>
      <c r="H85" s="26"/>
    </row>
    <row r="86" spans="1:8">
      <c r="A86" s="50">
        <v>43672</v>
      </c>
      <c r="B86" s="50" t="s">
        <v>16</v>
      </c>
      <c r="C86" s="6" t="s">
        <v>45</v>
      </c>
      <c r="D86" s="51">
        <v>4880</v>
      </c>
      <c r="G86" s="7"/>
      <c r="H86" s="26"/>
    </row>
    <row r="87" spans="1:8">
      <c r="A87" s="50">
        <v>43669</v>
      </c>
      <c r="B87" s="50" t="s">
        <v>14</v>
      </c>
      <c r="C87" s="6" t="s">
        <v>48</v>
      </c>
      <c r="D87" s="51">
        <v>1492</v>
      </c>
      <c r="G87" s="7"/>
      <c r="H87" s="26"/>
    </row>
    <row r="88" spans="1:8">
      <c r="A88" s="50">
        <v>43657</v>
      </c>
      <c r="B88" s="50" t="s">
        <v>10</v>
      </c>
      <c r="C88" s="6" t="s">
        <v>10</v>
      </c>
      <c r="D88" s="51">
        <v>22360</v>
      </c>
      <c r="E88" s="5" t="s">
        <v>82</v>
      </c>
      <c r="G88" s="7"/>
      <c r="H88" s="26"/>
    </row>
    <row r="89" spans="1:8">
      <c r="A89" s="50">
        <v>43644</v>
      </c>
      <c r="B89" s="50" t="s">
        <v>16</v>
      </c>
      <c r="C89" s="6" t="s">
        <v>83</v>
      </c>
      <c r="D89" s="51">
        <v>5233</v>
      </c>
      <c r="G89" s="7"/>
      <c r="H89" s="26"/>
    </row>
    <row r="90" spans="1:8">
      <c r="A90" s="50">
        <v>43642</v>
      </c>
      <c r="B90" s="50" t="s">
        <v>14</v>
      </c>
      <c r="C90" s="6" t="s">
        <v>51</v>
      </c>
      <c r="D90" s="51">
        <v>1800</v>
      </c>
      <c r="G90" s="7"/>
      <c r="H90" s="26"/>
    </row>
    <row r="91" spans="1:8">
      <c r="A91" s="50">
        <v>43619</v>
      </c>
      <c r="B91" s="50" t="s">
        <v>16</v>
      </c>
      <c r="C91" s="6" t="s">
        <v>84</v>
      </c>
      <c r="D91" s="51">
        <v>5055</v>
      </c>
      <c r="G91" s="7"/>
      <c r="H91" s="26"/>
    </row>
    <row r="92" spans="1:8">
      <c r="A92" s="50">
        <v>43613</v>
      </c>
      <c r="B92" s="50" t="s">
        <v>14</v>
      </c>
      <c r="C92" s="6" t="s">
        <v>85</v>
      </c>
      <c r="D92" s="51">
        <v>1800</v>
      </c>
      <c r="G92" s="7"/>
      <c r="H92" s="26"/>
    </row>
    <row r="93" spans="1:8">
      <c r="A93" s="50">
        <v>43608</v>
      </c>
      <c r="B93" s="50" t="s">
        <v>10</v>
      </c>
      <c r="C93" s="6" t="s">
        <v>10</v>
      </c>
      <c r="D93" s="51">
        <v>16138</v>
      </c>
      <c r="E93" s="5" t="s">
        <v>86</v>
      </c>
      <c r="G93" s="7"/>
      <c r="H93" s="26"/>
    </row>
    <row r="94" spans="1:8">
      <c r="A94" s="50">
        <v>43605</v>
      </c>
      <c r="B94" s="50" t="s">
        <v>10</v>
      </c>
      <c r="C94" s="6" t="s">
        <v>10</v>
      </c>
      <c r="D94" s="51">
        <v>18919</v>
      </c>
      <c r="E94" s="5" t="s">
        <v>87</v>
      </c>
      <c r="G94" s="7"/>
      <c r="H94" s="26"/>
    </row>
    <row r="95" spans="1:8">
      <c r="A95" s="50">
        <v>43593</v>
      </c>
      <c r="B95" s="50" t="s">
        <v>16</v>
      </c>
      <c r="C95" s="6" t="s">
        <v>88</v>
      </c>
      <c r="D95" s="51">
        <v>4726</v>
      </c>
      <c r="G95" s="7"/>
      <c r="H95" s="26"/>
    </row>
    <row r="96" spans="1:8">
      <c r="A96" s="50">
        <v>43580</v>
      </c>
      <c r="B96" s="50" t="s">
        <v>14</v>
      </c>
      <c r="C96" s="6" t="s">
        <v>14</v>
      </c>
      <c r="D96" s="51">
        <v>1800</v>
      </c>
      <c r="G96" s="7"/>
      <c r="H96" s="26"/>
    </row>
    <row r="97" spans="1:8">
      <c r="A97" s="50">
        <v>43579</v>
      </c>
      <c r="B97" s="50" t="s">
        <v>18</v>
      </c>
      <c r="C97" s="6" t="s">
        <v>18</v>
      </c>
      <c r="D97" s="51">
        <v>1600</v>
      </c>
      <c r="G97" s="7"/>
      <c r="H97" s="26"/>
    </row>
    <row r="98" spans="1:8">
      <c r="A98" s="50">
        <v>43553</v>
      </c>
      <c r="B98" s="50" t="s">
        <v>14</v>
      </c>
      <c r="C98" s="6" t="s">
        <v>61</v>
      </c>
      <c r="D98" s="51">
        <v>1745</v>
      </c>
      <c r="G98" s="7"/>
      <c r="H98" s="26"/>
    </row>
    <row r="99" spans="1:8">
      <c r="A99" s="50">
        <v>43553</v>
      </c>
      <c r="B99" s="50" t="s">
        <v>16</v>
      </c>
      <c r="C99" s="6" t="s">
        <v>89</v>
      </c>
      <c r="D99" s="51">
        <v>2000</v>
      </c>
      <c r="G99" s="7"/>
      <c r="H99" s="26"/>
    </row>
    <row r="100" spans="1:8">
      <c r="A100" s="50">
        <v>43551</v>
      </c>
      <c r="B100" s="50" t="s">
        <v>16</v>
      </c>
      <c r="C100" s="6" t="s">
        <v>21</v>
      </c>
      <c r="D100" s="51">
        <v>3939</v>
      </c>
      <c r="G100" s="7"/>
      <c r="H100" s="26"/>
    </row>
    <row r="101" spans="1:8">
      <c r="A101" s="50">
        <v>43529</v>
      </c>
      <c r="B101" s="50" t="s">
        <v>16</v>
      </c>
      <c r="C101" s="6" t="s">
        <v>62</v>
      </c>
      <c r="D101" s="51">
        <v>3733</v>
      </c>
      <c r="G101" s="7"/>
      <c r="H101" s="26"/>
    </row>
    <row r="102" spans="1:8">
      <c r="A102" s="50">
        <v>43523</v>
      </c>
      <c r="B102" s="50" t="s">
        <v>14</v>
      </c>
      <c r="C102" s="6" t="s">
        <v>63</v>
      </c>
      <c r="D102" s="51">
        <v>1790</v>
      </c>
      <c r="G102" s="7"/>
      <c r="H102" s="26"/>
    </row>
    <row r="103" spans="1:8">
      <c r="A103" s="50">
        <v>43497</v>
      </c>
      <c r="B103" s="50" t="s">
        <v>16</v>
      </c>
      <c r="C103" s="6" t="s">
        <v>64</v>
      </c>
      <c r="D103" s="51">
        <v>4743</v>
      </c>
      <c r="G103" s="7"/>
      <c r="H103" s="26"/>
    </row>
    <row r="104" spans="1:8">
      <c r="A104" s="50">
        <v>43497</v>
      </c>
      <c r="B104" s="50" t="s">
        <v>16</v>
      </c>
      <c r="C104" s="6" t="s">
        <v>90</v>
      </c>
      <c r="D104" s="51">
        <v>18602</v>
      </c>
      <c r="G104" s="7"/>
      <c r="H104" s="26"/>
    </row>
    <row r="105" spans="1:8">
      <c r="A105" s="50">
        <v>43496</v>
      </c>
      <c r="B105" s="50" t="s">
        <v>10</v>
      </c>
      <c r="C105" s="6" t="s">
        <v>10</v>
      </c>
      <c r="D105" s="51">
        <v>22473</v>
      </c>
      <c r="E105" s="5" t="s">
        <v>91</v>
      </c>
      <c r="G105" s="7"/>
      <c r="H105" s="26"/>
    </row>
    <row r="106" spans="1:8">
      <c r="A106" s="50">
        <v>43494</v>
      </c>
      <c r="B106" s="50" t="s">
        <v>14</v>
      </c>
      <c r="C106" s="6" t="s">
        <v>92</v>
      </c>
      <c r="D106" s="51">
        <v>1790</v>
      </c>
      <c r="G106" s="7"/>
      <c r="H106" s="26"/>
    </row>
    <row r="107" spans="1:8">
      <c r="A107" s="50">
        <v>43462</v>
      </c>
      <c r="B107" s="50" t="s">
        <v>16</v>
      </c>
      <c r="C107" s="6" t="s">
        <v>67</v>
      </c>
      <c r="D107" s="51">
        <v>4206</v>
      </c>
      <c r="G107" s="7"/>
      <c r="H107" s="26"/>
    </row>
    <row r="108" spans="1:8">
      <c r="A108" s="50">
        <v>43462</v>
      </c>
      <c r="B108" s="50" t="s">
        <v>16</v>
      </c>
      <c r="C108" s="6" t="s">
        <v>93</v>
      </c>
      <c r="D108" s="51">
        <v>300</v>
      </c>
      <c r="G108" s="7"/>
      <c r="H108" s="26"/>
    </row>
    <row r="109" spans="1:8">
      <c r="A109" s="50">
        <v>43462</v>
      </c>
      <c r="B109" s="50" t="s">
        <v>16</v>
      </c>
      <c r="C109" s="6" t="s">
        <v>94</v>
      </c>
      <c r="D109" s="51">
        <v>300</v>
      </c>
      <c r="G109" s="7"/>
      <c r="H109" s="26"/>
    </row>
    <row r="110" spans="1:8">
      <c r="A110" s="50">
        <v>43462</v>
      </c>
      <c r="B110" s="50" t="s">
        <v>16</v>
      </c>
      <c r="C110" s="6" t="s">
        <v>95</v>
      </c>
      <c r="D110" s="51">
        <v>200</v>
      </c>
      <c r="G110" s="7"/>
      <c r="H110" s="26"/>
    </row>
    <row r="111" spans="1:8">
      <c r="A111" s="50">
        <v>43462</v>
      </c>
      <c r="B111" s="50" t="s">
        <v>16</v>
      </c>
      <c r="C111" s="6" t="s">
        <v>96</v>
      </c>
      <c r="D111" s="51">
        <v>600</v>
      </c>
      <c r="G111" s="7"/>
      <c r="H111" s="26"/>
    </row>
    <row r="112" spans="1:8">
      <c r="A112" s="50">
        <v>43461</v>
      </c>
      <c r="B112" s="50" t="s">
        <v>16</v>
      </c>
      <c r="C112" s="6" t="s">
        <v>97</v>
      </c>
      <c r="D112" s="51">
        <v>200</v>
      </c>
      <c r="G112" s="7"/>
      <c r="H112" s="26"/>
    </row>
    <row r="113" spans="1:8">
      <c r="A113" s="50">
        <v>43460</v>
      </c>
      <c r="B113" s="50" t="s">
        <v>10</v>
      </c>
      <c r="C113" s="6" t="s">
        <v>10</v>
      </c>
      <c r="D113" s="51">
        <v>11064</v>
      </c>
      <c r="E113" s="5" t="s">
        <v>98</v>
      </c>
      <c r="G113" s="7"/>
      <c r="H113" s="26"/>
    </row>
    <row r="114" spans="1:8">
      <c r="A114" s="50">
        <v>43459</v>
      </c>
      <c r="B114" s="50" t="s">
        <v>14</v>
      </c>
      <c r="C114" s="6" t="s">
        <v>72</v>
      </c>
      <c r="D114" s="51">
        <v>1592</v>
      </c>
      <c r="G114" s="7"/>
      <c r="H114" s="26"/>
    </row>
    <row r="115" spans="1:8">
      <c r="A115" s="50">
        <v>43434</v>
      </c>
      <c r="B115" s="50" t="s">
        <v>16</v>
      </c>
      <c r="C115" s="6" t="s">
        <v>74</v>
      </c>
      <c r="D115" s="51">
        <v>4379</v>
      </c>
      <c r="G115" s="7"/>
      <c r="H115" s="26"/>
    </row>
    <row r="116" spans="1:8">
      <c r="A116" s="50">
        <v>43434</v>
      </c>
      <c r="B116" s="50" t="s">
        <v>10</v>
      </c>
      <c r="C116" s="6" t="s">
        <v>10</v>
      </c>
      <c r="D116" s="51">
        <v>39550</v>
      </c>
      <c r="E116" s="5" t="s">
        <v>99</v>
      </c>
      <c r="G116" s="7"/>
      <c r="H116" s="26"/>
    </row>
    <row r="117" spans="1:8">
      <c r="A117" s="50">
        <v>43430</v>
      </c>
      <c r="B117" s="50" t="s">
        <v>14</v>
      </c>
      <c r="C117" s="6" t="s">
        <v>75</v>
      </c>
      <c r="D117" s="51">
        <v>1790</v>
      </c>
      <c r="G117" s="7"/>
      <c r="H117" s="26"/>
    </row>
    <row r="118" spans="1:8">
      <c r="A118" s="50">
        <v>43416</v>
      </c>
      <c r="B118" s="50" t="s">
        <v>18</v>
      </c>
      <c r="C118" s="6" t="s">
        <v>100</v>
      </c>
      <c r="D118" s="51">
        <v>1520</v>
      </c>
      <c r="G118" s="7"/>
      <c r="H118" s="26"/>
    </row>
    <row r="119" spans="1:8">
      <c r="A119" s="50">
        <v>43405</v>
      </c>
      <c r="B119" s="50" t="s">
        <v>14</v>
      </c>
      <c r="C119" s="6" t="s">
        <v>78</v>
      </c>
      <c r="D119" s="51">
        <v>3377</v>
      </c>
      <c r="E119" s="5" t="s">
        <v>101</v>
      </c>
      <c r="G119" s="7"/>
      <c r="H119" s="26"/>
    </row>
    <row r="120" spans="1:8">
      <c r="A120" s="56">
        <v>43405</v>
      </c>
      <c r="B120" s="50" t="s">
        <v>14</v>
      </c>
      <c r="C120" s="6" t="s">
        <v>78</v>
      </c>
      <c r="D120" s="57">
        <v>3377</v>
      </c>
      <c r="E120" s="10" t="s">
        <v>101</v>
      </c>
      <c r="G120" s="7"/>
      <c r="H120" s="7"/>
    </row>
    <row r="121" spans="1:8">
      <c r="A121" s="50">
        <v>43372</v>
      </c>
      <c r="B121" s="50" t="s">
        <v>14</v>
      </c>
      <c r="C121" s="6" t="s">
        <v>80</v>
      </c>
      <c r="D121" s="51">
        <v>2590.04</v>
      </c>
      <c r="E121" s="5" t="s">
        <v>102</v>
      </c>
      <c r="G121" s="7"/>
      <c r="H121" s="7"/>
    </row>
    <row r="122" spans="1:8">
      <c r="A122" s="50">
        <v>43372</v>
      </c>
      <c r="B122" s="50" t="s">
        <v>16</v>
      </c>
      <c r="C122" s="6" t="s">
        <v>79</v>
      </c>
      <c r="D122" s="51">
        <v>3051.7</v>
      </c>
      <c r="G122" s="7"/>
      <c r="H122" s="7"/>
    </row>
    <row r="123" spans="1:8">
      <c r="A123" s="50">
        <v>43354</v>
      </c>
      <c r="B123" s="50" t="s">
        <v>10</v>
      </c>
      <c r="C123" s="6" t="s">
        <v>10</v>
      </c>
      <c r="D123" s="51">
        <v>16646</v>
      </c>
      <c r="E123" s="5" t="s">
        <v>103</v>
      </c>
      <c r="G123" s="7"/>
      <c r="H123" s="7"/>
    </row>
    <row r="124" spans="1:8">
      <c r="A124" s="50">
        <v>43343</v>
      </c>
      <c r="B124" s="50" t="s">
        <v>14</v>
      </c>
      <c r="C124" s="6" t="s">
        <v>44</v>
      </c>
      <c r="D124" s="51">
        <v>7227.54</v>
      </c>
      <c r="G124" s="7"/>
      <c r="H124" s="7"/>
    </row>
    <row r="125" spans="1:8">
      <c r="A125" s="50">
        <v>43318</v>
      </c>
      <c r="B125" s="50" t="s">
        <v>18</v>
      </c>
      <c r="C125" s="6" t="s">
        <v>100</v>
      </c>
      <c r="D125" s="51">
        <v>2280</v>
      </c>
      <c r="G125" s="7"/>
      <c r="H125" s="7"/>
    </row>
    <row r="126" spans="1:8">
      <c r="A126" s="50">
        <v>43314</v>
      </c>
      <c r="B126" s="50" t="s">
        <v>16</v>
      </c>
      <c r="C126" s="6" t="s">
        <v>45</v>
      </c>
      <c r="D126" s="51">
        <v>3167.57</v>
      </c>
      <c r="G126" s="7"/>
      <c r="H126" s="7"/>
    </row>
    <row r="127" spans="1:8">
      <c r="A127" s="50">
        <v>43312</v>
      </c>
      <c r="B127" s="50" t="s">
        <v>14</v>
      </c>
      <c r="C127" s="6" t="s">
        <v>48</v>
      </c>
      <c r="D127" s="51">
        <v>687.08</v>
      </c>
      <c r="G127" s="7"/>
      <c r="H127" s="7"/>
    </row>
    <row r="128" spans="1:8">
      <c r="A128" s="50">
        <v>43297</v>
      </c>
      <c r="B128" s="50" t="s">
        <v>18</v>
      </c>
      <c r="C128" s="6" t="s">
        <v>100</v>
      </c>
      <c r="D128" s="51">
        <v>1520</v>
      </c>
      <c r="G128" s="7"/>
      <c r="H128" s="7"/>
    </row>
    <row r="129" spans="1:8">
      <c r="A129" s="50">
        <v>43293</v>
      </c>
      <c r="B129" s="50" t="s">
        <v>10</v>
      </c>
      <c r="C129" s="6" t="s">
        <v>10</v>
      </c>
      <c r="D129" s="51">
        <v>29967</v>
      </c>
      <c r="E129" s="5" t="s">
        <v>104</v>
      </c>
      <c r="G129" s="7"/>
      <c r="H129" s="7"/>
    </row>
    <row r="130" spans="1:8">
      <c r="A130" s="50">
        <v>43284</v>
      </c>
      <c r="B130" s="50" t="s">
        <v>16</v>
      </c>
      <c r="C130" s="6" t="s">
        <v>83</v>
      </c>
      <c r="D130" s="51">
        <v>3200</v>
      </c>
      <c r="G130" s="7"/>
      <c r="H130" s="7"/>
    </row>
    <row r="131" spans="1:8">
      <c r="A131" s="50">
        <v>43254</v>
      </c>
      <c r="B131" s="50" t="s">
        <v>10</v>
      </c>
      <c r="C131" s="6" t="s">
        <v>10</v>
      </c>
      <c r="D131" s="51">
        <v>5025</v>
      </c>
      <c r="E131" s="5" t="s">
        <v>105</v>
      </c>
      <c r="G131" s="7"/>
      <c r="H131" s="7"/>
    </row>
    <row r="132" spans="1:8">
      <c r="A132" s="50">
        <v>43251</v>
      </c>
      <c r="B132" s="50" t="s">
        <v>16</v>
      </c>
      <c r="C132" s="6" t="s">
        <v>84</v>
      </c>
      <c r="D132" s="51">
        <v>3152</v>
      </c>
      <c r="G132" s="7"/>
      <c r="H132" s="7"/>
    </row>
    <row r="133" spans="1:8">
      <c r="A133" s="50">
        <v>43251</v>
      </c>
      <c r="B133" s="50" t="s">
        <v>10</v>
      </c>
      <c r="C133" s="6" t="s">
        <v>10</v>
      </c>
      <c r="D133" s="51">
        <v>33333</v>
      </c>
      <c r="E133" s="5" t="s">
        <v>106</v>
      </c>
      <c r="G133" s="7"/>
      <c r="H133" s="7"/>
    </row>
    <row r="134" spans="1:8">
      <c r="A134" s="50">
        <v>43248</v>
      </c>
      <c r="B134" s="50" t="s">
        <v>14</v>
      </c>
      <c r="C134" s="6" t="s">
        <v>85</v>
      </c>
      <c r="D134" s="51">
        <v>1826</v>
      </c>
      <c r="G134" s="7"/>
      <c r="H134" s="7"/>
    </row>
    <row r="135" spans="1:8">
      <c r="A135" s="50">
        <v>43218</v>
      </c>
      <c r="B135" s="50" t="s">
        <v>16</v>
      </c>
      <c r="C135" s="6" t="s">
        <v>88</v>
      </c>
      <c r="D135" s="51">
        <v>3152</v>
      </c>
      <c r="G135" s="7"/>
      <c r="H135" s="7"/>
    </row>
    <row r="136" spans="1:8">
      <c r="A136" s="50">
        <v>43215</v>
      </c>
      <c r="B136" s="50" t="s">
        <v>14</v>
      </c>
      <c r="C136" s="6" t="s">
        <v>60</v>
      </c>
      <c r="D136" s="51">
        <v>1826</v>
      </c>
      <c r="G136" s="7"/>
      <c r="H136" s="7"/>
    </row>
    <row r="137" spans="1:8">
      <c r="A137" s="50">
        <v>43194</v>
      </c>
      <c r="B137" s="50" t="s">
        <v>16</v>
      </c>
      <c r="C137" s="6" t="s">
        <v>21</v>
      </c>
      <c r="D137" s="51">
        <v>3152</v>
      </c>
      <c r="G137" s="7"/>
      <c r="H137" s="7"/>
    </row>
    <row r="138" spans="1:8">
      <c r="A138" s="50">
        <v>43192</v>
      </c>
      <c r="B138" s="50" t="s">
        <v>10</v>
      </c>
      <c r="C138" s="6" t="s">
        <v>10</v>
      </c>
      <c r="D138" s="51">
        <v>12616</v>
      </c>
      <c r="E138" s="5" t="s">
        <v>107</v>
      </c>
      <c r="G138" s="7"/>
      <c r="H138" s="7"/>
    </row>
    <row r="139" spans="1:8">
      <c r="A139" s="50">
        <v>43189</v>
      </c>
      <c r="B139" s="50" t="s">
        <v>14</v>
      </c>
      <c r="C139" s="6" t="s">
        <v>61</v>
      </c>
      <c r="D139" s="51">
        <v>1826</v>
      </c>
      <c r="G139" s="7"/>
      <c r="H139" s="7"/>
    </row>
    <row r="140" spans="1:8">
      <c r="A140" s="50">
        <v>43145</v>
      </c>
      <c r="B140" s="50" t="s">
        <v>16</v>
      </c>
      <c r="C140" s="6" t="s">
        <v>108</v>
      </c>
      <c r="D140" s="51">
        <v>7760</v>
      </c>
      <c r="G140" s="7"/>
      <c r="H140" s="7"/>
    </row>
    <row r="141" spans="1:8">
      <c r="A141" s="50">
        <v>43144</v>
      </c>
      <c r="B141" s="50" t="s">
        <v>14</v>
      </c>
      <c r="C141" s="6" t="s">
        <v>63</v>
      </c>
      <c r="D141" s="51">
        <v>1826</v>
      </c>
      <c r="G141" s="7"/>
      <c r="H141" s="7"/>
    </row>
    <row r="142" spans="1:8">
      <c r="A142" s="50">
        <v>43144</v>
      </c>
      <c r="B142" s="50" t="s">
        <v>16</v>
      </c>
      <c r="C142" s="6" t="s">
        <v>62</v>
      </c>
      <c r="D142" s="51">
        <v>2960</v>
      </c>
      <c r="G142" s="7"/>
      <c r="H142" s="7"/>
    </row>
    <row r="143" spans="1:8">
      <c r="A143" s="50">
        <v>43129</v>
      </c>
      <c r="B143" s="50" t="s">
        <v>10</v>
      </c>
      <c r="C143" s="6" t="s">
        <v>10</v>
      </c>
      <c r="D143" s="51">
        <v>696</v>
      </c>
      <c r="G143" s="7"/>
      <c r="H143" s="7"/>
    </row>
    <row r="144" spans="1:8">
      <c r="A144" s="50">
        <v>43126</v>
      </c>
      <c r="B144" s="50" t="s">
        <v>14</v>
      </c>
      <c r="C144" s="6" t="s">
        <v>65</v>
      </c>
      <c r="D144" s="51">
        <v>1826</v>
      </c>
      <c r="G144" s="7"/>
      <c r="H144" s="7"/>
    </row>
    <row r="145" spans="1:8">
      <c r="A145" s="50">
        <v>43126</v>
      </c>
      <c r="B145" s="50" t="s">
        <v>16</v>
      </c>
      <c r="C145" s="6" t="s">
        <v>64</v>
      </c>
      <c r="D145" s="51">
        <v>2281</v>
      </c>
      <c r="G145" s="7"/>
      <c r="H145" s="7"/>
    </row>
    <row r="146" spans="1:8">
      <c r="A146" s="50">
        <v>43098</v>
      </c>
      <c r="B146" s="50" t="s">
        <v>16</v>
      </c>
      <c r="C146" s="6" t="s">
        <v>67</v>
      </c>
      <c r="D146" s="51">
        <v>5893</v>
      </c>
      <c r="G146" s="7"/>
      <c r="H146" s="7"/>
    </row>
    <row r="147" spans="1:8">
      <c r="A147" s="50">
        <v>43098</v>
      </c>
      <c r="B147" s="50" t="s">
        <v>16</v>
      </c>
      <c r="C147" s="6" t="s">
        <v>109</v>
      </c>
      <c r="D147" s="51">
        <v>400</v>
      </c>
      <c r="G147" s="7"/>
      <c r="H147" s="7"/>
    </row>
    <row r="148" spans="1:8">
      <c r="A148" s="50">
        <v>43094</v>
      </c>
      <c r="B148" s="50" t="s">
        <v>10</v>
      </c>
      <c r="C148" s="6" t="s">
        <v>10</v>
      </c>
      <c r="D148" s="51">
        <v>40746</v>
      </c>
      <c r="E148" s="5" t="s">
        <v>110</v>
      </c>
      <c r="G148" s="7"/>
      <c r="H148" s="7"/>
    </row>
    <row r="149" spans="1:8">
      <c r="A149" s="50">
        <v>43091</v>
      </c>
      <c r="B149" s="50" t="s">
        <v>14</v>
      </c>
      <c r="C149" s="6" t="s">
        <v>111</v>
      </c>
      <c r="D149" s="51">
        <v>2266</v>
      </c>
      <c r="G149" s="7"/>
      <c r="H149" s="7"/>
    </row>
    <row r="150" spans="1:8">
      <c r="A150" s="50">
        <v>43070</v>
      </c>
      <c r="B150" s="50" t="s">
        <v>16</v>
      </c>
      <c r="C150" s="6" t="s">
        <v>74</v>
      </c>
      <c r="D150" s="51">
        <v>3249</v>
      </c>
      <c r="G150" s="7"/>
      <c r="H150" s="7"/>
    </row>
    <row r="151" spans="1:8">
      <c r="A151" s="50">
        <v>43069</v>
      </c>
      <c r="B151" s="50" t="s">
        <v>14</v>
      </c>
      <c r="C151" s="6" t="s">
        <v>112</v>
      </c>
      <c r="D151" s="51">
        <v>2326</v>
      </c>
      <c r="G151" s="7"/>
      <c r="H151" s="7"/>
    </row>
    <row r="152" spans="1:8">
      <c r="A152" s="50">
        <v>43041</v>
      </c>
      <c r="B152" s="50" t="s">
        <v>10</v>
      </c>
      <c r="C152" s="6" t="s">
        <v>10</v>
      </c>
      <c r="D152" s="51">
        <v>3131</v>
      </c>
      <c r="E152" s="5" t="s">
        <v>113</v>
      </c>
      <c r="G152" s="7"/>
      <c r="H152" s="7"/>
    </row>
    <row r="153" spans="1:8">
      <c r="A153" s="50">
        <v>43040</v>
      </c>
      <c r="B153" s="50" t="s">
        <v>16</v>
      </c>
      <c r="C153" s="6" t="s">
        <v>76</v>
      </c>
      <c r="D153" s="51">
        <v>3530</v>
      </c>
      <c r="G153" s="7"/>
      <c r="H153" s="7"/>
    </row>
    <row r="154" spans="1:8">
      <c r="A154" s="50">
        <v>43033</v>
      </c>
      <c r="B154" s="50" t="s">
        <v>14</v>
      </c>
      <c r="C154" s="6" t="s">
        <v>114</v>
      </c>
      <c r="D154" s="51">
        <v>2326</v>
      </c>
      <c r="G154" s="7"/>
      <c r="H154" s="7"/>
    </row>
    <row r="155" spans="1:8">
      <c r="A155" s="50">
        <v>43008</v>
      </c>
      <c r="B155" s="50" t="s">
        <v>16</v>
      </c>
      <c r="C155" s="6" t="s">
        <v>79</v>
      </c>
      <c r="D155" s="51">
        <v>3542</v>
      </c>
      <c r="G155" s="7"/>
      <c r="H155" s="7"/>
    </row>
    <row r="156" spans="1:8">
      <c r="A156" s="50">
        <v>43003</v>
      </c>
      <c r="B156" s="50" t="s">
        <v>14</v>
      </c>
      <c r="C156" s="6" t="s">
        <v>115</v>
      </c>
      <c r="D156" s="51">
        <v>3326.39</v>
      </c>
      <c r="G156" s="7"/>
      <c r="H156" s="7"/>
    </row>
    <row r="157" spans="1:8">
      <c r="A157" s="50">
        <v>43003</v>
      </c>
      <c r="B157" s="50" t="s">
        <v>10</v>
      </c>
      <c r="C157" s="6" t="s">
        <v>10</v>
      </c>
      <c r="D157" s="51">
        <v>3406</v>
      </c>
      <c r="E157" s="5" t="s">
        <v>116</v>
      </c>
      <c r="G157" s="7"/>
      <c r="H157" s="7"/>
    </row>
    <row r="158" spans="1:8">
      <c r="A158" s="50">
        <v>42979</v>
      </c>
      <c r="B158" s="50" t="s">
        <v>16</v>
      </c>
      <c r="C158" s="6" t="s">
        <v>43</v>
      </c>
      <c r="D158" s="51">
        <v>3444.72</v>
      </c>
      <c r="G158" s="7"/>
      <c r="H158" s="7"/>
    </row>
    <row r="159" spans="1:8">
      <c r="A159" s="50">
        <v>42976</v>
      </c>
      <c r="B159" s="50" t="s">
        <v>10</v>
      </c>
      <c r="C159" s="6" t="s">
        <v>10</v>
      </c>
      <c r="D159" s="51">
        <v>9650</v>
      </c>
      <c r="E159" s="5" t="s">
        <v>117</v>
      </c>
      <c r="G159" s="7"/>
      <c r="H159" s="7"/>
    </row>
    <row r="160" spans="1:8">
      <c r="A160" s="50">
        <v>42972</v>
      </c>
      <c r="B160" s="50" t="s">
        <v>14</v>
      </c>
      <c r="C160" s="6" t="s">
        <v>118</v>
      </c>
      <c r="D160" s="51">
        <v>1552.78</v>
      </c>
      <c r="G160" s="7"/>
      <c r="H160" s="7"/>
    </row>
    <row r="161" spans="1:8">
      <c r="A161" s="50">
        <v>42948</v>
      </c>
      <c r="B161" s="50" t="s">
        <v>16</v>
      </c>
      <c r="C161" s="6" t="s">
        <v>45</v>
      </c>
      <c r="D161" s="51">
        <v>2950</v>
      </c>
      <c r="G161" s="7"/>
      <c r="H161" s="7"/>
    </row>
    <row r="162" spans="1:8">
      <c r="A162" s="15" t="s">
        <v>119</v>
      </c>
      <c r="B162" s="15"/>
      <c r="C162" s="16"/>
      <c r="D162" s="58">
        <f>SUBTOTAL(109,表5[金额])</f>
        <v>924693.28999999992</v>
      </c>
      <c r="E162" s="15"/>
      <c r="G162" s="7"/>
      <c r="H162" s="7"/>
    </row>
    <row r="163" spans="1:8">
      <c r="A163" s="8"/>
      <c r="B163" s="8"/>
      <c r="C163" s="9"/>
      <c r="D163" s="59"/>
      <c r="E163" s="8"/>
      <c r="G163" s="7"/>
      <c r="H163" s="7"/>
    </row>
    <row r="164" spans="1:8">
      <c r="G164" s="7"/>
      <c r="H164" s="7"/>
    </row>
    <row r="165" spans="1:8">
      <c r="G165" s="7"/>
      <c r="H165" s="7"/>
    </row>
    <row r="166" spans="1:8">
      <c r="G166" s="7"/>
      <c r="H166" s="7"/>
    </row>
    <row r="167" spans="1:8">
      <c r="G167" s="7"/>
      <c r="H167" s="7"/>
    </row>
    <row r="168" spans="1:8">
      <c r="G168" s="7"/>
      <c r="H168" s="7"/>
    </row>
    <row r="169" spans="1:8">
      <c r="G169" s="7"/>
      <c r="H169" s="7"/>
    </row>
    <row r="170" spans="1:8">
      <c r="G170" s="7"/>
      <c r="H170" s="7"/>
    </row>
    <row r="171" spans="1:8">
      <c r="G171" s="7"/>
      <c r="H171" s="7"/>
    </row>
    <row r="172" spans="1:8">
      <c r="G172" s="7"/>
      <c r="H172" s="7"/>
    </row>
    <row r="173" spans="1:8">
      <c r="G173" s="7"/>
      <c r="H173" s="7"/>
    </row>
    <row r="174" spans="1:8">
      <c r="G174" s="7"/>
      <c r="H174" s="7"/>
    </row>
  </sheetData>
  <phoneticPr fontId="19" type="noConversion"/>
  <pageMargins left="0.69930555555555596" right="0.69930555555555596" top="0.75" bottom="0.75" header="0.3" footer="0.3"/>
  <pageSetup paperSize="9" orientation="portrait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BP38"/>
  <sheetViews>
    <sheetView tabSelected="1" zoomScale="120" zoomScaleNormal="120" workbookViewId="0">
      <pane xSplit="1" topLeftCell="B1" activePane="topRight" state="frozen"/>
      <selection activeCell="A25" sqref="A25"/>
      <selection pane="topRight" activeCell="G64" sqref="G64"/>
    </sheetView>
  </sheetViews>
  <sheetFormatPr baseColWidth="10" defaultColWidth="10.83203125" defaultRowHeight="16"/>
  <cols>
    <col min="1" max="1" width="10.83203125" style="1" customWidth="1"/>
    <col min="2" max="2" width="9.6640625" style="60" bestFit="1" customWidth="1"/>
    <col min="3" max="3" width="10" style="26" bestFit="1" customWidth="1"/>
    <col min="4" max="4" width="10" style="32" customWidth="1"/>
    <col min="5" max="5" width="10" style="32" hidden="1" customWidth="1"/>
    <col min="6" max="6" width="29.83203125" style="32" customWidth="1"/>
    <col min="7" max="7" width="22.83203125" style="32" customWidth="1"/>
    <col min="8" max="8" width="8.83203125" style="32" customWidth="1"/>
    <col min="9" max="9" width="15.6640625" style="32" customWidth="1"/>
    <col min="10" max="10" width="16.33203125" style="32" bestFit="1" customWidth="1"/>
    <col min="11" max="11" width="8" style="32" customWidth="1"/>
    <col min="12" max="12" width="26.33203125" style="32" customWidth="1"/>
    <col min="13" max="13" width="18.6640625" style="32" bestFit="1" customWidth="1"/>
    <col min="14" max="14" width="9" style="32" customWidth="1"/>
    <col min="15" max="15" width="20" style="32" customWidth="1"/>
    <col min="16" max="16" width="21.1640625" style="32" customWidth="1"/>
    <col min="17" max="17" width="21.1640625" style="61" customWidth="1"/>
    <col min="18" max="18" width="21.1640625" style="32" customWidth="1"/>
    <col min="19" max="19" width="22.6640625" style="62" customWidth="1"/>
    <col min="20" max="20" width="12.6640625" style="62" customWidth="1"/>
    <col min="21" max="22" width="10" style="62" bestFit="1" customWidth="1"/>
    <col min="23" max="23" width="8.33203125" style="62" bestFit="1" customWidth="1"/>
    <col min="24" max="25" width="6.5" style="62" bestFit="1" customWidth="1"/>
    <col min="26" max="26" width="25.83203125" style="62" customWidth="1"/>
    <col min="27" max="27" width="23.6640625" style="62" customWidth="1"/>
    <col min="28" max="28" width="11.5" style="62" bestFit="1" customWidth="1"/>
    <col min="29" max="29" width="13.33203125" style="40" customWidth="1"/>
    <col min="30" max="30" width="9.6640625" style="40" bestFit="1" customWidth="1"/>
    <col min="31" max="31" width="8" style="40" bestFit="1" customWidth="1"/>
    <col min="32" max="32" width="7.1640625" style="40" bestFit="1" customWidth="1"/>
    <col min="33" max="33" width="4.6640625" style="40" bestFit="1" customWidth="1"/>
    <col min="34" max="34" width="8" style="40" bestFit="1" customWidth="1"/>
    <col min="35" max="36" width="34" style="40" bestFit="1" customWidth="1"/>
    <col min="37" max="38" width="9.6640625" style="40" bestFit="1" customWidth="1"/>
    <col min="39" max="40" width="10.5" style="40" bestFit="1" customWidth="1"/>
    <col min="41" max="42" width="7" style="40" bestFit="1" customWidth="1"/>
    <col min="43" max="43" width="7" style="27" bestFit="1" customWidth="1"/>
    <col min="44" max="44" width="15.83203125" style="32" bestFit="1" customWidth="1"/>
    <col min="45" max="45" width="20" style="32" bestFit="1" customWidth="1"/>
    <col min="46" max="46" width="11.83203125" style="32" bestFit="1" customWidth="1"/>
    <col min="47" max="47" width="9.83203125" style="32" bestFit="1" customWidth="1"/>
    <col min="48" max="48" width="10.5" style="40" bestFit="1" customWidth="1"/>
    <col min="49" max="49" width="10.5" style="32" bestFit="1" customWidth="1"/>
    <col min="50" max="51" width="7" style="32" bestFit="1" customWidth="1"/>
    <col min="52" max="52" width="15" style="32" bestFit="1" customWidth="1"/>
    <col min="53" max="53" width="25.5" style="32" bestFit="1" customWidth="1"/>
    <col min="54" max="54" width="25.1640625" style="32" bestFit="1" customWidth="1"/>
    <col min="55" max="55" width="11.83203125" style="32" bestFit="1" customWidth="1"/>
    <col min="56" max="56" width="10.83203125" style="32" bestFit="1" customWidth="1"/>
    <col min="57" max="57" width="21.6640625" style="32" customWidth="1"/>
    <col min="58" max="59" width="9.83203125" style="32" bestFit="1" customWidth="1"/>
    <col min="60" max="60" width="9.6640625" style="32" bestFit="1" customWidth="1"/>
    <col min="61" max="61" width="6.33203125" style="32" bestFit="1" customWidth="1"/>
    <col min="62" max="62" width="9" style="32" bestFit="1" customWidth="1"/>
    <col min="63" max="63" width="9.6640625" style="32" bestFit="1" customWidth="1"/>
    <col min="64" max="64" width="7.6640625" style="32" bestFit="1" customWidth="1"/>
    <col min="65" max="68" width="10.83203125" style="32" bestFit="1" customWidth="1"/>
  </cols>
  <sheetData>
    <row r="1" spans="1:64" s="39" customFormat="1" ht="17">
      <c r="A1" s="30" t="s">
        <v>120</v>
      </c>
      <c r="B1" s="63" t="s">
        <v>121</v>
      </c>
      <c r="C1" s="31" t="s">
        <v>122</v>
      </c>
      <c r="D1" t="s">
        <v>123</v>
      </c>
      <c r="E1" t="s">
        <v>124</v>
      </c>
      <c r="F1" t="s">
        <v>125</v>
      </c>
      <c r="G1" s="31" t="s">
        <v>126</v>
      </c>
      <c r="H1" s="31" t="s">
        <v>127</v>
      </c>
      <c r="I1" s="31" t="s">
        <v>128</v>
      </c>
      <c r="J1" s="31" t="s">
        <v>129</v>
      </c>
      <c r="K1" s="31" t="s">
        <v>130</v>
      </c>
      <c r="L1" s="24" t="s">
        <v>131</v>
      </c>
      <c r="M1" s="31" t="s">
        <v>132</v>
      </c>
      <c r="N1" s="31" t="s">
        <v>133</v>
      </c>
      <c r="O1" s="31" t="s">
        <v>4</v>
      </c>
      <c r="P1" s="64" t="s">
        <v>134</v>
      </c>
      <c r="Q1" s="64"/>
      <c r="R1" s="65"/>
      <c r="S1" s="64"/>
      <c r="U1" s="39" t="s">
        <v>120</v>
      </c>
      <c r="V1" s="39" t="s">
        <v>121</v>
      </c>
      <c r="W1" s="39" t="s">
        <v>122</v>
      </c>
      <c r="X1" s="39" t="s">
        <v>123</v>
      </c>
      <c r="Y1" s="39" t="s">
        <v>124</v>
      </c>
      <c r="Z1" s="39" t="s">
        <v>125</v>
      </c>
      <c r="AA1" s="39" t="s">
        <v>135</v>
      </c>
      <c r="AB1" s="26" t="s">
        <v>127</v>
      </c>
      <c r="AD1" s="40" t="s">
        <v>120</v>
      </c>
      <c r="AE1" s="40" t="s">
        <v>121</v>
      </c>
      <c r="AF1" s="40" t="s">
        <v>122</v>
      </c>
      <c r="AG1" s="40" t="s">
        <v>123</v>
      </c>
      <c r="AH1" s="40" t="s">
        <v>124</v>
      </c>
      <c r="AI1" s="40" t="s">
        <v>125</v>
      </c>
      <c r="AJ1" s="40" t="s">
        <v>135</v>
      </c>
      <c r="AK1" s="26" t="s">
        <v>127</v>
      </c>
      <c r="AM1" s="39" t="s">
        <v>120</v>
      </c>
      <c r="AN1" s="39" t="s">
        <v>121</v>
      </c>
      <c r="AO1" s="39" t="s">
        <v>122</v>
      </c>
      <c r="AP1" s="39" t="s">
        <v>123</v>
      </c>
      <c r="AQ1" s="39" t="s">
        <v>124</v>
      </c>
      <c r="AR1" s="39" t="s">
        <v>125</v>
      </c>
      <c r="AS1" s="39" t="s">
        <v>135</v>
      </c>
      <c r="AT1" s="26" t="s">
        <v>127</v>
      </c>
      <c r="AV1" s="39" t="s">
        <v>120</v>
      </c>
      <c r="AW1" s="39" t="s">
        <v>121</v>
      </c>
      <c r="AX1" s="39" t="s">
        <v>122</v>
      </c>
      <c r="AY1" s="39" t="s">
        <v>123</v>
      </c>
      <c r="AZ1" s="39" t="s">
        <v>124</v>
      </c>
      <c r="BA1" s="39" t="s">
        <v>125</v>
      </c>
      <c r="BB1" s="39" t="s">
        <v>135</v>
      </c>
      <c r="BC1" s="26" t="s">
        <v>127</v>
      </c>
    </row>
    <row r="2" spans="1:64" s="39" customFormat="1" ht="17">
      <c r="A2" s="23">
        <v>44819</v>
      </c>
      <c r="B2" s="63">
        <v>0.87108796296296298</v>
      </c>
      <c r="C2" s="25">
        <v>10</v>
      </c>
      <c r="D2" s="25"/>
      <c r="E2" s="20" t="s">
        <v>136</v>
      </c>
      <c r="F2" s="20" t="s">
        <v>137</v>
      </c>
      <c r="G2" s="20" t="s">
        <v>137</v>
      </c>
      <c r="H2" s="20" t="s">
        <v>138</v>
      </c>
      <c r="I2" s="20" t="s">
        <v>139</v>
      </c>
      <c r="J2" s="20" t="s">
        <v>140</v>
      </c>
      <c r="K2" s="20"/>
      <c r="L2" s="20"/>
      <c r="M2" s="20"/>
      <c r="N2" s="20"/>
      <c r="O2" s="20"/>
      <c r="P2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10044819.871087963</v>
      </c>
      <c r="Q2" s="66"/>
      <c r="R2" s="67"/>
      <c r="S2" s="66"/>
      <c r="U2" s="29">
        <v>44807</v>
      </c>
      <c r="V2" s="68">
        <v>0.45474537037037038</v>
      </c>
      <c r="W2" s="39">
        <v>100</v>
      </c>
      <c r="Y2" s="39" t="s">
        <v>136</v>
      </c>
      <c r="Z2" s="39" t="s">
        <v>137</v>
      </c>
      <c r="AA2" s="39" t="s">
        <v>137</v>
      </c>
      <c r="AB2" s="26" t="s">
        <v>138</v>
      </c>
      <c r="AD2" s="28">
        <v>44816</v>
      </c>
      <c r="AE2" s="69">
        <v>0</v>
      </c>
      <c r="AF2" s="40">
        <v>25</v>
      </c>
      <c r="AG2" s="40">
        <v>0</v>
      </c>
      <c r="AH2" s="40" t="s">
        <v>141</v>
      </c>
      <c r="AI2" s="40" t="s">
        <v>142</v>
      </c>
      <c r="AJ2" s="40" t="s">
        <v>142</v>
      </c>
      <c r="AK2" s="26" t="s">
        <v>143</v>
      </c>
      <c r="AM2" s="29">
        <v>44731</v>
      </c>
      <c r="AN2" s="68">
        <v>0.68357638888888894</v>
      </c>
      <c r="AO2" s="39">
        <v>15</v>
      </c>
      <c r="AP2" s="39">
        <v>0</v>
      </c>
      <c r="AQ2" s="39" t="s">
        <v>144</v>
      </c>
      <c r="AR2" s="39" t="s">
        <v>145</v>
      </c>
      <c r="AS2" s="39" t="s">
        <v>146</v>
      </c>
      <c r="AT2" s="26" t="s">
        <v>147</v>
      </c>
      <c r="AV2" s="29">
        <v>44734</v>
      </c>
      <c r="AW2" s="68">
        <v>4.8252314814814817E-2</v>
      </c>
      <c r="AX2" s="26">
        <v>0</v>
      </c>
      <c r="AY2" s="26">
        <v>0.02</v>
      </c>
      <c r="AZ2" s="39" t="s">
        <v>148</v>
      </c>
      <c r="BA2" s="39" t="s">
        <v>149</v>
      </c>
      <c r="BB2" s="39" t="s">
        <v>150</v>
      </c>
      <c r="BC2" s="26" t="s">
        <v>151</v>
      </c>
    </row>
    <row r="3" spans="1:64" s="39" customFormat="1" ht="17" customHeight="1" thickBot="1">
      <c r="A3" s="23">
        <v>44817</v>
      </c>
      <c r="B3" s="63">
        <v>0.34599537037037043</v>
      </c>
      <c r="C3" s="25">
        <v>3036.76</v>
      </c>
      <c r="D3" s="25"/>
      <c r="E3" s="20" t="s">
        <v>152</v>
      </c>
      <c r="F3" s="20" t="s">
        <v>153</v>
      </c>
      <c r="G3" s="20" t="s">
        <v>154</v>
      </c>
      <c r="H3" s="20" t="s">
        <v>138</v>
      </c>
      <c r="I3" s="20" t="s">
        <v>155</v>
      </c>
      <c r="J3" s="20" t="s">
        <v>156</v>
      </c>
      <c r="K3" s="20"/>
      <c r="L3" s="20"/>
      <c r="M3" s="20"/>
      <c r="N3" s="20"/>
      <c r="O3" s="20"/>
      <c r="P3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3036844817.3459954</v>
      </c>
      <c r="Q3" s="66"/>
      <c r="R3" s="67"/>
      <c r="S3" s="66"/>
      <c r="U3" s="29">
        <v>44809</v>
      </c>
      <c r="V3" s="68">
        <v>0.19158564814814821</v>
      </c>
      <c r="W3" s="39">
        <v>340.45</v>
      </c>
      <c r="Y3" s="39" t="s">
        <v>157</v>
      </c>
      <c r="Z3" s="39" t="s">
        <v>158</v>
      </c>
      <c r="AA3" s="39" t="s">
        <v>158</v>
      </c>
      <c r="AB3" s="26" t="s">
        <v>138</v>
      </c>
      <c r="AD3" s="28">
        <v>44817</v>
      </c>
      <c r="AE3" s="69">
        <v>0</v>
      </c>
      <c r="AF3" s="40">
        <v>106.03</v>
      </c>
      <c r="AG3" s="40">
        <v>0</v>
      </c>
      <c r="AH3" s="40" t="s">
        <v>141</v>
      </c>
      <c r="AI3" s="40" t="s">
        <v>159</v>
      </c>
      <c r="AJ3" s="40" t="s">
        <v>159</v>
      </c>
      <c r="AK3" s="26" t="s">
        <v>143</v>
      </c>
      <c r="AM3" s="29">
        <v>44731</v>
      </c>
      <c r="AN3" s="68">
        <v>0.66851851851851851</v>
      </c>
      <c r="AO3" s="39">
        <v>62</v>
      </c>
      <c r="AP3" s="39">
        <v>0</v>
      </c>
      <c r="AQ3" s="39" t="s">
        <v>144</v>
      </c>
      <c r="AR3" s="39" t="s">
        <v>145</v>
      </c>
      <c r="AS3" s="39" t="s">
        <v>146</v>
      </c>
      <c r="AT3" s="26" t="s">
        <v>147</v>
      </c>
      <c r="AV3" s="29">
        <v>44723</v>
      </c>
      <c r="AW3" s="68">
        <v>0.29194444444444451</v>
      </c>
      <c r="AX3" s="26">
        <v>100</v>
      </c>
      <c r="AY3" s="26">
        <v>0</v>
      </c>
      <c r="AZ3" s="39" t="s">
        <v>160</v>
      </c>
      <c r="BA3" s="39" t="s">
        <v>161</v>
      </c>
      <c r="BB3" s="39" t="s">
        <v>162</v>
      </c>
      <c r="BC3" s="26" t="s">
        <v>151</v>
      </c>
    </row>
    <row r="4" spans="1:64" s="39" customFormat="1" ht="17">
      <c r="A4" s="23">
        <v>44817</v>
      </c>
      <c r="B4" s="63">
        <v>0</v>
      </c>
      <c r="C4" s="25">
        <v>106.03</v>
      </c>
      <c r="D4" s="25">
        <v>0</v>
      </c>
      <c r="E4" s="20" t="s">
        <v>141</v>
      </c>
      <c r="F4" s="20" t="s">
        <v>159</v>
      </c>
      <c r="G4" s="20" t="s">
        <v>159</v>
      </c>
      <c r="H4" s="20" t="s">
        <v>143</v>
      </c>
      <c r="I4" s="20" t="s">
        <v>163</v>
      </c>
      <c r="J4" s="20" t="s">
        <v>164</v>
      </c>
      <c r="K4" s="20"/>
      <c r="L4" s="20"/>
      <c r="M4" s="20"/>
      <c r="N4" s="20"/>
      <c r="O4" s="20"/>
      <c r="P4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106044817</v>
      </c>
      <c r="Q4" s="70"/>
      <c r="R4" s="71" t="s">
        <v>165</v>
      </c>
      <c r="S4" s="72"/>
      <c r="T4" s="37" t="s">
        <v>166</v>
      </c>
      <c r="U4" s="29">
        <v>44811</v>
      </c>
      <c r="V4" s="68">
        <v>0.47306712962962971</v>
      </c>
      <c r="W4" s="39">
        <v>5732</v>
      </c>
      <c r="Y4" s="39" t="s">
        <v>136</v>
      </c>
      <c r="Z4" s="39" t="s">
        <v>137</v>
      </c>
      <c r="AA4" s="39" t="s">
        <v>137</v>
      </c>
      <c r="AB4" s="26" t="s">
        <v>138</v>
      </c>
      <c r="AC4" s="37" t="s">
        <v>167</v>
      </c>
      <c r="AD4" s="28">
        <v>44816</v>
      </c>
      <c r="AE4" s="69">
        <v>0</v>
      </c>
      <c r="AF4" s="40">
        <v>-4.9000000000000004</v>
      </c>
      <c r="AG4" s="40">
        <v>0</v>
      </c>
      <c r="AH4" s="40" t="s">
        <v>168</v>
      </c>
      <c r="AI4" s="40" t="s">
        <v>169</v>
      </c>
      <c r="AJ4" s="40" t="s">
        <v>169</v>
      </c>
      <c r="AK4" s="26" t="s">
        <v>143</v>
      </c>
      <c r="AL4" s="37" t="s">
        <v>170</v>
      </c>
      <c r="AM4" s="29">
        <v>44731</v>
      </c>
      <c r="AN4" s="68">
        <v>0.62020833333333336</v>
      </c>
      <c r="AO4" s="39">
        <v>12.87</v>
      </c>
      <c r="AP4" s="39">
        <v>0</v>
      </c>
      <c r="AQ4" s="39" t="s">
        <v>144</v>
      </c>
      <c r="AR4" s="39" t="s">
        <v>171</v>
      </c>
      <c r="AS4" s="39" t="s">
        <v>172</v>
      </c>
      <c r="AT4" s="26" t="s">
        <v>147</v>
      </c>
      <c r="AU4" s="37" t="s">
        <v>173</v>
      </c>
      <c r="AV4" s="29">
        <v>44723</v>
      </c>
      <c r="AW4" s="68">
        <v>4.8171296296296302E-2</v>
      </c>
      <c r="AX4" s="26">
        <v>0</v>
      </c>
      <c r="AY4" s="26">
        <v>6.1</v>
      </c>
      <c r="AZ4" s="39" t="s">
        <v>148</v>
      </c>
      <c r="BA4" s="39" t="s">
        <v>149</v>
      </c>
      <c r="BB4" s="39" t="s">
        <v>150</v>
      </c>
      <c r="BC4" s="26" t="s">
        <v>151</v>
      </c>
    </row>
    <row r="5" spans="1:64" s="39" customFormat="1" ht="17">
      <c r="A5" s="23">
        <v>44816</v>
      </c>
      <c r="B5" s="63">
        <v>0</v>
      </c>
      <c r="C5" s="25">
        <v>25</v>
      </c>
      <c r="D5" s="25">
        <v>0</v>
      </c>
      <c r="E5" s="20" t="s">
        <v>141</v>
      </c>
      <c r="F5" s="20" t="s">
        <v>142</v>
      </c>
      <c r="G5" s="20" t="s">
        <v>142</v>
      </c>
      <c r="H5" s="20" t="s">
        <v>143</v>
      </c>
      <c r="I5" s="20" t="s">
        <v>163</v>
      </c>
      <c r="J5" s="20" t="s">
        <v>164</v>
      </c>
      <c r="K5" s="20"/>
      <c r="L5" s="20"/>
      <c r="M5" s="20"/>
      <c r="N5" s="20"/>
      <c r="O5" s="20"/>
      <c r="P5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25044816</v>
      </c>
      <c r="Q5" s="73" t="s">
        <v>166</v>
      </c>
      <c r="R5" s="67" t="e">
        <f>MAX(#REF!)</f>
        <v>#REF!</v>
      </c>
      <c r="S5" s="74"/>
      <c r="U5" s="29">
        <v>44814</v>
      </c>
      <c r="V5" s="68">
        <v>0.60512731481481485</v>
      </c>
      <c r="W5" s="39">
        <v>858.08</v>
      </c>
      <c r="Y5" s="39" t="s">
        <v>157</v>
      </c>
      <c r="Z5" s="39" t="s">
        <v>174</v>
      </c>
      <c r="AA5" s="39" t="s">
        <v>175</v>
      </c>
      <c r="AB5" s="26" t="s">
        <v>138</v>
      </c>
      <c r="AD5" s="28">
        <v>44816</v>
      </c>
      <c r="AE5" s="69">
        <v>0</v>
      </c>
      <c r="AF5" s="40">
        <v>-79</v>
      </c>
      <c r="AG5" s="40">
        <v>0</v>
      </c>
      <c r="AH5" s="40" t="s">
        <v>168</v>
      </c>
      <c r="AI5" s="40" t="s">
        <v>176</v>
      </c>
      <c r="AJ5" s="40" t="s">
        <v>176</v>
      </c>
      <c r="AK5" s="26" t="s">
        <v>143</v>
      </c>
      <c r="AM5" s="29">
        <v>44731</v>
      </c>
      <c r="AN5" s="68">
        <v>0.54150462962962964</v>
      </c>
      <c r="AO5" s="39">
        <v>29.3</v>
      </c>
      <c r="AP5" s="39">
        <v>0</v>
      </c>
      <c r="AQ5" s="39" t="s">
        <v>144</v>
      </c>
      <c r="AR5" s="39" t="s">
        <v>145</v>
      </c>
      <c r="AS5" s="39" t="s">
        <v>146</v>
      </c>
      <c r="AT5" s="26" t="s">
        <v>147</v>
      </c>
      <c r="AZ5" s="26"/>
      <c r="BA5" s="26"/>
      <c r="BB5" s="26"/>
      <c r="BC5" s="26"/>
    </row>
    <row r="6" spans="1:64" s="39" customFormat="1" ht="17">
      <c r="A6" s="23">
        <v>44816</v>
      </c>
      <c r="B6" s="63">
        <v>0</v>
      </c>
      <c r="C6" s="25"/>
      <c r="D6" s="25">
        <v>4.9000000000000004</v>
      </c>
      <c r="E6" s="20" t="s">
        <v>168</v>
      </c>
      <c r="F6" s="20" t="s">
        <v>169</v>
      </c>
      <c r="G6" s="20" t="s">
        <v>169</v>
      </c>
      <c r="H6" s="20" t="s">
        <v>143</v>
      </c>
      <c r="I6" s="20" t="s">
        <v>163</v>
      </c>
      <c r="J6" s="20" t="s">
        <v>164</v>
      </c>
      <c r="K6" s="20"/>
      <c r="L6" s="20"/>
      <c r="M6" s="20"/>
      <c r="N6" s="20"/>
      <c r="O6" s="20"/>
      <c r="P6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-4944816</v>
      </c>
      <c r="Q6" s="73" t="s">
        <v>167</v>
      </c>
      <c r="R6" s="67" t="e">
        <f>MAX(#REF!)</f>
        <v>#REF!</v>
      </c>
      <c r="S6" s="74"/>
      <c r="U6" s="29">
        <v>44814</v>
      </c>
      <c r="V6" s="68">
        <v>0.7099537037037037</v>
      </c>
      <c r="W6" s="39">
        <v>22</v>
      </c>
      <c r="Y6" s="39" t="s">
        <v>136</v>
      </c>
      <c r="Z6" s="39" t="s">
        <v>137</v>
      </c>
      <c r="AA6" s="39" t="s">
        <v>137</v>
      </c>
      <c r="AB6" s="26" t="s">
        <v>138</v>
      </c>
      <c r="AD6" s="28">
        <v>44816</v>
      </c>
      <c r="AE6" s="69">
        <v>0</v>
      </c>
      <c r="AF6" s="40">
        <v>-79</v>
      </c>
      <c r="AG6" s="40">
        <v>0</v>
      </c>
      <c r="AH6" s="40" t="s">
        <v>168</v>
      </c>
      <c r="AI6" s="40" t="s">
        <v>176</v>
      </c>
      <c r="AJ6" s="40" t="s">
        <v>176</v>
      </c>
      <c r="AK6" s="26" t="s">
        <v>143</v>
      </c>
      <c r="AM6" s="29">
        <v>44731</v>
      </c>
      <c r="AN6" s="68">
        <v>0.30427083333333332</v>
      </c>
      <c r="AO6" s="39">
        <v>14.95</v>
      </c>
      <c r="AP6" s="39">
        <v>0</v>
      </c>
      <c r="AQ6" s="39" t="s">
        <v>144</v>
      </c>
      <c r="AR6" s="39" t="s">
        <v>171</v>
      </c>
      <c r="AS6" s="39" t="s">
        <v>172</v>
      </c>
      <c r="AT6" s="26" t="s">
        <v>147</v>
      </c>
      <c r="AZ6" s="26"/>
      <c r="BA6" s="26"/>
      <c r="BB6" s="26"/>
      <c r="BC6" s="26"/>
    </row>
    <row r="7" spans="1:64" s="39" customFormat="1" ht="17">
      <c r="A7" s="23">
        <v>44816</v>
      </c>
      <c r="B7" s="63">
        <v>0</v>
      </c>
      <c r="C7" s="25"/>
      <c r="D7" s="25">
        <v>79</v>
      </c>
      <c r="E7" s="20" t="s">
        <v>168</v>
      </c>
      <c r="F7" s="20" t="s">
        <v>176</v>
      </c>
      <c r="G7" s="20" t="s">
        <v>176</v>
      </c>
      <c r="H7" s="20" t="s">
        <v>143</v>
      </c>
      <c r="I7" s="20" t="s">
        <v>163</v>
      </c>
      <c r="J7" s="20" t="s">
        <v>177</v>
      </c>
      <c r="K7" s="20"/>
      <c r="L7" s="20"/>
      <c r="M7" s="20"/>
      <c r="N7" s="20"/>
      <c r="O7" s="20"/>
      <c r="P7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-79044816</v>
      </c>
      <c r="Q7" s="73" t="s">
        <v>170</v>
      </c>
      <c r="R7" s="67" t="e">
        <f>MAX(#REF!)</f>
        <v>#REF!</v>
      </c>
      <c r="S7" s="74"/>
      <c r="U7" s="29">
        <v>44817</v>
      </c>
      <c r="V7" s="68">
        <v>0.34599537037037043</v>
      </c>
      <c r="W7" s="39">
        <v>3036.76</v>
      </c>
      <c r="Y7" s="39" t="s">
        <v>152</v>
      </c>
      <c r="Z7" s="39" t="s">
        <v>153</v>
      </c>
      <c r="AA7" s="39" t="s">
        <v>154</v>
      </c>
      <c r="AB7" s="26" t="s">
        <v>138</v>
      </c>
      <c r="AD7" s="28">
        <v>44815</v>
      </c>
      <c r="AE7" s="69">
        <v>0</v>
      </c>
      <c r="AF7" s="40">
        <v>134</v>
      </c>
      <c r="AG7" s="40">
        <v>0</v>
      </c>
      <c r="AH7" s="40" t="s">
        <v>141</v>
      </c>
      <c r="AI7" s="40" t="s">
        <v>176</v>
      </c>
      <c r="AJ7" s="40" t="s">
        <v>176</v>
      </c>
      <c r="AK7" s="26" t="s">
        <v>143</v>
      </c>
      <c r="AM7" s="29">
        <v>44729</v>
      </c>
      <c r="AN7" s="68">
        <v>0.61714120370370373</v>
      </c>
      <c r="AO7" s="39">
        <v>0.5</v>
      </c>
      <c r="AP7" s="39">
        <v>0</v>
      </c>
      <c r="AQ7" s="39" t="s">
        <v>144</v>
      </c>
      <c r="AR7" s="39" t="s">
        <v>145</v>
      </c>
      <c r="AS7" s="39" t="s">
        <v>146</v>
      </c>
      <c r="AT7" s="26" t="s">
        <v>147</v>
      </c>
      <c r="AZ7" s="26"/>
      <c r="BA7" s="26"/>
      <c r="BB7" s="26"/>
      <c r="BC7" s="26"/>
    </row>
    <row r="8" spans="1:64" s="39" customFormat="1" ht="17" customHeight="1" thickBot="1">
      <c r="A8" s="23">
        <v>44816</v>
      </c>
      <c r="B8" s="63">
        <v>0</v>
      </c>
      <c r="C8" s="25"/>
      <c r="D8" s="25">
        <v>79</v>
      </c>
      <c r="E8" s="20" t="s">
        <v>168</v>
      </c>
      <c r="F8" s="20" t="s">
        <v>176</v>
      </c>
      <c r="G8" s="20" t="s">
        <v>176</v>
      </c>
      <c r="H8" s="20" t="s">
        <v>143</v>
      </c>
      <c r="I8" s="20" t="s">
        <v>163</v>
      </c>
      <c r="J8" s="20" t="s">
        <v>177</v>
      </c>
      <c r="K8" s="20"/>
      <c r="L8" s="20"/>
      <c r="M8" s="20"/>
      <c r="N8" s="20"/>
      <c r="O8" s="20"/>
      <c r="P8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-79044816</v>
      </c>
      <c r="Q8" s="75" t="s">
        <v>173</v>
      </c>
      <c r="R8" s="67" t="e">
        <f>MAX(#REF!)</f>
        <v>#REF!</v>
      </c>
      <c r="S8" s="76"/>
      <c r="U8" s="29">
        <v>44819</v>
      </c>
      <c r="V8" s="68">
        <v>0.87108796296296298</v>
      </c>
      <c r="W8" s="39">
        <v>10</v>
      </c>
      <c r="Y8" s="39" t="s">
        <v>136</v>
      </c>
      <c r="Z8" s="39" t="s">
        <v>137</v>
      </c>
      <c r="AA8" s="39" t="s">
        <v>137</v>
      </c>
      <c r="AB8" s="26" t="s">
        <v>138</v>
      </c>
      <c r="AD8" s="28">
        <v>44814</v>
      </c>
      <c r="AE8" s="69">
        <v>0</v>
      </c>
      <c r="AF8" s="40">
        <v>13.6</v>
      </c>
      <c r="AG8" s="40">
        <v>0</v>
      </c>
      <c r="AH8" s="40" t="s">
        <v>141</v>
      </c>
      <c r="AI8" s="40" t="s">
        <v>178</v>
      </c>
      <c r="AJ8" s="40" t="s">
        <v>178</v>
      </c>
      <c r="AK8" s="26" t="s">
        <v>143</v>
      </c>
      <c r="AM8" s="29">
        <v>44729</v>
      </c>
      <c r="AN8" s="68">
        <v>0.5448263888888889</v>
      </c>
      <c r="AO8" s="39">
        <v>13</v>
      </c>
      <c r="AP8" s="39">
        <v>0</v>
      </c>
      <c r="AQ8" s="39" t="s">
        <v>144</v>
      </c>
      <c r="AR8" s="39" t="s">
        <v>171</v>
      </c>
      <c r="AS8" s="39" t="s">
        <v>179</v>
      </c>
      <c r="AT8" s="26" t="s">
        <v>147</v>
      </c>
      <c r="AZ8" s="26"/>
      <c r="BA8" s="26"/>
      <c r="BB8" s="26"/>
      <c r="BC8" s="26"/>
    </row>
    <row r="9" spans="1:64" s="39" customFormat="1" ht="17">
      <c r="A9" s="23">
        <v>44815</v>
      </c>
      <c r="B9" s="63">
        <v>0</v>
      </c>
      <c r="C9" s="25">
        <v>134</v>
      </c>
      <c r="D9" s="25">
        <v>0</v>
      </c>
      <c r="E9" s="20" t="s">
        <v>141</v>
      </c>
      <c r="F9" s="20" t="s">
        <v>176</v>
      </c>
      <c r="G9" s="20" t="s">
        <v>176</v>
      </c>
      <c r="H9" s="20" t="s">
        <v>143</v>
      </c>
      <c r="I9" s="20" t="s">
        <v>163</v>
      </c>
      <c r="J9" s="20" t="s">
        <v>177</v>
      </c>
      <c r="K9" s="20"/>
      <c r="L9" s="20"/>
      <c r="M9" s="20"/>
      <c r="N9" s="20"/>
      <c r="O9" s="20"/>
      <c r="P9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134044815</v>
      </c>
      <c r="Q9" s="66"/>
      <c r="R9" s="67"/>
      <c r="S9" s="66"/>
      <c r="AD9" s="28">
        <v>44814</v>
      </c>
      <c r="AE9" s="69">
        <v>0</v>
      </c>
      <c r="AF9" s="40">
        <v>16.8</v>
      </c>
      <c r="AG9" s="40">
        <v>0</v>
      </c>
      <c r="AH9" s="40" t="s">
        <v>141</v>
      </c>
      <c r="AI9" s="40" t="s">
        <v>180</v>
      </c>
      <c r="AJ9" s="40" t="s">
        <v>180</v>
      </c>
      <c r="AK9" s="26" t="s">
        <v>143</v>
      </c>
      <c r="AM9" s="29">
        <v>44728</v>
      </c>
      <c r="AN9" s="68">
        <v>0.65263888888888888</v>
      </c>
      <c r="AO9" s="39">
        <v>13</v>
      </c>
      <c r="AP9" s="39">
        <v>0</v>
      </c>
      <c r="AQ9" s="39" t="s">
        <v>144</v>
      </c>
      <c r="AR9" s="39" t="s">
        <v>171</v>
      </c>
      <c r="AS9" s="39" t="s">
        <v>179</v>
      </c>
      <c r="AT9" s="26" t="s">
        <v>147</v>
      </c>
      <c r="AZ9" s="26"/>
      <c r="BA9" s="26"/>
      <c r="BB9" s="26"/>
      <c r="BC9" s="26"/>
    </row>
    <row r="10" spans="1:64" s="39" customFormat="1" ht="17">
      <c r="A10" s="23">
        <v>44814</v>
      </c>
      <c r="B10" s="63">
        <v>0.60512731481481485</v>
      </c>
      <c r="C10" s="25">
        <v>858.08</v>
      </c>
      <c r="D10" s="25"/>
      <c r="E10" s="20" t="s">
        <v>157</v>
      </c>
      <c r="F10" s="20" t="s">
        <v>174</v>
      </c>
      <c r="G10" s="20" t="s">
        <v>175</v>
      </c>
      <c r="H10" s="20" t="s">
        <v>138</v>
      </c>
      <c r="I10" s="20" t="s">
        <v>155</v>
      </c>
      <c r="J10" s="20" t="s">
        <v>156</v>
      </c>
      <c r="K10" s="20"/>
      <c r="L10" s="20"/>
      <c r="M10" s="20"/>
      <c r="N10" s="20"/>
      <c r="O10" s="20"/>
      <c r="P10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858144814.60512733</v>
      </c>
      <c r="Q10" s="66"/>
      <c r="R10" s="67"/>
      <c r="S10" s="66"/>
      <c r="AD10" s="28">
        <v>44814</v>
      </c>
      <c r="AE10" s="69">
        <v>0</v>
      </c>
      <c r="AF10" s="40">
        <v>79</v>
      </c>
      <c r="AG10" s="40">
        <v>0</v>
      </c>
      <c r="AH10" s="40" t="s">
        <v>141</v>
      </c>
      <c r="AI10" s="40" t="s">
        <v>176</v>
      </c>
      <c r="AJ10" s="40" t="s">
        <v>176</v>
      </c>
      <c r="AK10" s="26" t="s">
        <v>143</v>
      </c>
      <c r="AM10" s="29">
        <v>44728</v>
      </c>
      <c r="AN10" s="68">
        <v>0.65261574074074069</v>
      </c>
      <c r="AO10" s="39">
        <v>14</v>
      </c>
      <c r="AP10" s="39">
        <v>0</v>
      </c>
      <c r="AQ10" s="39" t="s">
        <v>144</v>
      </c>
      <c r="AR10" s="39" t="s">
        <v>171</v>
      </c>
      <c r="AS10" s="39" t="s">
        <v>179</v>
      </c>
      <c r="AT10" s="26" t="s">
        <v>147</v>
      </c>
      <c r="AZ10" s="26"/>
      <c r="BA10" s="26"/>
      <c r="BB10" s="26"/>
      <c r="BC10" s="26"/>
    </row>
    <row r="11" spans="1:64" s="39" customFormat="1" ht="17">
      <c r="A11" s="23">
        <v>44814</v>
      </c>
      <c r="B11" s="63">
        <v>0.7099537037037037</v>
      </c>
      <c r="C11" s="25">
        <v>22</v>
      </c>
      <c r="D11" s="25"/>
      <c r="E11" s="20" t="s">
        <v>136</v>
      </c>
      <c r="F11" s="20" t="s">
        <v>137</v>
      </c>
      <c r="G11" s="20" t="s">
        <v>137</v>
      </c>
      <c r="H11" s="20" t="s">
        <v>138</v>
      </c>
      <c r="I11" s="20" t="s">
        <v>163</v>
      </c>
      <c r="J11" s="20" t="s">
        <v>164</v>
      </c>
      <c r="K11" s="20"/>
      <c r="L11" s="20"/>
      <c r="M11" s="20"/>
      <c r="N11" s="20"/>
      <c r="O11" s="20"/>
      <c r="P11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22044814.709953703</v>
      </c>
      <c r="Q11" s="66"/>
      <c r="R11" s="67"/>
      <c r="S11" s="66"/>
      <c r="AD11" s="28">
        <v>44814</v>
      </c>
      <c r="AE11" s="69">
        <v>0</v>
      </c>
      <c r="AF11" s="40">
        <v>275.3</v>
      </c>
      <c r="AG11" s="40">
        <v>0</v>
      </c>
      <c r="AH11" s="40" t="s">
        <v>141</v>
      </c>
      <c r="AI11" s="40" t="s">
        <v>180</v>
      </c>
      <c r="AJ11" s="40" t="s">
        <v>180</v>
      </c>
      <c r="AK11" s="26" t="s">
        <v>143</v>
      </c>
      <c r="AM11" s="29">
        <v>44727</v>
      </c>
      <c r="AN11" s="68">
        <v>0.91585648148148147</v>
      </c>
      <c r="AO11" s="39">
        <v>30</v>
      </c>
      <c r="AP11" s="39">
        <v>0</v>
      </c>
      <c r="AQ11" s="39" t="s">
        <v>144</v>
      </c>
      <c r="AR11" s="39" t="s">
        <v>181</v>
      </c>
      <c r="AS11" s="39" t="s">
        <v>182</v>
      </c>
      <c r="AT11" s="26" t="s">
        <v>147</v>
      </c>
      <c r="AZ11" s="26"/>
      <c r="BA11" s="26"/>
      <c r="BB11" s="26"/>
      <c r="BC11" s="26"/>
    </row>
    <row r="12" spans="1:64" s="39" customFormat="1" ht="17">
      <c r="A12" s="23">
        <v>44814</v>
      </c>
      <c r="B12" s="63">
        <v>0</v>
      </c>
      <c r="C12" s="25">
        <v>13.6</v>
      </c>
      <c r="D12" s="25">
        <v>0</v>
      </c>
      <c r="E12" s="20" t="s">
        <v>141</v>
      </c>
      <c r="F12" s="20" t="s">
        <v>178</v>
      </c>
      <c r="G12" s="20" t="s">
        <v>178</v>
      </c>
      <c r="H12" s="20" t="s">
        <v>143</v>
      </c>
      <c r="I12" s="20" t="s">
        <v>163</v>
      </c>
      <c r="J12" s="20" t="s">
        <v>164</v>
      </c>
      <c r="K12" s="20"/>
      <c r="L12" s="20"/>
      <c r="M12" s="20"/>
      <c r="N12" s="20"/>
      <c r="O12" s="20"/>
      <c r="P12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13644814</v>
      </c>
      <c r="Q12" s="66"/>
      <c r="R12" s="67"/>
      <c r="S12" s="66"/>
      <c r="AD12" s="28">
        <v>44812</v>
      </c>
      <c r="AE12" s="69">
        <v>0</v>
      </c>
      <c r="AF12" s="40">
        <v>85.5</v>
      </c>
      <c r="AG12" s="40">
        <v>0</v>
      </c>
      <c r="AH12" s="40" t="s">
        <v>141</v>
      </c>
      <c r="AI12" s="40" t="s">
        <v>183</v>
      </c>
      <c r="AJ12" s="40" t="s">
        <v>183</v>
      </c>
      <c r="AK12" s="26" t="s">
        <v>143</v>
      </c>
      <c r="AM12" s="29">
        <v>44726</v>
      </c>
      <c r="AN12" s="68">
        <v>0.98135416666666664</v>
      </c>
      <c r="AO12" s="39">
        <v>0</v>
      </c>
      <c r="AP12" s="39">
        <v>0.06</v>
      </c>
      <c r="AQ12" s="39" t="s">
        <v>182</v>
      </c>
      <c r="AR12" s="39" t="s">
        <v>171</v>
      </c>
      <c r="AS12" s="39" t="s">
        <v>182</v>
      </c>
      <c r="AT12" s="26" t="s">
        <v>147</v>
      </c>
      <c r="AZ12" s="26"/>
      <c r="BA12" s="26"/>
      <c r="BB12" s="26"/>
      <c r="BC12" s="26"/>
    </row>
    <row r="13" spans="1:64" s="39" customFormat="1" ht="17">
      <c r="A13" s="23">
        <v>44814</v>
      </c>
      <c r="B13" s="63">
        <v>0</v>
      </c>
      <c r="C13" s="25">
        <v>16.8</v>
      </c>
      <c r="D13" s="25">
        <v>0</v>
      </c>
      <c r="E13" s="20" t="s">
        <v>141</v>
      </c>
      <c r="F13" s="20" t="s">
        <v>180</v>
      </c>
      <c r="G13" s="20" t="s">
        <v>180</v>
      </c>
      <c r="H13" s="20" t="s">
        <v>143</v>
      </c>
      <c r="I13" s="20" t="s">
        <v>163</v>
      </c>
      <c r="J13" s="20" t="s">
        <v>164</v>
      </c>
      <c r="K13" s="20"/>
      <c r="L13" s="20"/>
      <c r="M13" s="20"/>
      <c r="N13" s="20"/>
      <c r="O13" s="20"/>
      <c r="P13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16844814</v>
      </c>
      <c r="Q13" s="66"/>
      <c r="R13" s="67"/>
      <c r="S13" s="66"/>
      <c r="AD13" s="28">
        <v>44812</v>
      </c>
      <c r="AE13" s="69">
        <v>0</v>
      </c>
      <c r="AF13" s="40">
        <v>-0.06</v>
      </c>
      <c r="AG13" s="40">
        <v>0</v>
      </c>
      <c r="AH13" s="40" t="s">
        <v>168</v>
      </c>
      <c r="AI13" s="40" t="s">
        <v>183</v>
      </c>
      <c r="AJ13" s="40" t="s">
        <v>183</v>
      </c>
      <c r="AK13" s="26" t="s">
        <v>143</v>
      </c>
      <c r="AM13" s="29">
        <v>44725</v>
      </c>
      <c r="AN13" s="68">
        <v>0.6280324074074074</v>
      </c>
      <c r="AO13" s="39">
        <v>7.64</v>
      </c>
      <c r="AP13" s="39">
        <v>0</v>
      </c>
      <c r="AQ13" s="39" t="s">
        <v>144</v>
      </c>
      <c r="AR13" s="39" t="s">
        <v>171</v>
      </c>
      <c r="AS13" s="39" t="s">
        <v>172</v>
      </c>
      <c r="AT13" s="26" t="s">
        <v>147</v>
      </c>
      <c r="BD13" s="26"/>
      <c r="BE13" s="26"/>
      <c r="BF13" s="26"/>
      <c r="BG13" s="26"/>
      <c r="BH13" s="26"/>
      <c r="BI13" s="26"/>
      <c r="BJ13" s="26"/>
      <c r="BK13" s="26"/>
      <c r="BL13" s="26"/>
    </row>
    <row r="14" spans="1:64" s="39" customFormat="1" ht="17">
      <c r="A14" s="23">
        <v>44814</v>
      </c>
      <c r="B14" s="63">
        <v>0</v>
      </c>
      <c r="C14" s="25">
        <v>79</v>
      </c>
      <c r="D14" s="25">
        <v>0</v>
      </c>
      <c r="E14" s="20" t="s">
        <v>141</v>
      </c>
      <c r="F14" s="20" t="s">
        <v>176</v>
      </c>
      <c r="G14" s="20" t="s">
        <v>176</v>
      </c>
      <c r="H14" s="20" t="s">
        <v>143</v>
      </c>
      <c r="I14" s="20" t="s">
        <v>163</v>
      </c>
      <c r="J14" s="20" t="s">
        <v>177</v>
      </c>
      <c r="K14" s="20"/>
      <c r="L14" s="20"/>
      <c r="M14" s="20"/>
      <c r="N14" s="20"/>
      <c r="O14" s="20"/>
      <c r="P14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79044814</v>
      </c>
      <c r="Q14" s="66"/>
      <c r="R14" s="67"/>
      <c r="S14" s="66"/>
      <c r="AD14" s="28">
        <v>44811</v>
      </c>
      <c r="AE14" s="69">
        <v>0</v>
      </c>
      <c r="AF14" s="40">
        <v>29.9</v>
      </c>
      <c r="AG14" s="40">
        <v>0</v>
      </c>
      <c r="AH14" s="40" t="s">
        <v>141</v>
      </c>
      <c r="AI14" s="40" t="s">
        <v>184</v>
      </c>
      <c r="AJ14" s="40" t="s">
        <v>184</v>
      </c>
      <c r="AK14" s="26" t="s">
        <v>143</v>
      </c>
      <c r="AM14" s="29">
        <v>44725</v>
      </c>
      <c r="AN14" s="68">
        <v>0.60519675925925931</v>
      </c>
      <c r="AO14" s="39">
        <v>7.13</v>
      </c>
      <c r="AP14" s="39">
        <v>0</v>
      </c>
      <c r="AQ14" s="39" t="s">
        <v>144</v>
      </c>
      <c r="AR14" s="39" t="s">
        <v>171</v>
      </c>
      <c r="AS14" s="39" t="s">
        <v>172</v>
      </c>
      <c r="AT14" s="26" t="s">
        <v>147</v>
      </c>
      <c r="BD14" s="26"/>
      <c r="BE14" s="26"/>
      <c r="BF14" s="26"/>
      <c r="BG14" s="26"/>
      <c r="BH14" s="26"/>
      <c r="BI14" s="26"/>
      <c r="BJ14" s="26"/>
      <c r="BK14" s="26"/>
      <c r="BL14" s="26"/>
    </row>
    <row r="15" spans="1:64" s="39" customFormat="1" ht="17">
      <c r="A15" s="23">
        <v>44814</v>
      </c>
      <c r="B15" s="63">
        <v>0</v>
      </c>
      <c r="C15" s="25">
        <v>275.3</v>
      </c>
      <c r="D15" s="25">
        <v>0</v>
      </c>
      <c r="E15" s="20" t="s">
        <v>141</v>
      </c>
      <c r="F15" s="20" t="s">
        <v>180</v>
      </c>
      <c r="G15" s="20" t="s">
        <v>180</v>
      </c>
      <c r="H15" s="20" t="s">
        <v>143</v>
      </c>
      <c r="I15" s="20" t="s">
        <v>163</v>
      </c>
      <c r="J15" s="20" t="s">
        <v>164</v>
      </c>
      <c r="K15" s="20"/>
      <c r="L15" s="20"/>
      <c r="M15" s="20"/>
      <c r="N15" s="20"/>
      <c r="O15" s="20"/>
      <c r="P15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275344814</v>
      </c>
      <c r="Q15" s="66"/>
      <c r="R15" s="67"/>
      <c r="S15" s="66"/>
      <c r="AD15" s="28">
        <v>44812</v>
      </c>
      <c r="AE15" s="69">
        <v>0</v>
      </c>
      <c r="AF15" s="40">
        <v>43</v>
      </c>
      <c r="AG15" s="40">
        <v>0</v>
      </c>
      <c r="AH15" s="40" t="s">
        <v>141</v>
      </c>
      <c r="AI15" s="40" t="s">
        <v>185</v>
      </c>
      <c r="AJ15" s="40" t="s">
        <v>185</v>
      </c>
      <c r="AK15" s="26" t="s">
        <v>143</v>
      </c>
      <c r="AM15" s="29">
        <v>44725</v>
      </c>
      <c r="AN15" s="68">
        <v>0.60016203703703708</v>
      </c>
      <c r="AO15" s="39">
        <v>8</v>
      </c>
      <c r="AP15" s="39">
        <v>0</v>
      </c>
      <c r="AQ15" s="39" t="s">
        <v>144</v>
      </c>
      <c r="AR15" s="39" t="s">
        <v>145</v>
      </c>
      <c r="AS15" s="39" t="s">
        <v>146</v>
      </c>
      <c r="AT15" s="26" t="s">
        <v>147</v>
      </c>
      <c r="BD15" s="26"/>
      <c r="BE15" s="26"/>
      <c r="BF15" s="26"/>
      <c r="BG15" s="26"/>
      <c r="BH15" s="26"/>
      <c r="BI15" s="26"/>
      <c r="BJ15" s="26"/>
      <c r="BK15" s="26"/>
      <c r="BL15" s="26"/>
    </row>
    <row r="16" spans="1:64" s="39" customFormat="1" ht="17">
      <c r="A16" s="23">
        <v>44812</v>
      </c>
      <c r="B16" s="63">
        <v>0</v>
      </c>
      <c r="C16" s="25">
        <v>85.5</v>
      </c>
      <c r="D16" s="25">
        <v>0</v>
      </c>
      <c r="E16" s="20" t="s">
        <v>141</v>
      </c>
      <c r="F16" s="20" t="s">
        <v>183</v>
      </c>
      <c r="G16" s="21" t="s">
        <v>183</v>
      </c>
      <c r="H16" s="20" t="s">
        <v>143</v>
      </c>
      <c r="I16" s="21" t="s">
        <v>163</v>
      </c>
      <c r="J16" s="20" t="s">
        <v>186</v>
      </c>
      <c r="K16" s="20"/>
      <c r="L16" s="20"/>
      <c r="M16" s="20"/>
      <c r="N16" s="20"/>
      <c r="O16" s="20"/>
      <c r="P16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85544812</v>
      </c>
      <c r="Q16" s="66"/>
      <c r="R16" s="67"/>
      <c r="S16" s="66"/>
      <c r="AD16" s="28">
        <v>44811</v>
      </c>
      <c r="AE16" s="69">
        <v>0</v>
      </c>
      <c r="AF16" s="40">
        <v>50.6</v>
      </c>
      <c r="AG16" s="40">
        <v>0</v>
      </c>
      <c r="AH16" s="40" t="s">
        <v>141</v>
      </c>
      <c r="AI16" s="40" t="s">
        <v>187</v>
      </c>
      <c r="AJ16" s="40" t="s">
        <v>187</v>
      </c>
      <c r="AK16" s="26" t="s">
        <v>143</v>
      </c>
      <c r="AM16" s="29">
        <v>44724</v>
      </c>
      <c r="AN16" s="68">
        <v>0.64325231481481482</v>
      </c>
      <c r="AO16" s="39">
        <v>0</v>
      </c>
      <c r="AP16" s="39">
        <v>200</v>
      </c>
      <c r="AQ16" s="39" t="s">
        <v>182</v>
      </c>
      <c r="AR16" s="39" t="s">
        <v>188</v>
      </c>
      <c r="AS16" s="39" t="s">
        <v>182</v>
      </c>
      <c r="AT16" s="26" t="s">
        <v>147</v>
      </c>
      <c r="BD16" s="26"/>
      <c r="BE16" s="26"/>
      <c r="BF16" s="26"/>
      <c r="BG16" s="26"/>
      <c r="BH16" s="26"/>
      <c r="BI16" s="26"/>
      <c r="BJ16" s="26"/>
      <c r="BK16" s="26"/>
      <c r="BL16" s="26"/>
    </row>
    <row r="17" spans="1:68" s="39" customFormat="1" ht="17">
      <c r="A17" s="23">
        <v>44812</v>
      </c>
      <c r="B17" s="63">
        <v>0</v>
      </c>
      <c r="C17" s="25">
        <v>-0.06</v>
      </c>
      <c r="D17" s="25">
        <v>0</v>
      </c>
      <c r="E17" s="20" t="s">
        <v>168</v>
      </c>
      <c r="F17" s="20" t="s">
        <v>183</v>
      </c>
      <c r="G17" s="20" t="s">
        <v>183</v>
      </c>
      <c r="H17" s="20" t="s">
        <v>143</v>
      </c>
      <c r="I17" s="21" t="s">
        <v>163</v>
      </c>
      <c r="J17" s="20" t="s">
        <v>186</v>
      </c>
      <c r="K17" s="20"/>
      <c r="L17" s="20"/>
      <c r="M17" s="20"/>
      <c r="N17" s="20"/>
      <c r="O17" s="20"/>
      <c r="P17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-144812</v>
      </c>
      <c r="Q17" s="66"/>
      <c r="R17" s="67"/>
      <c r="S17" s="66"/>
      <c r="AD17" s="28">
        <v>44809</v>
      </c>
      <c r="AE17" s="69">
        <v>0</v>
      </c>
      <c r="AF17" s="40">
        <v>162.80000000000001</v>
      </c>
      <c r="AG17" s="40">
        <v>0</v>
      </c>
      <c r="AH17" s="40" t="s">
        <v>141</v>
      </c>
      <c r="AI17" s="40" t="s">
        <v>180</v>
      </c>
      <c r="AJ17" s="40" t="s">
        <v>180</v>
      </c>
      <c r="AK17" s="26" t="s">
        <v>143</v>
      </c>
      <c r="AM17" s="29">
        <v>44724</v>
      </c>
      <c r="AN17" s="68">
        <v>0.3831134259259259</v>
      </c>
      <c r="AO17" s="39">
        <v>15</v>
      </c>
      <c r="AP17" s="39">
        <v>0</v>
      </c>
      <c r="AQ17" s="39" t="s">
        <v>144</v>
      </c>
      <c r="AR17" s="39" t="s">
        <v>155</v>
      </c>
      <c r="AS17" s="39" t="s">
        <v>189</v>
      </c>
      <c r="AT17" s="26" t="s">
        <v>147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</row>
    <row r="18" spans="1:68" s="39" customFormat="1" ht="17">
      <c r="A18" s="23">
        <v>44812</v>
      </c>
      <c r="B18" s="63">
        <v>0</v>
      </c>
      <c r="C18" s="25">
        <v>43</v>
      </c>
      <c r="D18" s="25">
        <v>0</v>
      </c>
      <c r="E18" s="20" t="s">
        <v>141</v>
      </c>
      <c r="F18" s="20" t="s">
        <v>185</v>
      </c>
      <c r="G18" s="20" t="s">
        <v>185</v>
      </c>
      <c r="H18" s="20" t="s">
        <v>143</v>
      </c>
      <c r="I18" s="20" t="s">
        <v>163</v>
      </c>
      <c r="J18" s="20" t="s">
        <v>164</v>
      </c>
      <c r="K18" s="20"/>
      <c r="L18" s="20"/>
      <c r="M18" s="20"/>
      <c r="N18" s="20"/>
      <c r="O18" s="20"/>
      <c r="P18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43044812</v>
      </c>
      <c r="Q18" s="66"/>
      <c r="R18" s="67"/>
      <c r="S18" s="66"/>
      <c r="AD18" s="28">
        <v>44810</v>
      </c>
      <c r="AE18" s="69">
        <v>0</v>
      </c>
      <c r="AF18" s="40">
        <v>129.99</v>
      </c>
      <c r="AG18" s="40">
        <v>0</v>
      </c>
      <c r="AH18" s="40" t="s">
        <v>141</v>
      </c>
      <c r="AI18" s="40" t="s">
        <v>159</v>
      </c>
      <c r="AJ18" s="40" t="s">
        <v>159</v>
      </c>
      <c r="AK18" s="26" t="s">
        <v>143</v>
      </c>
      <c r="AM18" s="29">
        <v>44722</v>
      </c>
      <c r="AN18" s="68">
        <v>0.91493055555555558</v>
      </c>
      <c r="AO18" s="39">
        <v>7.05</v>
      </c>
      <c r="AP18" s="39">
        <v>0</v>
      </c>
      <c r="AQ18" s="39" t="s">
        <v>144</v>
      </c>
      <c r="AR18" s="39" t="s">
        <v>171</v>
      </c>
      <c r="AS18" s="39" t="s">
        <v>172</v>
      </c>
      <c r="AT18" s="26" t="s">
        <v>147</v>
      </c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</row>
    <row r="19" spans="1:68" s="39" customFormat="1" ht="17">
      <c r="A19" s="23">
        <v>44811</v>
      </c>
      <c r="B19" s="63">
        <v>0.47306712962962971</v>
      </c>
      <c r="C19" s="25">
        <v>5732</v>
      </c>
      <c r="D19" s="25"/>
      <c r="E19" s="20" t="s">
        <v>136</v>
      </c>
      <c r="F19" s="20" t="s">
        <v>137</v>
      </c>
      <c r="G19" s="20" t="s">
        <v>137</v>
      </c>
      <c r="H19" s="20" t="s">
        <v>138</v>
      </c>
      <c r="I19" s="20" t="s">
        <v>190</v>
      </c>
      <c r="J19" s="20" t="s">
        <v>191</v>
      </c>
      <c r="K19" s="20"/>
      <c r="L19" s="20"/>
      <c r="M19" s="20"/>
      <c r="N19" s="21"/>
      <c r="O19" s="21"/>
      <c r="P19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5732044811.4730673</v>
      </c>
      <c r="Q19" s="66"/>
      <c r="R19" s="67"/>
      <c r="S19" s="66"/>
      <c r="AD19" s="28">
        <v>44808</v>
      </c>
      <c r="AE19" s="69">
        <v>0</v>
      </c>
      <c r="AF19" s="40">
        <v>4.9000000000000004</v>
      </c>
      <c r="AG19" s="40">
        <v>0</v>
      </c>
      <c r="AH19" s="40" t="s">
        <v>141</v>
      </c>
      <c r="AI19" s="40" t="s">
        <v>169</v>
      </c>
      <c r="AJ19" s="40" t="s">
        <v>169</v>
      </c>
      <c r="AK19" s="26" t="s">
        <v>143</v>
      </c>
      <c r="AM19" s="29">
        <v>44722</v>
      </c>
      <c r="AN19" s="68">
        <v>0.59666666666666668</v>
      </c>
      <c r="AO19" s="39">
        <v>10.19</v>
      </c>
      <c r="AP19" s="39">
        <v>0</v>
      </c>
      <c r="AQ19" s="39" t="s">
        <v>144</v>
      </c>
      <c r="AR19" s="39" t="s">
        <v>171</v>
      </c>
      <c r="AS19" s="39" t="s">
        <v>172</v>
      </c>
      <c r="AT19" s="26" t="s">
        <v>147</v>
      </c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</row>
    <row r="20" spans="1:68" s="39" customFormat="1" ht="17">
      <c r="A20" s="23">
        <v>44811</v>
      </c>
      <c r="B20" s="63">
        <v>0</v>
      </c>
      <c r="C20" s="25">
        <v>29.9</v>
      </c>
      <c r="D20" s="25">
        <v>0</v>
      </c>
      <c r="E20" s="20" t="s">
        <v>141</v>
      </c>
      <c r="F20" s="20" t="s">
        <v>184</v>
      </c>
      <c r="G20" s="20" t="s">
        <v>184</v>
      </c>
      <c r="H20" s="20" t="s">
        <v>143</v>
      </c>
      <c r="I20" s="20" t="s">
        <v>139</v>
      </c>
      <c r="J20" s="20" t="s">
        <v>140</v>
      </c>
      <c r="K20" s="20"/>
      <c r="L20" s="20"/>
      <c r="M20" s="20"/>
      <c r="N20" s="20"/>
      <c r="O20" s="20"/>
      <c r="P20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29944811</v>
      </c>
      <c r="Q20" s="66"/>
      <c r="R20" s="67"/>
      <c r="S20" s="66"/>
      <c r="AD20" s="28">
        <v>44808</v>
      </c>
      <c r="AE20" s="69">
        <v>0</v>
      </c>
      <c r="AF20" s="40">
        <v>16.5</v>
      </c>
      <c r="AG20" s="40">
        <v>0</v>
      </c>
      <c r="AH20" s="40" t="s">
        <v>141</v>
      </c>
      <c r="AI20" s="40" t="s">
        <v>159</v>
      </c>
      <c r="AJ20" s="40" t="s">
        <v>159</v>
      </c>
      <c r="AK20" s="26" t="s">
        <v>143</v>
      </c>
      <c r="AM20" s="29">
        <v>44722</v>
      </c>
      <c r="AN20" s="68">
        <v>0.58951388888888889</v>
      </c>
      <c r="AO20" s="39">
        <v>0</v>
      </c>
      <c r="AP20" s="39">
        <v>60</v>
      </c>
      <c r="AQ20" s="39" t="s">
        <v>144</v>
      </c>
      <c r="AR20" s="39" t="s">
        <v>192</v>
      </c>
      <c r="AS20" s="39" t="s">
        <v>146</v>
      </c>
      <c r="AT20" s="26" t="s">
        <v>147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</row>
    <row r="21" spans="1:68" s="39" customFormat="1" ht="17">
      <c r="A21" s="23">
        <v>44811</v>
      </c>
      <c r="B21" s="63">
        <v>0</v>
      </c>
      <c r="C21" s="25">
        <v>50.6</v>
      </c>
      <c r="D21" s="25">
        <v>0</v>
      </c>
      <c r="E21" s="20" t="s">
        <v>141</v>
      </c>
      <c r="F21" s="20" t="s">
        <v>187</v>
      </c>
      <c r="G21" s="20" t="s">
        <v>187</v>
      </c>
      <c r="H21" s="20" t="s">
        <v>143</v>
      </c>
      <c r="I21" s="20" t="s">
        <v>163</v>
      </c>
      <c r="J21" s="20" t="s">
        <v>164</v>
      </c>
      <c r="K21" s="20"/>
      <c r="L21" s="20"/>
      <c r="M21" s="20"/>
      <c r="N21" s="20"/>
      <c r="O21" s="20"/>
      <c r="P21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50644811</v>
      </c>
      <c r="Q21" s="66"/>
      <c r="R21" s="67"/>
      <c r="S21" s="66"/>
      <c r="AD21" s="28">
        <v>44807</v>
      </c>
      <c r="AE21" s="69">
        <v>0</v>
      </c>
      <c r="AF21" s="40">
        <v>15</v>
      </c>
      <c r="AG21" s="40">
        <v>0</v>
      </c>
      <c r="AH21" s="40" t="s">
        <v>141</v>
      </c>
      <c r="AI21" s="40" t="s">
        <v>193</v>
      </c>
      <c r="AJ21" s="40" t="s">
        <v>193</v>
      </c>
      <c r="AK21" s="26" t="s">
        <v>143</v>
      </c>
      <c r="AL21" s="40"/>
      <c r="AV21" s="26"/>
      <c r="AW21" s="26"/>
      <c r="AX21" s="26"/>
      <c r="AY21" s="26"/>
      <c r="AZ21" s="26"/>
      <c r="BA21" s="26"/>
      <c r="BB21" s="26"/>
      <c r="BC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</row>
    <row r="22" spans="1:68" s="39" customFormat="1" ht="17">
      <c r="A22" s="23">
        <v>44810</v>
      </c>
      <c r="B22" s="63">
        <v>0</v>
      </c>
      <c r="C22" s="25">
        <v>129.99</v>
      </c>
      <c r="D22" s="25">
        <v>0</v>
      </c>
      <c r="E22" s="20" t="s">
        <v>141</v>
      </c>
      <c r="F22" s="20" t="s">
        <v>159</v>
      </c>
      <c r="G22" s="20" t="s">
        <v>159</v>
      </c>
      <c r="H22" s="20" t="s">
        <v>143</v>
      </c>
      <c r="I22" s="20" t="s">
        <v>194</v>
      </c>
      <c r="J22" s="20" t="s">
        <v>195</v>
      </c>
      <c r="K22" s="20"/>
      <c r="L22" s="20"/>
      <c r="M22" s="20"/>
      <c r="N22" s="20"/>
      <c r="O22" s="20"/>
      <c r="P22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130044810</v>
      </c>
      <c r="Q22" s="66"/>
      <c r="R22" s="67"/>
      <c r="S22" s="66"/>
      <c r="AD22" s="28">
        <v>44807</v>
      </c>
      <c r="AE22" s="69">
        <v>0</v>
      </c>
      <c r="AF22" s="40">
        <v>199.9</v>
      </c>
      <c r="AG22" s="40">
        <v>0</v>
      </c>
      <c r="AH22" s="40" t="s">
        <v>141</v>
      </c>
      <c r="AI22" s="40" t="s">
        <v>196</v>
      </c>
      <c r="AJ22" s="40" t="s">
        <v>196</v>
      </c>
      <c r="AK22" s="26" t="s">
        <v>143</v>
      </c>
      <c r="AL22" s="40"/>
      <c r="AV22" s="26"/>
      <c r="AW22" s="26"/>
      <c r="AX22" s="26"/>
      <c r="AY22" s="26"/>
      <c r="AZ22" s="26"/>
      <c r="BA22" s="26"/>
      <c r="BB22" s="26"/>
      <c r="BC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</row>
    <row r="23" spans="1:68" s="39" customFormat="1" ht="17">
      <c r="A23" s="23">
        <v>44809</v>
      </c>
      <c r="B23" s="63">
        <v>0.19158564814814821</v>
      </c>
      <c r="C23" s="25">
        <v>340.45</v>
      </c>
      <c r="D23" s="25"/>
      <c r="E23" s="20" t="s">
        <v>157</v>
      </c>
      <c r="F23" s="20" t="s">
        <v>158</v>
      </c>
      <c r="G23" s="20" t="s">
        <v>158</v>
      </c>
      <c r="H23" s="20" t="s">
        <v>138</v>
      </c>
      <c r="I23" s="20" t="s">
        <v>197</v>
      </c>
      <c r="J23" s="20" t="s">
        <v>198</v>
      </c>
      <c r="K23" s="20"/>
      <c r="L23" s="20"/>
      <c r="M23" s="20"/>
      <c r="N23" s="20"/>
      <c r="O23" s="20"/>
      <c r="P23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340544809.19158566</v>
      </c>
      <c r="Q23" s="66"/>
      <c r="R23" s="67"/>
      <c r="S23" s="66"/>
      <c r="AD23" s="28">
        <v>44806</v>
      </c>
      <c r="AE23" s="69">
        <v>0</v>
      </c>
      <c r="AF23" s="40">
        <v>1</v>
      </c>
      <c r="AG23" s="40">
        <v>0</v>
      </c>
      <c r="AH23" s="40" t="s">
        <v>141</v>
      </c>
      <c r="AI23" s="40" t="s">
        <v>178</v>
      </c>
      <c r="AJ23" s="40" t="s">
        <v>178</v>
      </c>
      <c r="AK23" s="26" t="s">
        <v>143</v>
      </c>
      <c r="AL23" s="40"/>
      <c r="AV23" s="26"/>
      <c r="AW23" s="26"/>
      <c r="AX23" s="26"/>
      <c r="AY23" s="26"/>
      <c r="AZ23" s="26"/>
      <c r="BA23" s="26"/>
      <c r="BB23" s="26"/>
      <c r="BC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</row>
    <row r="24" spans="1:68" s="39" customFormat="1" ht="17">
      <c r="A24" s="23">
        <v>44809</v>
      </c>
      <c r="B24" s="63">
        <v>0</v>
      </c>
      <c r="C24" s="25">
        <v>162.80000000000001</v>
      </c>
      <c r="D24" s="25">
        <v>0</v>
      </c>
      <c r="E24" s="20" t="s">
        <v>141</v>
      </c>
      <c r="F24" s="20" t="s">
        <v>180</v>
      </c>
      <c r="G24" s="20" t="s">
        <v>180</v>
      </c>
      <c r="H24" s="20" t="s">
        <v>143</v>
      </c>
      <c r="I24" s="20" t="s">
        <v>163</v>
      </c>
      <c r="J24" s="20" t="s">
        <v>164</v>
      </c>
      <c r="K24" s="20"/>
      <c r="L24" s="20"/>
      <c r="M24" s="20"/>
      <c r="N24" s="20"/>
      <c r="O24" s="20"/>
      <c r="P24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162844809</v>
      </c>
      <c r="Q24" s="66"/>
      <c r="R24" s="67"/>
      <c r="S24" s="66"/>
      <c r="AD24" s="28">
        <v>44806</v>
      </c>
      <c r="AE24" s="69">
        <v>0</v>
      </c>
      <c r="AF24" s="40">
        <v>12.4</v>
      </c>
      <c r="AG24" s="40">
        <v>0</v>
      </c>
      <c r="AH24" s="40" t="s">
        <v>141</v>
      </c>
      <c r="AI24" s="40" t="s">
        <v>187</v>
      </c>
      <c r="AJ24" s="40" t="s">
        <v>187</v>
      </c>
      <c r="AK24" s="26" t="s">
        <v>143</v>
      </c>
      <c r="AL24" s="40"/>
      <c r="AU24" s="40"/>
      <c r="AV24" s="26"/>
      <c r="AW24" s="26"/>
      <c r="AX24" s="26"/>
      <c r="AY24" s="26"/>
      <c r="AZ24" s="26"/>
      <c r="BA24" s="26"/>
      <c r="BB24" s="26"/>
      <c r="BC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</row>
    <row r="25" spans="1:68" s="39" customFormat="1" ht="17">
      <c r="A25" s="23">
        <v>44808</v>
      </c>
      <c r="B25" s="63">
        <v>0</v>
      </c>
      <c r="C25" s="25">
        <v>4.9000000000000004</v>
      </c>
      <c r="D25" s="25">
        <v>0</v>
      </c>
      <c r="E25" s="20" t="s">
        <v>141</v>
      </c>
      <c r="F25" s="20" t="s">
        <v>169</v>
      </c>
      <c r="G25" s="20" t="s">
        <v>169</v>
      </c>
      <c r="H25" s="20" t="s">
        <v>143</v>
      </c>
      <c r="I25" s="20" t="s">
        <v>163</v>
      </c>
      <c r="J25" s="20" t="s">
        <v>164</v>
      </c>
      <c r="K25" s="20"/>
      <c r="L25" s="20"/>
      <c r="M25" s="20"/>
      <c r="N25" s="20"/>
      <c r="O25" s="20"/>
      <c r="P25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4944808</v>
      </c>
      <c r="Q25" s="66"/>
      <c r="R25" s="67"/>
      <c r="S25" s="66"/>
      <c r="AD25" s="28">
        <v>44806</v>
      </c>
      <c r="AE25" s="69">
        <v>0</v>
      </c>
      <c r="AF25" s="40">
        <v>16</v>
      </c>
      <c r="AG25" s="40">
        <v>0</v>
      </c>
      <c r="AH25" s="40" t="s">
        <v>141</v>
      </c>
      <c r="AI25" s="40" t="s">
        <v>199</v>
      </c>
      <c r="AJ25" s="40" t="s">
        <v>199</v>
      </c>
      <c r="AK25" s="26" t="s">
        <v>143</v>
      </c>
      <c r="AL25" s="40"/>
      <c r="AU25" s="40"/>
      <c r="AV25" s="26"/>
      <c r="AW25" s="26"/>
      <c r="AX25" s="26"/>
      <c r="AY25" s="26"/>
      <c r="AZ25" s="26"/>
      <c r="BA25" s="26"/>
      <c r="BB25" s="26"/>
      <c r="BC25" s="26"/>
      <c r="BD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</row>
    <row r="26" spans="1:68" s="39" customFormat="1" ht="17">
      <c r="A26" s="23">
        <v>44808</v>
      </c>
      <c r="B26" s="63">
        <v>0</v>
      </c>
      <c r="C26" s="25">
        <v>16.5</v>
      </c>
      <c r="D26" s="25">
        <v>0</v>
      </c>
      <c r="E26" s="20" t="s">
        <v>141</v>
      </c>
      <c r="F26" s="20" t="s">
        <v>159</v>
      </c>
      <c r="G26" s="20" t="s">
        <v>159</v>
      </c>
      <c r="H26" s="20" t="s">
        <v>143</v>
      </c>
      <c r="I26" s="20" t="s">
        <v>139</v>
      </c>
      <c r="J26" s="20" t="s">
        <v>200</v>
      </c>
      <c r="K26" s="20"/>
      <c r="L26" s="20"/>
      <c r="M26" s="20"/>
      <c r="N26" s="20"/>
      <c r="O26" s="20"/>
      <c r="P26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16544808</v>
      </c>
      <c r="Q26" s="66"/>
      <c r="R26" s="67"/>
      <c r="S26" s="66"/>
      <c r="AD26" s="28">
        <v>44806</v>
      </c>
      <c r="AE26" s="69">
        <v>0</v>
      </c>
      <c r="AF26" s="40">
        <v>20</v>
      </c>
      <c r="AG26" s="40">
        <v>0</v>
      </c>
      <c r="AH26" s="40" t="s">
        <v>141</v>
      </c>
      <c r="AI26" s="40" t="s">
        <v>185</v>
      </c>
      <c r="AJ26" s="40" t="s">
        <v>185</v>
      </c>
      <c r="AK26" s="26" t="s">
        <v>143</v>
      </c>
      <c r="AL26" s="40"/>
      <c r="AU26" s="40"/>
      <c r="AV26" s="26"/>
      <c r="AW26" s="26"/>
      <c r="AX26" s="26"/>
      <c r="AY26" s="26"/>
      <c r="AZ26" s="26"/>
      <c r="BA26" s="26"/>
      <c r="BB26" s="26"/>
      <c r="BC26" s="26"/>
      <c r="BD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</row>
    <row r="27" spans="1:68" s="39" customFormat="1" ht="17">
      <c r="A27" s="23">
        <v>44807</v>
      </c>
      <c r="B27" s="63">
        <v>0.45474537037037038</v>
      </c>
      <c r="C27" s="25">
        <v>100</v>
      </c>
      <c r="D27" s="25"/>
      <c r="E27" s="20" t="s">
        <v>136</v>
      </c>
      <c r="F27" s="20" t="s">
        <v>137</v>
      </c>
      <c r="G27" s="20" t="s">
        <v>137</v>
      </c>
      <c r="H27" s="20" t="s">
        <v>138</v>
      </c>
      <c r="I27" s="20" t="s">
        <v>163</v>
      </c>
      <c r="J27" s="20" t="s">
        <v>164</v>
      </c>
      <c r="K27" s="20"/>
      <c r="L27" s="20"/>
      <c r="M27" s="20"/>
      <c r="N27" s="20"/>
      <c r="O27" s="20"/>
      <c r="P27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100044807.45474537</v>
      </c>
      <c r="Q27" s="66"/>
      <c r="R27" s="67"/>
      <c r="S27" s="66"/>
      <c r="AD27" s="28">
        <v>44806</v>
      </c>
      <c r="AE27" s="69">
        <v>0</v>
      </c>
      <c r="AF27" s="40">
        <v>3</v>
      </c>
      <c r="AG27" s="40">
        <v>0</v>
      </c>
      <c r="AH27" s="40" t="s">
        <v>201</v>
      </c>
      <c r="AI27" s="40" t="s">
        <v>202</v>
      </c>
      <c r="AJ27" s="40" t="s">
        <v>202</v>
      </c>
      <c r="AK27" s="26" t="s">
        <v>143</v>
      </c>
      <c r="AL27" s="40"/>
      <c r="AU27" s="40"/>
      <c r="AV27" s="26"/>
      <c r="AW27" s="26"/>
      <c r="AX27" s="26"/>
      <c r="AY27" s="26"/>
      <c r="AZ27" s="26"/>
      <c r="BA27" s="26"/>
      <c r="BB27" s="26"/>
      <c r="BC27" s="26"/>
      <c r="BD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</row>
    <row r="28" spans="1:68" s="39" customFormat="1">
      <c r="A28" s="23">
        <v>44807</v>
      </c>
      <c r="B28" s="63">
        <v>0</v>
      </c>
      <c r="C28" s="25">
        <v>15</v>
      </c>
      <c r="D28" s="25">
        <v>0</v>
      </c>
      <c r="E28" s="20" t="s">
        <v>141</v>
      </c>
      <c r="F28" s="20" t="s">
        <v>193</v>
      </c>
      <c r="G28" s="20" t="s">
        <v>193</v>
      </c>
      <c r="H28" s="20" t="s">
        <v>143</v>
      </c>
      <c r="I28" s="20" t="s">
        <v>203</v>
      </c>
      <c r="J28" s="20" t="s">
        <v>204</v>
      </c>
      <c r="K28" s="20"/>
      <c r="L28" s="20"/>
      <c r="M28" s="20"/>
      <c r="N28" s="20"/>
      <c r="O28" s="20"/>
      <c r="P28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15044807</v>
      </c>
      <c r="Q28" s="66"/>
      <c r="R28" s="67"/>
      <c r="S28" s="66"/>
      <c r="AD28" s="40"/>
      <c r="AE28" s="40"/>
      <c r="AF28" s="40"/>
      <c r="AG28" s="40"/>
      <c r="AH28" s="40"/>
      <c r="AI28" s="40"/>
      <c r="AJ28" s="40"/>
      <c r="AK28" s="40"/>
      <c r="AL28" s="40"/>
      <c r="AU28" s="40"/>
      <c r="AV28" s="26"/>
      <c r="AW28" s="26"/>
      <c r="AX28" s="26"/>
      <c r="AY28" s="26"/>
      <c r="AZ28" s="26"/>
      <c r="BA28" s="26"/>
      <c r="BB28" s="26"/>
      <c r="BC28" s="26"/>
      <c r="BD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</row>
    <row r="29" spans="1:68" s="39" customFormat="1">
      <c r="A29" s="23">
        <v>44807</v>
      </c>
      <c r="B29" s="63">
        <v>0</v>
      </c>
      <c r="C29" s="25">
        <v>199.9</v>
      </c>
      <c r="D29" s="25">
        <v>0</v>
      </c>
      <c r="E29" s="20" t="s">
        <v>141</v>
      </c>
      <c r="F29" s="20" t="s">
        <v>196</v>
      </c>
      <c r="G29" s="20" t="s">
        <v>196</v>
      </c>
      <c r="H29" s="20" t="s">
        <v>143</v>
      </c>
      <c r="I29" s="20" t="s">
        <v>205</v>
      </c>
      <c r="J29" s="20" t="s">
        <v>206</v>
      </c>
      <c r="K29" s="20"/>
      <c r="L29" s="20"/>
      <c r="M29" s="20"/>
      <c r="N29" s="20"/>
      <c r="O29" s="20"/>
      <c r="P29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199944807</v>
      </c>
      <c r="Q29" s="66"/>
      <c r="R29" s="67"/>
      <c r="S29" s="66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U29" s="40"/>
      <c r="AV29" s="26"/>
      <c r="AW29" s="26"/>
      <c r="AX29" s="26"/>
      <c r="AY29" s="26"/>
      <c r="AZ29" s="26"/>
      <c r="BA29" s="26"/>
      <c r="BB29" s="26"/>
      <c r="BC29" s="26"/>
      <c r="BD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</row>
    <row r="30" spans="1:68" s="39" customFormat="1">
      <c r="A30" s="23">
        <v>44806</v>
      </c>
      <c r="B30" s="63">
        <v>0</v>
      </c>
      <c r="C30" s="25">
        <v>1</v>
      </c>
      <c r="D30" s="25">
        <v>0</v>
      </c>
      <c r="E30" s="20" t="s">
        <v>141</v>
      </c>
      <c r="F30" s="20" t="s">
        <v>178</v>
      </c>
      <c r="G30" s="20" t="s">
        <v>178</v>
      </c>
      <c r="H30" s="20" t="s">
        <v>143</v>
      </c>
      <c r="I30" s="20" t="s">
        <v>163</v>
      </c>
      <c r="J30" s="20" t="s">
        <v>164</v>
      </c>
      <c r="K30" s="20"/>
      <c r="L30" s="20"/>
      <c r="M30" s="20"/>
      <c r="N30" s="20"/>
      <c r="O30" s="20"/>
      <c r="P30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1044806</v>
      </c>
      <c r="Q30" s="66"/>
      <c r="R30" s="67"/>
      <c r="S30" s="66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U30" s="40"/>
      <c r="AV30" s="26"/>
      <c r="AW30" s="26"/>
      <c r="AX30" s="26"/>
      <c r="AY30" s="26"/>
      <c r="AZ30" s="26"/>
      <c r="BA30" s="26"/>
      <c r="BB30" s="26"/>
      <c r="BC30" s="26"/>
      <c r="BD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</row>
    <row r="31" spans="1:68" s="39" customFormat="1">
      <c r="A31" s="23">
        <v>44806</v>
      </c>
      <c r="B31" s="63">
        <v>0</v>
      </c>
      <c r="C31" s="25">
        <v>12.4</v>
      </c>
      <c r="D31" s="25">
        <v>0</v>
      </c>
      <c r="E31" s="20" t="s">
        <v>141</v>
      </c>
      <c r="F31" s="20" t="s">
        <v>187</v>
      </c>
      <c r="G31" s="20" t="s">
        <v>187</v>
      </c>
      <c r="H31" s="20" t="s">
        <v>143</v>
      </c>
      <c r="I31" s="20" t="s">
        <v>163</v>
      </c>
      <c r="J31" s="20" t="s">
        <v>164</v>
      </c>
      <c r="K31" s="20"/>
      <c r="L31" s="20"/>
      <c r="M31" s="20"/>
      <c r="N31" s="20"/>
      <c r="O31" s="20"/>
      <c r="P31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12444806</v>
      </c>
      <c r="Q31" s="66"/>
      <c r="R31" s="67"/>
      <c r="S31" s="66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U31" s="40"/>
      <c r="AV31" s="26"/>
      <c r="AW31" s="26"/>
      <c r="AX31" s="26"/>
      <c r="AY31" s="26"/>
      <c r="AZ31" s="26"/>
      <c r="BA31" s="26"/>
      <c r="BB31" s="26"/>
      <c r="BC31" s="26"/>
      <c r="BD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</row>
    <row r="32" spans="1:68" s="39" customFormat="1">
      <c r="A32" s="23">
        <v>44806</v>
      </c>
      <c r="B32" s="63">
        <v>0</v>
      </c>
      <c r="C32" s="25">
        <v>16</v>
      </c>
      <c r="D32" s="25">
        <v>0</v>
      </c>
      <c r="E32" s="20" t="s">
        <v>141</v>
      </c>
      <c r="F32" s="20" t="s">
        <v>199</v>
      </c>
      <c r="G32" s="20" t="s">
        <v>199</v>
      </c>
      <c r="H32" s="20" t="s">
        <v>143</v>
      </c>
      <c r="I32" s="20" t="s">
        <v>139</v>
      </c>
      <c r="J32" s="20" t="s">
        <v>140</v>
      </c>
      <c r="K32" s="20"/>
      <c r="L32" s="20"/>
      <c r="M32" s="20"/>
      <c r="N32" s="20"/>
      <c r="O32" s="20"/>
      <c r="P32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16044806</v>
      </c>
      <c r="Q32" s="66"/>
      <c r="R32" s="67"/>
      <c r="S32" s="66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U32" s="40"/>
      <c r="AV32" s="26"/>
      <c r="AW32" s="26"/>
      <c r="AX32" s="26"/>
      <c r="AY32" s="26"/>
      <c r="AZ32" s="26"/>
      <c r="BA32" s="26"/>
      <c r="BB32" s="26"/>
      <c r="BC32" s="26"/>
      <c r="BD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</row>
    <row r="33" spans="1:68" s="39" customFormat="1">
      <c r="A33" s="23">
        <v>44806</v>
      </c>
      <c r="B33" s="63">
        <v>0</v>
      </c>
      <c r="C33" s="25">
        <v>20</v>
      </c>
      <c r="D33" s="25">
        <v>0</v>
      </c>
      <c r="E33" s="20" t="s">
        <v>141</v>
      </c>
      <c r="F33" s="20" t="s">
        <v>185</v>
      </c>
      <c r="G33" s="20" t="s">
        <v>185</v>
      </c>
      <c r="H33" s="20" t="s">
        <v>143</v>
      </c>
      <c r="I33" s="20" t="s">
        <v>163</v>
      </c>
      <c r="J33" s="20" t="s">
        <v>164</v>
      </c>
      <c r="K33" s="20"/>
      <c r="L33" s="20"/>
      <c r="M33" s="20"/>
      <c r="N33" s="20"/>
      <c r="O33" s="20"/>
      <c r="P33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20044806</v>
      </c>
      <c r="Q33" s="66"/>
      <c r="R33" s="67"/>
      <c r="S33" s="66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Q33" s="26"/>
      <c r="AR33" s="26"/>
      <c r="AS33" s="40"/>
      <c r="AT33" s="40"/>
      <c r="AU33" s="40"/>
      <c r="AV33" s="26"/>
      <c r="AW33" s="26"/>
      <c r="AX33" s="26"/>
      <c r="AY33" s="26"/>
      <c r="AZ33" s="26"/>
      <c r="BA33" s="26"/>
      <c r="BB33" s="26"/>
      <c r="BC33" s="26"/>
      <c r="BD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</row>
    <row r="34" spans="1:68" s="39" customFormat="1">
      <c r="A34" s="23">
        <v>44806</v>
      </c>
      <c r="B34" s="63">
        <v>0</v>
      </c>
      <c r="C34" s="25">
        <v>3</v>
      </c>
      <c r="D34" s="25">
        <v>0</v>
      </c>
      <c r="E34" s="20" t="s">
        <v>201</v>
      </c>
      <c r="F34" s="20" t="s">
        <v>202</v>
      </c>
      <c r="G34" s="20" t="s">
        <v>202</v>
      </c>
      <c r="H34" s="20" t="s">
        <v>143</v>
      </c>
      <c r="I34" s="20" t="s">
        <v>205</v>
      </c>
      <c r="J34" s="20" t="s">
        <v>207</v>
      </c>
      <c r="K34" s="20"/>
      <c r="L34" s="20"/>
      <c r="M34" s="20"/>
      <c r="N34" s="20"/>
      <c r="O34" s="20"/>
      <c r="P34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3044806</v>
      </c>
      <c r="Q34" s="66"/>
      <c r="R34" s="67"/>
      <c r="S34" s="66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Q34" s="26"/>
      <c r="AR34" s="26"/>
      <c r="AS34" s="40"/>
      <c r="AT34" s="40"/>
      <c r="AU34" s="40"/>
      <c r="AV34" s="26"/>
      <c r="AW34" s="26"/>
      <c r="AX34" s="26"/>
      <c r="AY34" s="26"/>
      <c r="AZ34" s="26"/>
      <c r="BA34" s="26"/>
      <c r="BB34" s="26"/>
      <c r="BC34" s="26"/>
      <c r="BD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spans="1:68" s="39" customFormat="1">
      <c r="A35" s="23">
        <v>44805</v>
      </c>
      <c r="B35" s="63">
        <v>0</v>
      </c>
      <c r="C35" s="25">
        <v>28.8</v>
      </c>
      <c r="D35" s="25">
        <v>0</v>
      </c>
      <c r="E35" s="20" t="s">
        <v>141</v>
      </c>
      <c r="F35" s="20" t="s">
        <v>178</v>
      </c>
      <c r="G35" s="20" t="s">
        <v>178</v>
      </c>
      <c r="H35" s="20" t="s">
        <v>143</v>
      </c>
      <c r="I35" s="20" t="s">
        <v>163</v>
      </c>
      <c r="J35" s="20" t="s">
        <v>164</v>
      </c>
      <c r="K35" s="20"/>
      <c r="L35" s="20"/>
      <c r="M35" s="20"/>
      <c r="N35" s="20"/>
      <c r="O35" s="20"/>
      <c r="P35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28844805</v>
      </c>
      <c r="Q35" s="66"/>
      <c r="R35" s="67"/>
      <c r="S35" s="66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Q35" s="26"/>
      <c r="AR35" s="26"/>
      <c r="AS35" s="40"/>
      <c r="AT35" s="40"/>
      <c r="AU35" s="40"/>
      <c r="AV35" s="26"/>
      <c r="AW35" s="26"/>
      <c r="AX35" s="26"/>
      <c r="AY35" s="26"/>
      <c r="AZ35" s="26"/>
      <c r="BA35" s="26"/>
      <c r="BB35" s="26"/>
      <c r="BC35" s="26"/>
      <c r="BD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</row>
    <row r="36" spans="1:68" s="39" customFormat="1">
      <c r="A36" s="23">
        <v>44805</v>
      </c>
      <c r="B36" s="63">
        <v>0</v>
      </c>
      <c r="C36" s="25">
        <v>81.02</v>
      </c>
      <c r="D36" s="25">
        <v>0</v>
      </c>
      <c r="E36" s="20" t="s">
        <v>141</v>
      </c>
      <c r="F36" s="20" t="s">
        <v>159</v>
      </c>
      <c r="G36" s="20" t="s">
        <v>159</v>
      </c>
      <c r="H36" s="20" t="s">
        <v>143</v>
      </c>
      <c r="I36" s="20" t="s">
        <v>139</v>
      </c>
      <c r="J36" s="20" t="s">
        <v>200</v>
      </c>
      <c r="K36" s="20"/>
      <c r="L36" s="20"/>
      <c r="M36" s="20"/>
      <c r="N36" s="20"/>
      <c r="O36" s="20"/>
      <c r="P36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81044805</v>
      </c>
      <c r="Q36" s="66"/>
      <c r="R36" s="67"/>
      <c r="S36" s="66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Q36" s="26"/>
      <c r="AR36" s="26"/>
      <c r="AS36" s="40"/>
      <c r="AT36" s="40"/>
      <c r="AU36" s="40"/>
      <c r="AV36" s="26"/>
      <c r="AW36" s="26"/>
      <c r="AX36" s="26"/>
      <c r="AY36" s="26"/>
      <c r="AZ36" s="26"/>
      <c r="BA36" s="26"/>
      <c r="BB36" s="26"/>
      <c r="BC36" s="26"/>
      <c r="BD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</row>
    <row r="37" spans="1:68" s="39" customFormat="1">
      <c r="A37" s="23">
        <v>44805</v>
      </c>
      <c r="B37" s="63">
        <v>0</v>
      </c>
      <c r="C37" s="25">
        <v>131.07</v>
      </c>
      <c r="D37" s="25">
        <v>0</v>
      </c>
      <c r="E37" s="20" t="s">
        <v>141</v>
      </c>
      <c r="F37" s="20" t="s">
        <v>199</v>
      </c>
      <c r="G37" s="20" t="s">
        <v>199</v>
      </c>
      <c r="H37" s="20" t="s">
        <v>143</v>
      </c>
      <c r="I37" s="20" t="s">
        <v>139</v>
      </c>
      <c r="J37" s="20" t="s">
        <v>200</v>
      </c>
      <c r="K37" s="20"/>
      <c r="L37" s="20"/>
      <c r="M37" s="20"/>
      <c r="N37" s="20"/>
      <c r="O37" s="20"/>
      <c r="P37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131144805</v>
      </c>
      <c r="Q37" s="66"/>
      <c r="R37" s="67"/>
      <c r="S37" s="66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Q37" s="26"/>
      <c r="AR37" s="26"/>
      <c r="AS37" s="40"/>
      <c r="AT37" s="40"/>
      <c r="AU37" s="40"/>
      <c r="AV37" s="26"/>
      <c r="AW37" s="26"/>
      <c r="AX37" s="26"/>
      <c r="AY37" s="26"/>
      <c r="AZ37" s="26"/>
      <c r="BA37" s="26"/>
      <c r="BB37" s="26"/>
      <c r="BC37" s="26"/>
      <c r="BD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</row>
    <row r="38" spans="1:68" s="39" customFormat="1">
      <c r="A38" s="23">
        <v>44805</v>
      </c>
      <c r="B38" s="63">
        <v>0</v>
      </c>
      <c r="C38" s="25">
        <v>11.8</v>
      </c>
      <c r="D38" s="25">
        <v>0</v>
      </c>
      <c r="E38" s="20" t="s">
        <v>141</v>
      </c>
      <c r="F38" s="20" t="s">
        <v>208</v>
      </c>
      <c r="G38" s="20" t="s">
        <v>208</v>
      </c>
      <c r="H38" s="20" t="s">
        <v>143</v>
      </c>
      <c r="I38" s="20" t="s">
        <v>139</v>
      </c>
      <c r="J38" s="20" t="s">
        <v>200</v>
      </c>
      <c r="K38" s="20"/>
      <c r="L38" s="20"/>
      <c r="M38" s="20"/>
      <c r="N38" s="20"/>
      <c r="O38" s="20"/>
      <c r="P38" s="66">
        <f>IF((财务明细[[#This Row],[支出]]-财务明细[[#This Row],[收入]])&gt;0,ABS(ROUND(财务明细[[#This Row],[支出]]-财务明细[[#This Row],[收入]],1)*1000000)+财务明细[[#This Row],[交易日期]]+财务明细[[#This Row],[交易时间]],-(ABS(ROUND(财务明细[[#This Row],[支出]]-财务明细[[#This Row],[收入]],1)*1000000)+财务明细[[#This Row],[交易日期]]+财务明细[[#This Row],[交易时间]]))</f>
        <v>11844805</v>
      </c>
      <c r="Q38" s="66"/>
      <c r="R38" s="67"/>
      <c r="S38" s="66"/>
      <c r="U38" s="26"/>
      <c r="V38" s="26"/>
      <c r="W38" s="26"/>
      <c r="X38" s="26"/>
      <c r="Y38" s="26"/>
      <c r="Z38" s="26"/>
      <c r="AA38" s="26"/>
      <c r="AB38" s="26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Q38" s="26"/>
      <c r="AR38" s="26"/>
      <c r="AS38" s="40"/>
      <c r="AT38" s="40"/>
      <c r="AU38" s="40"/>
      <c r="AV38" s="26"/>
      <c r="AW38" s="26"/>
      <c r="AX38" s="26"/>
      <c r="AY38" s="26"/>
      <c r="AZ38" s="26"/>
      <c r="BA38" s="26"/>
      <c r="BB38" s="26"/>
      <c r="BC38" s="26"/>
      <c r="BD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</row>
  </sheetData>
  <phoneticPr fontId="19" type="noConversion"/>
  <conditionalFormatting sqref="S39:AB1048576 P1:S38">
    <cfRule type="duplicateValues" dxfId="0" priority="73"/>
  </conditionalFormatting>
  <dataValidations count="4">
    <dataValidation type="list" allowBlank="1" showInputMessage="1" showErrorMessage="1" sqref="K2:K38" xr:uid="{00000000-0002-0000-0100-000000000000}">
      <formula1>"待报销,已报销,待抵扣,个人,待收款,抵扣款"</formula1>
    </dataValidation>
    <dataValidation type="list" allowBlank="1" showInputMessage="1" showErrorMessage="1" sqref="L2:L38" xr:uid="{00000000-0002-0000-0100-000001000000}">
      <formula1>INDIRECT("项目")</formula1>
    </dataValidation>
    <dataValidation type="list" allowBlank="1" showInputMessage="1" showErrorMessage="1" sqref="I2:I38" xr:uid="{00000000-0002-0000-0100-000002000000}">
      <formula1>INDIRECT("类型1级")</formula1>
    </dataValidation>
    <dataValidation type="list" allowBlank="1" showInputMessage="1" showErrorMessage="1" sqref="J2:J38" xr:uid="{00000000-0002-0000-0100-000003000000}">
      <formula1>INDIRECT(I2)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O51"/>
  <sheetViews>
    <sheetView workbookViewId="0">
      <selection activeCell="A7" sqref="A7"/>
    </sheetView>
  </sheetViews>
  <sheetFormatPr baseColWidth="10" defaultColWidth="10.83203125" defaultRowHeight="16"/>
  <cols>
    <col min="1" max="1" width="39.1640625" style="32" customWidth="1"/>
    <col min="2" max="2" width="16.83203125" style="32" customWidth="1"/>
    <col min="3" max="3" width="16" style="2" bestFit="1" customWidth="1"/>
    <col min="4" max="4" width="14.1640625" style="2" customWidth="1"/>
    <col min="5" max="5" width="10.83203125" style="2" customWidth="1"/>
    <col min="6" max="6" width="15.1640625" style="2" customWidth="1"/>
    <col min="7" max="11" width="14.1640625" style="2" customWidth="1"/>
  </cols>
  <sheetData>
    <row r="1" spans="1:15" ht="17">
      <c r="A1" s="22" t="s">
        <v>131</v>
      </c>
      <c r="B1" s="22" t="s">
        <v>209</v>
      </c>
      <c r="C1" s="3" t="s">
        <v>163</v>
      </c>
      <c r="D1" s="3" t="s">
        <v>197</v>
      </c>
      <c r="E1" s="3" t="s">
        <v>205</v>
      </c>
      <c r="F1" s="3" t="s">
        <v>203</v>
      </c>
      <c r="G1" s="3" t="s">
        <v>210</v>
      </c>
      <c r="H1" s="3" t="s">
        <v>155</v>
      </c>
      <c r="I1" s="3" t="s">
        <v>123</v>
      </c>
      <c r="J1" s="35" t="s">
        <v>139</v>
      </c>
      <c r="K1" s="35" t="s">
        <v>194</v>
      </c>
      <c r="L1" s="22" t="s">
        <v>211</v>
      </c>
      <c r="M1" s="22" t="s">
        <v>212</v>
      </c>
      <c r="N1" s="22" t="s">
        <v>190</v>
      </c>
      <c r="O1" s="22" t="s">
        <v>213</v>
      </c>
    </row>
    <row r="2" spans="1:15" ht="33" customHeight="1">
      <c r="A2" s="22" t="s">
        <v>214</v>
      </c>
      <c r="B2" s="3" t="s">
        <v>163</v>
      </c>
      <c r="C2" s="3" t="s">
        <v>215</v>
      </c>
      <c r="D2" s="3" t="s">
        <v>216</v>
      </c>
      <c r="E2" s="3" t="s">
        <v>206</v>
      </c>
      <c r="F2" s="2" t="s">
        <v>204</v>
      </c>
      <c r="G2" s="2" t="s">
        <v>217</v>
      </c>
      <c r="H2" s="3" t="s">
        <v>218</v>
      </c>
      <c r="I2" s="2" t="s">
        <v>8</v>
      </c>
      <c r="J2" s="36" t="s">
        <v>219</v>
      </c>
      <c r="K2" s="36" t="s">
        <v>220</v>
      </c>
      <c r="L2" s="22" t="s">
        <v>221</v>
      </c>
      <c r="M2" s="22" t="s">
        <v>222</v>
      </c>
      <c r="N2" s="22" t="s">
        <v>191</v>
      </c>
      <c r="O2" s="38" t="s">
        <v>213</v>
      </c>
    </row>
    <row r="3" spans="1:15" ht="17">
      <c r="A3" s="22"/>
      <c r="B3" s="3" t="s">
        <v>197</v>
      </c>
      <c r="C3" s="3" t="s">
        <v>164</v>
      </c>
      <c r="D3" s="2" t="s">
        <v>223</v>
      </c>
      <c r="E3" s="2" t="s">
        <v>224</v>
      </c>
      <c r="F3" s="2" t="s">
        <v>225</v>
      </c>
      <c r="G3" s="2" t="s">
        <v>226</v>
      </c>
      <c r="H3" s="3" t="s">
        <v>227</v>
      </c>
      <c r="I3" s="2" t="s">
        <v>14</v>
      </c>
      <c r="J3" s="35" t="s">
        <v>228</v>
      </c>
      <c r="K3" s="35" t="s">
        <v>195</v>
      </c>
      <c r="L3" s="22" t="s">
        <v>229</v>
      </c>
      <c r="M3" s="22" t="s">
        <v>230</v>
      </c>
      <c r="N3" s="22" t="s">
        <v>231</v>
      </c>
      <c r="O3" s="39"/>
    </row>
    <row r="4" spans="1:15" ht="17">
      <c r="A4" s="22"/>
      <c r="B4" s="3" t="s">
        <v>205</v>
      </c>
      <c r="C4" s="3" t="s">
        <v>186</v>
      </c>
      <c r="D4" s="3" t="s">
        <v>232</v>
      </c>
      <c r="E4" s="2" t="s">
        <v>233</v>
      </c>
      <c r="F4" s="2" t="s">
        <v>234</v>
      </c>
      <c r="G4" s="3" t="s">
        <v>235</v>
      </c>
      <c r="H4" s="2" t="s">
        <v>236</v>
      </c>
      <c r="I4" s="2" t="s">
        <v>237</v>
      </c>
      <c r="J4" s="36" t="s">
        <v>140</v>
      </c>
      <c r="K4" s="3" t="s">
        <v>238</v>
      </c>
      <c r="M4" s="22" t="s">
        <v>239</v>
      </c>
      <c r="O4" s="39"/>
    </row>
    <row r="5" spans="1:15" ht="17">
      <c r="B5" s="3" t="s">
        <v>203</v>
      </c>
      <c r="C5" s="3" t="s">
        <v>240</v>
      </c>
      <c r="D5" s="2" t="s">
        <v>198</v>
      </c>
      <c r="E5" s="2" t="s">
        <v>241</v>
      </c>
      <c r="F5" s="2" t="s">
        <v>242</v>
      </c>
      <c r="G5" s="2" t="s">
        <v>243</v>
      </c>
      <c r="H5" s="3" t="s">
        <v>244</v>
      </c>
      <c r="I5" s="2" t="s">
        <v>16</v>
      </c>
      <c r="J5" s="35" t="s">
        <v>200</v>
      </c>
      <c r="K5" s="3" t="s">
        <v>245</v>
      </c>
      <c r="M5" s="22" t="s">
        <v>246</v>
      </c>
      <c r="O5" s="39"/>
    </row>
    <row r="6" spans="1:15" ht="17">
      <c r="B6" s="3" t="s">
        <v>210</v>
      </c>
      <c r="C6" s="3" t="s">
        <v>177</v>
      </c>
      <c r="D6" s="2" t="s">
        <v>247</v>
      </c>
      <c r="E6" s="2" t="s">
        <v>248</v>
      </c>
      <c r="F6" s="3" t="s">
        <v>249</v>
      </c>
      <c r="G6" s="3" t="s">
        <v>250</v>
      </c>
      <c r="H6" s="3" t="s">
        <v>251</v>
      </c>
      <c r="I6" s="2" t="s">
        <v>252</v>
      </c>
      <c r="J6" s="35" t="s">
        <v>253</v>
      </c>
      <c r="K6" s="26" t="s">
        <v>254</v>
      </c>
      <c r="L6" s="22"/>
      <c r="M6" s="22" t="s">
        <v>255</v>
      </c>
      <c r="N6" s="22"/>
      <c r="O6" s="39"/>
    </row>
    <row r="7" spans="1:15" ht="17">
      <c r="B7" s="3" t="s">
        <v>155</v>
      </c>
      <c r="C7" s="3" t="s">
        <v>256</v>
      </c>
      <c r="D7" s="2" t="s">
        <v>257</v>
      </c>
      <c r="E7" s="2" t="s">
        <v>258</v>
      </c>
      <c r="F7" s="3" t="s">
        <v>207</v>
      </c>
      <c r="G7" s="2" t="s">
        <v>259</v>
      </c>
      <c r="H7" s="3" t="s">
        <v>156</v>
      </c>
      <c r="I7" s="2" t="s">
        <v>24</v>
      </c>
      <c r="J7" s="36" t="s">
        <v>260</v>
      </c>
      <c r="K7" s="26" t="s">
        <v>261</v>
      </c>
      <c r="O7" s="39"/>
    </row>
    <row r="8" spans="1:15" ht="17">
      <c r="B8" s="3" t="s">
        <v>123</v>
      </c>
      <c r="D8" s="3" t="s">
        <v>262</v>
      </c>
      <c r="E8" s="3" t="s">
        <v>207</v>
      </c>
      <c r="G8" s="3" t="s">
        <v>263</v>
      </c>
      <c r="I8" s="3" t="s">
        <v>227</v>
      </c>
      <c r="J8" s="35" t="s">
        <v>264</v>
      </c>
      <c r="K8" s="35" t="s">
        <v>265</v>
      </c>
      <c r="O8" s="39"/>
    </row>
    <row r="9" spans="1:15" ht="17">
      <c r="B9" s="3" t="s">
        <v>139</v>
      </c>
      <c r="C9" s="33"/>
      <c r="D9" s="2" t="s">
        <v>266</v>
      </c>
      <c r="E9" s="3"/>
      <c r="G9" s="3" t="s">
        <v>267</v>
      </c>
      <c r="I9" s="3" t="s">
        <v>268</v>
      </c>
      <c r="J9" s="36" t="s">
        <v>269</v>
      </c>
      <c r="K9" s="35" t="s">
        <v>270</v>
      </c>
      <c r="L9" s="22"/>
      <c r="M9" s="22"/>
      <c r="N9" s="22"/>
      <c r="O9" s="39"/>
    </row>
    <row r="10" spans="1:15" ht="17">
      <c r="B10" s="3" t="s">
        <v>194</v>
      </c>
      <c r="C10" s="34"/>
      <c r="D10" s="3" t="s">
        <v>271</v>
      </c>
      <c r="J10" s="35" t="s">
        <v>272</v>
      </c>
      <c r="K10" s="35" t="s">
        <v>273</v>
      </c>
      <c r="O10" s="39"/>
    </row>
    <row r="11" spans="1:15" ht="17">
      <c r="B11" s="3" t="s">
        <v>211</v>
      </c>
      <c r="C11" s="34"/>
      <c r="D11" s="2" t="s">
        <v>274</v>
      </c>
      <c r="J11" s="35" t="s">
        <v>275</v>
      </c>
      <c r="K11" s="36"/>
      <c r="O11" s="39"/>
    </row>
    <row r="12" spans="1:15" ht="17">
      <c r="B12" s="3" t="s">
        <v>212</v>
      </c>
      <c r="D12" s="3" t="s">
        <v>276</v>
      </c>
      <c r="J12" s="36" t="s">
        <v>277</v>
      </c>
      <c r="K12" s="35"/>
      <c r="O12" s="39"/>
    </row>
    <row r="13" spans="1:15" ht="17">
      <c r="B13" s="3" t="s">
        <v>190</v>
      </c>
      <c r="D13" s="3" t="s">
        <v>278</v>
      </c>
      <c r="J13" s="35" t="s">
        <v>279</v>
      </c>
      <c r="O13" s="39"/>
    </row>
    <row r="14" spans="1:15" ht="17">
      <c r="B14" s="3" t="s">
        <v>213</v>
      </c>
      <c r="C14" s="33"/>
      <c r="D14" s="3" t="s">
        <v>280</v>
      </c>
      <c r="J14" s="35" t="s">
        <v>281</v>
      </c>
      <c r="O14" s="39"/>
    </row>
    <row r="15" spans="1:15" ht="17">
      <c r="B15" s="22"/>
      <c r="D15" s="3" t="s">
        <v>282</v>
      </c>
      <c r="O15" s="39"/>
    </row>
    <row r="16" spans="1:15" ht="17">
      <c r="B16" s="22"/>
      <c r="D16" s="3" t="s">
        <v>283</v>
      </c>
      <c r="O16" s="39"/>
    </row>
    <row r="17" spans="1:15" ht="17">
      <c r="B17" s="22"/>
      <c r="D17" s="3" t="s">
        <v>284</v>
      </c>
      <c r="O17" s="39"/>
    </row>
    <row r="18" spans="1:15">
      <c r="O18" s="39"/>
    </row>
    <row r="19" spans="1:15">
      <c r="O19" s="39"/>
    </row>
    <row r="20" spans="1:15">
      <c r="A20" s="22"/>
      <c r="O20" s="39"/>
    </row>
    <row r="21" spans="1:15">
      <c r="A21" s="22"/>
      <c r="O21" s="39"/>
    </row>
    <row r="22" spans="1:15">
      <c r="A22" s="22"/>
      <c r="O22" s="39"/>
    </row>
    <row r="23" spans="1:15">
      <c r="O23" s="39"/>
    </row>
    <row r="24" spans="1:15">
      <c r="O24" s="39"/>
    </row>
    <row r="25" spans="1:15">
      <c r="O25" s="39"/>
    </row>
    <row r="26" spans="1:15">
      <c r="O26" s="39"/>
    </row>
    <row r="27" spans="1:15">
      <c r="O27" s="39"/>
    </row>
    <row r="28" spans="1:15">
      <c r="O28" s="39"/>
    </row>
    <row r="29" spans="1:15">
      <c r="O29" s="39"/>
    </row>
    <row r="30" spans="1:15">
      <c r="O30" s="39"/>
    </row>
    <row r="31" spans="1:15">
      <c r="O31" s="39"/>
    </row>
    <row r="32" spans="1:15">
      <c r="O32" s="39"/>
    </row>
    <row r="33" spans="15:15">
      <c r="O33" s="39"/>
    </row>
    <row r="34" spans="15:15">
      <c r="O34" s="39"/>
    </row>
    <row r="35" spans="15:15">
      <c r="O35" s="39"/>
    </row>
    <row r="36" spans="15:15">
      <c r="O36" s="39"/>
    </row>
    <row r="37" spans="15:15">
      <c r="O37" s="39"/>
    </row>
    <row r="38" spans="15:15">
      <c r="O38" s="39"/>
    </row>
    <row r="39" spans="15:15">
      <c r="O39" s="39"/>
    </row>
    <row r="40" spans="15:15">
      <c r="O40" s="39"/>
    </row>
    <row r="41" spans="15:15">
      <c r="O41" s="39"/>
    </row>
    <row r="42" spans="15:15">
      <c r="O42" s="39"/>
    </row>
    <row r="43" spans="15:15">
      <c r="O43" s="39"/>
    </row>
    <row r="44" spans="15:15">
      <c r="O44" s="39"/>
    </row>
    <row r="45" spans="15:15">
      <c r="O45" s="39"/>
    </row>
    <row r="46" spans="15:15">
      <c r="O46" s="39"/>
    </row>
    <row r="47" spans="15:15">
      <c r="O47" s="39"/>
    </row>
    <row r="48" spans="15:15">
      <c r="O48" s="39"/>
    </row>
    <row r="49" spans="15:15">
      <c r="O49" s="39"/>
    </row>
    <row r="50" spans="15:15">
      <c r="O50" s="39"/>
    </row>
    <row r="51" spans="15:15">
      <c r="O51" s="39"/>
    </row>
  </sheetData>
  <phoneticPr fontId="19" type="noConversion"/>
  <pageMargins left="0.7" right="0.7" top="0.75" bottom="0.75" header="0.3" footer="0.3"/>
  <pageSetup paperSize="9" orientation="landscape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H77"/>
  <sheetViews>
    <sheetView topLeftCell="A9" zoomScale="85" zoomScaleNormal="85" workbookViewId="0">
      <selection activeCell="B9" sqref="B9"/>
    </sheetView>
  </sheetViews>
  <sheetFormatPr baseColWidth="10" defaultColWidth="8.83203125" defaultRowHeight="16"/>
  <cols>
    <col min="1" max="1" width="10.33203125" style="26" bestFit="1" customWidth="1"/>
    <col min="2" max="2" width="12.1640625" style="32" bestFit="1" customWidth="1"/>
    <col min="3" max="3" width="13" style="77" bestFit="1" customWidth="1"/>
    <col min="4" max="4" width="12.6640625" style="77" bestFit="1" customWidth="1"/>
    <col min="5" max="5" width="15.33203125" style="77" bestFit="1" customWidth="1"/>
    <col min="6" max="6" width="10" style="32" bestFit="1" customWidth="1"/>
    <col min="7" max="7" width="9" style="32" bestFit="1" customWidth="1"/>
    <col min="8" max="8" width="10.83203125" style="32" bestFit="1" customWidth="1"/>
  </cols>
  <sheetData>
    <row r="1" spans="1:8" ht="17">
      <c r="D1" s="78" t="s">
        <v>285</v>
      </c>
      <c r="E1" s="79">
        <f ca="1">TODAY()</f>
        <v>44822</v>
      </c>
    </row>
    <row r="2" spans="1:8" ht="17">
      <c r="A2" s="43" t="s">
        <v>130</v>
      </c>
      <c r="B2" s="44" t="s">
        <v>27</v>
      </c>
    </row>
    <row r="3" spans="1:8" ht="17">
      <c r="A3" s="43" t="s">
        <v>131</v>
      </c>
      <c r="B3" s="44" t="s">
        <v>286</v>
      </c>
    </row>
    <row r="4" spans="1:8" ht="17">
      <c r="A4" s="43" t="s">
        <v>133</v>
      </c>
      <c r="B4" s="44" t="s">
        <v>286</v>
      </c>
    </row>
    <row r="6" spans="1:8" ht="33" customHeight="1">
      <c r="A6" s="41" t="s">
        <v>5</v>
      </c>
      <c r="B6" s="47" t="s">
        <v>287</v>
      </c>
      <c r="C6" s="80" t="s">
        <v>288</v>
      </c>
      <c r="D6" s="80" t="s">
        <v>289</v>
      </c>
      <c r="E6" s="81" t="s">
        <v>290</v>
      </c>
    </row>
    <row r="7" spans="1:8" ht="17">
      <c r="A7" s="46" t="s">
        <v>163</v>
      </c>
      <c r="B7" s="47">
        <v>22</v>
      </c>
      <c r="C7" s="80">
        <v>1180.67</v>
      </c>
      <c r="D7" s="80">
        <v>162.9</v>
      </c>
      <c r="E7" s="81">
        <v>-1017.77</v>
      </c>
    </row>
    <row r="8" spans="1:8" ht="17">
      <c r="A8" s="46" t="s">
        <v>197</v>
      </c>
      <c r="B8" s="47">
        <v>1</v>
      </c>
      <c r="C8" s="80">
        <v>340.45</v>
      </c>
      <c r="D8" s="80"/>
      <c r="E8" s="81">
        <v>-340.45</v>
      </c>
    </row>
    <row r="9" spans="1:8" ht="17">
      <c r="A9" s="46" t="s">
        <v>203</v>
      </c>
      <c r="B9" s="47">
        <v>1</v>
      </c>
      <c r="C9" s="80">
        <v>15</v>
      </c>
      <c r="D9" s="80">
        <v>0</v>
      </c>
      <c r="E9" s="81">
        <v>-15</v>
      </c>
    </row>
    <row r="10" spans="1:8" ht="17">
      <c r="A10" s="46" t="s">
        <v>155</v>
      </c>
      <c r="B10" s="47">
        <v>2</v>
      </c>
      <c r="C10" s="80">
        <v>3894.84</v>
      </c>
      <c r="D10" s="80"/>
      <c r="E10" s="81">
        <v>-3894.84</v>
      </c>
    </row>
    <row r="11" spans="1:8" ht="17">
      <c r="A11" s="46" t="s">
        <v>139</v>
      </c>
      <c r="B11" s="47">
        <v>7</v>
      </c>
      <c r="C11" s="80">
        <v>296.29000000000002</v>
      </c>
      <c r="D11" s="80">
        <v>0</v>
      </c>
      <c r="E11" s="81">
        <v>-296.29000000000002</v>
      </c>
    </row>
    <row r="12" spans="1:8" ht="17">
      <c r="A12" s="46" t="s">
        <v>205</v>
      </c>
      <c r="B12" s="47">
        <v>2</v>
      </c>
      <c r="C12" s="80">
        <v>202.9</v>
      </c>
      <c r="D12" s="80">
        <v>0</v>
      </c>
      <c r="E12" s="81">
        <v>-202.9</v>
      </c>
    </row>
    <row r="13" spans="1:8" ht="17">
      <c r="A13" s="46" t="s">
        <v>190</v>
      </c>
      <c r="B13" s="47">
        <v>1</v>
      </c>
      <c r="C13" s="80">
        <v>5732</v>
      </c>
      <c r="D13" s="80"/>
      <c r="E13" s="81">
        <v>-5732</v>
      </c>
      <c r="H13" s="26"/>
    </row>
    <row r="14" spans="1:8" ht="33" customHeight="1">
      <c r="A14" s="48" t="s">
        <v>191</v>
      </c>
      <c r="B14" s="48">
        <v>1</v>
      </c>
      <c r="C14" s="82">
        <v>5732</v>
      </c>
      <c r="D14" s="82"/>
      <c r="E14" s="83">
        <v>-5732</v>
      </c>
      <c r="H14" s="26"/>
    </row>
    <row r="15" spans="1:8" ht="17">
      <c r="A15" s="49" t="s">
        <v>194</v>
      </c>
      <c r="B15" s="48">
        <v>1</v>
      </c>
      <c r="C15" s="82">
        <v>129.99</v>
      </c>
      <c r="D15" s="82">
        <v>0</v>
      </c>
      <c r="E15" s="83">
        <v>-129.99</v>
      </c>
      <c r="H15" s="26"/>
    </row>
    <row r="16" spans="1:8" ht="17">
      <c r="A16" s="48" t="s">
        <v>195</v>
      </c>
      <c r="B16" s="48">
        <v>1</v>
      </c>
      <c r="C16" s="82">
        <v>129.99</v>
      </c>
      <c r="D16" s="82">
        <v>0</v>
      </c>
      <c r="E16" s="83">
        <v>-129.99</v>
      </c>
      <c r="H16" s="26"/>
    </row>
    <row r="17" spans="1:5" ht="17">
      <c r="A17" s="45" t="s">
        <v>19</v>
      </c>
      <c r="B17" s="42">
        <v>37</v>
      </c>
      <c r="C17" s="84">
        <v>11792.14</v>
      </c>
      <c r="D17" s="84">
        <v>162.9</v>
      </c>
      <c r="E17" s="85">
        <v>-11629.24</v>
      </c>
    </row>
    <row r="18" spans="1:5">
      <c r="C18" s="26"/>
      <c r="D18" s="26"/>
      <c r="E18" s="26"/>
    </row>
    <row r="19" spans="1:5">
      <c r="C19" s="26"/>
      <c r="D19" s="26"/>
      <c r="E19" s="26"/>
    </row>
    <row r="20" spans="1:5">
      <c r="C20" s="26"/>
      <c r="D20" s="26"/>
      <c r="E20" s="26"/>
    </row>
    <row r="21" spans="1:5">
      <c r="C21" s="26"/>
      <c r="D21" s="26"/>
      <c r="E21" s="26"/>
    </row>
    <row r="22" spans="1:5">
      <c r="C22" s="26"/>
      <c r="D22" s="26"/>
      <c r="E22" s="26"/>
    </row>
    <row r="23" spans="1:5">
      <c r="C23" s="26"/>
      <c r="D23" s="26"/>
      <c r="E23" s="26"/>
    </row>
    <row r="24" spans="1:5">
      <c r="C24" s="26"/>
      <c r="D24" s="26"/>
      <c r="E24" s="26"/>
    </row>
    <row r="25" spans="1:5">
      <c r="C25" s="26"/>
      <c r="D25" s="26"/>
      <c r="E25" s="26"/>
    </row>
    <row r="26" spans="1:5">
      <c r="C26" s="26"/>
      <c r="D26" s="26"/>
      <c r="E26" s="26"/>
    </row>
    <row r="27" spans="1:5">
      <c r="C27" s="26"/>
      <c r="D27" s="26"/>
      <c r="E27" s="26"/>
    </row>
    <row r="28" spans="1:5">
      <c r="C28" s="26"/>
      <c r="D28" s="26"/>
      <c r="E28" s="26"/>
    </row>
    <row r="29" spans="1:5">
      <c r="C29" s="26"/>
      <c r="D29" s="26"/>
      <c r="E29" s="26"/>
    </row>
    <row r="30" spans="1:5">
      <c r="C30" s="26"/>
      <c r="D30" s="26"/>
      <c r="E30" s="26"/>
    </row>
    <row r="31" spans="1:5">
      <c r="C31" s="26"/>
      <c r="D31" s="26"/>
      <c r="E31" s="26"/>
    </row>
    <row r="32" spans="1:5">
      <c r="C32" s="26"/>
      <c r="D32" s="26"/>
      <c r="E32" s="26"/>
    </row>
    <row r="65" spans="3:5">
      <c r="C65" s="26"/>
      <c r="D65" s="26"/>
      <c r="E65" s="26"/>
    </row>
    <row r="66" spans="3:5">
      <c r="C66" s="26"/>
      <c r="D66" s="26"/>
      <c r="E66" s="26"/>
    </row>
    <row r="67" spans="3:5">
      <c r="C67" s="26"/>
      <c r="D67" s="26"/>
      <c r="E67" s="26"/>
    </row>
    <row r="68" spans="3:5">
      <c r="C68" s="26"/>
      <c r="D68" s="26"/>
      <c r="E68" s="26"/>
    </row>
    <row r="69" spans="3:5">
      <c r="C69" s="26"/>
      <c r="D69" s="26"/>
      <c r="E69" s="26"/>
    </row>
    <row r="70" spans="3:5">
      <c r="C70" s="26"/>
      <c r="D70" s="26"/>
      <c r="E70" s="26"/>
    </row>
    <row r="71" spans="3:5">
      <c r="C71" s="26"/>
      <c r="D71" s="26"/>
      <c r="E71" s="26"/>
    </row>
    <row r="72" spans="3:5">
      <c r="C72" s="26"/>
      <c r="D72" s="26"/>
      <c r="E72" s="26"/>
    </row>
    <row r="73" spans="3:5">
      <c r="C73" s="26"/>
      <c r="D73" s="26"/>
      <c r="E73" s="26"/>
    </row>
    <row r="74" spans="3:5">
      <c r="C74" s="26"/>
      <c r="D74" s="26"/>
      <c r="E74" s="26"/>
    </row>
    <row r="75" spans="3:5">
      <c r="C75" s="26"/>
      <c r="D75" s="26"/>
      <c r="E75" s="26"/>
    </row>
    <row r="76" spans="3:5">
      <c r="C76" s="26"/>
      <c r="D76" s="26"/>
      <c r="E76" s="26"/>
    </row>
    <row r="77" spans="3:5">
      <c r="C77" s="26"/>
      <c r="D77" s="26"/>
      <c r="E77" s="26"/>
    </row>
  </sheetData>
  <phoneticPr fontId="19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38</vt:i4>
      </vt:variant>
    </vt:vector>
  </HeadingPairs>
  <TitlesOfParts>
    <vt:vector size="42" baseType="lpstr">
      <vt:lpstr>收入记录</vt:lpstr>
      <vt:lpstr>财务记录</vt:lpstr>
      <vt:lpstr>数据库</vt:lpstr>
      <vt:lpstr>财务透视</vt:lpstr>
      <vt:lpstr>收入记录!_2018_12_28</vt:lpstr>
      <vt:lpstr>收入记录!_2019_01_29</vt:lpstr>
      <vt:lpstr>收入记录!_2019_01_31</vt:lpstr>
      <vt:lpstr>收入记录!_2019_02_01</vt:lpstr>
      <vt:lpstr>收入记录!_2019_02_27</vt:lpstr>
      <vt:lpstr>收入记录!_2019_03_05</vt:lpstr>
      <vt:lpstr>收入记录!_2019_03_27</vt:lpstr>
      <vt:lpstr>收入记录!_2019_03_29</vt:lpstr>
      <vt:lpstr>收入记录!_2019_04_24</vt:lpstr>
      <vt:lpstr>收入记录!_2019_04_25</vt:lpstr>
      <vt:lpstr>收入记录!_2019_05_08</vt:lpstr>
      <vt:lpstr>收入记录!_2019_05_20</vt:lpstr>
      <vt:lpstr>收入记录!_2019_05_23</vt:lpstr>
      <vt:lpstr>收入记录!_2019_05_28</vt:lpstr>
      <vt:lpstr>收入记录!_2019_06_03</vt:lpstr>
      <vt:lpstr>收入记录!_2019_06_26</vt:lpstr>
      <vt:lpstr>收入记录!_2019_06_28</vt:lpstr>
      <vt:lpstr>收入记录!_2019_07_11</vt:lpstr>
      <vt:lpstr>收入记录!_2019_07_23</vt:lpstr>
      <vt:lpstr>收入记录!_2019_07_26</vt:lpstr>
      <vt:lpstr>收入记录!_2019_08_09</vt:lpstr>
      <vt:lpstr>收入记录!_2019_08_23</vt:lpstr>
      <vt:lpstr>收入记录!_2019_08_30</vt:lpstr>
      <vt:lpstr>收入记录!_2019_09_02</vt:lpstr>
      <vt:lpstr>收入记录!_2019_09_09</vt:lpstr>
      <vt:lpstr>收入记录!_2019_09_27</vt:lpstr>
      <vt:lpstr>收入记录!_2019_09_29</vt:lpstr>
      <vt:lpstr>收入记录!_2019_10_28</vt:lpstr>
      <vt:lpstr>收入记录!_2019_11_06</vt:lpstr>
      <vt:lpstr>收入记录!_2019_11_08</vt:lpstr>
      <vt:lpstr>收入记录!_2019_11_28</vt:lpstr>
      <vt:lpstr>收入记录!_2019_12_09</vt:lpstr>
      <vt:lpstr>VIP会员</vt:lpstr>
      <vt:lpstr>收入记录!备注</vt:lpstr>
      <vt:lpstr>收入记录!工资明细表</vt:lpstr>
      <vt:lpstr>收入记录!金额</vt:lpstr>
      <vt:lpstr>收入记录!类别</vt:lpstr>
      <vt:lpstr>收入记录!详情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谭屹</dc:creator>
  <cp:lastModifiedBy>Microsoft Office User</cp:lastModifiedBy>
  <dcterms:created xsi:type="dcterms:W3CDTF">2017-07-30T14:13:00Z</dcterms:created>
  <dcterms:modified xsi:type="dcterms:W3CDTF">2022-09-18T09:00:52Z</dcterms:modified>
</cp:coreProperties>
</file>