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Tan Jin Da\Desktop\Manuscript Writing\Manucript Versions\SI\GitHub Files for SI\3. Quantification of Monomer Conversion via Inline Raman Workflow\"/>
    </mc:Choice>
  </mc:AlternateContent>
  <xr:revisionPtr revIDLastSave="0" documentId="13_ncr:1_{B5E94F76-8E1E-4053-8081-0FD397AF422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NMR" sheetId="1" r:id="rId1"/>
    <sheet name="Online Raman" sheetId="4" r:id="rId2"/>
    <sheet name="Kinetic Plo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4" l="1"/>
  <c r="A12" i="4" s="1"/>
  <c r="A13" i="4" s="1"/>
  <c r="A14" i="4" s="1"/>
  <c r="B11" i="3" l="1"/>
  <c r="C11" i="3"/>
  <c r="D11" i="3"/>
  <c r="E11" i="3"/>
  <c r="F11" i="3"/>
  <c r="G11" i="3"/>
  <c r="H11" i="3"/>
  <c r="I11" i="3"/>
  <c r="J11" i="3"/>
  <c r="B12" i="3"/>
  <c r="C12" i="3"/>
  <c r="D12" i="3"/>
  <c r="E12" i="3"/>
  <c r="F12" i="3"/>
  <c r="G12" i="3"/>
  <c r="H12" i="3"/>
  <c r="I12" i="3"/>
  <c r="J12" i="3"/>
  <c r="B13" i="3"/>
  <c r="C13" i="3"/>
  <c r="D13" i="3"/>
  <c r="E13" i="3"/>
  <c r="F13" i="3"/>
  <c r="G13" i="3"/>
  <c r="H13" i="3"/>
  <c r="I13" i="3"/>
  <c r="J13" i="3"/>
  <c r="B14" i="3"/>
  <c r="C14" i="3"/>
  <c r="D14" i="3"/>
  <c r="E14" i="3"/>
  <c r="F14" i="3"/>
  <c r="G14" i="3"/>
  <c r="H14" i="3"/>
  <c r="I14" i="3"/>
  <c r="J14" i="3"/>
  <c r="C10" i="3"/>
  <c r="D10" i="3"/>
  <c r="E10" i="3"/>
  <c r="F10" i="3"/>
  <c r="G10" i="3"/>
  <c r="H10" i="3"/>
  <c r="I10" i="3"/>
  <c r="J10" i="3"/>
  <c r="B10" i="3"/>
  <c r="C26" i="1" l="1"/>
  <c r="C25" i="1"/>
  <c r="C24" i="1"/>
  <c r="C22" i="1" l="1"/>
  <c r="C21" i="1"/>
  <c r="C20" i="1"/>
  <c r="C18" i="1"/>
  <c r="C17" i="1"/>
  <c r="C16" i="1"/>
  <c r="C14" i="1"/>
  <c r="C13" i="1"/>
  <c r="C12" i="1"/>
</calcChain>
</file>

<file path=xl/sharedStrings.xml><?xml version="1.0" encoding="utf-8"?>
<sst xmlns="http://schemas.openxmlformats.org/spreadsheetml/2006/main" count="64" uniqueCount="52">
  <si>
    <t>Experiment</t>
  </si>
  <si>
    <t>C2 T0</t>
  </si>
  <si>
    <t>C1 T0</t>
  </si>
  <si>
    <t>C3 T0</t>
  </si>
  <si>
    <t>C4 T0</t>
  </si>
  <si>
    <t>C5 T0</t>
  </si>
  <si>
    <t>C6 T0</t>
  </si>
  <si>
    <t>C7 T0</t>
  </si>
  <si>
    <t>C8 T0</t>
  </si>
  <si>
    <t>C9 T0</t>
  </si>
  <si>
    <t>Normalized Vinyl Peak Area</t>
  </si>
  <si>
    <t>C2 T30</t>
  </si>
  <si>
    <t>C5 T30</t>
  </si>
  <si>
    <t>C3 T30</t>
  </si>
  <si>
    <t>Conversion/ %</t>
  </si>
  <si>
    <t>C4 T60</t>
  </si>
  <si>
    <t>C9 T60</t>
  </si>
  <si>
    <t>C5 T60</t>
  </si>
  <si>
    <t>C3 T90</t>
  </si>
  <si>
    <t>C5 T90</t>
  </si>
  <si>
    <t>C9 T90</t>
  </si>
  <si>
    <t>Time/ min</t>
  </si>
  <si>
    <t>C1 Conversion/ %</t>
  </si>
  <si>
    <t>C1 Error/ %</t>
  </si>
  <si>
    <t>C2 Conversion/ %</t>
  </si>
  <si>
    <t>C2 Error/ %</t>
  </si>
  <si>
    <t>C3 Conversion/ %</t>
  </si>
  <si>
    <t>C3 Error/ %</t>
  </si>
  <si>
    <t>C4 Conversion/ %</t>
  </si>
  <si>
    <t>C4 Error/ %</t>
  </si>
  <si>
    <t>C5 Conversion/ %</t>
  </si>
  <si>
    <t>C5 Error/ %</t>
  </si>
  <si>
    <t>C6 Conversion/ %</t>
  </si>
  <si>
    <t>C6 Error/ %</t>
  </si>
  <si>
    <t>C7 Conversion/ %</t>
  </si>
  <si>
    <t>C7 Error/ %</t>
  </si>
  <si>
    <t>C8 Conversion/ %</t>
  </si>
  <si>
    <t>C8 Error/ %</t>
  </si>
  <si>
    <t>C9 Conversion/ %</t>
  </si>
  <si>
    <t>C9 Error/ %</t>
  </si>
  <si>
    <t>C5 T120</t>
  </si>
  <si>
    <t>C7 T120</t>
  </si>
  <si>
    <t>C9 T120</t>
  </si>
  <si>
    <t>C1</t>
  </si>
  <si>
    <t>C2</t>
  </si>
  <si>
    <t>C3</t>
  </si>
  <si>
    <t>C4</t>
  </si>
  <si>
    <t>C5</t>
  </si>
  <si>
    <t>C6</t>
  </si>
  <si>
    <t>C7</t>
  </si>
  <si>
    <t>C8</t>
  </si>
  <si>
    <t>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</si>
</sst>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'Online Raman'!$B$11:$B$15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2.1916207904993699</c:v>
                  </c:pt>
                  <c:pt idx="2">
                    <c:v>2.59113633961356</c:v>
                  </c:pt>
                  <c:pt idx="3">
                    <c:v>3.3802805417416599</c:v>
                  </c:pt>
                  <c:pt idx="4">
                    <c:v>2.7778603055954099</c:v>
                  </c:pt>
                </c:numCache>
              </c:numRef>
            </c:plus>
            <c:minus>
              <c:numRef>
                <c:f>'Online Raman'!$B$11:$B$15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2.1916207904993699</c:v>
                  </c:pt>
                  <c:pt idx="2">
                    <c:v>2.59113633961356</c:v>
                  </c:pt>
                  <c:pt idx="3">
                    <c:v>3.3802805417416599</c:v>
                  </c:pt>
                  <c:pt idx="4">
                    <c:v>2.7778603055954099</c:v>
                  </c:pt>
                </c:numCache>
              </c:numRef>
            </c:minus>
          </c:errBars>
          <c:xVal>
            <c:numRef>
              <c:f>'Online Raman'!$A$2:$A$6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'Online Raman'!$B$2:$B$6</c:f>
              <c:numCache>
                <c:formatCode>General</c:formatCode>
                <c:ptCount val="5"/>
                <c:pt idx="0">
                  <c:v>0</c:v>
                </c:pt>
                <c:pt idx="1">
                  <c:v>6.5291304281152298</c:v>
                </c:pt>
                <c:pt idx="2">
                  <c:v>24.527773563200402</c:v>
                </c:pt>
                <c:pt idx="3">
                  <c:v>28.262707633225901</c:v>
                </c:pt>
                <c:pt idx="4">
                  <c:v>28.556529042866899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E-4FC1-850D-93762DDB1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Conversion/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1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18750633319364896"/>
                  <c:y val="-4.2860892388451441E-3"/>
                </c:manualLayout>
              </c:layout>
              <c:numFmt formatCode="General" sourceLinked="0"/>
            </c:trendlineLbl>
          </c:trendline>
          <c:xVal>
            <c:numRef>
              <c:f>'Kinetic Plots'!$A$10:$A$14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'Kinetic Plots'!$B$10:$B$14</c:f>
              <c:numCache>
                <c:formatCode>General</c:formatCode>
                <c:ptCount val="5"/>
                <c:pt idx="0">
                  <c:v>0</c:v>
                </c:pt>
                <c:pt idx="1">
                  <c:v>6.7520353617822201E-2</c:v>
                </c:pt>
                <c:pt idx="2">
                  <c:v>0.2814054591750928</c:v>
                </c:pt>
                <c:pt idx="3">
                  <c:v>0.33215945690491044</c:v>
                </c:pt>
                <c:pt idx="4">
                  <c:v>0.33626366497392784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3-4168-86F4-9046D654F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ln(1/1-x)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19046775832428281"/>
                  <c:y val="-1.8571803524559428E-2"/>
                </c:manualLayout>
              </c:layout>
              <c:numFmt formatCode="General" sourceLinked="0"/>
            </c:trendlineLbl>
          </c:trendline>
          <c:xVal>
            <c:numRef>
              <c:f>'Kinetic Plots'!$A$10:$A$14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'Kinetic Plots'!$C$10:$C$14</c:f>
              <c:numCache>
                <c:formatCode>General</c:formatCode>
                <c:ptCount val="5"/>
                <c:pt idx="0">
                  <c:v>0</c:v>
                </c:pt>
                <c:pt idx="1">
                  <c:v>0.12047937713436944</c:v>
                </c:pt>
                <c:pt idx="2">
                  <c:v>0.30759862073037464</c:v>
                </c:pt>
                <c:pt idx="3">
                  <c:v>0.40071703687711285</c:v>
                </c:pt>
                <c:pt idx="4">
                  <c:v>0.40215540455845022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3-4168-86F4-9046D654F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ln(1/1-x)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3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19303525102205396"/>
                  <c:y val="4.7581552305961752E-4"/>
                </c:manualLayout>
              </c:layout>
              <c:numFmt formatCode="General" sourceLinked="0"/>
            </c:trendlineLbl>
          </c:trendline>
          <c:xVal>
            <c:numRef>
              <c:f>'Kinetic Plots'!$A$10:$A$14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'Kinetic Plots'!$D$10:$D$14</c:f>
              <c:numCache>
                <c:formatCode>General</c:formatCode>
                <c:ptCount val="5"/>
                <c:pt idx="0">
                  <c:v>0</c:v>
                </c:pt>
                <c:pt idx="1">
                  <c:v>0.18643133510145099</c:v>
                </c:pt>
                <c:pt idx="2">
                  <c:v>0.33160404359400852</c:v>
                </c:pt>
                <c:pt idx="3">
                  <c:v>0.53918166118666422</c:v>
                </c:pt>
                <c:pt idx="4">
                  <c:v>0.60115424068991974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3-4168-86F4-9046D654F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ln(1/1-x)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5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4222793492060274"/>
                  <c:y val="4.7581552305961752E-4"/>
                </c:manualLayout>
              </c:layout>
              <c:numFmt formatCode="General" sourceLinked="0"/>
            </c:trendlineLbl>
          </c:trendline>
          <c:xVal>
            <c:numRef>
              <c:f>'Kinetic Plots'!$A$10:$A$14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'Kinetic Plots'!$E$10:$E$14</c:f>
              <c:numCache>
                <c:formatCode>General</c:formatCode>
                <c:ptCount val="5"/>
                <c:pt idx="0">
                  <c:v>0</c:v>
                </c:pt>
                <c:pt idx="1">
                  <c:v>0.17619274163782167</c:v>
                </c:pt>
                <c:pt idx="2">
                  <c:v>0.2172485754653555</c:v>
                </c:pt>
                <c:pt idx="3">
                  <c:v>0.33084569597988661</c:v>
                </c:pt>
                <c:pt idx="4">
                  <c:v>0.3339964552059318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3-4168-86F4-9046D654F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ln(1/1-x)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5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2755358980343474"/>
                  <c:y val="4.7581552305961752E-4"/>
                </c:manualLayout>
              </c:layout>
              <c:numFmt formatCode="General" sourceLinked="0"/>
            </c:trendlineLbl>
          </c:trendline>
          <c:xVal>
            <c:numRef>
              <c:f>'Kinetic Plots'!$A$10:$A$14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'Kinetic Plots'!$F$10:$F$14</c:f>
              <c:numCache>
                <c:formatCode>General</c:formatCode>
                <c:ptCount val="5"/>
                <c:pt idx="0">
                  <c:v>0</c:v>
                </c:pt>
                <c:pt idx="1">
                  <c:v>0.21694866647063218</c:v>
                </c:pt>
                <c:pt idx="2">
                  <c:v>0.28838293690228256</c:v>
                </c:pt>
                <c:pt idx="3">
                  <c:v>0.44817733897417972</c:v>
                </c:pt>
                <c:pt idx="4">
                  <c:v>0.41143066688597557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3-4168-86F4-9046D654F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ln(1/1-x)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6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06314391061511"/>
                  <c:y val="-1.1653543307086614E-3"/>
                </c:manualLayout>
              </c:layout>
              <c:numFmt formatCode="General" sourceLinked="0"/>
            </c:trendlineLbl>
          </c:trendline>
          <c:xVal>
            <c:numRef>
              <c:f>'Kinetic Plots'!$A$10:$A$14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'Kinetic Plots'!$G$10:$G$14</c:f>
              <c:numCache>
                <c:formatCode>General</c:formatCode>
                <c:ptCount val="5"/>
                <c:pt idx="0">
                  <c:v>0</c:v>
                </c:pt>
                <c:pt idx="1">
                  <c:v>0.24357728270993553</c:v>
                </c:pt>
                <c:pt idx="2">
                  <c:v>0.39340904594794041</c:v>
                </c:pt>
                <c:pt idx="3">
                  <c:v>0.61058629178085511</c:v>
                </c:pt>
                <c:pt idx="4">
                  <c:v>0.67189705735248417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3-4168-86F4-9046D654F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ln(1/1-x)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7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169740718388585"/>
                  <c:y val="4.7581552305961752E-4"/>
                </c:manualLayout>
              </c:layout>
              <c:numFmt formatCode="General" sourceLinked="0"/>
            </c:trendlineLbl>
          </c:trendline>
          <c:xVal>
            <c:numRef>
              <c:f>'Kinetic Plots'!$A$10:$A$14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'Kinetic Plots'!$H$10:$H$14</c:f>
              <c:numCache>
                <c:formatCode>General</c:formatCode>
                <c:ptCount val="5"/>
                <c:pt idx="0">
                  <c:v>0</c:v>
                </c:pt>
                <c:pt idx="1">
                  <c:v>0.17621226259231026</c:v>
                </c:pt>
                <c:pt idx="2">
                  <c:v>0.27197513497962733</c:v>
                </c:pt>
                <c:pt idx="3">
                  <c:v>0.42847100058863768</c:v>
                </c:pt>
                <c:pt idx="4">
                  <c:v>0.43865644691701416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3-4168-86F4-9046D654F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ln(1/1-x)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8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19915942643987117"/>
                  <c:y val="4.7581552305961752E-4"/>
                </c:manualLayout>
              </c:layout>
              <c:numFmt formatCode="General" sourceLinked="0"/>
            </c:trendlineLbl>
          </c:trendline>
          <c:xVal>
            <c:numRef>
              <c:f>'Kinetic Plots'!$A$10:$A$14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'Kinetic Plots'!$I$10:$I$14</c:f>
              <c:numCache>
                <c:formatCode>General</c:formatCode>
                <c:ptCount val="5"/>
                <c:pt idx="0">
                  <c:v>0</c:v>
                </c:pt>
                <c:pt idx="1">
                  <c:v>0.22469833444341583</c:v>
                </c:pt>
                <c:pt idx="2">
                  <c:v>0.35957136775868154</c:v>
                </c:pt>
                <c:pt idx="3">
                  <c:v>0.52688480394122006</c:v>
                </c:pt>
                <c:pt idx="4">
                  <c:v>0.61998023306883976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3-4168-86F4-9046D654F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ln(1/1-x)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9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1</c:name>
            <c:trendlineType val="linear"/>
            <c:intercept val="0"/>
            <c:dispRSqr val="1"/>
            <c:dispEq val="1"/>
            <c:trendlineLbl>
              <c:layout>
                <c:manualLayout>
                  <c:x val="-0.21462291512744536"/>
                  <c:y val="4.7581552305961752E-4"/>
                </c:manualLayout>
              </c:layout>
              <c:numFmt formatCode="General" sourceLinked="0"/>
            </c:trendlineLbl>
          </c:trendline>
          <c:trendline>
            <c:trendlineType val="log"/>
            <c:dispRSqr val="0"/>
            <c:dispEq val="0"/>
          </c:trendline>
          <c:xVal>
            <c:numRef>
              <c:f>'Kinetic Plots'!$A$10:$A$14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'Kinetic Plots'!$J$10:$J$14</c:f>
              <c:numCache>
                <c:formatCode>General</c:formatCode>
                <c:ptCount val="5"/>
                <c:pt idx="0">
                  <c:v>0</c:v>
                </c:pt>
                <c:pt idx="1">
                  <c:v>0.34263113706533516</c:v>
                </c:pt>
                <c:pt idx="2">
                  <c:v>0.58626720560566492</c:v>
                </c:pt>
                <c:pt idx="3">
                  <c:v>0.74358176261982833</c:v>
                </c:pt>
                <c:pt idx="4">
                  <c:v>0.71595809609105965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3-4168-86F4-9046D654F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ln(1/1-x)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11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'Online Raman'!$C$11:$C$15</c:f>
                <c:numCache>
                  <c:formatCode>General</c:formatCode>
                  <c:ptCount val="5"/>
                  <c:pt idx="0">
                    <c:v>1.9359746880405501E-16</c:v>
                  </c:pt>
                  <c:pt idx="1">
                    <c:v>2.2209127859173199</c:v>
                  </c:pt>
                  <c:pt idx="2">
                    <c:v>2.6645626798519002</c:v>
                  </c:pt>
                  <c:pt idx="3">
                    <c:v>1.71703508409856</c:v>
                  </c:pt>
                  <c:pt idx="4">
                    <c:v>2.7778493701684899</c:v>
                  </c:pt>
                </c:numCache>
              </c:numRef>
            </c:plus>
            <c:minus>
              <c:numRef>
                <c:f>'Online Raman'!$C$11:$C$15</c:f>
                <c:numCache>
                  <c:formatCode>General</c:formatCode>
                  <c:ptCount val="5"/>
                  <c:pt idx="0">
                    <c:v>1.9359746880405501E-16</c:v>
                  </c:pt>
                  <c:pt idx="1">
                    <c:v>2.2209127859173199</c:v>
                  </c:pt>
                  <c:pt idx="2">
                    <c:v>2.6645626798519002</c:v>
                  </c:pt>
                  <c:pt idx="3">
                    <c:v>1.71703508409856</c:v>
                  </c:pt>
                  <c:pt idx="4">
                    <c:v>2.7778493701684899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'Online Raman'!$A$2:$A$6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'Online Raman'!$C$2:$C$6</c:f>
              <c:numCache>
                <c:formatCode>General</c:formatCode>
                <c:ptCount val="5"/>
                <c:pt idx="0">
                  <c:v>0</c:v>
                </c:pt>
                <c:pt idx="1">
                  <c:v>11.350463076825299</c:v>
                </c:pt>
                <c:pt idx="2">
                  <c:v>26.478964301004801</c:v>
                </c:pt>
                <c:pt idx="3">
                  <c:v>33.016042587820998</c:v>
                </c:pt>
                <c:pt idx="4">
                  <c:v>33.112320888933198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13-4DBC-ADE6-6E3290795D23}"/>
            </c:ext>
          </c:extLst>
        </c:ser>
        <c:ser>
          <c:idx val="1"/>
          <c:order val="1"/>
          <c:xVal>
            <c:numRef>
              <c:f>'Online Raman'!$A$3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NMR!$C$12</c:f>
              <c:numCache>
                <c:formatCode>General</c:formatCode>
                <c:ptCount val="1"/>
                <c:pt idx="0">
                  <c:v>8.8235294117647083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13-4DBC-ADE6-6E3290795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Conversion/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12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'Online Raman'!$D$11:$D$15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3.1123129130942599</c:v>
                  </c:pt>
                  <c:pt idx="2">
                    <c:v>2.2429959170204601</c:v>
                  </c:pt>
                  <c:pt idx="3">
                    <c:v>2.78533158305593</c:v>
                  </c:pt>
                  <c:pt idx="4">
                    <c:v>2.7652043787934999</c:v>
                  </c:pt>
                </c:numCache>
              </c:numRef>
            </c:plus>
            <c:minus>
              <c:numRef>
                <c:f>'Online Raman'!$D$11:$D$15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3.1123129130942599</c:v>
                  </c:pt>
                  <c:pt idx="2">
                    <c:v>2.2429959170204601</c:v>
                  </c:pt>
                  <c:pt idx="3">
                    <c:v>2.78533158305593</c:v>
                  </c:pt>
                  <c:pt idx="4">
                    <c:v>2.7652043787934999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'Online Raman'!$A$2:$A$6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'Online Raman'!$D$2:$D$6</c:f>
              <c:numCache>
                <c:formatCode>General</c:formatCode>
                <c:ptCount val="5"/>
                <c:pt idx="0">
                  <c:v>0</c:v>
                </c:pt>
                <c:pt idx="1">
                  <c:v>17.008445393830598</c:v>
                </c:pt>
                <c:pt idx="2">
                  <c:v>28.222852719207001</c:v>
                </c:pt>
                <c:pt idx="3">
                  <c:v>41.677466693248903</c:v>
                </c:pt>
                <c:pt idx="4">
                  <c:v>45.182145918500098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7-4E41-8DF5-D648D79B4E44}"/>
            </c:ext>
          </c:extLst>
        </c:ser>
        <c:ser>
          <c:idx val="1"/>
          <c:order val="1"/>
          <c:xVal>
            <c:numRef>
              <c:f>'Online Raman'!$A$12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NMR!$C$13</c:f>
              <c:numCache>
                <c:formatCode>General</c:formatCode>
                <c:ptCount val="1"/>
                <c:pt idx="0">
                  <c:v>14.285714285714302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17-4E41-8DF5-D648D79B4E44}"/>
            </c:ext>
          </c:extLst>
        </c:ser>
        <c:ser>
          <c:idx val="2"/>
          <c:order val="2"/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'Online Raman'!$A$14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NMR!$C$20</c:f>
              <c:numCache>
                <c:formatCode>General</c:formatCode>
                <c:ptCount val="1"/>
                <c:pt idx="0">
                  <c:v>35.714285714285722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17-4E41-8DF5-D648D79B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Conversion/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13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'Online Raman'!$E$11:$E$15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1.97671606393268</c:v>
                  </c:pt>
                  <c:pt idx="2">
                    <c:v>1.8506201515196301</c:v>
                  </c:pt>
                  <c:pt idx="3">
                    <c:v>2.2734233599654501</c:v>
                  </c:pt>
                  <c:pt idx="4">
                    <c:v>2.1987466394942099</c:v>
                  </c:pt>
                </c:numCache>
              </c:numRef>
            </c:plus>
            <c:minus>
              <c:numRef>
                <c:f>'Online Raman'!$E$11:$E$15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1.97671606393268</c:v>
                  </c:pt>
                  <c:pt idx="2">
                    <c:v>1.8506201515196301</c:v>
                  </c:pt>
                  <c:pt idx="3">
                    <c:v>2.2734233599654501</c:v>
                  </c:pt>
                  <c:pt idx="4">
                    <c:v>2.1987466394942099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'Online Raman'!$A$2:$A$6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'Online Raman'!$E$2:$E$6</c:f>
              <c:numCache>
                <c:formatCode>General</c:formatCode>
                <c:ptCount val="5"/>
                <c:pt idx="0">
                  <c:v>0</c:v>
                </c:pt>
                <c:pt idx="1">
                  <c:v>16.154363769048999</c:v>
                </c:pt>
                <c:pt idx="2">
                  <c:v>19.527009167054199</c:v>
                </c:pt>
                <c:pt idx="3">
                  <c:v>28.1684000464005</c:v>
                </c:pt>
                <c:pt idx="4">
                  <c:v>28.394367950509299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F-4218-8EA1-9111ED3FC793}"/>
            </c:ext>
          </c:extLst>
        </c:ser>
        <c:ser>
          <c:idx val="1"/>
          <c:order val="1"/>
          <c:xVal>
            <c:numRef>
              <c:f>'Online Raman'!$A$4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NMR!$C$16</c:f>
              <c:numCache>
                <c:formatCode>General</c:formatCode>
                <c:ptCount val="1"/>
                <c:pt idx="0">
                  <c:v>22.10526315789474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FF-4218-8EA1-9111ED3FC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Conversion/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14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'Online Raman'!$F$11:$F$15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2.55210842780521</c:v>
                  </c:pt>
                  <c:pt idx="2">
                    <c:v>1.9078536678667899</c:v>
                  </c:pt>
                  <c:pt idx="3">
                    <c:v>1.95809431194002</c:v>
                  </c:pt>
                  <c:pt idx="4">
                    <c:v>1.6608252532879599</c:v>
                  </c:pt>
                </c:numCache>
              </c:numRef>
            </c:plus>
            <c:minus>
              <c:numRef>
                <c:f>'Online Raman'!$F$11:$F$15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2.55210842780521</c:v>
                  </c:pt>
                  <c:pt idx="2">
                    <c:v>1.9078536678667899</c:v>
                  </c:pt>
                  <c:pt idx="3">
                    <c:v>1.95809431194002</c:v>
                  </c:pt>
                  <c:pt idx="4">
                    <c:v>1.6608252532879599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'Online Raman'!$A$2:$A$6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'Online Raman'!$F$2:$F$6</c:f>
              <c:numCache>
                <c:formatCode>General</c:formatCode>
                <c:ptCount val="5"/>
                <c:pt idx="0">
                  <c:v>0</c:v>
                </c:pt>
                <c:pt idx="1">
                  <c:v>19.502870973821398</c:v>
                </c:pt>
                <c:pt idx="2">
                  <c:v>25.052546417678599</c:v>
                </c:pt>
                <c:pt idx="3">
                  <c:v>36.120860862344998</c:v>
                </c:pt>
                <c:pt idx="4">
                  <c:v>33.729853344196499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1-4F60-9CA3-7055ADF57026}"/>
            </c:ext>
          </c:extLst>
        </c:ser>
        <c:ser>
          <c:idx val="1"/>
          <c:order val="1"/>
          <c:xVal>
            <c:numRef>
              <c:f>'Online Raman'!$A$3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NMR!$C$14</c:f>
              <c:numCache>
                <c:formatCode>General</c:formatCode>
                <c:ptCount val="1"/>
                <c:pt idx="0">
                  <c:v>15.740740740740744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01-4F60-9CA3-7055ADF57026}"/>
            </c:ext>
          </c:extLst>
        </c:ser>
        <c:ser>
          <c:idx val="2"/>
          <c:order val="2"/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'Online Raman'!$A$4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NMR!$C$17</c:f>
              <c:numCache>
                <c:formatCode>General</c:formatCode>
                <c:ptCount val="1"/>
                <c:pt idx="0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01-4F60-9CA3-7055ADF57026}"/>
            </c:ext>
          </c:extLst>
        </c:ser>
        <c:ser>
          <c:idx val="3"/>
          <c:order val="3"/>
          <c:spPr>
            <a:ln>
              <a:solidFill>
                <a:schemeClr val="accent2"/>
              </a:solidFill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'Online Raman'!$A$14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NMR!$C$21</c:f>
              <c:numCache>
                <c:formatCode>General</c:formatCode>
                <c:ptCount val="1"/>
                <c:pt idx="0">
                  <c:v>34.259259259259267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01-4F60-9CA3-7055ADF57026}"/>
            </c:ext>
          </c:extLst>
        </c:ser>
        <c:ser>
          <c:idx val="4"/>
          <c:order val="4"/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'Online Raman'!$A$15</c:f>
              <c:numCache>
                <c:formatCode>General</c:formatCode>
                <c:ptCount val="1"/>
                <c:pt idx="0">
                  <c:v>120</c:v>
                </c:pt>
              </c:numCache>
            </c:numRef>
          </c:xVal>
          <c:yVal>
            <c:numRef>
              <c:f>NMR!$C$24</c:f>
              <c:numCache>
                <c:formatCode>General</c:formatCode>
                <c:ptCount val="1"/>
                <c:pt idx="0">
                  <c:v>36.111111111111107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01-4F60-9CA3-7055ADF57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Conversion/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15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'Online Raman'!$G$11:$G$15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2.6487389574566298</c:v>
                  </c:pt>
                  <c:pt idx="2">
                    <c:v>1.69714965594258</c:v>
                  </c:pt>
                  <c:pt idx="3">
                    <c:v>1.62265088282484</c:v>
                  </c:pt>
                  <c:pt idx="4">
                    <c:v>1.8931365777118101</c:v>
                  </c:pt>
                </c:numCache>
              </c:numRef>
            </c:plus>
            <c:minus>
              <c:numRef>
                <c:f>'Online Raman'!$G$11:$G$15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2.6487389574566298</c:v>
                  </c:pt>
                  <c:pt idx="2">
                    <c:v>1.69714965594258</c:v>
                  </c:pt>
                  <c:pt idx="3">
                    <c:v>1.62265088282484</c:v>
                  </c:pt>
                  <c:pt idx="4">
                    <c:v>1.8931365777118101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'Online Raman'!$A$2:$A$6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'Online Raman'!$G$2:$G$6</c:f>
              <c:numCache>
                <c:formatCode>General</c:formatCode>
                <c:ptCount val="5"/>
                <c:pt idx="0">
                  <c:v>0</c:v>
                </c:pt>
                <c:pt idx="1">
                  <c:v>21.618110195705199</c:v>
                </c:pt>
                <c:pt idx="2">
                  <c:v>32.524731372308104</c:v>
                </c:pt>
                <c:pt idx="3">
                  <c:v>45.696759970722198</c:v>
                </c:pt>
                <c:pt idx="4">
                  <c:v>48.926124254003497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8-42B6-BDC7-29A553984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Conversion/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16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'Online Raman'!$H$11:$H$15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2.9619708766016801</c:v>
                  </c:pt>
                  <c:pt idx="2">
                    <c:v>2.8396554621466401</c:v>
                  </c:pt>
                  <c:pt idx="3">
                    <c:v>2.60254917479834</c:v>
                  </c:pt>
                  <c:pt idx="4">
                    <c:v>1.5686124030717501</c:v>
                  </c:pt>
                </c:numCache>
              </c:numRef>
            </c:plus>
            <c:minus>
              <c:numRef>
                <c:f>'Online Raman'!$H$11:$H$15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2.9619708766016801</c:v>
                  </c:pt>
                  <c:pt idx="2">
                    <c:v>2.8396554621466401</c:v>
                  </c:pt>
                  <c:pt idx="3">
                    <c:v>2.60254917479834</c:v>
                  </c:pt>
                  <c:pt idx="4">
                    <c:v>1.5686124030717501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'Online Raman'!$A$2:$A$6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'Online Raman'!$H$2:$H$6</c:f>
              <c:numCache>
                <c:formatCode>General</c:formatCode>
                <c:ptCount val="5"/>
                <c:pt idx="0">
                  <c:v>0</c:v>
                </c:pt>
                <c:pt idx="1">
                  <c:v>16.156000499922602</c:v>
                </c:pt>
                <c:pt idx="2">
                  <c:v>23.812679515292199</c:v>
                </c:pt>
                <c:pt idx="3">
                  <c:v>34.849551647323999</c:v>
                </c:pt>
                <c:pt idx="4">
                  <c:v>35.5097700251034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2-474D-84BE-4D70FE48A76E}"/>
            </c:ext>
          </c:extLst>
        </c:ser>
        <c:ser>
          <c:idx val="1"/>
          <c:order val="1"/>
          <c:xVal>
            <c:numRef>
              <c:f>'Online Raman'!$A$15</c:f>
              <c:numCache>
                <c:formatCode>General</c:formatCode>
                <c:ptCount val="1"/>
                <c:pt idx="0">
                  <c:v>120</c:v>
                </c:pt>
              </c:numCache>
            </c:numRef>
          </c:xVal>
          <c:yVal>
            <c:numRef>
              <c:f>NMR!$C$25</c:f>
              <c:numCache>
                <c:formatCode>General</c:formatCode>
                <c:ptCount val="1"/>
                <c:pt idx="0">
                  <c:v>40.140845070422529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52-474D-84BE-4D70FE48A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Conversion/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17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'Online Raman'!$I$11:$I$15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2.4598912943764302</c:v>
                  </c:pt>
                  <c:pt idx="2">
                    <c:v>2.5141541964034002</c:v>
                  </c:pt>
                  <c:pt idx="3">
                    <c:v>2.0086765669035498</c:v>
                  </c:pt>
                  <c:pt idx="4">
                    <c:v>1.55853255955829</c:v>
                  </c:pt>
                </c:numCache>
              </c:numRef>
            </c:plus>
            <c:minus>
              <c:numRef>
                <c:f>'Online Raman'!$I$11:$I$15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2.4598912943764302</c:v>
                  </c:pt>
                  <c:pt idx="2">
                    <c:v>2.5141541964034002</c:v>
                  </c:pt>
                  <c:pt idx="3">
                    <c:v>2.0086765669035498</c:v>
                  </c:pt>
                  <c:pt idx="4">
                    <c:v>1.55853255955829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'Online Raman'!$A$2:$A$6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'Online Raman'!$I$2:$I$6</c:f>
              <c:numCache>
                <c:formatCode>General</c:formatCode>
                <c:ptCount val="5"/>
                <c:pt idx="0">
                  <c:v>0</c:v>
                </c:pt>
                <c:pt idx="1">
                  <c:v>20.124286006406599</c:v>
                </c:pt>
                <c:pt idx="2">
                  <c:v>30.2024563261952</c:v>
                </c:pt>
                <c:pt idx="3">
                  <c:v>40.9558551429188</c:v>
                </c:pt>
                <c:pt idx="4">
                  <c:v>46.204492878956302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F-45E3-8905-61095B498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Conversion/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18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'Online Raman'!$J$11:$J$15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1.8966022767916599</c:v>
                  </c:pt>
                  <c:pt idx="2">
                    <c:v>1.4176193629145599</c:v>
                  </c:pt>
                  <c:pt idx="3">
                    <c:v>1.6485368713423001</c:v>
                  </c:pt>
                  <c:pt idx="4">
                    <c:v>1.87794762074624</c:v>
                  </c:pt>
                </c:numCache>
              </c:numRef>
            </c:plus>
            <c:minus>
              <c:numRef>
                <c:f>'Online Raman'!$J$11:$J$15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1.8966022767916599</c:v>
                  </c:pt>
                  <c:pt idx="2">
                    <c:v>1.4176193629145599</c:v>
                  </c:pt>
                  <c:pt idx="3">
                    <c:v>1.6485368713423001</c:v>
                  </c:pt>
                  <c:pt idx="4">
                    <c:v>1.87794762074624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'Online Raman'!$A$2:$A$6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'Online Raman'!$J$2:$J$6</c:f>
              <c:numCache>
                <c:formatCode>General</c:formatCode>
                <c:ptCount val="5"/>
                <c:pt idx="0">
                  <c:v>0</c:v>
                </c:pt>
                <c:pt idx="1">
                  <c:v>29.009998092394898</c:v>
                </c:pt>
                <c:pt idx="2">
                  <c:v>44.359965874464997</c:v>
                </c:pt>
                <c:pt idx="3">
                  <c:v>52.459193646483897</c:v>
                </c:pt>
                <c:pt idx="4">
                  <c:v>51.127635679895697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2-4ACA-85D4-74FF81719615}"/>
            </c:ext>
          </c:extLst>
        </c:ser>
        <c:ser>
          <c:idx val="1"/>
          <c:order val="1"/>
          <c:xVal>
            <c:numRef>
              <c:f>'Online Raman'!$A$4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NMR!$C$18</c:f>
              <c:numCache>
                <c:formatCode>General</c:formatCode>
                <c:ptCount val="1"/>
                <c:pt idx="0">
                  <c:v>36.686390532544387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F2-4ACA-85D4-74FF81719615}"/>
            </c:ext>
          </c:extLst>
        </c:ser>
        <c:ser>
          <c:idx val="2"/>
          <c:order val="2"/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'Online Raman'!$A$14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NMR!$C$22</c:f>
              <c:numCache>
                <c:formatCode>General</c:formatCode>
                <c:ptCount val="1"/>
                <c:pt idx="0">
                  <c:v>48.520710059171599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F2-4ACA-85D4-74FF81719615}"/>
            </c:ext>
          </c:extLst>
        </c:ser>
        <c:ser>
          <c:idx val="3"/>
          <c:order val="3"/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'Online Raman'!$A$15</c:f>
              <c:numCache>
                <c:formatCode>General</c:formatCode>
                <c:ptCount val="1"/>
                <c:pt idx="0">
                  <c:v>120</c:v>
                </c:pt>
              </c:numCache>
            </c:numRef>
          </c:xVal>
          <c:yVal>
            <c:numRef>
              <c:f>NMR!$C$26</c:f>
              <c:numCache>
                <c:formatCode>General</c:formatCode>
                <c:ptCount val="1"/>
                <c:pt idx="0">
                  <c:v>53.846153846153854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F2-4ACA-85D4-74FF81719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Conversion/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125048</xdr:colOff>
      <xdr:row>16</xdr:row>
      <xdr:rowOff>11839</xdr:rowOff>
    </xdr:from>
    <xdr:to>
      <xdr:col>4</xdr:col>
      <xdr:colOff>512579</xdr:colOff>
      <xdr:row>30</xdr:row>
      <xdr:rowOff>11839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0C73A1-81B9-46E5-8770-9C6FEEBCC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698181</xdr:colOff>
      <xdr:row>16</xdr:row>
      <xdr:rowOff>15649</xdr:rowOff>
    </xdr:from>
    <xdr:to>
      <xdr:col>8</xdr:col>
      <xdr:colOff>484909</xdr:colOff>
      <xdr:row>30</xdr:row>
      <xdr:rowOff>15649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AEAE39-C34A-41E9-858B-1CC1C3E31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753885</xdr:colOff>
      <xdr:row>16</xdr:row>
      <xdr:rowOff>12111</xdr:rowOff>
    </xdr:from>
    <xdr:to>
      <xdr:col>12</xdr:col>
      <xdr:colOff>830516</xdr:colOff>
      <xdr:row>30</xdr:row>
      <xdr:rowOff>12111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D023FA-5704-4F1C-8FFB-E95CDA3A8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98242</xdr:colOff>
      <xdr:row>30</xdr:row>
      <xdr:rowOff>128316</xdr:rowOff>
    </xdr:from>
    <xdr:to>
      <xdr:col>4</xdr:col>
      <xdr:colOff>535575</xdr:colOff>
      <xdr:row>44</xdr:row>
      <xdr:rowOff>128316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F24806-8F0F-4992-B967-2D7EB5E9D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706617</xdr:colOff>
      <xdr:row>30</xdr:row>
      <xdr:rowOff>128316</xdr:rowOff>
    </xdr:from>
    <xdr:to>
      <xdr:col>8</xdr:col>
      <xdr:colOff>467798</xdr:colOff>
      <xdr:row>44</xdr:row>
      <xdr:rowOff>128316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117A-EF35-40C2-8BC5-8B4F82C94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753205</xdr:colOff>
      <xdr:row>30</xdr:row>
      <xdr:rowOff>128316</xdr:rowOff>
    </xdr:from>
    <xdr:to>
      <xdr:col>12</xdr:col>
      <xdr:colOff>831273</xdr:colOff>
      <xdr:row>44</xdr:row>
      <xdr:rowOff>128316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004AEC-4CCE-4BD5-9511-011A6ABA2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111578</xdr:colOff>
      <xdr:row>45</xdr:row>
      <xdr:rowOff>115390</xdr:rowOff>
    </xdr:from>
    <xdr:to>
      <xdr:col>4</xdr:col>
      <xdr:colOff>529860</xdr:colOff>
      <xdr:row>59</xdr:row>
      <xdr:rowOff>115390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A85952-378C-43AE-998A-D4CAECAE7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702673</xdr:colOff>
      <xdr:row>45</xdr:row>
      <xdr:rowOff>115390</xdr:rowOff>
    </xdr:from>
    <xdr:to>
      <xdr:col>8</xdr:col>
      <xdr:colOff>473752</xdr:colOff>
      <xdr:row>59</xdr:row>
      <xdr:rowOff>115390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6AF3AF-53ED-4329-AE6C-85C9F36E6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773071</xdr:colOff>
      <xdr:row>45</xdr:row>
      <xdr:rowOff>115390</xdr:rowOff>
    </xdr:from>
    <xdr:to>
      <xdr:col>12</xdr:col>
      <xdr:colOff>813248</xdr:colOff>
      <xdr:row>59</xdr:row>
      <xdr:rowOff>115390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8CAD893-3717-4845-AAEF-AD9EF637C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119766</xdr:colOff>
      <xdr:row>14</xdr:row>
      <xdr:rowOff>126145</xdr:rowOff>
    </xdr:from>
    <xdr:to>
      <xdr:col>4</xdr:col>
      <xdr:colOff>111374</xdr:colOff>
      <xdr:row>28</xdr:row>
      <xdr:rowOff>126145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ACB791-07C4-4C76-92BC-22CF0C4FD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237627</xdr:colOff>
      <xdr:row>14</xdr:row>
      <xdr:rowOff>129955</xdr:rowOff>
    </xdr:from>
    <xdr:to>
      <xdr:col>7</xdr:col>
      <xdr:colOff>939634</xdr:colOff>
      <xdr:row>28</xdr:row>
      <xdr:rowOff>129955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19F026-FBBF-45AD-BBAB-C2329B54B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1051228</xdr:colOff>
      <xdr:row>14</xdr:row>
      <xdr:rowOff>133765</xdr:rowOff>
    </xdr:from>
    <xdr:to>
      <xdr:col>12</xdr:col>
      <xdr:colOff>521693</xdr:colOff>
      <xdr:row>28</xdr:row>
      <xdr:rowOff>133765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C35F5E-B250-48C0-82D3-920223B2F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123576</xdr:colOff>
      <xdr:row>29</xdr:row>
      <xdr:rowOff>149005</xdr:rowOff>
    </xdr:from>
    <xdr:to>
      <xdr:col>4</xdr:col>
      <xdr:colOff>111374</xdr:colOff>
      <xdr:row>43</xdr:row>
      <xdr:rowOff>149005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894EBC-7801-42CE-AC02-EFF098FBA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251211</xdr:colOff>
      <xdr:row>29</xdr:row>
      <xdr:rowOff>149005</xdr:rowOff>
    </xdr:from>
    <xdr:to>
      <xdr:col>7</xdr:col>
      <xdr:colOff>949574</xdr:colOff>
      <xdr:row>43</xdr:row>
      <xdr:rowOff>149005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2FBCB9A-5E96-4696-8C36-2FEFE1349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1051311</xdr:colOff>
      <xdr:row>29</xdr:row>
      <xdr:rowOff>149005</xdr:rowOff>
    </xdr:from>
    <xdr:to>
      <xdr:col>12</xdr:col>
      <xdr:colOff>530474</xdr:colOff>
      <xdr:row>43</xdr:row>
      <xdr:rowOff>149005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9DFC548-9DDA-42D0-93F2-81295FAC5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125481</xdr:colOff>
      <xdr:row>44</xdr:row>
      <xdr:rowOff>101380</xdr:rowOff>
    </xdr:from>
    <xdr:to>
      <xdr:col>4</xdr:col>
      <xdr:colOff>111374</xdr:colOff>
      <xdr:row>58</xdr:row>
      <xdr:rowOff>101380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24520D1-95CA-4087-AA12-2FCD9FE6D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247401</xdr:colOff>
      <xdr:row>44</xdr:row>
      <xdr:rowOff>110905</xdr:rowOff>
    </xdr:from>
    <xdr:to>
      <xdr:col>7</xdr:col>
      <xdr:colOff>949574</xdr:colOff>
      <xdr:row>58</xdr:row>
      <xdr:rowOff>110905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57AB4FA-33CD-49EF-8C4A-DC14E5986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1060836</xdr:colOff>
      <xdr:row>44</xdr:row>
      <xdr:rowOff>110905</xdr:rowOff>
    </xdr:from>
    <xdr:to>
      <xdr:col>12</xdr:col>
      <xdr:colOff>539999</xdr:colOff>
      <xdr:row>58</xdr:row>
      <xdr:rowOff>110905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5BE8935-763A-4329-8E5E-3D6D34E08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zoomScaleNormal="100" workbookViewId="0">
      <selection activeCell="E9" sqref="E9"/>
    </sheetView>
  </sheetViews>
  <sheetFormatPr defaultRowHeight="15" x14ac:dyDescent="0.3"/>
  <cols>
    <col min="1" max="1" width="11.88671875" style="1" bestFit="1" customWidth="1"/>
    <col min="2" max="2" width="28.44140625" style="1" bestFit="1" customWidth="1"/>
    <col min="3" max="3" width="15.21875" style="1" bestFit="1" customWidth="1"/>
    <col min="4" max="16384" width="8.88671875" style="1"/>
  </cols>
  <sheetData>
    <row r="1" spans="1:3" x14ac:dyDescent="0.3">
      <c r="A1" s="1" t="s">
        <v>0</v>
      </c>
      <c r="B1" s="1" t="s">
        <v>10</v>
      </c>
      <c r="C1" s="1" t="s">
        <v>14</v>
      </c>
    </row>
    <row r="2" spans="1:3" x14ac:dyDescent="0.3">
      <c r="A2" s="1" t="s">
        <v>2</v>
      </c>
      <c r="B2" s="1">
        <v>7.1999999999999995E-2</v>
      </c>
    </row>
    <row r="3" spans="1:3" x14ac:dyDescent="0.3">
      <c r="A3" s="1" t="s">
        <v>1</v>
      </c>
      <c r="B3" s="1">
        <v>6.8000000000000005E-2</v>
      </c>
    </row>
    <row r="4" spans="1:3" x14ac:dyDescent="0.3">
      <c r="A4" s="1" t="s">
        <v>3</v>
      </c>
      <c r="B4" s="1">
        <v>7.0000000000000007E-2</v>
      </c>
    </row>
    <row r="5" spans="1:3" x14ac:dyDescent="0.3">
      <c r="A5" s="1" t="s">
        <v>4</v>
      </c>
      <c r="B5" s="1">
        <v>9.5000000000000001E-2</v>
      </c>
    </row>
    <row r="6" spans="1:3" x14ac:dyDescent="0.3">
      <c r="A6" s="1" t="s">
        <v>5</v>
      </c>
      <c r="B6" s="1">
        <v>0.108</v>
      </c>
    </row>
    <row r="7" spans="1:3" x14ac:dyDescent="0.3">
      <c r="A7" s="1" t="s">
        <v>6</v>
      </c>
      <c r="B7" s="1">
        <v>0.112</v>
      </c>
    </row>
    <row r="8" spans="1:3" x14ac:dyDescent="0.3">
      <c r="A8" s="1" t="s">
        <v>7</v>
      </c>
      <c r="B8" s="1">
        <v>0.14199999999999999</v>
      </c>
    </row>
    <row r="9" spans="1:3" x14ac:dyDescent="0.3">
      <c r="A9" s="1" t="s">
        <v>8</v>
      </c>
      <c r="B9" s="1">
        <v>0.16</v>
      </c>
    </row>
    <row r="10" spans="1:3" x14ac:dyDescent="0.3">
      <c r="A10" s="1" t="s">
        <v>9</v>
      </c>
      <c r="B10" s="1">
        <v>0.16900000000000001</v>
      </c>
    </row>
    <row r="12" spans="1:3" x14ac:dyDescent="0.3">
      <c r="A12" s="1" t="s">
        <v>11</v>
      </c>
      <c r="B12" s="1">
        <v>6.2E-2</v>
      </c>
      <c r="C12" s="1">
        <f>(1 - (B12/B3))*100</f>
        <v>8.8235294117647083</v>
      </c>
    </row>
    <row r="13" spans="1:3" x14ac:dyDescent="0.3">
      <c r="A13" s="1" t="s">
        <v>13</v>
      </c>
      <c r="B13" s="1">
        <v>0.06</v>
      </c>
      <c r="C13" s="1">
        <f>(1 - (B13/B4))*100</f>
        <v>14.285714285714302</v>
      </c>
    </row>
    <row r="14" spans="1:3" x14ac:dyDescent="0.3">
      <c r="A14" s="1" t="s">
        <v>12</v>
      </c>
      <c r="B14" s="1">
        <v>9.0999999999999998E-2</v>
      </c>
      <c r="C14" s="1">
        <f>(1 - (B14/B6))*100</f>
        <v>15.740740740740744</v>
      </c>
    </row>
    <row r="16" spans="1:3" x14ac:dyDescent="0.3">
      <c r="A16" s="1" t="s">
        <v>15</v>
      </c>
      <c r="B16" s="1">
        <v>7.3999999999999996E-2</v>
      </c>
      <c r="C16" s="1">
        <f>(1 - (B16/B5))*100</f>
        <v>22.10526315789474</v>
      </c>
    </row>
    <row r="17" spans="1:3" x14ac:dyDescent="0.3">
      <c r="A17" s="1" t="s">
        <v>17</v>
      </c>
      <c r="B17" s="1">
        <v>8.1000000000000003E-2</v>
      </c>
      <c r="C17" s="1">
        <f>(1 - (B17/B6))*100</f>
        <v>25</v>
      </c>
    </row>
    <row r="18" spans="1:3" x14ac:dyDescent="0.3">
      <c r="A18" s="1" t="s">
        <v>16</v>
      </c>
      <c r="B18" s="1">
        <v>0.107</v>
      </c>
      <c r="C18" s="1">
        <f>(1 - (B18/B10))*100</f>
        <v>36.686390532544387</v>
      </c>
    </row>
    <row r="20" spans="1:3" x14ac:dyDescent="0.3">
      <c r="A20" s="1" t="s">
        <v>18</v>
      </c>
      <c r="B20" s="1">
        <v>4.4999999999999998E-2</v>
      </c>
      <c r="C20" s="1">
        <f>(1 - (B20/B4))*100</f>
        <v>35.714285714285722</v>
      </c>
    </row>
    <row r="21" spans="1:3" x14ac:dyDescent="0.3">
      <c r="A21" s="1" t="s">
        <v>19</v>
      </c>
      <c r="B21" s="1">
        <v>7.0999999999999994E-2</v>
      </c>
      <c r="C21" s="1">
        <f>(1 - (B21/B6))*100</f>
        <v>34.259259259259267</v>
      </c>
    </row>
    <row r="22" spans="1:3" x14ac:dyDescent="0.3">
      <c r="A22" s="1" t="s">
        <v>20</v>
      </c>
      <c r="B22" s="1">
        <v>8.6999999999999994E-2</v>
      </c>
      <c r="C22" s="1">
        <f>(1 - (B22/B10))*100</f>
        <v>48.520710059171599</v>
      </c>
    </row>
    <row r="24" spans="1:3" x14ac:dyDescent="0.3">
      <c r="A24" s="5" t="s">
        <v>40</v>
      </c>
      <c r="B24" s="1">
        <v>6.9000000000000006E-2</v>
      </c>
      <c r="C24" s="1">
        <f>(1 - (B24/B6))*100</f>
        <v>36.111111111111107</v>
      </c>
    </row>
    <row r="25" spans="1:3" x14ac:dyDescent="0.3">
      <c r="A25" s="5" t="s">
        <v>41</v>
      </c>
      <c r="B25" s="1">
        <v>8.5000000000000006E-2</v>
      </c>
      <c r="C25" s="1">
        <f>(1 - (B25/B8))*100</f>
        <v>40.140845070422529</v>
      </c>
    </row>
    <row r="26" spans="1:3" x14ac:dyDescent="0.3">
      <c r="A26" s="5" t="s">
        <v>42</v>
      </c>
      <c r="B26" s="1">
        <v>7.8E-2</v>
      </c>
      <c r="C26" s="1">
        <f>(1 - (B26/B10))*100</f>
        <v>53.846153846153854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E6F2F-8C1D-4592-9501-AE20E73C1DBC}">
  <dimension ref="A1:Q15"/>
  <sheetViews>
    <sheetView topLeftCell="A13" zoomScale="55" zoomScaleNormal="55" workbookViewId="0">
      <selection activeCell="C6" sqref="C6:J6"/>
    </sheetView>
  </sheetViews>
  <sheetFormatPr defaultRowHeight="15" x14ac:dyDescent="0.3"/>
  <cols>
    <col min="1" max="1" width="11.77734375" style="8" bestFit="1" customWidth="1"/>
    <col min="2" max="2" width="19.5546875" style="8" bestFit="1" customWidth="1"/>
    <col min="3" max="10" width="19.88671875" style="8" bestFit="1" customWidth="1"/>
    <col min="11" max="11" width="14.109375" style="8" bestFit="1" customWidth="1"/>
    <col min="12" max="12" width="20.21875" style="8" bestFit="1" customWidth="1"/>
    <col min="13" max="13" width="14.109375" style="8" bestFit="1" customWidth="1"/>
    <col min="14" max="14" width="20.21875" style="8" bestFit="1" customWidth="1"/>
    <col min="15" max="15" width="14.109375" style="8" bestFit="1" customWidth="1"/>
    <col min="16" max="16" width="20.21875" style="8" bestFit="1" customWidth="1"/>
    <col min="17" max="17" width="14.109375" style="8" bestFit="1" customWidth="1"/>
    <col min="18" max="18" width="20.21875" style="8" bestFit="1" customWidth="1"/>
    <col min="19" max="19" width="14.109375" style="8" bestFit="1" customWidth="1"/>
    <col min="20" max="16384" width="8.88671875" style="8"/>
  </cols>
  <sheetData>
    <row r="1" spans="1:17" x14ac:dyDescent="0.3">
      <c r="A1" s="8" t="s">
        <v>21</v>
      </c>
      <c r="B1" s="8" t="s">
        <v>22</v>
      </c>
      <c r="C1" s="8" t="s">
        <v>24</v>
      </c>
      <c r="D1" s="8" t="s">
        <v>26</v>
      </c>
      <c r="E1" s="8" t="s">
        <v>28</v>
      </c>
      <c r="F1" s="8" t="s">
        <v>30</v>
      </c>
      <c r="G1" s="8" t="s">
        <v>32</v>
      </c>
      <c r="H1" s="8" t="s">
        <v>34</v>
      </c>
      <c r="I1" s="8" t="s">
        <v>36</v>
      </c>
      <c r="J1" s="8" t="s">
        <v>38</v>
      </c>
    </row>
    <row r="2" spans="1:17" x14ac:dyDescent="0.3">
      <c r="A2" s="8">
        <v>0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Q2" s="9"/>
    </row>
    <row r="3" spans="1:17" x14ac:dyDescent="0.3">
      <c r="A3" s="8">
        <v>30</v>
      </c>
      <c r="B3" s="8">
        <v>6.5291304281152298</v>
      </c>
      <c r="C3" s="8">
        <v>11.350463076825299</v>
      </c>
      <c r="D3" s="8">
        <v>17.008445393830598</v>
      </c>
      <c r="E3" s="8">
        <v>16.154363769048999</v>
      </c>
      <c r="F3" s="8">
        <v>19.502870973821398</v>
      </c>
      <c r="G3" s="8">
        <v>21.618110195705199</v>
      </c>
      <c r="H3" s="8">
        <v>16.156000499922602</v>
      </c>
      <c r="I3" s="8">
        <v>20.124286006406599</v>
      </c>
      <c r="J3" s="8">
        <v>29.009998092394898</v>
      </c>
    </row>
    <row r="4" spans="1:17" x14ac:dyDescent="0.3">
      <c r="A4" s="8">
        <v>60</v>
      </c>
      <c r="B4" s="8">
        <v>24.527773563200402</v>
      </c>
      <c r="C4" s="8">
        <v>26.478964301004801</v>
      </c>
      <c r="D4" s="8">
        <v>28.222852719207001</v>
      </c>
      <c r="E4" s="8">
        <v>19.527009167054199</v>
      </c>
      <c r="F4" s="8">
        <v>25.052546417678599</v>
      </c>
      <c r="G4" s="8">
        <v>32.524731372308104</v>
      </c>
      <c r="H4" s="8">
        <v>23.812679515292199</v>
      </c>
      <c r="I4" s="8">
        <v>30.2024563261952</v>
      </c>
      <c r="J4" s="8">
        <v>44.359965874464997</v>
      </c>
    </row>
    <row r="5" spans="1:17" x14ac:dyDescent="0.3">
      <c r="A5" s="8">
        <v>90</v>
      </c>
      <c r="B5" s="8">
        <v>28.262707633225901</v>
      </c>
      <c r="C5" s="8">
        <v>33.016042587820998</v>
      </c>
      <c r="D5" s="8">
        <v>41.677466693248903</v>
      </c>
      <c r="E5" s="8">
        <v>28.1684000464005</v>
      </c>
      <c r="F5" s="8">
        <v>36.120860862344998</v>
      </c>
      <c r="G5" s="8">
        <v>45.696759970722198</v>
      </c>
      <c r="H5" s="8">
        <v>34.849551647323999</v>
      </c>
      <c r="I5" s="8">
        <v>40.9558551429188</v>
      </c>
      <c r="J5" s="8">
        <v>52.459193646483897</v>
      </c>
    </row>
    <row r="6" spans="1:17" x14ac:dyDescent="0.3">
      <c r="A6" s="8">
        <v>120</v>
      </c>
      <c r="B6" s="8">
        <v>28.556529042866899</v>
      </c>
      <c r="C6" s="8">
        <v>33.112320888933198</v>
      </c>
      <c r="D6" s="8">
        <v>45.182145918500098</v>
      </c>
      <c r="E6" s="8">
        <v>28.394367950509299</v>
      </c>
      <c r="F6" s="8">
        <v>33.729853344196499</v>
      </c>
      <c r="G6" s="8">
        <v>48.926124254003497</v>
      </c>
      <c r="H6" s="8">
        <v>35.5097700251034</v>
      </c>
      <c r="I6" s="8">
        <v>46.204492878956302</v>
      </c>
      <c r="J6" s="8">
        <v>51.127635679895697</v>
      </c>
    </row>
    <row r="10" spans="1:17" x14ac:dyDescent="0.3">
      <c r="A10" s="8" t="s">
        <v>21</v>
      </c>
      <c r="B10" s="8" t="s">
        <v>23</v>
      </c>
      <c r="C10" s="8" t="s">
        <v>25</v>
      </c>
      <c r="D10" s="8" t="s">
        <v>27</v>
      </c>
      <c r="E10" s="8" t="s">
        <v>29</v>
      </c>
      <c r="F10" s="8" t="s">
        <v>31</v>
      </c>
      <c r="G10" s="8" t="s">
        <v>33</v>
      </c>
      <c r="H10" s="8" t="s">
        <v>35</v>
      </c>
      <c r="I10" s="8" t="s">
        <v>37</v>
      </c>
      <c r="J10" s="8" t="s">
        <v>39</v>
      </c>
    </row>
    <row r="11" spans="1:17" x14ac:dyDescent="0.3">
      <c r="A11" s="8">
        <f>0</f>
        <v>0</v>
      </c>
      <c r="B11" s="8">
        <v>0</v>
      </c>
      <c r="C11" s="9">
        <v>1.9359746880405501E-16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7" x14ac:dyDescent="0.3">
      <c r="A12" s="8">
        <f>A11+30</f>
        <v>30</v>
      </c>
      <c r="B12" s="8">
        <v>2.1916207904993699</v>
      </c>
      <c r="C12" s="8">
        <v>2.2209127859173199</v>
      </c>
      <c r="D12" s="8">
        <v>3.1123129130942599</v>
      </c>
      <c r="E12" s="8">
        <v>1.97671606393268</v>
      </c>
      <c r="F12" s="8">
        <v>2.55210842780521</v>
      </c>
      <c r="G12" s="8">
        <v>2.6487389574566298</v>
      </c>
      <c r="H12" s="8">
        <v>2.9619708766016801</v>
      </c>
      <c r="I12" s="8">
        <v>2.4598912943764302</v>
      </c>
      <c r="J12" s="8">
        <v>1.8966022767916599</v>
      </c>
    </row>
    <row r="13" spans="1:17" x14ac:dyDescent="0.3">
      <c r="A13" s="8">
        <f t="shared" ref="A13:A14" si="0">A12+30</f>
        <v>60</v>
      </c>
      <c r="B13" s="8">
        <v>2.59113633961356</v>
      </c>
      <c r="C13" s="8">
        <v>2.6645626798519002</v>
      </c>
      <c r="D13" s="8">
        <v>2.2429959170204601</v>
      </c>
      <c r="E13" s="8">
        <v>1.8506201515196301</v>
      </c>
      <c r="F13" s="8">
        <v>1.9078536678667899</v>
      </c>
      <c r="G13" s="8">
        <v>1.69714965594258</v>
      </c>
      <c r="H13" s="8">
        <v>2.8396554621466401</v>
      </c>
      <c r="I13" s="8">
        <v>2.5141541964034002</v>
      </c>
      <c r="J13" s="8">
        <v>1.4176193629145599</v>
      </c>
    </row>
    <row r="14" spans="1:17" x14ac:dyDescent="0.3">
      <c r="A14" s="8">
        <f t="shared" si="0"/>
        <v>90</v>
      </c>
      <c r="B14" s="8">
        <v>3.3802805417416599</v>
      </c>
      <c r="C14" s="8">
        <v>1.71703508409856</v>
      </c>
      <c r="D14" s="8">
        <v>2.78533158305593</v>
      </c>
      <c r="E14" s="8">
        <v>2.2734233599654501</v>
      </c>
      <c r="F14" s="8">
        <v>1.95809431194002</v>
      </c>
      <c r="G14" s="8">
        <v>1.62265088282484</v>
      </c>
      <c r="H14" s="8">
        <v>2.60254917479834</v>
      </c>
      <c r="I14" s="8">
        <v>2.0086765669035498</v>
      </c>
      <c r="J14" s="8">
        <v>1.6485368713423001</v>
      </c>
    </row>
    <row r="15" spans="1:17" x14ac:dyDescent="0.3">
      <c r="A15" s="8">
        <v>120</v>
      </c>
      <c r="B15" s="8">
        <v>2.7778603055954099</v>
      </c>
      <c r="C15" s="8">
        <v>2.7778493701684899</v>
      </c>
      <c r="D15" s="8">
        <v>2.7652043787934999</v>
      </c>
      <c r="E15" s="8">
        <v>2.1987466394942099</v>
      </c>
      <c r="F15" s="8">
        <v>1.6608252532879599</v>
      </c>
      <c r="G15" s="8">
        <v>1.8931365777118101</v>
      </c>
      <c r="H15" s="8">
        <v>1.5686124030717501</v>
      </c>
      <c r="I15" s="8">
        <v>1.55853255955829</v>
      </c>
      <c r="J15" s="8">
        <v>1.87794762074624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035BE-F1D4-4E03-B7B1-D806B943A468}">
  <dimension ref="A1:J14"/>
  <sheetViews>
    <sheetView tabSelected="1" zoomScale="55" zoomScaleNormal="55" workbookViewId="0">
      <selection activeCell="Q14" sqref="Q14"/>
    </sheetView>
  </sheetViews>
  <sheetFormatPr defaultRowHeight="15" x14ac:dyDescent="0.3"/>
  <cols>
    <col min="1" max="1" width="11.77734375" style="7" bestFit="1" customWidth="1"/>
    <col min="2" max="2" width="19.5546875" style="7" bestFit="1" customWidth="1"/>
    <col min="3" max="10" width="19.88671875" style="7" bestFit="1" customWidth="1"/>
    <col min="11" max="16384" width="8.88671875" style="7"/>
  </cols>
  <sheetData>
    <row r="1" spans="1:10" x14ac:dyDescent="0.3">
      <c r="A1" s="6" t="s">
        <v>21</v>
      </c>
      <c r="B1" s="6" t="s">
        <v>22</v>
      </c>
      <c r="C1" s="6" t="s">
        <v>24</v>
      </c>
      <c r="D1" s="6" t="s">
        <v>26</v>
      </c>
      <c r="E1" s="6" t="s">
        <v>28</v>
      </c>
      <c r="F1" s="6" t="s">
        <v>30</v>
      </c>
      <c r="G1" s="6" t="s">
        <v>32</v>
      </c>
      <c r="H1" s="6" t="s">
        <v>34</v>
      </c>
      <c r="I1" s="6" t="s">
        <v>36</v>
      </c>
      <c r="J1" s="6" t="s">
        <v>38</v>
      </c>
    </row>
    <row r="2" spans="1:10" x14ac:dyDescent="0.3">
      <c r="A2" s="6">
        <v>0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</row>
    <row r="3" spans="1:10" x14ac:dyDescent="0.3">
      <c r="A3" s="6">
        <v>30</v>
      </c>
      <c r="B3" s="3">
        <v>6.5291304281152298</v>
      </c>
      <c r="C3" s="3">
        <v>11.350463076825299</v>
      </c>
      <c r="D3" s="3">
        <v>17.008445393830598</v>
      </c>
      <c r="E3" s="3">
        <v>16.154363769048999</v>
      </c>
      <c r="F3" s="3">
        <v>19.502870973821398</v>
      </c>
      <c r="G3" s="3">
        <v>21.618110195705199</v>
      </c>
      <c r="H3" s="3">
        <v>16.156000499922602</v>
      </c>
      <c r="I3" s="3">
        <v>20.124286006406599</v>
      </c>
      <c r="J3" s="3">
        <v>29.009998092394898</v>
      </c>
    </row>
    <row r="4" spans="1:10" x14ac:dyDescent="0.3">
      <c r="A4" s="6">
        <v>60</v>
      </c>
      <c r="B4" s="4">
        <v>24.527773563200402</v>
      </c>
      <c r="C4" s="3">
        <v>26.478964301004801</v>
      </c>
      <c r="D4" s="3">
        <v>28.222852719207001</v>
      </c>
      <c r="E4" s="3">
        <v>19.527009167054199</v>
      </c>
      <c r="F4" s="3">
        <v>25.052546417678599</v>
      </c>
      <c r="G4" s="3">
        <v>32.524731372308104</v>
      </c>
      <c r="H4" s="3">
        <v>23.812679515292199</v>
      </c>
      <c r="I4" s="3">
        <v>30.2024563261952</v>
      </c>
      <c r="J4" s="3">
        <v>44.359965874464997</v>
      </c>
    </row>
    <row r="5" spans="1:10" x14ac:dyDescent="0.3">
      <c r="A5" s="6">
        <v>90</v>
      </c>
      <c r="B5" s="3">
        <v>28.262707633225901</v>
      </c>
      <c r="C5" s="3">
        <v>33.016042587820998</v>
      </c>
      <c r="D5" s="3">
        <v>41.677466693248903</v>
      </c>
      <c r="E5" s="3">
        <v>28.1684000464005</v>
      </c>
      <c r="F5" s="3">
        <v>36.120860862344998</v>
      </c>
      <c r="G5" s="3">
        <v>45.696759970722198</v>
      </c>
      <c r="H5" s="3">
        <v>34.849551647323999</v>
      </c>
      <c r="I5" s="3">
        <v>40.9558551429188</v>
      </c>
      <c r="J5" s="3">
        <v>52.459193646483897</v>
      </c>
    </row>
    <row r="6" spans="1:10" x14ac:dyDescent="0.3">
      <c r="A6" s="6">
        <v>120</v>
      </c>
      <c r="B6" s="2">
        <v>28.556529042866899</v>
      </c>
      <c r="C6" s="2">
        <v>33.112320888933198</v>
      </c>
      <c r="D6" s="2">
        <v>45.182145918500098</v>
      </c>
      <c r="E6" s="2">
        <v>28.394367950509299</v>
      </c>
      <c r="F6" s="2">
        <v>33.729853344196499</v>
      </c>
      <c r="G6" s="2">
        <v>48.926124254003497</v>
      </c>
      <c r="H6" s="2">
        <v>35.5097700251034</v>
      </c>
      <c r="I6" s="2">
        <v>46.204492878956302</v>
      </c>
      <c r="J6" s="2">
        <v>51.127635679895697</v>
      </c>
    </row>
    <row r="9" spans="1:10" x14ac:dyDescent="0.3">
      <c r="A9" s="6" t="s">
        <v>21</v>
      </c>
      <c r="B9" s="7" t="s">
        <v>43</v>
      </c>
      <c r="C9" s="7" t="s">
        <v>44</v>
      </c>
      <c r="D9" s="7" t="s">
        <v>45</v>
      </c>
      <c r="E9" s="7" t="s">
        <v>46</v>
      </c>
      <c r="F9" s="7" t="s">
        <v>47</v>
      </c>
      <c r="G9" s="7" t="s">
        <v>48</v>
      </c>
      <c r="H9" s="7" t="s">
        <v>49</v>
      </c>
      <c r="I9" s="7" t="s">
        <v>50</v>
      </c>
      <c r="J9" s="7" t="s">
        <v>51</v>
      </c>
    </row>
    <row r="10" spans="1:10" x14ac:dyDescent="0.3">
      <c r="A10" s="6">
        <v>0</v>
      </c>
      <c r="B10" s="7">
        <f>LN(1/(1-(B2/100)))</f>
        <v>0</v>
      </c>
      <c r="C10" s="7">
        <f t="shared" ref="C10:J10" si="0">LN(1/(1-(C2/100)))</f>
        <v>0</v>
      </c>
      <c r="D10" s="7">
        <f t="shared" si="0"/>
        <v>0</v>
      </c>
      <c r="E10" s="7">
        <f t="shared" si="0"/>
        <v>0</v>
      </c>
      <c r="F10" s="7">
        <f t="shared" si="0"/>
        <v>0</v>
      </c>
      <c r="G10" s="7">
        <f t="shared" si="0"/>
        <v>0</v>
      </c>
      <c r="H10" s="7">
        <f t="shared" si="0"/>
        <v>0</v>
      </c>
      <c r="I10" s="7">
        <f t="shared" si="0"/>
        <v>0</v>
      </c>
      <c r="J10" s="7">
        <f t="shared" si="0"/>
        <v>0</v>
      </c>
    </row>
    <row r="11" spans="1:10" x14ac:dyDescent="0.3">
      <c r="A11" s="6">
        <v>30</v>
      </c>
      <c r="B11" s="7">
        <f t="shared" ref="B11:J11" si="1">LN(1/(1-(B3/100)))</f>
        <v>6.7520353617822201E-2</v>
      </c>
      <c r="C11" s="7">
        <f t="shared" si="1"/>
        <v>0.12047937713436944</v>
      </c>
      <c r="D11" s="7">
        <f t="shared" si="1"/>
        <v>0.18643133510145099</v>
      </c>
      <c r="E11" s="7">
        <f t="shared" si="1"/>
        <v>0.17619274163782167</v>
      </c>
      <c r="F11" s="7">
        <f t="shared" si="1"/>
        <v>0.21694866647063218</v>
      </c>
      <c r="G11" s="7">
        <f t="shared" si="1"/>
        <v>0.24357728270993553</v>
      </c>
      <c r="H11" s="7">
        <f t="shared" si="1"/>
        <v>0.17621226259231026</v>
      </c>
      <c r="I11" s="7">
        <f t="shared" si="1"/>
        <v>0.22469833444341583</v>
      </c>
      <c r="J11" s="7">
        <f t="shared" si="1"/>
        <v>0.34263113706533516</v>
      </c>
    </row>
    <row r="12" spans="1:10" x14ac:dyDescent="0.3">
      <c r="A12" s="6">
        <v>60</v>
      </c>
      <c r="B12" s="7">
        <f t="shared" ref="B12:J12" si="2">LN(1/(1-(B4/100)))</f>
        <v>0.2814054591750928</v>
      </c>
      <c r="C12" s="7">
        <f t="shared" si="2"/>
        <v>0.30759862073037464</v>
      </c>
      <c r="D12" s="7">
        <f t="shared" si="2"/>
        <v>0.33160404359400852</v>
      </c>
      <c r="E12" s="7">
        <f t="shared" si="2"/>
        <v>0.2172485754653555</v>
      </c>
      <c r="F12" s="7">
        <f t="shared" si="2"/>
        <v>0.28838293690228256</v>
      </c>
      <c r="G12" s="7">
        <f t="shared" si="2"/>
        <v>0.39340904594794041</v>
      </c>
      <c r="H12" s="7">
        <f t="shared" si="2"/>
        <v>0.27197513497962733</v>
      </c>
      <c r="I12" s="7">
        <f t="shared" si="2"/>
        <v>0.35957136775868154</v>
      </c>
      <c r="J12" s="7">
        <f t="shared" si="2"/>
        <v>0.58626720560566492</v>
      </c>
    </row>
    <row r="13" spans="1:10" x14ac:dyDescent="0.3">
      <c r="A13" s="6">
        <v>90</v>
      </c>
      <c r="B13" s="7">
        <f t="shared" ref="B13:J13" si="3">LN(1/(1-(B5/100)))</f>
        <v>0.33215945690491044</v>
      </c>
      <c r="C13" s="7">
        <f t="shared" si="3"/>
        <v>0.40071703687711285</v>
      </c>
      <c r="D13" s="7">
        <f t="shared" si="3"/>
        <v>0.53918166118666422</v>
      </c>
      <c r="E13" s="7">
        <f t="shared" si="3"/>
        <v>0.33084569597988661</v>
      </c>
      <c r="F13" s="7">
        <f t="shared" si="3"/>
        <v>0.44817733897417972</v>
      </c>
      <c r="G13" s="7">
        <f t="shared" si="3"/>
        <v>0.61058629178085511</v>
      </c>
      <c r="H13" s="7">
        <f t="shared" si="3"/>
        <v>0.42847100058863768</v>
      </c>
      <c r="I13" s="7">
        <f t="shared" si="3"/>
        <v>0.52688480394122006</v>
      </c>
      <c r="J13" s="7">
        <f t="shared" si="3"/>
        <v>0.74358176261982833</v>
      </c>
    </row>
    <row r="14" spans="1:10" x14ac:dyDescent="0.3">
      <c r="A14" s="6">
        <v>120</v>
      </c>
      <c r="B14" s="7">
        <f t="shared" ref="B14:J14" si="4">LN(1/(1-(B6/100)))</f>
        <v>0.33626366497392784</v>
      </c>
      <c r="C14" s="7">
        <f t="shared" si="4"/>
        <v>0.40215540455845022</v>
      </c>
      <c r="D14" s="7">
        <f t="shared" si="4"/>
        <v>0.60115424068991974</v>
      </c>
      <c r="E14" s="7">
        <f t="shared" si="4"/>
        <v>0.3339964552059318</v>
      </c>
      <c r="F14" s="7">
        <f t="shared" si="4"/>
        <v>0.41143066688597557</v>
      </c>
      <c r="G14" s="7">
        <f t="shared" si="4"/>
        <v>0.67189705735248417</v>
      </c>
      <c r="H14" s="7">
        <f t="shared" si="4"/>
        <v>0.43865644691701416</v>
      </c>
      <c r="I14" s="7">
        <f t="shared" si="4"/>
        <v>0.61998023306883976</v>
      </c>
      <c r="J14" s="7">
        <f t="shared" si="4"/>
        <v>0.71595809609105965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NMR</vt:lpstr>
      <vt:lpstr>Online Raman</vt:lpstr>
      <vt:lpstr>Kinetic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Jin Da</dc:creator>
  <cp:lastModifiedBy>Tan Jin Da</cp:lastModifiedBy>
  <dcterms:created xsi:type="dcterms:W3CDTF">2015-06-05T18:17:20Z</dcterms:created>
  <dcterms:modified xsi:type="dcterms:W3CDTF">2021-10-27T11:09:23Z</dcterms:modified>
</cp:coreProperties>
</file>