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Tan Jin Da\Desktop\Manuscript Writing\Manucript Versions\SI\GitHub Files for SI\3. Quantification of Monomer Conversion via Inline Raman Workflow\"/>
    </mc:Choice>
  </mc:AlternateContent>
  <xr:revisionPtr revIDLastSave="0" documentId="13_ncr:1_{38F0C6F3-BF34-47E7-A6CE-9ABA1420755F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NMR" sheetId="1" r:id="rId1"/>
    <sheet name="Online Raman" sheetId="2" r:id="rId2"/>
    <sheet name="Kinetic Plots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" i="4" l="1"/>
  <c r="C11" i="4"/>
  <c r="D11" i="4"/>
  <c r="E11" i="4"/>
  <c r="F11" i="4"/>
  <c r="G11" i="4"/>
  <c r="H11" i="4"/>
  <c r="I11" i="4"/>
  <c r="J11" i="4"/>
  <c r="B12" i="4"/>
  <c r="C12" i="4"/>
  <c r="D12" i="4"/>
  <c r="E12" i="4"/>
  <c r="F12" i="4"/>
  <c r="G12" i="4"/>
  <c r="H12" i="4"/>
  <c r="I12" i="4"/>
  <c r="J12" i="4"/>
  <c r="B13" i="4"/>
  <c r="C13" i="4"/>
  <c r="D13" i="4"/>
  <c r="E13" i="4"/>
  <c r="F13" i="4"/>
  <c r="G13" i="4"/>
  <c r="H13" i="4"/>
  <c r="I13" i="4"/>
  <c r="J13" i="4"/>
  <c r="B14" i="4"/>
  <c r="C14" i="4"/>
  <c r="D14" i="4"/>
  <c r="E14" i="4"/>
  <c r="F14" i="4"/>
  <c r="G14" i="4"/>
  <c r="H14" i="4"/>
  <c r="I14" i="4"/>
  <c r="J14" i="4"/>
  <c r="C10" i="4"/>
  <c r="D10" i="4"/>
  <c r="E10" i="4"/>
  <c r="F10" i="4"/>
  <c r="G10" i="4"/>
  <c r="H10" i="4"/>
  <c r="I10" i="4"/>
  <c r="J10" i="4"/>
  <c r="C26" i="1" l="1"/>
  <c r="C25" i="1"/>
  <c r="C24" i="1"/>
  <c r="C22" i="1"/>
  <c r="C21" i="1"/>
  <c r="C20" i="1"/>
  <c r="C18" i="1"/>
  <c r="C17" i="1"/>
  <c r="C16" i="1"/>
  <c r="C13" i="1"/>
  <c r="C14" i="1"/>
  <c r="C12" i="1"/>
  <c r="B10" i="4" l="1"/>
  <c r="A12" i="2" l="1"/>
  <c r="A13" i="2" s="1"/>
  <c r="A14" i="2" s="1"/>
  <c r="A11" i="2"/>
</calcChain>
</file>

<file path=xl/sharedStrings.xml><?xml version="1.0" encoding="utf-8"?>
<sst xmlns="http://schemas.openxmlformats.org/spreadsheetml/2006/main" count="64" uniqueCount="52">
  <si>
    <t>Experiment</t>
  </si>
  <si>
    <t>Normalized Vinyl Peak Area</t>
  </si>
  <si>
    <t>Conversion/ %</t>
  </si>
  <si>
    <t>Time/ min</t>
  </si>
  <si>
    <t>C1_R T0</t>
  </si>
  <si>
    <t>C1_R2 T0</t>
  </si>
  <si>
    <t>C19_R T0</t>
  </si>
  <si>
    <t>C10_R T0</t>
  </si>
  <si>
    <t>C1_R T120</t>
  </si>
  <si>
    <t>C1_R Conversion/ %</t>
  </si>
  <si>
    <t>C1_R2 Conversion/ %</t>
  </si>
  <si>
    <t>C1_R Error/ %</t>
  </si>
  <si>
    <t>C1_R2 Error/ %</t>
  </si>
  <si>
    <t>C19_R Error/ %</t>
  </si>
  <si>
    <t>C19_R Conversion/ %</t>
  </si>
  <si>
    <t>C10_R Conversion/ %</t>
  </si>
  <si>
    <t>C10_R Error/ %</t>
  </si>
  <si>
    <t>C1_R</t>
  </si>
  <si>
    <t>C1_R2</t>
  </si>
  <si>
    <t>C19_R</t>
  </si>
  <si>
    <t>C10_R</t>
  </si>
  <si>
    <t>C1_R3 T0</t>
  </si>
  <si>
    <t>C19_R2 T0</t>
  </si>
  <si>
    <t>C19_R3 T0</t>
  </si>
  <si>
    <t>C10_R2 T0</t>
  </si>
  <si>
    <t>C10_R3 T0</t>
  </si>
  <si>
    <t>C1_R2 T30</t>
  </si>
  <si>
    <t>C19_R3 T30</t>
  </si>
  <si>
    <t>C10_R3 T30</t>
  </si>
  <si>
    <t>C19_R2 T60</t>
  </si>
  <si>
    <t>C19_R3 T60</t>
  </si>
  <si>
    <t>C10_R T60</t>
  </si>
  <si>
    <t>C19_R T90</t>
  </si>
  <si>
    <t>C19_R2 T90</t>
  </si>
  <si>
    <t>C10_R T90</t>
  </si>
  <si>
    <t>C19_R2 T120</t>
  </si>
  <si>
    <t>C10_R2 T120</t>
  </si>
  <si>
    <t>C1_R3 Conversion/ %</t>
  </si>
  <si>
    <t>C19_R2 Conversion/ %</t>
  </si>
  <si>
    <t>C19_R3 Conversion/ %</t>
  </si>
  <si>
    <t>C10_R2 Conversion/ %</t>
  </si>
  <si>
    <t>C10_R3 Conversion/ %</t>
  </si>
  <si>
    <t>C1_R3 Error/ %</t>
  </si>
  <si>
    <t>C19_R2 Error/ %</t>
  </si>
  <si>
    <t>C19_R3 Error/ %</t>
  </si>
  <si>
    <t>C10_R2 Error/ %</t>
  </si>
  <si>
    <t>C10_R3 Error/ %</t>
  </si>
  <si>
    <t>C1_R3</t>
  </si>
  <si>
    <t>C19_R2</t>
  </si>
  <si>
    <t>C19_R3</t>
  </si>
  <si>
    <t>C10_R2</t>
  </si>
  <si>
    <t>C10_R3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</si>
</sst>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11" fontId="5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11" fontId="0" fillId="0" borderId="0" xfId="0" applyNumberFormat="1"/>
    <xf numFmtId="0" fontId="6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Fill="1" applyAlignment="1">
      <alignment vertical="center" wrapText="1"/>
    </xf>
    <xf numFmtId="0" fontId="2" fillId="2" borderId="0" xfId="0" applyFont="1" applyFill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0" fillId="2" borderId="0" xfId="0" applyFill="1"/>
    <xf numFmtId="11" fontId="0" fillId="2" borderId="0" xfId="0" applyNumberFormat="1" applyFill="1"/>
    <xf numFmtId="0" fontId="4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Condition 1 Repeat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Condition 10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'Online Raman'!$B$11:$B$15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5.3700514706587796</c:v>
                  </c:pt>
                  <c:pt idx="2">
                    <c:v>7.0550215469188799</c:v>
                  </c:pt>
                  <c:pt idx="3">
                    <c:v>3.84455752826217</c:v>
                  </c:pt>
                  <c:pt idx="4">
                    <c:v>2.2954294232871901</c:v>
                  </c:pt>
                </c:numCache>
              </c:numRef>
            </c:plus>
            <c:minus>
              <c:numRef>
                <c:f>'Online Raman'!$B$11:$B$15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5.3700514706587796</c:v>
                  </c:pt>
                  <c:pt idx="2">
                    <c:v>7.0550215469188799</c:v>
                  </c:pt>
                  <c:pt idx="3">
                    <c:v>3.84455752826217</c:v>
                  </c:pt>
                  <c:pt idx="4">
                    <c:v>2.2954294232871901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'Online Raman'!$A$2:$A$6</c:f>
              <c:numCache>
                <c:formatCode>General</c:formatCode>
                <c:ptCount val="5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</c:numCache>
            </c:numRef>
          </c:xVal>
          <c:yVal>
            <c:numRef>
              <c:f>'Online Raman'!$B$2:$B$6</c:f>
              <c:numCache>
                <c:formatCode>General</c:formatCode>
                <c:ptCount val="5"/>
                <c:pt idx="0">
                  <c:v>0</c:v>
                </c:pt>
                <c:pt idx="1">
                  <c:v>40.163797146834597</c:v>
                </c:pt>
                <c:pt idx="2">
                  <c:v>-2.90332637202606</c:v>
                </c:pt>
                <c:pt idx="3">
                  <c:v>42.357787014089901</c:v>
                </c:pt>
                <c:pt idx="4">
                  <c:v>31.652351582599199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4FB-4132-9300-DDE8F048D5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2167695"/>
        <c:axId val="1828235103"/>
      </c:scatterChart>
      <c:valAx>
        <c:axId val="1612167695"/>
        <c:scaling>
          <c:orientation val="minMax"/>
          <c:max val="12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Time/ min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235103"/>
        <c:crosses val="autoZero"/>
        <c:crossBetween val="midCat"/>
        <c:majorUnit val="30"/>
      </c:valAx>
      <c:valAx>
        <c:axId val="1828235103"/>
        <c:scaling>
          <c:orientation val="minMax"/>
          <c:max val="50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Conversion/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2167695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Condition 1</a:t>
            </a:r>
            <a:r>
              <a:rPr lang="en-SG" baseline="0"/>
              <a:t> Repeat</a:t>
            </a:r>
            <a:endParaRPr lang="en-SG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Condition 1</c:v>
          </c:tx>
          <c:spPr>
            <a:ln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trendlineType val="linear"/>
            <c:intercept val="0"/>
            <c:dispRSqr val="1"/>
            <c:dispEq val="1"/>
            <c:trendlineLbl>
              <c:layout>
                <c:manualLayout>
                  <c:x val="-0.18750633319364896"/>
                  <c:y val="-4.2860892388451441E-3"/>
                </c:manualLayout>
              </c:layout>
              <c:numFmt formatCode="General" sourceLinked="0"/>
            </c:trendlineLbl>
          </c:trendline>
          <c:xVal>
            <c:numRef>
              <c:f>'Kinetic Plots'!$A$10:$A$14</c:f>
              <c:numCache>
                <c:formatCode>General</c:formatCode>
                <c:ptCount val="5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</c:numCache>
            </c:numRef>
          </c:xVal>
          <c:yVal>
            <c:numRef>
              <c:f>'Kinetic Plots'!$B$10:$B$14</c:f>
              <c:numCache>
                <c:formatCode>General</c:formatCode>
                <c:ptCount val="5"/>
                <c:pt idx="0">
                  <c:v>0</c:v>
                </c:pt>
                <c:pt idx="1">
                  <c:v>0.51355930932911653</c:v>
                </c:pt>
                <c:pt idx="2">
                  <c:v>-2.8619782588186916E-2</c:v>
                </c:pt>
                <c:pt idx="3">
                  <c:v>0.55091502236146561</c:v>
                </c:pt>
                <c:pt idx="4">
                  <c:v>0.38056302842242307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D05-455B-A201-563D60B6E8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2167695"/>
        <c:axId val="1828235103"/>
      </c:scatterChart>
      <c:valAx>
        <c:axId val="1612167695"/>
        <c:scaling>
          <c:orientation val="minMax"/>
          <c:max val="12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Time/ min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235103"/>
        <c:crosses val="autoZero"/>
        <c:crossBetween val="midCat"/>
        <c:majorUnit val="30"/>
      </c:valAx>
      <c:valAx>
        <c:axId val="182823510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ln(1/1-x)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2167695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Condition 1 Repeat 2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Condition 2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trendlineType val="linear"/>
            <c:intercept val="0"/>
            <c:dispRSqr val="1"/>
            <c:dispEq val="1"/>
            <c:trendlineLbl>
              <c:layout>
                <c:manualLayout>
                  <c:x val="-0.19046775832428281"/>
                  <c:y val="-1.8571803524559428E-2"/>
                </c:manualLayout>
              </c:layout>
              <c:numFmt formatCode="General" sourceLinked="0"/>
            </c:trendlineLbl>
          </c:trendline>
          <c:xVal>
            <c:numRef>
              <c:f>'Kinetic Plots'!$A$10:$A$14</c:f>
              <c:numCache>
                <c:formatCode>General</c:formatCode>
                <c:ptCount val="5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</c:numCache>
            </c:numRef>
          </c:xVal>
          <c:yVal>
            <c:numRef>
              <c:f>'Kinetic Plots'!$C$10:$C$14</c:f>
              <c:numCache>
                <c:formatCode>General</c:formatCode>
                <c:ptCount val="5"/>
                <c:pt idx="0">
                  <c:v>0</c:v>
                </c:pt>
                <c:pt idx="1">
                  <c:v>0.24994863678763829</c:v>
                </c:pt>
                <c:pt idx="2">
                  <c:v>0.26897789858710341</c:v>
                </c:pt>
                <c:pt idx="3">
                  <c:v>0.37921278621829041</c:v>
                </c:pt>
                <c:pt idx="4">
                  <c:v>0.36222397636034326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49-4540-8409-18225871AF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2167695"/>
        <c:axId val="1828235103"/>
      </c:scatterChart>
      <c:valAx>
        <c:axId val="1612167695"/>
        <c:scaling>
          <c:orientation val="minMax"/>
          <c:max val="12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Time/ min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235103"/>
        <c:crosses val="autoZero"/>
        <c:crossBetween val="midCat"/>
        <c:majorUnit val="30"/>
      </c:valAx>
      <c:valAx>
        <c:axId val="182823510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ln(1/1-x)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2167695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Condition 1</a:t>
            </a:r>
            <a:r>
              <a:rPr lang="en-SG" baseline="0"/>
              <a:t> Repeat 3</a:t>
            </a:r>
            <a:endParaRPr lang="en-SG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Condition 3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trendlineType val="linear"/>
            <c:intercept val="0"/>
            <c:dispRSqr val="1"/>
            <c:dispEq val="1"/>
            <c:trendlineLbl>
              <c:layout>
                <c:manualLayout>
                  <c:x val="-0.19303525102205396"/>
                  <c:y val="4.7581552305961752E-4"/>
                </c:manualLayout>
              </c:layout>
              <c:numFmt formatCode="General" sourceLinked="0"/>
            </c:trendlineLbl>
          </c:trendline>
          <c:xVal>
            <c:numRef>
              <c:f>'Kinetic Plots'!$A$10:$A$14</c:f>
              <c:numCache>
                <c:formatCode>General</c:formatCode>
                <c:ptCount val="5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</c:numCache>
            </c:numRef>
          </c:xVal>
          <c:yVal>
            <c:numRef>
              <c:f>'Kinetic Plots'!$D$10:$D$14</c:f>
              <c:numCache>
                <c:formatCode>General</c:formatCode>
                <c:ptCount val="5"/>
                <c:pt idx="0">
                  <c:v>0</c:v>
                </c:pt>
                <c:pt idx="1">
                  <c:v>0.12660320156466404</c:v>
                </c:pt>
                <c:pt idx="2">
                  <c:v>0.20109857459721964</c:v>
                </c:pt>
                <c:pt idx="3">
                  <c:v>0.35924962775352037</c:v>
                </c:pt>
                <c:pt idx="4">
                  <c:v>0.31190162051311415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82-4975-BB44-6C79024EE0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2167695"/>
        <c:axId val="1828235103"/>
      </c:scatterChart>
      <c:valAx>
        <c:axId val="1612167695"/>
        <c:scaling>
          <c:orientation val="minMax"/>
          <c:max val="12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Time/ min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235103"/>
        <c:crosses val="autoZero"/>
        <c:crossBetween val="midCat"/>
        <c:majorUnit val="30"/>
      </c:valAx>
      <c:valAx>
        <c:axId val="182823510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ln(1/1-x)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2167695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Condition 19</a:t>
            </a:r>
            <a:r>
              <a:rPr lang="en-SG" baseline="0"/>
              <a:t> Repeat</a:t>
            </a:r>
            <a:endParaRPr lang="en-SG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Condition 5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trendlineType val="linear"/>
            <c:intercept val="0"/>
            <c:dispRSqr val="1"/>
            <c:dispEq val="1"/>
            <c:trendlineLbl>
              <c:layout>
                <c:manualLayout>
                  <c:x val="-0.24222793492060274"/>
                  <c:y val="4.7581552305961752E-4"/>
                </c:manualLayout>
              </c:layout>
              <c:numFmt formatCode="General" sourceLinked="0"/>
            </c:trendlineLbl>
          </c:trendline>
          <c:xVal>
            <c:numRef>
              <c:f>'Kinetic Plots'!$A$10:$A$14</c:f>
              <c:numCache>
                <c:formatCode>General</c:formatCode>
                <c:ptCount val="5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</c:numCache>
            </c:numRef>
          </c:xVal>
          <c:yVal>
            <c:numRef>
              <c:f>'Kinetic Plots'!$E$10:$E$14</c:f>
              <c:numCache>
                <c:formatCode>General</c:formatCode>
                <c:ptCount val="5"/>
                <c:pt idx="0">
                  <c:v>0</c:v>
                </c:pt>
                <c:pt idx="1">
                  <c:v>9.4140115165996269E-2</c:v>
                </c:pt>
                <c:pt idx="2">
                  <c:v>0.1223759040562229</c:v>
                </c:pt>
                <c:pt idx="3">
                  <c:v>0.25596438514823044</c:v>
                </c:pt>
                <c:pt idx="4">
                  <c:v>0.20716328932538189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8A-4541-B088-A688676A00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2167695"/>
        <c:axId val="1828235103"/>
      </c:scatterChart>
      <c:valAx>
        <c:axId val="1612167695"/>
        <c:scaling>
          <c:orientation val="minMax"/>
          <c:max val="12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Time/ min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235103"/>
        <c:crosses val="autoZero"/>
        <c:crossBetween val="midCat"/>
        <c:majorUnit val="30"/>
      </c:valAx>
      <c:valAx>
        <c:axId val="182823510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ln(1/1-x)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2167695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Condition 19</a:t>
            </a:r>
            <a:r>
              <a:rPr lang="en-SG" baseline="0"/>
              <a:t> Repeat 2</a:t>
            </a:r>
            <a:endParaRPr lang="en-SG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Condition 5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trendlineType val="linear"/>
            <c:intercept val="0"/>
            <c:dispRSqr val="1"/>
            <c:dispEq val="1"/>
            <c:trendlineLbl>
              <c:layout>
                <c:manualLayout>
                  <c:x val="-0.22755358980343474"/>
                  <c:y val="4.7581552305961752E-4"/>
                </c:manualLayout>
              </c:layout>
              <c:numFmt formatCode="General" sourceLinked="0"/>
            </c:trendlineLbl>
          </c:trendline>
          <c:xVal>
            <c:numRef>
              <c:f>'Kinetic Plots'!$A$10:$A$14</c:f>
              <c:numCache>
                <c:formatCode>General</c:formatCode>
                <c:ptCount val="5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</c:numCache>
            </c:numRef>
          </c:xVal>
          <c:yVal>
            <c:numRef>
              <c:f>'Kinetic Plots'!$F$10:$F$14</c:f>
              <c:numCache>
                <c:formatCode>General</c:formatCode>
                <c:ptCount val="5"/>
                <c:pt idx="0">
                  <c:v>0</c:v>
                </c:pt>
                <c:pt idx="1">
                  <c:v>8.1109125294016843E-2</c:v>
                </c:pt>
                <c:pt idx="2">
                  <c:v>0.11717315153985247</c:v>
                </c:pt>
                <c:pt idx="3">
                  <c:v>0.27800655235204635</c:v>
                </c:pt>
                <c:pt idx="4">
                  <c:v>0.19224461023460479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68C-45AF-84EF-EA1F42D851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2167695"/>
        <c:axId val="1828235103"/>
      </c:scatterChart>
      <c:valAx>
        <c:axId val="1612167695"/>
        <c:scaling>
          <c:orientation val="minMax"/>
          <c:max val="12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Time/ min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235103"/>
        <c:crosses val="autoZero"/>
        <c:crossBetween val="midCat"/>
        <c:majorUnit val="30"/>
      </c:valAx>
      <c:valAx>
        <c:axId val="182823510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ln(1/1-x)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2167695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Condition 19</a:t>
            </a:r>
            <a:r>
              <a:rPr lang="en-SG" baseline="0"/>
              <a:t> Repeat 3</a:t>
            </a:r>
            <a:endParaRPr lang="en-SG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Condition 6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trendlineType val="linear"/>
            <c:intercept val="0"/>
            <c:dispRSqr val="1"/>
            <c:dispEq val="1"/>
            <c:trendlineLbl>
              <c:layout>
                <c:manualLayout>
                  <c:x val="-0.206314391061511"/>
                  <c:y val="-1.1653543307086614E-3"/>
                </c:manualLayout>
              </c:layout>
              <c:numFmt formatCode="General" sourceLinked="0"/>
            </c:trendlineLbl>
          </c:trendline>
          <c:xVal>
            <c:numRef>
              <c:f>'Kinetic Plots'!$A$10:$A$14</c:f>
              <c:numCache>
                <c:formatCode>General</c:formatCode>
                <c:ptCount val="5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</c:numCache>
            </c:numRef>
          </c:xVal>
          <c:yVal>
            <c:numRef>
              <c:f>'Kinetic Plots'!$G$10:$G$14</c:f>
              <c:numCache>
                <c:formatCode>General</c:formatCode>
                <c:ptCount val="5"/>
                <c:pt idx="0">
                  <c:v>0</c:v>
                </c:pt>
                <c:pt idx="1">
                  <c:v>0.10496338818404366</c:v>
                </c:pt>
                <c:pt idx="2">
                  <c:v>0.11292359694176311</c:v>
                </c:pt>
                <c:pt idx="3">
                  <c:v>0.2757106724615766</c:v>
                </c:pt>
                <c:pt idx="4">
                  <c:v>0.18962343766005635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9E-4076-8692-ECFA26409F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2167695"/>
        <c:axId val="1828235103"/>
      </c:scatterChart>
      <c:valAx>
        <c:axId val="1612167695"/>
        <c:scaling>
          <c:orientation val="minMax"/>
          <c:max val="12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Time/ min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235103"/>
        <c:crosses val="autoZero"/>
        <c:crossBetween val="midCat"/>
        <c:majorUnit val="30"/>
      </c:valAx>
      <c:valAx>
        <c:axId val="182823510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ln(1/1-x)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2167695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  <c:extLst/>
  </c:chart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Condition 10</a:t>
            </a:r>
            <a:r>
              <a:rPr lang="en-SG" baseline="0"/>
              <a:t> Repeat</a:t>
            </a:r>
            <a:endParaRPr lang="en-SG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Condition 7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trendlineType val="linear"/>
            <c:intercept val="0"/>
            <c:dispRSqr val="1"/>
            <c:dispEq val="1"/>
            <c:trendlineLbl>
              <c:layout>
                <c:manualLayout>
                  <c:x val="-0.2169740718388585"/>
                  <c:y val="4.7581552305961752E-4"/>
                </c:manualLayout>
              </c:layout>
              <c:numFmt formatCode="General" sourceLinked="0"/>
            </c:trendlineLbl>
          </c:trendline>
          <c:xVal>
            <c:numRef>
              <c:f>'Kinetic Plots'!$A$10:$A$14</c:f>
              <c:numCache>
                <c:formatCode>General</c:formatCode>
                <c:ptCount val="5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</c:numCache>
            </c:numRef>
          </c:xVal>
          <c:yVal>
            <c:numRef>
              <c:f>'Kinetic Plots'!$H$10:$H$14</c:f>
              <c:numCache>
                <c:formatCode>General</c:formatCode>
                <c:ptCount val="5"/>
                <c:pt idx="0">
                  <c:v>0</c:v>
                </c:pt>
                <c:pt idx="1">
                  <c:v>8.2080357759348022E-2</c:v>
                </c:pt>
                <c:pt idx="2">
                  <c:v>9.8764483059893327E-2</c:v>
                </c:pt>
                <c:pt idx="3">
                  <c:v>0.25011942127984405</c:v>
                </c:pt>
                <c:pt idx="4">
                  <c:v>0.23781117619146355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F27-47C5-9A92-A78D56239E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2167695"/>
        <c:axId val="1828235103"/>
      </c:scatterChart>
      <c:valAx>
        <c:axId val="1612167695"/>
        <c:scaling>
          <c:orientation val="minMax"/>
          <c:max val="12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Time/ min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235103"/>
        <c:crosses val="autoZero"/>
        <c:crossBetween val="midCat"/>
        <c:majorUnit val="30"/>
      </c:valAx>
      <c:valAx>
        <c:axId val="182823510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ln(1/1-x)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2167695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Condition 10 Repeat 2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Condition 7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trendlineType val="linear"/>
            <c:intercept val="0"/>
            <c:dispRSqr val="1"/>
            <c:dispEq val="1"/>
            <c:trendlineLbl>
              <c:layout>
                <c:manualLayout>
                  <c:x val="-0.2169740718388585"/>
                  <c:y val="4.7581552305961752E-4"/>
                </c:manualLayout>
              </c:layout>
              <c:numFmt formatCode="General" sourceLinked="0"/>
            </c:trendlineLbl>
          </c:trendline>
          <c:xVal>
            <c:numRef>
              <c:f>'Kinetic Plots'!$A$10:$A$14</c:f>
              <c:numCache>
                <c:formatCode>General</c:formatCode>
                <c:ptCount val="5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</c:numCache>
            </c:numRef>
          </c:xVal>
          <c:yVal>
            <c:numRef>
              <c:f>'Kinetic Plots'!$I$10:$I$14</c:f>
              <c:numCache>
                <c:formatCode>General</c:formatCode>
                <c:ptCount val="5"/>
                <c:pt idx="0">
                  <c:v>0</c:v>
                </c:pt>
                <c:pt idx="1">
                  <c:v>0.14995160235369964</c:v>
                </c:pt>
                <c:pt idx="2">
                  <c:v>0.24007659372348278</c:v>
                </c:pt>
                <c:pt idx="3">
                  <c:v>0.35860713936231076</c:v>
                </c:pt>
                <c:pt idx="4">
                  <c:v>0.32962822049001306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F27-47C5-9A92-A78D56239E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2167695"/>
        <c:axId val="1828235103"/>
      </c:scatterChart>
      <c:valAx>
        <c:axId val="1612167695"/>
        <c:scaling>
          <c:orientation val="minMax"/>
          <c:max val="12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Time/ min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235103"/>
        <c:crosses val="autoZero"/>
        <c:crossBetween val="midCat"/>
        <c:majorUnit val="30"/>
      </c:valAx>
      <c:valAx>
        <c:axId val="182823510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ln(1/1-x)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2167695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Condition 10</a:t>
            </a:r>
            <a:r>
              <a:rPr lang="en-SG" baseline="0"/>
              <a:t> Repeat 3</a:t>
            </a:r>
            <a:endParaRPr lang="en-SG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Condition 6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trendlineType val="linear"/>
            <c:intercept val="0"/>
            <c:dispRSqr val="1"/>
            <c:dispEq val="1"/>
            <c:trendlineLbl>
              <c:layout>
                <c:manualLayout>
                  <c:x val="-0.206314391061511"/>
                  <c:y val="-1.1653543307086614E-3"/>
                </c:manualLayout>
              </c:layout>
              <c:numFmt formatCode="General" sourceLinked="0"/>
            </c:trendlineLbl>
          </c:trendline>
          <c:xVal>
            <c:numRef>
              <c:f>'Kinetic Plots'!$A$10:$A$14</c:f>
              <c:numCache>
                <c:formatCode>General</c:formatCode>
                <c:ptCount val="5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</c:numCache>
            </c:numRef>
          </c:xVal>
          <c:yVal>
            <c:numRef>
              <c:f>'Kinetic Plots'!$J$10:$J$14</c:f>
              <c:numCache>
                <c:formatCode>General</c:formatCode>
                <c:ptCount val="5"/>
                <c:pt idx="0">
                  <c:v>0</c:v>
                </c:pt>
                <c:pt idx="1">
                  <c:v>0.14621879680869598</c:v>
                </c:pt>
                <c:pt idx="2">
                  <c:v>0.20137231521963617</c:v>
                </c:pt>
                <c:pt idx="3">
                  <c:v>0.39329825321313727</c:v>
                </c:pt>
                <c:pt idx="4">
                  <c:v>0.3436620581839856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9E-4076-8692-ECFA26409F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2167695"/>
        <c:axId val="1828235103"/>
      </c:scatterChart>
      <c:valAx>
        <c:axId val="1612167695"/>
        <c:scaling>
          <c:orientation val="minMax"/>
          <c:max val="12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Time/ min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235103"/>
        <c:crosses val="autoZero"/>
        <c:crossBetween val="midCat"/>
        <c:majorUnit val="30"/>
      </c:valAx>
      <c:valAx>
        <c:axId val="182823510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ln(1/1-x)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2167695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  <c:extLst/>
  </c:chart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Condition</a:t>
            </a:r>
            <a:r>
              <a:rPr lang="en-SG" baseline="0"/>
              <a:t> 1 Repeat 2</a:t>
            </a:r>
            <a:endParaRPr lang="en-SG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Condition 20</c:v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'Online Raman'!$C$11:$C$15</c:f>
                <c:numCache>
                  <c:formatCode>General</c:formatCode>
                  <c:ptCount val="5"/>
                  <c:pt idx="0">
                    <c:v>3.98606147812173E-16</c:v>
                  </c:pt>
                  <c:pt idx="1">
                    <c:v>3.6924877815796799</c:v>
                  </c:pt>
                  <c:pt idx="2">
                    <c:v>3.54498184660254</c:v>
                  </c:pt>
                  <c:pt idx="3">
                    <c:v>4.3964958746076901</c:v>
                  </c:pt>
                  <c:pt idx="4">
                    <c:v>2.1015708939336402</c:v>
                  </c:pt>
                </c:numCache>
              </c:numRef>
            </c:plus>
            <c:minus>
              <c:numRef>
                <c:f>'Online Raman'!$C$11:$C$15</c:f>
                <c:numCache>
                  <c:formatCode>General</c:formatCode>
                  <c:ptCount val="5"/>
                  <c:pt idx="0">
                    <c:v>3.98606147812173E-16</c:v>
                  </c:pt>
                  <c:pt idx="1">
                    <c:v>3.6924877815796799</c:v>
                  </c:pt>
                  <c:pt idx="2">
                    <c:v>3.54498184660254</c:v>
                  </c:pt>
                  <c:pt idx="3">
                    <c:v>4.3964958746076901</c:v>
                  </c:pt>
                  <c:pt idx="4">
                    <c:v>2.1015708939336402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'Online Raman'!$A$2:$A$6</c:f>
              <c:numCache>
                <c:formatCode>General</c:formatCode>
                <c:ptCount val="5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</c:numCache>
            </c:numRef>
          </c:xVal>
          <c:yVal>
            <c:numRef>
              <c:f>'Online Raman'!$C$2:$C$6</c:f>
              <c:numCache>
                <c:formatCode>General</c:formatCode>
                <c:ptCount val="5"/>
                <c:pt idx="0">
                  <c:v>0</c:v>
                </c:pt>
                <c:pt idx="1">
                  <c:v>22.115921419126099</c:v>
                </c:pt>
                <c:pt idx="2">
                  <c:v>23.5839855519563</c:v>
                </c:pt>
                <c:pt idx="3">
                  <c:v>31.5600033709568</c:v>
                </c:pt>
                <c:pt idx="4">
                  <c:v>30.387356548540801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4FB-4132-9300-DDE8F048D59C}"/>
            </c:ext>
          </c:extLst>
        </c:ser>
        <c:ser>
          <c:idx val="1"/>
          <c:order val="1"/>
          <c:xVal>
            <c:numRef>
              <c:f>'Online Raman'!$A$3</c:f>
              <c:numCache>
                <c:formatCode>General</c:formatCode>
                <c:ptCount val="1"/>
                <c:pt idx="0">
                  <c:v>30</c:v>
                </c:pt>
              </c:numCache>
            </c:numRef>
          </c:xVal>
          <c:yVal>
            <c:numRef>
              <c:f>NMR!$C$12</c:f>
              <c:numCache>
                <c:formatCode>General</c:formatCode>
                <c:ptCount val="1"/>
                <c:pt idx="0">
                  <c:v>22.95081967213115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115-408B-8E68-52FD56FBB6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2167695"/>
        <c:axId val="1828235103"/>
      </c:scatterChart>
      <c:valAx>
        <c:axId val="1612167695"/>
        <c:scaling>
          <c:orientation val="minMax"/>
          <c:max val="12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Time/ min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235103"/>
        <c:crosses val="autoZero"/>
        <c:crossBetween val="midCat"/>
        <c:majorUnit val="30"/>
      </c:valAx>
      <c:valAx>
        <c:axId val="182823510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Conversion/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2167695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Condition 1 Repeat 3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Condition 21</c:v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'Online Raman'!$D$11:$D$15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3.5669937738050299</c:v>
                  </c:pt>
                  <c:pt idx="2">
                    <c:v>4.6586887549441496</c:v>
                  </c:pt>
                  <c:pt idx="3">
                    <c:v>3.04321412441662</c:v>
                  </c:pt>
                  <c:pt idx="4">
                    <c:v>2.5791289099272001</c:v>
                  </c:pt>
                </c:numCache>
              </c:numRef>
            </c:plus>
            <c:minus>
              <c:numRef>
                <c:f>'Online Raman'!$D$11:$D$15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3.5669937738050299</c:v>
                  </c:pt>
                  <c:pt idx="2">
                    <c:v>4.6586887549441496</c:v>
                  </c:pt>
                  <c:pt idx="3">
                    <c:v>3.04321412441662</c:v>
                  </c:pt>
                  <c:pt idx="4">
                    <c:v>2.5791289099272001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'Online Raman'!$A$2:$A$6</c:f>
              <c:numCache>
                <c:formatCode>General</c:formatCode>
                <c:ptCount val="5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</c:numCache>
            </c:numRef>
          </c:xVal>
          <c:yVal>
            <c:numRef>
              <c:f>'Online Raman'!$D$2:$D$6</c:f>
              <c:numCache>
                <c:formatCode>General</c:formatCode>
                <c:ptCount val="5"/>
                <c:pt idx="0">
                  <c:v>0</c:v>
                </c:pt>
                <c:pt idx="1">
                  <c:v>11.891678431512</c:v>
                </c:pt>
                <c:pt idx="2">
                  <c:v>18.216818986096499</c:v>
                </c:pt>
                <c:pt idx="3">
                  <c:v>30.179996051142599</c:v>
                </c:pt>
                <c:pt idx="4">
                  <c:v>26.794645626216401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4FB-4132-9300-DDE8F048D59C}"/>
            </c:ext>
          </c:extLst>
        </c:ser>
        <c:ser>
          <c:idx val="2"/>
          <c:order val="1"/>
          <c:marker>
            <c:symbol val="square"/>
            <c:size val="5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'Online Raman'!$A$13</c:f>
              <c:numCache>
                <c:formatCode>General</c:formatCode>
                <c:ptCount val="1"/>
                <c:pt idx="0">
                  <c:v>60</c:v>
                </c:pt>
              </c:numCache>
            </c:numRef>
          </c:xVal>
          <c:yVal>
            <c:numRef>
              <c:f>NMR!$I$16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098-4FB2-9C5E-B51395A68C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2167695"/>
        <c:axId val="1828235103"/>
      </c:scatterChart>
      <c:valAx>
        <c:axId val="1612167695"/>
        <c:scaling>
          <c:orientation val="minMax"/>
          <c:max val="12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Time/ min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235103"/>
        <c:crosses val="autoZero"/>
        <c:crossBetween val="midCat"/>
        <c:majorUnit val="30"/>
      </c:valAx>
      <c:valAx>
        <c:axId val="1828235103"/>
        <c:scaling>
          <c:orientation val="minMax"/>
          <c:max val="4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Conversion/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2167695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Condition 19 Repeat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Condition 22</c:v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'Online Raman'!$E$11:$E$15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3.1113497389478999</c:v>
                  </c:pt>
                  <c:pt idx="2">
                    <c:v>2.7566311032984401</c:v>
                  </c:pt>
                  <c:pt idx="3">
                    <c:v>2.8404602681382798</c:v>
                  </c:pt>
                  <c:pt idx="4">
                    <c:v>3.1301738288693701</c:v>
                  </c:pt>
                </c:numCache>
              </c:numRef>
            </c:plus>
            <c:minus>
              <c:numRef>
                <c:f>'Online Raman'!$E$11:$E$15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3.1113497389478999</c:v>
                  </c:pt>
                  <c:pt idx="2">
                    <c:v>2.7566311032984401</c:v>
                  </c:pt>
                  <c:pt idx="3">
                    <c:v>2.8404602681382798</c:v>
                  </c:pt>
                  <c:pt idx="4">
                    <c:v>3.1301738288693701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'Online Raman'!$A$2:$A$6</c:f>
              <c:numCache>
                <c:formatCode>General</c:formatCode>
                <c:ptCount val="5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</c:numCache>
            </c:numRef>
          </c:xVal>
          <c:yVal>
            <c:numRef>
              <c:f>'Online Raman'!$E$2:$E$6</c:f>
              <c:numCache>
                <c:formatCode>General</c:formatCode>
                <c:ptCount val="5"/>
                <c:pt idx="0">
                  <c:v>0</c:v>
                </c:pt>
                <c:pt idx="1">
                  <c:v>8.98447732445314</c:v>
                </c:pt>
                <c:pt idx="2">
                  <c:v>11.518429982984699</c:v>
                </c:pt>
                <c:pt idx="3">
                  <c:v>22.5830459765311</c:v>
                </c:pt>
                <c:pt idx="4">
                  <c:v>18.711309660425201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4FB-4132-9300-DDE8F048D59C}"/>
            </c:ext>
          </c:extLst>
        </c:ser>
        <c:ser>
          <c:idx val="1"/>
          <c:order val="1"/>
          <c:xVal>
            <c:numRef>
              <c:f>'Online Raman'!$A$5</c:f>
              <c:numCache>
                <c:formatCode>General</c:formatCode>
                <c:ptCount val="1"/>
                <c:pt idx="0">
                  <c:v>90</c:v>
                </c:pt>
              </c:numCache>
            </c:numRef>
          </c:xVal>
          <c:yVal>
            <c:numRef>
              <c:f>NMR!$C$20</c:f>
              <c:numCache>
                <c:formatCode>General</c:formatCode>
                <c:ptCount val="1"/>
                <c:pt idx="0">
                  <c:v>26.984126984126988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EAE-4A04-A40B-D7FD792E39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2167695"/>
        <c:axId val="1828235103"/>
      </c:scatterChart>
      <c:valAx>
        <c:axId val="1612167695"/>
        <c:scaling>
          <c:orientation val="minMax"/>
          <c:max val="12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Time/ min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235103"/>
        <c:crosses val="autoZero"/>
        <c:crossBetween val="midCat"/>
        <c:majorUnit val="30"/>
      </c:valAx>
      <c:valAx>
        <c:axId val="1828235103"/>
        <c:scaling>
          <c:orientation val="minMax"/>
          <c:max val="3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Conversion/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2167695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Condition 19</a:t>
            </a:r>
            <a:r>
              <a:rPr lang="en-SG" baseline="0"/>
              <a:t> Repeat 2</a:t>
            </a:r>
            <a:endParaRPr lang="en-SG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Condition 14</c:v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'Online Raman'!$F$11:$F$15</c:f>
                <c:numCache>
                  <c:formatCode>General</c:formatCode>
                  <c:ptCount val="5"/>
                  <c:pt idx="0">
                    <c:v>7.4343803163673104E-16</c:v>
                  </c:pt>
                  <c:pt idx="1">
                    <c:v>3.5663283753422199</c:v>
                  </c:pt>
                  <c:pt idx="2">
                    <c:v>2.9048861920339402</c:v>
                  </c:pt>
                  <c:pt idx="3">
                    <c:v>2.74380613693855</c:v>
                  </c:pt>
                  <c:pt idx="4">
                    <c:v>2.9005354391276201</c:v>
                  </c:pt>
                </c:numCache>
              </c:numRef>
            </c:plus>
            <c:minus>
              <c:numRef>
                <c:f>'Online Raman'!$F$11:$F$15</c:f>
                <c:numCache>
                  <c:formatCode>General</c:formatCode>
                  <c:ptCount val="5"/>
                  <c:pt idx="0">
                    <c:v>7.4343803163673104E-16</c:v>
                  </c:pt>
                  <c:pt idx="1">
                    <c:v>3.5663283753422199</c:v>
                  </c:pt>
                  <c:pt idx="2">
                    <c:v>2.9048861920339402</c:v>
                  </c:pt>
                  <c:pt idx="3">
                    <c:v>2.74380613693855</c:v>
                  </c:pt>
                  <c:pt idx="4">
                    <c:v>2.9005354391276201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'Online Raman'!$A$2:$A$6</c:f>
              <c:numCache>
                <c:formatCode>General</c:formatCode>
                <c:ptCount val="5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</c:numCache>
            </c:numRef>
          </c:xVal>
          <c:yVal>
            <c:numRef>
              <c:f>'Online Raman'!$F$2:$F$6</c:f>
              <c:numCache>
                <c:formatCode>General</c:formatCode>
                <c:ptCount val="5"/>
                <c:pt idx="0">
                  <c:v>0</c:v>
                </c:pt>
                <c:pt idx="1">
                  <c:v>7.7906937722417702</c:v>
                </c:pt>
                <c:pt idx="2">
                  <c:v>11.0568826547855</c:v>
                </c:pt>
                <c:pt idx="3">
                  <c:v>24.270814054478599</c:v>
                </c:pt>
                <c:pt idx="4">
                  <c:v>17.489498532627898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4FB-4132-9300-DDE8F048D59C}"/>
            </c:ext>
          </c:extLst>
        </c:ser>
        <c:ser>
          <c:idx val="1"/>
          <c:order val="1"/>
          <c:xVal>
            <c:numRef>
              <c:f>'Online Raman'!$A$13</c:f>
              <c:numCache>
                <c:formatCode>General</c:formatCode>
                <c:ptCount val="1"/>
                <c:pt idx="0">
                  <c:v>60</c:v>
                </c:pt>
              </c:numCache>
            </c:numRef>
          </c:xVal>
          <c:yVal>
            <c:numRef>
              <c:f>NMR!$C$16</c:f>
              <c:numCache>
                <c:formatCode>General</c:formatCode>
                <c:ptCount val="1"/>
                <c:pt idx="0">
                  <c:v>12.698412698412698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B5-4A24-90E1-26361CE73B79}"/>
            </c:ext>
          </c:extLst>
        </c:ser>
        <c:ser>
          <c:idx val="2"/>
          <c:order val="2"/>
          <c:marker>
            <c:symbol val="square"/>
            <c:size val="5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'Online Raman'!$A$14</c:f>
              <c:numCache>
                <c:formatCode>General</c:formatCode>
                <c:ptCount val="1"/>
                <c:pt idx="0">
                  <c:v>90</c:v>
                </c:pt>
              </c:numCache>
            </c:numRef>
          </c:xVal>
          <c:yVal>
            <c:numRef>
              <c:f>NMR!$C$21</c:f>
              <c:numCache>
                <c:formatCode>General</c:formatCode>
                <c:ptCount val="1"/>
                <c:pt idx="0">
                  <c:v>26.984126984126988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6B5-4A24-90E1-26361CE73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2167695"/>
        <c:axId val="1828235103"/>
      </c:scatterChart>
      <c:valAx>
        <c:axId val="1612167695"/>
        <c:scaling>
          <c:orientation val="minMax"/>
          <c:max val="12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Time/ min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235103"/>
        <c:crosses val="autoZero"/>
        <c:crossBetween val="midCat"/>
        <c:majorUnit val="30"/>
      </c:valAx>
      <c:valAx>
        <c:axId val="1828235103"/>
        <c:scaling>
          <c:orientation val="minMax"/>
          <c:max val="3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Conversion/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2167695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Condition 19</a:t>
            </a:r>
            <a:r>
              <a:rPr lang="en-SG" baseline="0"/>
              <a:t> Repeat 3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Condition 15</c:v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'Online Raman'!$G$11:$G$15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3.5422614861870798</c:v>
                  </c:pt>
                  <c:pt idx="2">
                    <c:v>3.3681894826430598</c:v>
                  </c:pt>
                  <c:pt idx="3">
                    <c:v>3.09299273550001</c:v>
                  </c:pt>
                  <c:pt idx="4">
                    <c:v>2.2994257463348902</c:v>
                  </c:pt>
                </c:numCache>
              </c:numRef>
            </c:plus>
            <c:minus>
              <c:numRef>
                <c:f>'Online Raman'!$G$11:$G$15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3.5422614861870798</c:v>
                  </c:pt>
                  <c:pt idx="2">
                    <c:v>3.3681894826430598</c:v>
                  </c:pt>
                  <c:pt idx="3">
                    <c:v>3.09299273550001</c:v>
                  </c:pt>
                  <c:pt idx="4">
                    <c:v>2.2994257463348902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'Online Raman'!$A$2:$A$6</c:f>
              <c:numCache>
                <c:formatCode>General</c:formatCode>
                <c:ptCount val="5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</c:numCache>
            </c:numRef>
          </c:xVal>
          <c:yVal>
            <c:numRef>
              <c:f>'Online Raman'!$G$2:$G$6</c:f>
              <c:numCache>
                <c:formatCode>General</c:formatCode>
                <c:ptCount val="5"/>
                <c:pt idx="0">
                  <c:v>0</c:v>
                </c:pt>
                <c:pt idx="1">
                  <c:v>9.9642514294596296</c:v>
                </c:pt>
                <c:pt idx="2">
                  <c:v>10.678109783516801</c:v>
                </c:pt>
                <c:pt idx="3">
                  <c:v>24.096749199803799</c:v>
                </c:pt>
                <c:pt idx="4">
                  <c:v>17.272940575169201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4FB-4132-9300-DDE8F048D59C}"/>
            </c:ext>
          </c:extLst>
        </c:ser>
        <c:ser>
          <c:idx val="1"/>
          <c:order val="1"/>
          <c:xVal>
            <c:numRef>
              <c:f>'Online Raman'!$A$3</c:f>
              <c:numCache>
                <c:formatCode>General</c:formatCode>
                <c:ptCount val="1"/>
                <c:pt idx="0">
                  <c:v>30</c:v>
                </c:pt>
              </c:numCache>
            </c:numRef>
          </c:xVal>
          <c:yVal>
            <c:numRef>
              <c:f>NMR!$C$13</c:f>
              <c:numCache>
                <c:formatCode>General</c:formatCode>
                <c:ptCount val="1"/>
                <c:pt idx="0">
                  <c:v>11.111111111111105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0F-49F2-901C-2C6AA96172C6}"/>
            </c:ext>
          </c:extLst>
        </c:ser>
        <c:ser>
          <c:idx val="2"/>
          <c:order val="2"/>
          <c:marker>
            <c:symbol val="square"/>
            <c:size val="5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'Online Raman'!$A$13</c:f>
              <c:numCache>
                <c:formatCode>General</c:formatCode>
                <c:ptCount val="1"/>
                <c:pt idx="0">
                  <c:v>60</c:v>
                </c:pt>
              </c:numCache>
            </c:numRef>
          </c:xVal>
          <c:yVal>
            <c:numRef>
              <c:f>NMR!$C$17</c:f>
              <c:numCache>
                <c:formatCode>General</c:formatCode>
                <c:ptCount val="1"/>
                <c:pt idx="0">
                  <c:v>14.28571428571429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10F-49F2-901C-2C6AA96172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2167695"/>
        <c:axId val="1828235103"/>
      </c:scatterChart>
      <c:valAx>
        <c:axId val="1612167695"/>
        <c:scaling>
          <c:orientation val="minMax"/>
          <c:max val="12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Time/ min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235103"/>
        <c:crosses val="autoZero"/>
        <c:crossBetween val="midCat"/>
        <c:majorUnit val="30"/>
      </c:valAx>
      <c:valAx>
        <c:axId val="1828235103"/>
        <c:scaling>
          <c:orientation val="minMax"/>
          <c:max val="3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Conversion/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2167695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Condition 10</a:t>
            </a:r>
            <a:r>
              <a:rPr lang="en-SG" baseline="0"/>
              <a:t> Repeat</a:t>
            </a:r>
            <a:endParaRPr lang="en-SG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Condition 25</c:v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'Online Raman'!$H$11:$H$15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2.2745586522621402</c:v>
                  </c:pt>
                  <c:pt idx="2">
                    <c:v>2.4308321583605301</c:v>
                  </c:pt>
                  <c:pt idx="3">
                    <c:v>2.2853134376756099</c:v>
                  </c:pt>
                  <c:pt idx="4">
                    <c:v>2.8038919416675001</c:v>
                  </c:pt>
                </c:numCache>
              </c:numRef>
            </c:plus>
            <c:minus>
              <c:numRef>
                <c:f>'Online Raman'!$H$11:$H$15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2.2745586522621402</c:v>
                  </c:pt>
                  <c:pt idx="2">
                    <c:v>2.4308321583605301</c:v>
                  </c:pt>
                  <c:pt idx="3">
                    <c:v>2.2853134376756099</c:v>
                  </c:pt>
                  <c:pt idx="4">
                    <c:v>2.8038919416675001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'Online Raman'!$A$2:$A$6</c:f>
              <c:numCache>
                <c:formatCode>General</c:formatCode>
                <c:ptCount val="5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</c:numCache>
            </c:numRef>
          </c:xVal>
          <c:yVal>
            <c:numRef>
              <c:f>'Online Raman'!$H$2:$H$6</c:f>
              <c:numCache>
                <c:formatCode>General</c:formatCode>
                <c:ptCount val="5"/>
                <c:pt idx="0">
                  <c:v>0</c:v>
                </c:pt>
                <c:pt idx="1">
                  <c:v>7.8802069679585296</c:v>
                </c:pt>
                <c:pt idx="2">
                  <c:v>9.4043949103389792</c:v>
                </c:pt>
                <c:pt idx="3">
                  <c:v>22.129221676166299</c:v>
                </c:pt>
                <c:pt idx="4">
                  <c:v>21.164846341985498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4FB-4132-9300-DDE8F048D59C}"/>
            </c:ext>
          </c:extLst>
        </c:ser>
        <c:ser>
          <c:idx val="1"/>
          <c:order val="1"/>
          <c:xVal>
            <c:numRef>
              <c:f>'Online Raman'!$A$13</c:f>
              <c:numCache>
                <c:formatCode>General</c:formatCode>
                <c:ptCount val="1"/>
                <c:pt idx="0">
                  <c:v>60</c:v>
                </c:pt>
              </c:numCache>
            </c:numRef>
          </c:xVal>
          <c:yVal>
            <c:numRef>
              <c:f>NMR!$C$18</c:f>
              <c:numCache>
                <c:formatCode>General</c:formatCode>
                <c:ptCount val="1"/>
                <c:pt idx="0">
                  <c:v>16.184971098265898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F0-4618-90B8-0FEB01997530}"/>
            </c:ext>
          </c:extLst>
        </c:ser>
        <c:ser>
          <c:idx val="2"/>
          <c:order val="2"/>
          <c:marker>
            <c:symbol val="square"/>
            <c:size val="5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'Online Raman'!$A$14</c:f>
              <c:numCache>
                <c:formatCode>General</c:formatCode>
                <c:ptCount val="1"/>
                <c:pt idx="0">
                  <c:v>90</c:v>
                </c:pt>
              </c:numCache>
            </c:numRef>
          </c:xVal>
          <c:yVal>
            <c:numRef>
              <c:f>NMR!$C$22</c:f>
              <c:numCache>
                <c:formatCode>General</c:formatCode>
                <c:ptCount val="1"/>
                <c:pt idx="0">
                  <c:v>23.699421965317914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EF0-4618-90B8-0FEB019975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2167695"/>
        <c:axId val="1828235103"/>
      </c:scatterChart>
      <c:valAx>
        <c:axId val="1612167695"/>
        <c:scaling>
          <c:orientation val="minMax"/>
          <c:max val="12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Time/ min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235103"/>
        <c:crosses val="autoZero"/>
        <c:crossBetween val="midCat"/>
        <c:majorUnit val="30"/>
      </c:valAx>
      <c:valAx>
        <c:axId val="1828235103"/>
        <c:scaling>
          <c:orientation val="minMax"/>
          <c:max val="3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Conversion/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2167695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Condition 10</a:t>
            </a:r>
            <a:r>
              <a:rPr lang="en-SG" baseline="0"/>
              <a:t> Repeat 2</a:t>
            </a:r>
            <a:endParaRPr lang="en-SG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Condition 25</c:v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'Online Raman'!$I$11:$I$15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2.42750702896417</c:v>
                  </c:pt>
                  <c:pt idx="2">
                    <c:v>1.7655944141478199</c:v>
                  </c:pt>
                  <c:pt idx="3">
                    <c:v>2.7861912945085501</c:v>
                  </c:pt>
                  <c:pt idx="4">
                    <c:v>2.7314754628331901</c:v>
                  </c:pt>
                </c:numCache>
              </c:numRef>
            </c:plus>
            <c:minus>
              <c:numRef>
                <c:f>'Online Raman'!$I$11:$I$15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2.42750702896417</c:v>
                  </c:pt>
                  <c:pt idx="2">
                    <c:v>1.7655944141478199</c:v>
                  </c:pt>
                  <c:pt idx="3">
                    <c:v>2.7861912945085501</c:v>
                  </c:pt>
                  <c:pt idx="4">
                    <c:v>2.7314754628331901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'Online Raman'!$A$2:$A$6</c:f>
              <c:numCache>
                <c:formatCode>General</c:formatCode>
                <c:ptCount val="5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</c:numCache>
            </c:numRef>
          </c:xVal>
          <c:yVal>
            <c:numRef>
              <c:f>'Online Raman'!$I$2:$I$6</c:f>
              <c:numCache>
                <c:formatCode>General</c:formatCode>
                <c:ptCount val="5"/>
                <c:pt idx="0">
                  <c:v>0</c:v>
                </c:pt>
                <c:pt idx="1">
                  <c:v>13.9250366326683</c:v>
                </c:pt>
                <c:pt idx="2">
                  <c:v>21.343238738296499</c:v>
                </c:pt>
                <c:pt idx="3">
                  <c:v>30.135123095498301</c:v>
                </c:pt>
                <c:pt idx="4">
                  <c:v>28.080893576376202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4FB-4132-9300-DDE8F048D5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2167695"/>
        <c:axId val="1828235103"/>
      </c:scatterChart>
      <c:valAx>
        <c:axId val="1612167695"/>
        <c:scaling>
          <c:orientation val="minMax"/>
          <c:max val="12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Time/ min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235103"/>
        <c:crosses val="autoZero"/>
        <c:crossBetween val="midCat"/>
        <c:majorUnit val="30"/>
      </c:valAx>
      <c:valAx>
        <c:axId val="1828235103"/>
        <c:scaling>
          <c:orientation val="minMax"/>
          <c:max val="3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Conversion/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2167695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Condition 10</a:t>
            </a:r>
            <a:r>
              <a:rPr lang="en-SG" baseline="0"/>
              <a:t> Repeat 3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Condition 15</c:v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'Online Raman'!$J$11:$J$15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2.7645188075698801</c:v>
                  </c:pt>
                  <c:pt idx="2">
                    <c:v>3.2207076411546902</c:v>
                  </c:pt>
                  <c:pt idx="3">
                    <c:v>2.48029903937941</c:v>
                  </c:pt>
                  <c:pt idx="4">
                    <c:v>2.0177105689600898</c:v>
                  </c:pt>
                </c:numCache>
              </c:numRef>
            </c:plus>
            <c:minus>
              <c:numRef>
                <c:f>'Online Raman'!$J$11:$J$15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2.7645188075698801</c:v>
                  </c:pt>
                  <c:pt idx="2">
                    <c:v>3.2207076411546902</c:v>
                  </c:pt>
                  <c:pt idx="3">
                    <c:v>2.48029903937941</c:v>
                  </c:pt>
                  <c:pt idx="4">
                    <c:v>2.0177105689600898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'Online Raman'!$A$2:$A$6</c:f>
              <c:numCache>
                <c:formatCode>General</c:formatCode>
                <c:ptCount val="5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</c:numCache>
            </c:numRef>
          </c:xVal>
          <c:yVal>
            <c:numRef>
              <c:f>'Online Raman'!$J$2:$J$6</c:f>
              <c:numCache>
                <c:formatCode>General</c:formatCode>
                <c:ptCount val="5"/>
                <c:pt idx="0">
                  <c:v>0</c:v>
                </c:pt>
                <c:pt idx="1">
                  <c:v>13.603135108003499</c:v>
                </c:pt>
                <c:pt idx="2">
                  <c:v>18.239203301082501</c:v>
                </c:pt>
                <c:pt idx="3">
                  <c:v>32.517255188619501</c:v>
                </c:pt>
                <c:pt idx="4">
                  <c:v>29.0831454735061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4FB-4132-9300-DDE8F048D59C}"/>
            </c:ext>
          </c:extLst>
        </c:ser>
        <c:ser>
          <c:idx val="1"/>
          <c:order val="1"/>
          <c:xVal>
            <c:numRef>
              <c:f>'Online Raman'!$A$12</c:f>
              <c:numCache>
                <c:formatCode>General</c:formatCode>
                <c:ptCount val="1"/>
                <c:pt idx="0">
                  <c:v>30</c:v>
                </c:pt>
              </c:numCache>
            </c:numRef>
          </c:xVal>
          <c:yVal>
            <c:numRef>
              <c:f>NMR!$C$14</c:f>
              <c:numCache>
                <c:formatCode>General</c:formatCode>
                <c:ptCount val="1"/>
                <c:pt idx="0">
                  <c:v>14.71861471861472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574-4690-8075-4C9724BC03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2167695"/>
        <c:axId val="1828235103"/>
      </c:scatterChart>
      <c:valAx>
        <c:axId val="1612167695"/>
        <c:scaling>
          <c:orientation val="minMax"/>
          <c:max val="12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Time/ min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235103"/>
        <c:crosses val="autoZero"/>
        <c:crossBetween val="midCat"/>
        <c:majorUnit val="30"/>
      </c:valAx>
      <c:valAx>
        <c:axId val="1828235103"/>
        <c:scaling>
          <c:orientation val="minMax"/>
          <c:max val="4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Conversion/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2167695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125048</xdr:colOff>
      <xdr:row>16</xdr:row>
      <xdr:rowOff>11839</xdr:rowOff>
    </xdr:from>
    <xdr:to>
      <xdr:col>4</xdr:col>
      <xdr:colOff>512579</xdr:colOff>
      <xdr:row>30</xdr:row>
      <xdr:rowOff>11839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6E77C6-4ACE-4691-91FC-76867B8DA9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698181</xdr:colOff>
      <xdr:row>16</xdr:row>
      <xdr:rowOff>15649</xdr:rowOff>
    </xdr:from>
    <xdr:to>
      <xdr:col>8</xdr:col>
      <xdr:colOff>211714</xdr:colOff>
      <xdr:row>30</xdr:row>
      <xdr:rowOff>15649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EAAF8C35-F8CE-40CA-8B70-C3FD7A3B81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324395</xdr:colOff>
      <xdr:row>16</xdr:row>
      <xdr:rowOff>12111</xdr:rowOff>
    </xdr:from>
    <xdr:to>
      <xdr:col>12</xdr:col>
      <xdr:colOff>133623</xdr:colOff>
      <xdr:row>30</xdr:row>
      <xdr:rowOff>12111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B854F419-408A-4BC4-9FC3-CBF6F117B6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98242</xdr:colOff>
      <xdr:row>30</xdr:row>
      <xdr:rowOff>128316</xdr:rowOff>
    </xdr:from>
    <xdr:to>
      <xdr:col>4</xdr:col>
      <xdr:colOff>535575</xdr:colOff>
      <xdr:row>44</xdr:row>
      <xdr:rowOff>128316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2672AF87-5F81-48D7-956A-F7BB3A1BA2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706618</xdr:colOff>
      <xdr:row>30</xdr:row>
      <xdr:rowOff>128316</xdr:rowOff>
    </xdr:from>
    <xdr:to>
      <xdr:col>8</xdr:col>
      <xdr:colOff>195942</xdr:colOff>
      <xdr:row>44</xdr:row>
      <xdr:rowOff>128316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D8369D89-DDC5-48D5-8E32-74C8CCBC9F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323714</xdr:colOff>
      <xdr:row>30</xdr:row>
      <xdr:rowOff>128316</xdr:rowOff>
    </xdr:from>
    <xdr:to>
      <xdr:col>12</xdr:col>
      <xdr:colOff>134304</xdr:colOff>
      <xdr:row>44</xdr:row>
      <xdr:rowOff>128316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7B8E0ABB-8818-4B59-BA22-F8A583FF95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111578</xdr:colOff>
      <xdr:row>45</xdr:row>
      <xdr:rowOff>115390</xdr:rowOff>
    </xdr:from>
    <xdr:to>
      <xdr:col>4</xdr:col>
      <xdr:colOff>529860</xdr:colOff>
      <xdr:row>59</xdr:row>
      <xdr:rowOff>115390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77CA3B78-2B63-4405-BC09-D60B3C3437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707323</xdr:colOff>
      <xdr:row>45</xdr:row>
      <xdr:rowOff>115390</xdr:rowOff>
    </xdr:from>
    <xdr:to>
      <xdr:col>8</xdr:col>
      <xdr:colOff>207819</xdr:colOff>
      <xdr:row>59</xdr:row>
      <xdr:rowOff>115390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A613B59-0FDE-485B-95BA-01FA0AED63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351423</xdr:colOff>
      <xdr:row>45</xdr:row>
      <xdr:rowOff>100606</xdr:rowOff>
    </xdr:from>
    <xdr:to>
      <xdr:col>12</xdr:col>
      <xdr:colOff>162013</xdr:colOff>
      <xdr:row>59</xdr:row>
      <xdr:rowOff>100606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469E0D4-1897-4519-B8ED-C2E041071B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119766</xdr:colOff>
      <xdr:row>14</xdr:row>
      <xdr:rowOff>126145</xdr:rowOff>
    </xdr:from>
    <xdr:to>
      <xdr:col>4</xdr:col>
      <xdr:colOff>111374</xdr:colOff>
      <xdr:row>28</xdr:row>
      <xdr:rowOff>126145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0CB964-2EF5-4293-8236-A5B1D1B5F3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237627</xdr:colOff>
      <xdr:row>14</xdr:row>
      <xdr:rowOff>129955</xdr:rowOff>
    </xdr:from>
    <xdr:to>
      <xdr:col>7</xdr:col>
      <xdr:colOff>939634</xdr:colOff>
      <xdr:row>28</xdr:row>
      <xdr:rowOff>129955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A1AD6E4-0937-4B62-9A8C-C32F3BCAC1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1051228</xdr:colOff>
      <xdr:row>14</xdr:row>
      <xdr:rowOff>133765</xdr:rowOff>
    </xdr:from>
    <xdr:to>
      <xdr:col>12</xdr:col>
      <xdr:colOff>521693</xdr:colOff>
      <xdr:row>28</xdr:row>
      <xdr:rowOff>133765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07AAFA7-6745-42B9-B8F5-8627DB347E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123576</xdr:colOff>
      <xdr:row>29</xdr:row>
      <xdr:rowOff>149005</xdr:rowOff>
    </xdr:from>
    <xdr:to>
      <xdr:col>4</xdr:col>
      <xdr:colOff>111374</xdr:colOff>
      <xdr:row>43</xdr:row>
      <xdr:rowOff>149005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81278A5-7DEB-42E5-AA5F-9D34347CAD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251211</xdr:colOff>
      <xdr:row>29</xdr:row>
      <xdr:rowOff>149005</xdr:rowOff>
    </xdr:from>
    <xdr:to>
      <xdr:col>7</xdr:col>
      <xdr:colOff>949574</xdr:colOff>
      <xdr:row>43</xdr:row>
      <xdr:rowOff>149005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35EF9BF-8B99-4EBA-A968-69E456B29B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1051311</xdr:colOff>
      <xdr:row>29</xdr:row>
      <xdr:rowOff>149005</xdr:rowOff>
    </xdr:from>
    <xdr:to>
      <xdr:col>12</xdr:col>
      <xdr:colOff>530474</xdr:colOff>
      <xdr:row>43</xdr:row>
      <xdr:rowOff>149005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844DB51-92F2-46B8-9668-4AB192F770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125481</xdr:colOff>
      <xdr:row>44</xdr:row>
      <xdr:rowOff>101380</xdr:rowOff>
    </xdr:from>
    <xdr:to>
      <xdr:col>4</xdr:col>
      <xdr:colOff>111374</xdr:colOff>
      <xdr:row>58</xdr:row>
      <xdr:rowOff>101380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5E58BDC-970F-4F88-A468-9BB37ACB2B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250172</xdr:colOff>
      <xdr:row>44</xdr:row>
      <xdr:rowOff>101380</xdr:rowOff>
    </xdr:from>
    <xdr:to>
      <xdr:col>7</xdr:col>
      <xdr:colOff>969818</xdr:colOff>
      <xdr:row>58</xdr:row>
      <xdr:rowOff>101380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944FD0A-031F-4CEF-894A-DD1B4D595C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1051311</xdr:colOff>
      <xdr:row>44</xdr:row>
      <xdr:rowOff>107441</xdr:rowOff>
    </xdr:from>
    <xdr:to>
      <xdr:col>12</xdr:col>
      <xdr:colOff>530474</xdr:colOff>
      <xdr:row>58</xdr:row>
      <xdr:rowOff>107441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93A76B0-D4C8-4F9D-921B-3056DB9BA8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6"/>
  <sheetViews>
    <sheetView zoomScaleNormal="100" workbookViewId="0">
      <selection activeCell="E24" sqref="E24"/>
    </sheetView>
  </sheetViews>
  <sheetFormatPr defaultRowHeight="15" x14ac:dyDescent="0.3"/>
  <cols>
    <col min="1" max="1" width="14.77734375" style="1" bestFit="1" customWidth="1"/>
    <col min="2" max="2" width="28.44140625" style="1" bestFit="1" customWidth="1"/>
    <col min="3" max="3" width="15.21875" style="1" bestFit="1" customWidth="1"/>
    <col min="4" max="4" width="8.88671875" style="1"/>
    <col min="5" max="5" width="26.88671875" style="1" bestFit="1" customWidth="1"/>
    <col min="6" max="6" width="8.88671875" style="1"/>
    <col min="7" max="7" width="20.21875" style="1" bestFit="1" customWidth="1"/>
    <col min="8" max="8" width="7.109375" style="1" bestFit="1" customWidth="1"/>
    <col min="9" max="9" width="14.5546875" style="1" bestFit="1" customWidth="1"/>
    <col min="10" max="16384" width="8.88671875" style="1"/>
  </cols>
  <sheetData>
    <row r="1" spans="1:9" x14ac:dyDescent="0.3">
      <c r="A1" s="1" t="s">
        <v>0</v>
      </c>
      <c r="B1" s="1" t="s">
        <v>1</v>
      </c>
      <c r="C1" s="1" t="s">
        <v>2</v>
      </c>
    </row>
    <row r="2" spans="1:9" x14ac:dyDescent="0.3">
      <c r="A2" s="11" t="s">
        <v>4</v>
      </c>
      <c r="B2" s="1">
        <v>6.8000000000000005E-2</v>
      </c>
    </row>
    <row r="3" spans="1:9" x14ac:dyDescent="0.3">
      <c r="A3" s="5" t="s">
        <v>5</v>
      </c>
      <c r="B3" s="1">
        <v>6.0999999999999999E-2</v>
      </c>
    </row>
    <row r="4" spans="1:9" x14ac:dyDescent="0.3">
      <c r="A4" s="11" t="s">
        <v>21</v>
      </c>
      <c r="B4" s="1">
        <v>6.3E-2</v>
      </c>
    </row>
    <row r="5" spans="1:9" x14ac:dyDescent="0.3">
      <c r="A5" s="11" t="s">
        <v>6</v>
      </c>
      <c r="B5" s="1">
        <v>6.3E-2</v>
      </c>
    </row>
    <row r="6" spans="1:9" x14ac:dyDescent="0.3">
      <c r="A6" s="11" t="s">
        <v>22</v>
      </c>
      <c r="B6" s="1">
        <v>6.3E-2</v>
      </c>
    </row>
    <row r="7" spans="1:9" x14ac:dyDescent="0.3">
      <c r="A7" s="11" t="s">
        <v>23</v>
      </c>
      <c r="B7" s="1">
        <v>6.3E-2</v>
      </c>
    </row>
    <row r="8" spans="1:9" x14ac:dyDescent="0.3">
      <c r="A8" s="11" t="s">
        <v>7</v>
      </c>
      <c r="B8" s="1">
        <v>0.17299999999999999</v>
      </c>
    </row>
    <row r="9" spans="1:9" x14ac:dyDescent="0.3">
      <c r="A9" s="11" t="s">
        <v>24</v>
      </c>
      <c r="B9" s="1">
        <v>0.22500000000000001</v>
      </c>
    </row>
    <row r="10" spans="1:9" x14ac:dyDescent="0.3">
      <c r="A10" s="11" t="s">
        <v>25</v>
      </c>
      <c r="B10" s="1">
        <v>0.23100000000000001</v>
      </c>
    </row>
    <row r="11" spans="1:9" x14ac:dyDescent="0.3">
      <c r="A11" s="2"/>
    </row>
    <row r="12" spans="1:9" x14ac:dyDescent="0.3">
      <c r="A12" s="11" t="s">
        <v>26</v>
      </c>
      <c r="B12" s="1">
        <v>4.7E-2</v>
      </c>
      <c r="C12" s="1">
        <f>(1 - (B12/B3))*100</f>
        <v>22.95081967213115</v>
      </c>
    </row>
    <row r="13" spans="1:9" x14ac:dyDescent="0.3">
      <c r="A13" s="11" t="s">
        <v>27</v>
      </c>
      <c r="B13" s="1">
        <v>5.6000000000000001E-2</v>
      </c>
      <c r="C13" s="1">
        <f>(1 - (B13/B7))*100</f>
        <v>11.111111111111105</v>
      </c>
    </row>
    <row r="14" spans="1:9" x14ac:dyDescent="0.3">
      <c r="A14" s="11" t="s">
        <v>28</v>
      </c>
      <c r="B14" s="1">
        <v>0.19700000000000001</v>
      </c>
      <c r="C14" s="1">
        <f>(1 - (B14/B10))*100</f>
        <v>14.71861471861472</v>
      </c>
    </row>
    <row r="15" spans="1:9" x14ac:dyDescent="0.3">
      <c r="I15" s="9"/>
    </row>
    <row r="16" spans="1:9" x14ac:dyDescent="0.3">
      <c r="A16" s="11" t="s">
        <v>29</v>
      </c>
      <c r="B16" s="9">
        <v>5.5E-2</v>
      </c>
      <c r="C16" s="9">
        <f>(1 - (B16/B6))*100</f>
        <v>12.698412698412698</v>
      </c>
      <c r="D16" s="9"/>
      <c r="E16" s="12"/>
      <c r="G16" s="10"/>
      <c r="H16" s="9"/>
      <c r="I16" s="9"/>
    </row>
    <row r="17" spans="1:9" x14ac:dyDescent="0.3">
      <c r="A17" s="11" t="s">
        <v>30</v>
      </c>
      <c r="B17" s="9">
        <v>5.3999999999999999E-2</v>
      </c>
      <c r="C17" s="9">
        <f>(1 - (B17/B7))*100</f>
        <v>14.28571428571429</v>
      </c>
      <c r="D17" s="9"/>
      <c r="E17" s="12"/>
      <c r="G17" s="10"/>
      <c r="H17" s="9"/>
      <c r="I17" s="9"/>
    </row>
    <row r="18" spans="1:9" x14ac:dyDescent="0.3">
      <c r="A18" s="11" t="s">
        <v>31</v>
      </c>
      <c r="B18" s="9">
        <v>0.14499999999999999</v>
      </c>
      <c r="C18" s="9">
        <f>(1 - (B18/B8))*100</f>
        <v>16.184971098265898</v>
      </c>
      <c r="D18" s="9"/>
      <c r="E18" s="12"/>
      <c r="G18" s="10"/>
      <c r="H18" s="9"/>
      <c r="I18" s="9"/>
    </row>
    <row r="20" spans="1:9" x14ac:dyDescent="0.3">
      <c r="A20" s="11" t="s">
        <v>32</v>
      </c>
      <c r="B20" s="1">
        <v>4.5999999999999999E-2</v>
      </c>
      <c r="C20" s="1">
        <f>(1 - (B20/B5))*100</f>
        <v>26.984126984126988</v>
      </c>
    </row>
    <row r="21" spans="1:9" x14ac:dyDescent="0.3">
      <c r="A21" s="11" t="s">
        <v>33</v>
      </c>
      <c r="B21" s="1">
        <v>4.5999999999999999E-2</v>
      </c>
      <c r="C21" s="1">
        <f>(1 - (B21/B6))*100</f>
        <v>26.984126984126988</v>
      </c>
    </row>
    <row r="22" spans="1:9" x14ac:dyDescent="0.3">
      <c r="A22" s="11" t="s">
        <v>34</v>
      </c>
      <c r="B22" s="1">
        <v>0.13200000000000001</v>
      </c>
      <c r="C22" s="1">
        <f>(1 - (B22/B8))*100</f>
        <v>23.699421965317914</v>
      </c>
    </row>
    <row r="24" spans="1:9" x14ac:dyDescent="0.3">
      <c r="A24" s="13" t="s">
        <v>8</v>
      </c>
      <c r="B24" s="6">
        <v>5.2999999999999999E-2</v>
      </c>
      <c r="C24" s="6">
        <f>(1 - (B24/B2))*100</f>
        <v>22.058823529411775</v>
      </c>
      <c r="E24" s="13"/>
    </row>
    <row r="25" spans="1:9" x14ac:dyDescent="0.3">
      <c r="A25" s="13" t="s">
        <v>35</v>
      </c>
      <c r="B25" s="6">
        <v>6.2E-2</v>
      </c>
      <c r="C25" s="6">
        <f>(1 - (B25/B6))*100</f>
        <v>1.5873015873015928</v>
      </c>
    </row>
    <row r="26" spans="1:9" x14ac:dyDescent="0.3">
      <c r="A26" s="13" t="s">
        <v>36</v>
      </c>
      <c r="B26" s="6">
        <v>0.187</v>
      </c>
      <c r="C26" s="6">
        <f>(1 - (B26/B9))*100</f>
        <v>16.888888888888886</v>
      </c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3B68D-8BF2-445A-84D6-9BAAD5DD98EC}">
  <dimension ref="A1:S15"/>
  <sheetViews>
    <sheetView tabSelected="1" zoomScale="55" zoomScaleNormal="55" workbookViewId="0">
      <selection activeCell="I10" activeCellId="2" sqref="D10:D15 F10:F15 I10:I15"/>
    </sheetView>
  </sheetViews>
  <sheetFormatPr defaultRowHeight="15" x14ac:dyDescent="0.3"/>
  <cols>
    <col min="1" max="1" width="11.77734375" style="3" bestFit="1" customWidth="1"/>
    <col min="2" max="2" width="22.5546875" style="3" bestFit="1" customWidth="1"/>
    <col min="3" max="5" width="23.77734375" style="3" bestFit="1" customWidth="1"/>
    <col min="6" max="7" width="25" style="3" bestFit="1" customWidth="1"/>
    <col min="8" max="8" width="23.77734375" style="3" bestFit="1" customWidth="1"/>
    <col min="9" max="10" width="25" style="3" bestFit="1" customWidth="1"/>
    <col min="11" max="11" width="14.109375" style="3" bestFit="1" customWidth="1"/>
    <col min="12" max="12" width="20.21875" style="3" bestFit="1" customWidth="1"/>
    <col min="13" max="13" width="14.109375" style="3" bestFit="1" customWidth="1"/>
    <col min="14" max="14" width="20.21875" style="3" bestFit="1" customWidth="1"/>
    <col min="15" max="15" width="14.109375" style="3" bestFit="1" customWidth="1"/>
    <col min="16" max="16" width="20.21875" style="3" bestFit="1" customWidth="1"/>
    <col min="17" max="17" width="14.109375" style="3" bestFit="1" customWidth="1"/>
    <col min="18" max="18" width="20.21875" style="3" bestFit="1" customWidth="1"/>
    <col min="19" max="19" width="14.109375" style="3" bestFit="1" customWidth="1"/>
    <col min="20" max="16384" width="8.88671875" style="3"/>
  </cols>
  <sheetData>
    <row r="1" spans="1:19" x14ac:dyDescent="0.3">
      <c r="A1" s="3" t="s">
        <v>3</v>
      </c>
      <c r="B1" s="7" t="s">
        <v>9</v>
      </c>
      <c r="C1" s="7" t="s">
        <v>10</v>
      </c>
      <c r="D1" s="16" t="s">
        <v>37</v>
      </c>
      <c r="E1" s="14" t="s">
        <v>14</v>
      </c>
      <c r="F1" s="16" t="s">
        <v>38</v>
      </c>
      <c r="G1" s="14" t="s">
        <v>39</v>
      </c>
      <c r="H1" s="14" t="s">
        <v>15</v>
      </c>
      <c r="I1" s="16" t="s">
        <v>40</v>
      </c>
      <c r="J1" s="14" t="s">
        <v>41</v>
      </c>
    </row>
    <row r="2" spans="1:19" x14ac:dyDescent="0.3">
      <c r="A2" s="3">
        <v>0</v>
      </c>
      <c r="B2">
        <v>0</v>
      </c>
      <c r="C2">
        <v>0</v>
      </c>
      <c r="D2" s="17">
        <v>0</v>
      </c>
      <c r="E2">
        <v>0</v>
      </c>
      <c r="F2" s="17">
        <v>0</v>
      </c>
      <c r="G2">
        <v>0</v>
      </c>
      <c r="H2">
        <v>0</v>
      </c>
      <c r="I2" s="17">
        <v>0</v>
      </c>
      <c r="J2">
        <v>0</v>
      </c>
      <c r="K2" s="2"/>
      <c r="L2" s="2"/>
      <c r="M2" s="2"/>
      <c r="N2" s="2"/>
      <c r="O2" s="2"/>
      <c r="P2" s="2"/>
      <c r="Q2" s="4"/>
      <c r="R2" s="2"/>
      <c r="S2" s="2"/>
    </row>
    <row r="3" spans="1:19" x14ac:dyDescent="0.3">
      <c r="A3" s="3">
        <v>30</v>
      </c>
      <c r="B3">
        <v>40.163797146834597</v>
      </c>
      <c r="C3">
        <v>22.115921419126099</v>
      </c>
      <c r="D3" s="17">
        <v>11.891678431512</v>
      </c>
      <c r="E3">
        <v>8.98447732445314</v>
      </c>
      <c r="F3" s="17">
        <v>7.7906937722417702</v>
      </c>
      <c r="G3">
        <v>9.9642514294596296</v>
      </c>
      <c r="H3">
        <v>7.8802069679585296</v>
      </c>
      <c r="I3" s="17">
        <v>13.9250366326683</v>
      </c>
      <c r="J3">
        <v>13.603135108003499</v>
      </c>
      <c r="K3" s="2"/>
      <c r="L3" s="2"/>
      <c r="M3" s="2"/>
      <c r="N3" s="2"/>
      <c r="O3" s="2"/>
      <c r="P3" s="2"/>
      <c r="Q3" s="2"/>
      <c r="R3" s="2"/>
      <c r="S3" s="2"/>
    </row>
    <row r="4" spans="1:19" x14ac:dyDescent="0.3">
      <c r="A4" s="3">
        <v>60</v>
      </c>
      <c r="B4">
        <v>-2.90332637202606</v>
      </c>
      <c r="C4">
        <v>23.5839855519563</v>
      </c>
      <c r="D4" s="17">
        <v>18.216818986096499</v>
      </c>
      <c r="E4">
        <v>11.518429982984699</v>
      </c>
      <c r="F4" s="17">
        <v>11.0568826547855</v>
      </c>
      <c r="G4">
        <v>10.678109783516801</v>
      </c>
      <c r="H4">
        <v>9.4043949103389792</v>
      </c>
      <c r="I4" s="17">
        <v>21.343238738296499</v>
      </c>
      <c r="J4">
        <v>18.239203301082501</v>
      </c>
      <c r="K4" s="2"/>
      <c r="L4" s="2"/>
      <c r="M4" s="2"/>
      <c r="N4" s="2"/>
      <c r="O4" s="2"/>
      <c r="P4" s="2"/>
      <c r="Q4" s="2"/>
      <c r="R4" s="2"/>
      <c r="S4" s="2"/>
    </row>
    <row r="5" spans="1:19" x14ac:dyDescent="0.3">
      <c r="A5" s="3">
        <v>90</v>
      </c>
      <c r="B5">
        <v>42.357787014089901</v>
      </c>
      <c r="C5">
        <v>31.5600033709568</v>
      </c>
      <c r="D5" s="17">
        <v>30.179996051142599</v>
      </c>
      <c r="E5">
        <v>22.5830459765311</v>
      </c>
      <c r="F5" s="17">
        <v>24.270814054478599</v>
      </c>
      <c r="G5">
        <v>24.096749199803799</v>
      </c>
      <c r="H5">
        <v>22.129221676166299</v>
      </c>
      <c r="I5" s="17">
        <v>30.135123095498301</v>
      </c>
      <c r="J5">
        <v>32.517255188619501</v>
      </c>
      <c r="K5" s="2"/>
      <c r="L5" s="2"/>
      <c r="M5" s="2"/>
      <c r="N5" s="2"/>
      <c r="O5" s="2"/>
      <c r="P5" s="2"/>
      <c r="Q5" s="2"/>
      <c r="R5" s="2"/>
      <c r="S5" s="2"/>
    </row>
    <row r="6" spans="1:19" x14ac:dyDescent="0.3">
      <c r="A6" s="3">
        <v>120</v>
      </c>
      <c r="B6">
        <v>31.652351582599199</v>
      </c>
      <c r="C6">
        <v>30.387356548540801</v>
      </c>
      <c r="D6" s="17">
        <v>26.794645626216401</v>
      </c>
      <c r="E6">
        <v>18.711309660425201</v>
      </c>
      <c r="F6" s="17">
        <v>17.489498532627898</v>
      </c>
      <c r="G6">
        <v>17.272940575169201</v>
      </c>
      <c r="H6">
        <v>21.164846341985498</v>
      </c>
      <c r="I6" s="17">
        <v>28.080893576376202</v>
      </c>
      <c r="J6">
        <v>29.0831454735061</v>
      </c>
      <c r="K6" s="2"/>
      <c r="L6" s="2"/>
      <c r="M6" s="2"/>
      <c r="N6" s="2"/>
      <c r="O6" s="2"/>
      <c r="P6" s="2"/>
      <c r="Q6" s="2"/>
      <c r="R6" s="2"/>
      <c r="S6" s="2"/>
    </row>
    <row r="10" spans="1:19" x14ac:dyDescent="0.3">
      <c r="A10" s="3" t="s">
        <v>3</v>
      </c>
      <c r="B10" s="7" t="s">
        <v>11</v>
      </c>
      <c r="C10" s="7" t="s">
        <v>12</v>
      </c>
      <c r="D10" s="16" t="s">
        <v>42</v>
      </c>
      <c r="E10" s="14" t="s">
        <v>13</v>
      </c>
      <c r="F10" s="16" t="s">
        <v>43</v>
      </c>
      <c r="G10" s="14" t="s">
        <v>44</v>
      </c>
      <c r="H10" s="14" t="s">
        <v>16</v>
      </c>
      <c r="I10" s="16" t="s">
        <v>45</v>
      </c>
      <c r="J10" s="14" t="s">
        <v>46</v>
      </c>
    </row>
    <row r="11" spans="1:19" x14ac:dyDescent="0.3">
      <c r="A11" s="3">
        <f>0</f>
        <v>0</v>
      </c>
      <c r="B11">
        <v>0</v>
      </c>
      <c r="C11" s="8">
        <v>3.98606147812173E-16</v>
      </c>
      <c r="D11" s="17">
        <v>0</v>
      </c>
      <c r="E11">
        <v>0</v>
      </c>
      <c r="F11" s="18">
        <v>7.4343803163673104E-16</v>
      </c>
      <c r="G11">
        <v>0</v>
      </c>
      <c r="H11">
        <v>0</v>
      </c>
      <c r="I11" s="17">
        <v>0</v>
      </c>
      <c r="J11">
        <v>0</v>
      </c>
    </row>
    <row r="12" spans="1:19" x14ac:dyDescent="0.3">
      <c r="A12" s="3">
        <f>A11+30</f>
        <v>30</v>
      </c>
      <c r="B12">
        <v>5.3700514706587796</v>
      </c>
      <c r="C12">
        <v>3.6924877815796799</v>
      </c>
      <c r="D12" s="17">
        <v>3.5669937738050299</v>
      </c>
      <c r="E12">
        <v>3.1113497389478999</v>
      </c>
      <c r="F12" s="17">
        <v>3.5663283753422199</v>
      </c>
      <c r="G12">
        <v>3.5422614861870798</v>
      </c>
      <c r="H12">
        <v>2.2745586522621402</v>
      </c>
      <c r="I12" s="17">
        <v>2.42750702896417</v>
      </c>
      <c r="J12">
        <v>2.7645188075698801</v>
      </c>
    </row>
    <row r="13" spans="1:19" x14ac:dyDescent="0.3">
      <c r="A13" s="3">
        <f t="shared" ref="A13:A14" si="0">A12+30</f>
        <v>60</v>
      </c>
      <c r="B13">
        <v>7.0550215469188799</v>
      </c>
      <c r="C13">
        <v>3.54498184660254</v>
      </c>
      <c r="D13" s="17">
        <v>4.6586887549441496</v>
      </c>
      <c r="E13">
        <v>2.7566311032984401</v>
      </c>
      <c r="F13" s="17">
        <v>2.9048861920339402</v>
      </c>
      <c r="G13">
        <v>3.3681894826430598</v>
      </c>
      <c r="H13">
        <v>2.4308321583605301</v>
      </c>
      <c r="I13" s="17">
        <v>1.7655944141478199</v>
      </c>
      <c r="J13">
        <v>3.2207076411546902</v>
      </c>
    </row>
    <row r="14" spans="1:19" x14ac:dyDescent="0.3">
      <c r="A14" s="3">
        <f t="shared" si="0"/>
        <v>90</v>
      </c>
      <c r="B14">
        <v>3.84455752826217</v>
      </c>
      <c r="C14">
        <v>4.3964958746076901</v>
      </c>
      <c r="D14" s="17">
        <v>3.04321412441662</v>
      </c>
      <c r="E14">
        <v>2.8404602681382798</v>
      </c>
      <c r="F14" s="17">
        <v>2.74380613693855</v>
      </c>
      <c r="G14">
        <v>3.09299273550001</v>
      </c>
      <c r="H14">
        <v>2.2853134376756099</v>
      </c>
      <c r="I14" s="17">
        <v>2.7861912945085501</v>
      </c>
      <c r="J14">
        <v>2.48029903937941</v>
      </c>
    </row>
    <row r="15" spans="1:19" x14ac:dyDescent="0.3">
      <c r="A15" s="3">
        <v>120</v>
      </c>
      <c r="B15">
        <v>2.2954294232871901</v>
      </c>
      <c r="C15">
        <v>2.1015708939336402</v>
      </c>
      <c r="D15" s="17">
        <v>2.5791289099272001</v>
      </c>
      <c r="E15">
        <v>3.1301738288693701</v>
      </c>
      <c r="F15" s="17">
        <v>2.9005354391276201</v>
      </c>
      <c r="G15">
        <v>2.2994257463348902</v>
      </c>
      <c r="H15">
        <v>2.8038919416675001</v>
      </c>
      <c r="I15" s="17">
        <v>2.7314754628331901</v>
      </c>
      <c r="J15">
        <v>2.0177105689600898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E9C183-628B-4F26-BC6B-CEBC42B5EA27}">
  <dimension ref="A1:J14"/>
  <sheetViews>
    <sheetView zoomScale="55" zoomScaleNormal="55" workbookViewId="0">
      <selection activeCell="O14" sqref="O14"/>
    </sheetView>
  </sheetViews>
  <sheetFormatPr defaultRowHeight="15" x14ac:dyDescent="0.3"/>
  <cols>
    <col min="1" max="1" width="11.77734375" style="5" bestFit="1" customWidth="1"/>
    <col min="2" max="2" width="22.5546875" style="5" bestFit="1" customWidth="1"/>
    <col min="3" max="5" width="23.77734375" style="5" bestFit="1" customWidth="1"/>
    <col min="6" max="7" width="25" style="5" bestFit="1" customWidth="1"/>
    <col min="8" max="8" width="23.77734375" style="5" bestFit="1" customWidth="1"/>
    <col min="9" max="10" width="25" style="5" bestFit="1" customWidth="1"/>
    <col min="11" max="16384" width="8.88671875" style="5"/>
  </cols>
  <sheetData>
    <row r="1" spans="1:10" x14ac:dyDescent="0.3">
      <c r="A1" s="5" t="s">
        <v>3</v>
      </c>
      <c r="B1" s="7" t="s">
        <v>9</v>
      </c>
      <c r="C1" s="7" t="s">
        <v>10</v>
      </c>
      <c r="D1" s="16" t="s">
        <v>37</v>
      </c>
      <c r="E1" s="14" t="s">
        <v>14</v>
      </c>
      <c r="F1" s="16" t="s">
        <v>38</v>
      </c>
      <c r="G1" s="14" t="s">
        <v>39</v>
      </c>
      <c r="H1" s="14" t="s">
        <v>15</v>
      </c>
      <c r="I1" s="16" t="s">
        <v>40</v>
      </c>
      <c r="J1" s="14" t="s">
        <v>41</v>
      </c>
    </row>
    <row r="2" spans="1:10" x14ac:dyDescent="0.3">
      <c r="A2" s="5">
        <v>0</v>
      </c>
      <c r="B2" s="5">
        <v>0</v>
      </c>
      <c r="C2" s="5">
        <v>0</v>
      </c>
      <c r="D2" s="19">
        <v>0</v>
      </c>
      <c r="E2" s="5">
        <v>0</v>
      </c>
      <c r="F2" s="19">
        <v>0</v>
      </c>
      <c r="G2" s="5">
        <v>0</v>
      </c>
      <c r="H2" s="5">
        <v>0</v>
      </c>
      <c r="I2" s="19">
        <v>0</v>
      </c>
      <c r="J2" s="5">
        <v>0</v>
      </c>
    </row>
    <row r="3" spans="1:10" x14ac:dyDescent="0.3">
      <c r="A3" s="5">
        <v>30</v>
      </c>
      <c r="B3" s="5">
        <v>40.163797146834597</v>
      </c>
      <c r="C3" s="5">
        <v>22.115921419126099</v>
      </c>
      <c r="D3" s="19">
        <v>11.891678431512</v>
      </c>
      <c r="E3" s="5">
        <v>8.98447732445314</v>
      </c>
      <c r="F3" s="19">
        <v>7.7906937722417702</v>
      </c>
      <c r="G3" s="5">
        <v>9.9642514294596296</v>
      </c>
      <c r="H3" s="5">
        <v>7.8802069679585296</v>
      </c>
      <c r="I3" s="19">
        <v>13.9250366326683</v>
      </c>
      <c r="J3" s="5">
        <v>13.603135108003499</v>
      </c>
    </row>
    <row r="4" spans="1:10" x14ac:dyDescent="0.3">
      <c r="A4" s="5">
        <v>60</v>
      </c>
      <c r="B4" s="5">
        <v>-2.90332637202606</v>
      </c>
      <c r="C4" s="5">
        <v>23.5839855519563</v>
      </c>
      <c r="D4" s="19">
        <v>18.216818986096499</v>
      </c>
      <c r="E4" s="5">
        <v>11.518429982984699</v>
      </c>
      <c r="F4" s="19">
        <v>11.0568826547855</v>
      </c>
      <c r="G4" s="5">
        <v>10.678109783516801</v>
      </c>
      <c r="H4" s="5">
        <v>9.4043949103389792</v>
      </c>
      <c r="I4" s="19">
        <v>21.343238738296499</v>
      </c>
      <c r="J4" s="5">
        <v>18.239203301082501</v>
      </c>
    </row>
    <row r="5" spans="1:10" x14ac:dyDescent="0.3">
      <c r="A5" s="5">
        <v>90</v>
      </c>
      <c r="B5" s="5">
        <v>42.357787014089901</v>
      </c>
      <c r="C5" s="5">
        <v>31.5600033709568</v>
      </c>
      <c r="D5" s="19">
        <v>30.179996051142599</v>
      </c>
      <c r="E5" s="5">
        <v>22.5830459765311</v>
      </c>
      <c r="F5" s="19">
        <v>24.270814054478599</v>
      </c>
      <c r="G5" s="5">
        <v>24.096749199803799</v>
      </c>
      <c r="H5" s="5">
        <v>22.129221676166299</v>
      </c>
      <c r="I5" s="19">
        <v>30.135123095498301</v>
      </c>
      <c r="J5" s="5">
        <v>32.517255188619501</v>
      </c>
    </row>
    <row r="6" spans="1:10" x14ac:dyDescent="0.3">
      <c r="A6" s="5">
        <v>120</v>
      </c>
      <c r="B6" s="5">
        <v>31.652351582599199</v>
      </c>
      <c r="C6" s="5">
        <v>30.387356548540801</v>
      </c>
      <c r="D6" s="19">
        <v>26.794645626216401</v>
      </c>
      <c r="E6" s="5">
        <v>18.711309660425201</v>
      </c>
      <c r="F6" s="19">
        <v>17.489498532627898</v>
      </c>
      <c r="G6" s="5">
        <v>17.272940575169201</v>
      </c>
      <c r="H6" s="5">
        <v>21.164846341985498</v>
      </c>
      <c r="I6" s="19">
        <v>28.080893576376202</v>
      </c>
      <c r="J6" s="5">
        <v>29.0831454735061</v>
      </c>
    </row>
    <row r="9" spans="1:10" x14ac:dyDescent="0.3">
      <c r="A9" s="5" t="s">
        <v>3</v>
      </c>
      <c r="B9" s="5" t="s">
        <v>17</v>
      </c>
      <c r="C9" s="5" t="s">
        <v>18</v>
      </c>
      <c r="D9" s="20" t="s">
        <v>47</v>
      </c>
      <c r="E9" s="15" t="s">
        <v>19</v>
      </c>
      <c r="F9" s="20" t="s">
        <v>48</v>
      </c>
      <c r="G9" s="15" t="s">
        <v>49</v>
      </c>
      <c r="H9" s="15" t="s">
        <v>20</v>
      </c>
      <c r="I9" s="20" t="s">
        <v>50</v>
      </c>
      <c r="J9" s="15" t="s">
        <v>51</v>
      </c>
    </row>
    <row r="10" spans="1:10" x14ac:dyDescent="0.3">
      <c r="A10" s="5">
        <v>0</v>
      </c>
      <c r="B10" s="5">
        <f>LN(1/(1-(B2/100)))</f>
        <v>0</v>
      </c>
      <c r="C10" s="5">
        <f t="shared" ref="C10:J10" si="0">LN(1/(1-(C2/100)))</f>
        <v>0</v>
      </c>
      <c r="D10" s="19">
        <f t="shared" si="0"/>
        <v>0</v>
      </c>
      <c r="E10" s="5">
        <f t="shared" si="0"/>
        <v>0</v>
      </c>
      <c r="F10" s="19">
        <f t="shared" si="0"/>
        <v>0</v>
      </c>
      <c r="G10" s="5">
        <f t="shared" si="0"/>
        <v>0</v>
      </c>
      <c r="H10" s="5">
        <f t="shared" si="0"/>
        <v>0</v>
      </c>
      <c r="I10" s="19">
        <f t="shared" si="0"/>
        <v>0</v>
      </c>
      <c r="J10" s="5">
        <f t="shared" si="0"/>
        <v>0</v>
      </c>
    </row>
    <row r="11" spans="1:10" x14ac:dyDescent="0.3">
      <c r="A11" s="5">
        <v>30</v>
      </c>
      <c r="B11" s="5">
        <f t="shared" ref="B11:J11" si="1">LN(1/(1-(B3/100)))</f>
        <v>0.51355930932911653</v>
      </c>
      <c r="C11" s="5">
        <f t="shared" si="1"/>
        <v>0.24994863678763829</v>
      </c>
      <c r="D11" s="19">
        <f t="shared" si="1"/>
        <v>0.12660320156466404</v>
      </c>
      <c r="E11" s="5">
        <f t="shared" si="1"/>
        <v>9.4140115165996269E-2</v>
      </c>
      <c r="F11" s="19">
        <f t="shared" si="1"/>
        <v>8.1109125294016843E-2</v>
      </c>
      <c r="G11" s="5">
        <f t="shared" si="1"/>
        <v>0.10496338818404366</v>
      </c>
      <c r="H11" s="5">
        <f t="shared" si="1"/>
        <v>8.2080357759348022E-2</v>
      </c>
      <c r="I11" s="19">
        <f t="shared" si="1"/>
        <v>0.14995160235369964</v>
      </c>
      <c r="J11" s="5">
        <f t="shared" si="1"/>
        <v>0.14621879680869598</v>
      </c>
    </row>
    <row r="12" spans="1:10" x14ac:dyDescent="0.3">
      <c r="A12" s="5">
        <v>60</v>
      </c>
      <c r="B12" s="5">
        <f t="shared" ref="B12:J12" si="2">LN(1/(1-(B4/100)))</f>
        <v>-2.8619782588186916E-2</v>
      </c>
      <c r="C12" s="5">
        <f t="shared" si="2"/>
        <v>0.26897789858710341</v>
      </c>
      <c r="D12" s="19">
        <f t="shared" si="2"/>
        <v>0.20109857459721964</v>
      </c>
      <c r="E12" s="5">
        <f t="shared" si="2"/>
        <v>0.1223759040562229</v>
      </c>
      <c r="F12" s="19">
        <f t="shared" si="2"/>
        <v>0.11717315153985247</v>
      </c>
      <c r="G12" s="5">
        <f t="shared" si="2"/>
        <v>0.11292359694176311</v>
      </c>
      <c r="H12" s="5">
        <f t="shared" si="2"/>
        <v>9.8764483059893327E-2</v>
      </c>
      <c r="I12" s="19">
        <f t="shared" si="2"/>
        <v>0.24007659372348278</v>
      </c>
      <c r="J12" s="5">
        <f t="shared" si="2"/>
        <v>0.20137231521963617</v>
      </c>
    </row>
    <row r="13" spans="1:10" x14ac:dyDescent="0.3">
      <c r="A13" s="5">
        <v>90</v>
      </c>
      <c r="B13" s="5">
        <f t="shared" ref="B13:J13" si="3">LN(1/(1-(B5/100)))</f>
        <v>0.55091502236146561</v>
      </c>
      <c r="C13" s="5">
        <f t="shared" si="3"/>
        <v>0.37921278621829041</v>
      </c>
      <c r="D13" s="19">
        <f t="shared" si="3"/>
        <v>0.35924962775352037</v>
      </c>
      <c r="E13" s="5">
        <f t="shared" si="3"/>
        <v>0.25596438514823044</v>
      </c>
      <c r="F13" s="19">
        <f t="shared" si="3"/>
        <v>0.27800655235204635</v>
      </c>
      <c r="G13" s="5">
        <f t="shared" si="3"/>
        <v>0.2757106724615766</v>
      </c>
      <c r="H13" s="5">
        <f t="shared" si="3"/>
        <v>0.25011942127984405</v>
      </c>
      <c r="I13" s="19">
        <f t="shared" si="3"/>
        <v>0.35860713936231076</v>
      </c>
      <c r="J13" s="5">
        <f t="shared" si="3"/>
        <v>0.39329825321313727</v>
      </c>
    </row>
    <row r="14" spans="1:10" x14ac:dyDescent="0.3">
      <c r="A14" s="5">
        <v>120</v>
      </c>
      <c r="B14" s="5">
        <f t="shared" ref="B14:J14" si="4">LN(1/(1-(B6/100)))</f>
        <v>0.38056302842242307</v>
      </c>
      <c r="C14" s="5">
        <f t="shared" si="4"/>
        <v>0.36222397636034326</v>
      </c>
      <c r="D14" s="19">
        <f t="shared" si="4"/>
        <v>0.31190162051311415</v>
      </c>
      <c r="E14" s="5">
        <f t="shared" si="4"/>
        <v>0.20716328932538189</v>
      </c>
      <c r="F14" s="19">
        <f t="shared" si="4"/>
        <v>0.19224461023460479</v>
      </c>
      <c r="G14" s="5">
        <f t="shared" si="4"/>
        <v>0.18962343766005635</v>
      </c>
      <c r="H14" s="5">
        <f t="shared" si="4"/>
        <v>0.23781117619146355</v>
      </c>
      <c r="I14" s="19">
        <f t="shared" si="4"/>
        <v>0.32962822049001306</v>
      </c>
      <c r="J14" s="5">
        <f t="shared" si="4"/>
        <v>0.3436620581839856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NMR</vt:lpstr>
      <vt:lpstr>Online Raman</vt:lpstr>
      <vt:lpstr>Kinetic Plots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Jin Da</dc:creator>
  <cp:lastModifiedBy>Tan Jin Da</cp:lastModifiedBy>
  <dcterms:created xsi:type="dcterms:W3CDTF">2015-06-05T18:17:20Z</dcterms:created>
  <dcterms:modified xsi:type="dcterms:W3CDTF">2021-10-27T11:09:40Z</dcterms:modified>
</cp:coreProperties>
</file>