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an Jin Da\Desktop\Manuscript Writing\Manucript Versions\SI\GitHub Files for SI\3. Quantification of Monomer Conversion via Inline Raman Workflow\"/>
    </mc:Choice>
  </mc:AlternateContent>
  <xr:revisionPtr revIDLastSave="0" documentId="13_ncr:1_{7FE171EB-28F7-4D9C-B4B1-5C2AC375328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MR" sheetId="1" r:id="rId1"/>
    <sheet name="Online Raman" sheetId="2" r:id="rId2"/>
    <sheet name="Kinetic Plo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G12" i="1"/>
  <c r="G20" i="1"/>
  <c r="G22" i="1"/>
  <c r="G18" i="1"/>
  <c r="A12" i="2" l="1"/>
  <c r="A13" i="2" s="1"/>
  <c r="A14" i="2" s="1"/>
  <c r="A11" i="2"/>
  <c r="C25" i="1" l="1"/>
  <c r="C24" i="1"/>
  <c r="C22" i="1" l="1"/>
  <c r="C21" i="1"/>
  <c r="C20" i="1"/>
  <c r="C18" i="1" l="1"/>
  <c r="C17" i="1"/>
  <c r="C16" i="1"/>
  <c r="C14" i="1"/>
  <c r="C13" i="1"/>
  <c r="C12" i="1"/>
  <c r="B11" i="3" l="1"/>
  <c r="C11" i="3"/>
  <c r="D11" i="3"/>
  <c r="E11" i="3"/>
  <c r="F11" i="3"/>
  <c r="G11" i="3"/>
  <c r="H11" i="3"/>
  <c r="I11" i="3"/>
  <c r="J11" i="3"/>
  <c r="B12" i="3"/>
  <c r="C12" i="3"/>
  <c r="D12" i="3"/>
  <c r="E12" i="3"/>
  <c r="F12" i="3"/>
  <c r="G12" i="3"/>
  <c r="H12" i="3"/>
  <c r="I12" i="3"/>
  <c r="J12" i="3"/>
  <c r="B13" i="3"/>
  <c r="C13" i="3"/>
  <c r="D13" i="3"/>
  <c r="E13" i="3"/>
  <c r="F13" i="3"/>
  <c r="G13" i="3"/>
  <c r="H13" i="3"/>
  <c r="I13" i="3"/>
  <c r="J13" i="3"/>
  <c r="B14" i="3"/>
  <c r="C14" i="3"/>
  <c r="D14" i="3"/>
  <c r="E14" i="3"/>
  <c r="F14" i="3"/>
  <c r="G14" i="3"/>
  <c r="H14" i="3"/>
  <c r="I14" i="3"/>
  <c r="J14" i="3"/>
  <c r="C10" i="3"/>
  <c r="D10" i="3"/>
  <c r="E10" i="3"/>
  <c r="F10" i="3"/>
  <c r="G10" i="3"/>
  <c r="H10" i="3"/>
  <c r="I10" i="3"/>
  <c r="J10" i="3"/>
  <c r="B10" i="3"/>
  <c r="C26" i="1" l="1"/>
</calcChain>
</file>

<file path=xl/sharedStrings.xml><?xml version="1.0" encoding="utf-8"?>
<sst xmlns="http://schemas.openxmlformats.org/spreadsheetml/2006/main" count="69" uniqueCount="57">
  <si>
    <t>Experiment</t>
  </si>
  <si>
    <t>Normalized Vinyl Peak Area</t>
  </si>
  <si>
    <t>Conversion/ %</t>
  </si>
  <si>
    <t>Time/ min</t>
  </si>
  <si>
    <t>C10 T0</t>
  </si>
  <si>
    <t>C11 T0</t>
  </si>
  <si>
    <t>C12 T0</t>
  </si>
  <si>
    <t>C13 T0</t>
  </si>
  <si>
    <t>C14 T0</t>
  </si>
  <si>
    <t>C15 T0</t>
  </si>
  <si>
    <t>C16 T0</t>
  </si>
  <si>
    <t>C17 T0</t>
  </si>
  <si>
    <t>C18 T0</t>
  </si>
  <si>
    <t>C10 T30</t>
  </si>
  <si>
    <t>C11 T30</t>
  </si>
  <si>
    <t>C16 T30</t>
  </si>
  <si>
    <t>C12 T60</t>
  </si>
  <si>
    <t>C15 T60</t>
  </si>
  <si>
    <t>C16 T60</t>
  </si>
  <si>
    <t>C10 T90</t>
  </si>
  <si>
    <t>C16 T90</t>
  </si>
  <si>
    <t>C17 T90</t>
  </si>
  <si>
    <t>C12 T120</t>
  </si>
  <si>
    <t>C14 T120</t>
  </si>
  <si>
    <t>C18 T120</t>
  </si>
  <si>
    <t>C10 Conversion/ %</t>
  </si>
  <si>
    <t>C10 Error/ %</t>
  </si>
  <si>
    <t>C11 Conversion/ %</t>
  </si>
  <si>
    <t>C11 Error/ %</t>
  </si>
  <si>
    <t>C12 Conversion/ %</t>
  </si>
  <si>
    <t>C12 Error/ %</t>
  </si>
  <si>
    <t>C13 Conversion/ %</t>
  </si>
  <si>
    <t>C13 Error/ %</t>
  </si>
  <si>
    <t>C14 Conversion/ %</t>
  </si>
  <si>
    <t>C14 Error/ %</t>
  </si>
  <si>
    <t>C15 Conversion/ %</t>
  </si>
  <si>
    <t>C15 Error/ %</t>
  </si>
  <si>
    <t>C16 Conversion/ %</t>
  </si>
  <si>
    <t>C16 Error/ %</t>
  </si>
  <si>
    <t>C17 Conversion/ %</t>
  </si>
  <si>
    <t>C17 Error/ %</t>
  </si>
  <si>
    <t>C18 Conversion/ %</t>
  </si>
  <si>
    <t>C18 Error/ %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</si>
  <si>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</si>
  <si>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</si>
  <si>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</si>
  <si>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</si>
  <si>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</si>
  <si>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</si>
  <si>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</si>
  <si>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</si>
  <si>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</si>
  <si>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C16 T60 Repeat</t>
  </si>
  <si>
    <t>C17 T90 Repeat</t>
  </si>
  <si>
    <t>C10 T30 Repeat</t>
  </si>
  <si>
    <t>C10 T90 Repeat</t>
  </si>
  <si>
    <t>C11 T30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</si>
</sst>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Condition 10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Condition 10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'Online Raman'!$B$11:$B$15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3.5572981094764899</c:v>
                  </c:pt>
                  <c:pt idx="2">
                    <c:v>2.7468000061827098</c:v>
                  </c:pt>
                  <c:pt idx="3">
                    <c:v>3.1580575187517099</c:v>
                  </c:pt>
                  <c:pt idx="4">
                    <c:v>2.1214835588712502</c:v>
                  </c:pt>
                </c:numCache>
              </c:numRef>
            </c:plus>
            <c:minus>
              <c:numRef>
                <c:f>'Online Raman'!$B$11:$B$15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3.5572981094764899</c:v>
                  </c:pt>
                  <c:pt idx="2">
                    <c:v>2.7468000061827098</c:v>
                  </c:pt>
                  <c:pt idx="3">
                    <c:v>3.1580575187517099</c:v>
                  </c:pt>
                  <c:pt idx="4">
                    <c:v>2.1214835588712502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'Online Raman'!$A$2:$A$6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'Online Raman'!$B$2:$B$6</c:f>
              <c:numCache>
                <c:formatCode>General</c:formatCode>
                <c:ptCount val="5"/>
                <c:pt idx="0">
                  <c:v>0</c:v>
                </c:pt>
                <c:pt idx="1">
                  <c:v>15.284207433386699</c:v>
                </c:pt>
                <c:pt idx="2">
                  <c:v>22.3346335976426</c:v>
                </c:pt>
                <c:pt idx="3">
                  <c:v>23.166776533053099</c:v>
                </c:pt>
                <c:pt idx="4">
                  <c:v>33.767964215873299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FB-4132-9300-DDE8F048D59C}"/>
            </c:ext>
          </c:extLst>
        </c:ser>
        <c:ser>
          <c:idx val="1"/>
          <c:order val="1"/>
          <c:xVal>
            <c:numRef>
              <c:f>'Online Raman'!$A$3</c:f>
              <c:numCache>
                <c:formatCode>General</c:formatCode>
                <c:ptCount val="1"/>
                <c:pt idx="0">
                  <c:v>30</c:v>
                </c:pt>
              </c:numCache>
            </c:numRef>
          </c:xVal>
          <c:yVal>
            <c:numRef>
              <c:f>NMR!$G$12</c:f>
              <c:numCache>
                <c:formatCode>General</c:formatCode>
                <c:ptCount val="1"/>
                <c:pt idx="0">
                  <c:v>29.34782608695652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A8-4F8A-B3EE-905C58D0DAA8}"/>
            </c:ext>
          </c:extLst>
        </c:ser>
        <c:ser>
          <c:idx val="2"/>
          <c:order val="2"/>
          <c:marker>
            <c:symbol val="squar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'Online Raman'!$A$5</c:f>
              <c:numCache>
                <c:formatCode>General</c:formatCode>
                <c:ptCount val="1"/>
                <c:pt idx="0">
                  <c:v>90</c:v>
                </c:pt>
              </c:numCache>
            </c:numRef>
          </c:xVal>
          <c:yVal>
            <c:numRef>
              <c:f>NMR!$G$20</c:f>
              <c:numCache>
                <c:formatCode>General</c:formatCode>
                <c:ptCount val="1"/>
                <c:pt idx="0">
                  <c:v>39.130434782608688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A8-4F8A-B3EE-905C58D0D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167695"/>
        <c:axId val="1828235103"/>
      </c:scatterChart>
      <c:valAx>
        <c:axId val="1612167695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Time/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35103"/>
        <c:crosses val="autoZero"/>
        <c:crossBetween val="midCat"/>
        <c:majorUnit val="30"/>
      </c:valAx>
      <c:valAx>
        <c:axId val="1828235103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Conversion/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67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Condition 11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Condition 11</c:v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'Online Raman'!$C$11:$C$15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1.50296079638889</c:v>
                  </c:pt>
                  <c:pt idx="2">
                    <c:v>2.4337162988265901</c:v>
                  </c:pt>
                  <c:pt idx="3">
                    <c:v>1.3716717844697299</c:v>
                  </c:pt>
                  <c:pt idx="4">
                    <c:v>1.2192426834787</c:v>
                  </c:pt>
                </c:numCache>
              </c:numRef>
            </c:plus>
            <c:minus>
              <c:numRef>
                <c:f>'Online Raman'!$C$11:$C$15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1.50296079638889</c:v>
                  </c:pt>
                  <c:pt idx="2">
                    <c:v>2.4337162988265901</c:v>
                  </c:pt>
                  <c:pt idx="3">
                    <c:v>1.3716717844697299</c:v>
                  </c:pt>
                  <c:pt idx="4">
                    <c:v>1.2192426834787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'Online Raman'!$A$2:$A$6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'Online Raman'!$C$2:$C$6</c:f>
              <c:numCache>
                <c:formatCode>General</c:formatCode>
                <c:ptCount val="5"/>
                <c:pt idx="0">
                  <c:v>0</c:v>
                </c:pt>
                <c:pt idx="1">
                  <c:v>12.341438016878501</c:v>
                </c:pt>
                <c:pt idx="2">
                  <c:v>25.562524771687901</c:v>
                </c:pt>
                <c:pt idx="3">
                  <c:v>36.031671448930403</c:v>
                </c:pt>
                <c:pt idx="4">
                  <c:v>36.637091433009203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FB-4132-9300-DDE8F048D59C}"/>
            </c:ext>
          </c:extLst>
        </c:ser>
        <c:ser>
          <c:idx val="1"/>
          <c:order val="1"/>
          <c:xVal>
            <c:numRef>
              <c:f>'Online Raman'!$A$3</c:f>
              <c:numCache>
                <c:formatCode>General</c:formatCode>
                <c:ptCount val="1"/>
                <c:pt idx="0">
                  <c:v>30</c:v>
                </c:pt>
              </c:numCache>
            </c:numRef>
          </c:xVal>
          <c:yVal>
            <c:numRef>
              <c:f>NMR!$G$13</c:f>
              <c:numCache>
                <c:formatCode>General</c:formatCode>
                <c:ptCount val="1"/>
                <c:pt idx="0">
                  <c:v>16.01731601731602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65-4C28-BC6B-59129B39E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167695"/>
        <c:axId val="1828235103"/>
      </c:scatterChart>
      <c:valAx>
        <c:axId val="1612167695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Time/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35103"/>
        <c:crosses val="autoZero"/>
        <c:crossBetween val="midCat"/>
        <c:majorUnit val="30"/>
      </c:valAx>
      <c:valAx>
        <c:axId val="18282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Conversion/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67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Condition 12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Condition 12</c:v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'Online Raman'!$D$11:$D$15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1.74325591408213</c:v>
                  </c:pt>
                  <c:pt idx="2">
                    <c:v>2.6878465077075502</c:v>
                  </c:pt>
                  <c:pt idx="3">
                    <c:v>1.7724774690257401</c:v>
                  </c:pt>
                  <c:pt idx="4">
                    <c:v>1.5987354055318199</c:v>
                  </c:pt>
                </c:numCache>
              </c:numRef>
            </c:plus>
            <c:minus>
              <c:numRef>
                <c:f>'Online Raman'!$D$11:$D$15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1.74325591408213</c:v>
                  </c:pt>
                  <c:pt idx="2">
                    <c:v>2.6878465077075502</c:v>
                  </c:pt>
                  <c:pt idx="3">
                    <c:v>1.7724774690257401</c:v>
                  </c:pt>
                  <c:pt idx="4">
                    <c:v>1.5987354055318199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'Online Raman'!$A$2:$A$6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'Online Raman'!$D$2:$D$6</c:f>
              <c:numCache>
                <c:formatCode>General</c:formatCode>
                <c:ptCount val="5"/>
                <c:pt idx="0">
                  <c:v>0</c:v>
                </c:pt>
                <c:pt idx="1">
                  <c:v>14.769565239686299</c:v>
                </c:pt>
                <c:pt idx="2">
                  <c:v>29.206372031247</c:v>
                </c:pt>
                <c:pt idx="3">
                  <c:v>37.997855720343097</c:v>
                </c:pt>
                <c:pt idx="4">
                  <c:v>36.555285898001998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FB-4132-9300-DDE8F048D59C}"/>
            </c:ext>
          </c:extLst>
        </c:ser>
        <c:ser>
          <c:idx val="1"/>
          <c:order val="1"/>
          <c:xVal>
            <c:numRef>
              <c:f>'Online Raman'!$A$4</c:f>
              <c:numCache>
                <c:formatCode>General</c:formatCode>
                <c:ptCount val="1"/>
                <c:pt idx="0">
                  <c:v>60</c:v>
                </c:pt>
              </c:numCache>
            </c:numRef>
          </c:xVal>
          <c:yVal>
            <c:numRef>
              <c:f>NMR!$C$16</c:f>
              <c:numCache>
                <c:formatCode>General</c:formatCode>
                <c:ptCount val="1"/>
                <c:pt idx="0">
                  <c:v>30.612244897959172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92-48B0-81B2-4D76C79610D5}"/>
            </c:ext>
          </c:extLst>
        </c:ser>
        <c:ser>
          <c:idx val="2"/>
          <c:order val="2"/>
          <c:marker>
            <c:symbol val="squar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'Online Raman'!$A$6</c:f>
              <c:numCache>
                <c:formatCode>General</c:formatCode>
                <c:ptCount val="1"/>
                <c:pt idx="0">
                  <c:v>120</c:v>
                </c:pt>
              </c:numCache>
            </c:numRef>
          </c:xVal>
          <c:yVal>
            <c:numRef>
              <c:f>NMR!$C$24</c:f>
              <c:numCache>
                <c:formatCode>General</c:formatCode>
                <c:ptCount val="1"/>
                <c:pt idx="0">
                  <c:v>39.591836734693878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92-48B0-81B2-4D76C7961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167695"/>
        <c:axId val="1828235103"/>
      </c:scatterChart>
      <c:valAx>
        <c:axId val="1612167695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Time/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35103"/>
        <c:crosses val="autoZero"/>
        <c:crossBetween val="midCat"/>
        <c:majorUnit val="30"/>
      </c:valAx>
      <c:valAx>
        <c:axId val="1828235103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Conversion/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67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Condition 13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Condition 13</c:v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'Online Raman'!$E$11:$E$15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3.9638410555608998</c:v>
                  </c:pt>
                  <c:pt idx="2">
                    <c:v>1.59490516616334</c:v>
                  </c:pt>
                  <c:pt idx="3">
                    <c:v>1.6464859772142899</c:v>
                  </c:pt>
                  <c:pt idx="4">
                    <c:v>1.64726237075336</c:v>
                  </c:pt>
                </c:numCache>
              </c:numRef>
            </c:plus>
            <c:minus>
              <c:numRef>
                <c:f>'Online Raman'!$E$11:$E$15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3.9638410555608998</c:v>
                  </c:pt>
                  <c:pt idx="2">
                    <c:v>1.59490516616334</c:v>
                  </c:pt>
                  <c:pt idx="3">
                    <c:v>1.6464859772142899</c:v>
                  </c:pt>
                  <c:pt idx="4">
                    <c:v>1.64726237075336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'Online Raman'!$A$2:$A$6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'Online Raman'!$E$2:$E$6</c:f>
              <c:numCache>
                <c:formatCode>General</c:formatCode>
                <c:ptCount val="5"/>
                <c:pt idx="0">
                  <c:v>0</c:v>
                </c:pt>
                <c:pt idx="1">
                  <c:v>13.3931559114944</c:v>
                </c:pt>
                <c:pt idx="2">
                  <c:v>27.512364256512502</c:v>
                </c:pt>
                <c:pt idx="3">
                  <c:v>34.917954591902699</c:v>
                </c:pt>
                <c:pt idx="4">
                  <c:v>33.806195707443401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FB-4132-9300-DDE8F048D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167695"/>
        <c:axId val="1828235103"/>
      </c:scatterChart>
      <c:valAx>
        <c:axId val="1612167695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Time/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35103"/>
        <c:crosses val="autoZero"/>
        <c:crossBetween val="midCat"/>
        <c:majorUnit val="30"/>
      </c:valAx>
      <c:valAx>
        <c:axId val="18282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Conversion/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67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Condition 14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Condition 14</c:v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'Online Raman'!$F$11:$F$15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2.2570943241579902</c:v>
                  </c:pt>
                  <c:pt idx="2">
                    <c:v>1.87224935159426</c:v>
                  </c:pt>
                  <c:pt idx="3">
                    <c:v>1.82975180730955</c:v>
                  </c:pt>
                  <c:pt idx="4">
                    <c:v>1.98592427326721</c:v>
                  </c:pt>
                </c:numCache>
              </c:numRef>
            </c:plus>
            <c:minus>
              <c:numRef>
                <c:f>'Online Raman'!$F$11:$F$15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2.2570943241579902</c:v>
                  </c:pt>
                  <c:pt idx="2">
                    <c:v>1.87224935159426</c:v>
                  </c:pt>
                  <c:pt idx="3">
                    <c:v>1.82975180730955</c:v>
                  </c:pt>
                  <c:pt idx="4">
                    <c:v>1.98592427326721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'Online Raman'!$A$2:$A$6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'Online Raman'!$F$2:$F$6</c:f>
              <c:numCache>
                <c:formatCode>General</c:formatCode>
                <c:ptCount val="5"/>
                <c:pt idx="0">
                  <c:v>0</c:v>
                </c:pt>
                <c:pt idx="1">
                  <c:v>14.4061806954132</c:v>
                </c:pt>
                <c:pt idx="2">
                  <c:v>29.721344297350701</c:v>
                </c:pt>
                <c:pt idx="3">
                  <c:v>39.633330930307203</c:v>
                </c:pt>
                <c:pt idx="4">
                  <c:v>39.7279587350112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FB-4132-9300-DDE8F048D59C}"/>
            </c:ext>
          </c:extLst>
        </c:ser>
        <c:ser>
          <c:idx val="1"/>
          <c:order val="1"/>
          <c:xVal>
            <c:numRef>
              <c:f>'Online Raman'!$A$6</c:f>
              <c:numCache>
                <c:formatCode>General</c:formatCode>
                <c:ptCount val="1"/>
                <c:pt idx="0">
                  <c:v>120</c:v>
                </c:pt>
              </c:numCache>
            </c:numRef>
          </c:xVal>
          <c:yVal>
            <c:numRef>
              <c:f>NMR!$C$25</c:f>
              <c:numCache>
                <c:formatCode>General</c:formatCode>
                <c:ptCount val="1"/>
                <c:pt idx="0">
                  <c:v>42.592592592592595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71-4528-8520-1546E2C79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167695"/>
        <c:axId val="1828235103"/>
      </c:scatterChart>
      <c:valAx>
        <c:axId val="1612167695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Time/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35103"/>
        <c:crosses val="autoZero"/>
        <c:crossBetween val="midCat"/>
        <c:majorUnit val="30"/>
      </c:valAx>
      <c:valAx>
        <c:axId val="1828235103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Conversion/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67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Condition 15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Condition 15</c:v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'Online Raman'!$G$11:$G$15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1.9763715648786699</c:v>
                  </c:pt>
                  <c:pt idx="2">
                    <c:v>2.3758679215087999</c:v>
                  </c:pt>
                  <c:pt idx="3">
                    <c:v>2.5022436790432998</c:v>
                  </c:pt>
                  <c:pt idx="4">
                    <c:v>1.8538117542285399</c:v>
                  </c:pt>
                </c:numCache>
              </c:numRef>
            </c:plus>
            <c:minus>
              <c:numRef>
                <c:f>'Online Raman'!$G$11:$G$15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1.9763715648786699</c:v>
                  </c:pt>
                  <c:pt idx="2">
                    <c:v>2.3758679215087999</c:v>
                  </c:pt>
                  <c:pt idx="3">
                    <c:v>2.5022436790432998</c:v>
                  </c:pt>
                  <c:pt idx="4">
                    <c:v>1.8538117542285399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'Online Raman'!$A$2:$A$6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'Online Raman'!$G$2:$G$6</c:f>
              <c:numCache>
                <c:formatCode>General</c:formatCode>
                <c:ptCount val="5"/>
                <c:pt idx="0">
                  <c:v>0</c:v>
                </c:pt>
                <c:pt idx="1">
                  <c:v>16.385090945921601</c:v>
                </c:pt>
                <c:pt idx="2">
                  <c:v>31.972783144113599</c:v>
                </c:pt>
                <c:pt idx="3">
                  <c:v>41.544677760071401</c:v>
                </c:pt>
                <c:pt idx="4">
                  <c:v>44.045265096797998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FB-4132-9300-DDE8F048D59C}"/>
            </c:ext>
          </c:extLst>
        </c:ser>
        <c:ser>
          <c:idx val="1"/>
          <c:order val="1"/>
          <c:xVal>
            <c:numRef>
              <c:f>'Online Raman'!$A$4</c:f>
              <c:numCache>
                <c:formatCode>General</c:formatCode>
                <c:ptCount val="1"/>
                <c:pt idx="0">
                  <c:v>60</c:v>
                </c:pt>
              </c:numCache>
            </c:numRef>
          </c:xVal>
          <c:yVal>
            <c:numRef>
              <c:f>NMR!$C$17</c:f>
              <c:numCache>
                <c:formatCode>General</c:formatCode>
                <c:ptCount val="1"/>
                <c:pt idx="0">
                  <c:v>32.552083333333336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81-41AD-BED9-4F4F3B926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167695"/>
        <c:axId val="1828235103"/>
      </c:scatterChart>
      <c:valAx>
        <c:axId val="1612167695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Time/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35103"/>
        <c:crosses val="autoZero"/>
        <c:crossBetween val="midCat"/>
        <c:majorUnit val="30"/>
      </c:valAx>
      <c:valAx>
        <c:axId val="18282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Conversion/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67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Condition 16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Condition 16</c:v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'Online Raman'!$H$11:$H$15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1.8119427275993001</c:v>
                  </c:pt>
                  <c:pt idx="2">
                    <c:v>3.5404524791088599</c:v>
                  </c:pt>
                  <c:pt idx="3">
                    <c:v>3.47638323899753</c:v>
                  </c:pt>
                  <c:pt idx="4">
                    <c:v>3.52096863937297</c:v>
                  </c:pt>
                </c:numCache>
              </c:numRef>
            </c:plus>
            <c:minus>
              <c:numRef>
                <c:f>'Online Raman'!$H$11:$H$15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1.8119427275993001</c:v>
                  </c:pt>
                  <c:pt idx="2">
                    <c:v>3.5404524791088599</c:v>
                  </c:pt>
                  <c:pt idx="3">
                    <c:v>3.47638323899753</c:v>
                  </c:pt>
                  <c:pt idx="4">
                    <c:v>3.52096863937297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'Online Raman'!$A$2:$A$6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'Online Raman'!$H$2:$H$6</c:f>
              <c:numCache>
                <c:formatCode>General</c:formatCode>
                <c:ptCount val="5"/>
                <c:pt idx="0">
                  <c:v>0</c:v>
                </c:pt>
                <c:pt idx="1">
                  <c:v>19.5892040124441</c:v>
                </c:pt>
                <c:pt idx="2">
                  <c:v>32.751431240505802</c:v>
                </c:pt>
                <c:pt idx="3">
                  <c:v>47.434940321103198</c:v>
                </c:pt>
                <c:pt idx="4">
                  <c:v>47.492675759053199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FB-4132-9300-DDE8F048D59C}"/>
            </c:ext>
          </c:extLst>
        </c:ser>
        <c:ser>
          <c:idx val="1"/>
          <c:order val="1"/>
          <c:xVal>
            <c:numRef>
              <c:f>'Online Raman'!$A$3</c:f>
              <c:numCache>
                <c:formatCode>General</c:formatCode>
                <c:ptCount val="1"/>
                <c:pt idx="0">
                  <c:v>30</c:v>
                </c:pt>
              </c:numCache>
            </c:numRef>
          </c:xVal>
          <c:yVal>
            <c:numRef>
              <c:f>NMR!$C$14</c:f>
              <c:numCache>
                <c:formatCode>General</c:formatCode>
                <c:ptCount val="1"/>
                <c:pt idx="0">
                  <c:v>20.11385199240987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E8-4907-B692-9C5DEAFA7CBE}"/>
            </c:ext>
          </c:extLst>
        </c:ser>
        <c:ser>
          <c:idx val="2"/>
          <c:order val="2"/>
          <c:marker>
            <c:symbol val="squar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'Online Raman'!$A$4</c:f>
              <c:numCache>
                <c:formatCode>General</c:formatCode>
                <c:ptCount val="1"/>
                <c:pt idx="0">
                  <c:v>60</c:v>
                </c:pt>
              </c:numCache>
            </c:numRef>
          </c:xVal>
          <c:yVal>
            <c:numRef>
              <c:f>NMR!$G$18</c:f>
              <c:numCache>
                <c:formatCode>General</c:formatCode>
                <c:ptCount val="1"/>
                <c:pt idx="0">
                  <c:v>36.812144212523719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E8-4907-B692-9C5DEAFA7CBE}"/>
            </c:ext>
          </c:extLst>
        </c:ser>
        <c:ser>
          <c:idx val="3"/>
          <c:order val="3"/>
          <c:marker>
            <c:symbol val="squar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'Online Raman'!$A$5</c:f>
              <c:numCache>
                <c:formatCode>General</c:formatCode>
                <c:ptCount val="1"/>
                <c:pt idx="0">
                  <c:v>90</c:v>
                </c:pt>
              </c:numCache>
            </c:numRef>
          </c:xVal>
          <c:yVal>
            <c:numRef>
              <c:f>NMR!$C$21</c:f>
              <c:numCache>
                <c:formatCode>General</c:formatCode>
                <c:ptCount val="1"/>
                <c:pt idx="0">
                  <c:v>49.146110056925998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E8-4907-B692-9C5DEAFA7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167695"/>
        <c:axId val="1828235103"/>
      </c:scatterChart>
      <c:valAx>
        <c:axId val="1612167695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Time/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35103"/>
        <c:crosses val="autoZero"/>
        <c:crossBetween val="midCat"/>
        <c:majorUnit val="30"/>
      </c:valAx>
      <c:valAx>
        <c:axId val="18282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Conversion/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67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Condition 17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Condition 17</c:v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'Online Raman'!$I$11:$I$15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2.8713391957279102</c:v>
                  </c:pt>
                  <c:pt idx="2">
                    <c:v>3.1124208294107598</c:v>
                  </c:pt>
                  <c:pt idx="3">
                    <c:v>2.92647854176102</c:v>
                  </c:pt>
                  <c:pt idx="4">
                    <c:v>3.4209486521768602</c:v>
                  </c:pt>
                </c:numCache>
              </c:numRef>
            </c:plus>
            <c:minus>
              <c:numRef>
                <c:f>'Online Raman'!$I$11:$I$15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2.8713391957279102</c:v>
                  </c:pt>
                  <c:pt idx="2">
                    <c:v>3.1124208294107598</c:v>
                  </c:pt>
                  <c:pt idx="3">
                    <c:v>2.92647854176102</c:v>
                  </c:pt>
                  <c:pt idx="4">
                    <c:v>3.4209486521768602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'Online Raman'!$A$2:$A$6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'Online Raman'!$I$2:$I$6</c:f>
              <c:numCache>
                <c:formatCode>General</c:formatCode>
                <c:ptCount val="5"/>
                <c:pt idx="0">
                  <c:v>0</c:v>
                </c:pt>
                <c:pt idx="1">
                  <c:v>19.734445091444201</c:v>
                </c:pt>
                <c:pt idx="2">
                  <c:v>33.1213705395609</c:v>
                </c:pt>
                <c:pt idx="3">
                  <c:v>40.489151882462799</c:v>
                </c:pt>
                <c:pt idx="4">
                  <c:v>42.532020137333902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FB-4132-9300-DDE8F048D59C}"/>
            </c:ext>
          </c:extLst>
        </c:ser>
        <c:ser>
          <c:idx val="1"/>
          <c:order val="1"/>
          <c:xVal>
            <c:numRef>
              <c:f>'Online Raman'!$A$5</c:f>
              <c:numCache>
                <c:formatCode>General</c:formatCode>
                <c:ptCount val="1"/>
                <c:pt idx="0">
                  <c:v>90</c:v>
                </c:pt>
              </c:numCache>
            </c:numRef>
          </c:xVal>
          <c:yVal>
            <c:numRef>
              <c:f>NMR!$G$22</c:f>
              <c:numCache>
                <c:formatCode>General</c:formatCode>
                <c:ptCount val="1"/>
                <c:pt idx="0">
                  <c:v>46.781789638932494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0B-494F-987A-3C62102D0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167695"/>
        <c:axId val="1828235103"/>
      </c:scatterChart>
      <c:valAx>
        <c:axId val="1612167695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Time/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35103"/>
        <c:crosses val="autoZero"/>
        <c:crossBetween val="midCat"/>
        <c:majorUnit val="30"/>
      </c:valAx>
      <c:valAx>
        <c:axId val="18282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Conversion/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67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Condition 18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Condition 18</c:v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'Online Raman'!$J$11:$J$15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2.6391037572670899</c:v>
                  </c:pt>
                  <c:pt idx="2">
                    <c:v>2.9120346904984098</c:v>
                  </c:pt>
                  <c:pt idx="3">
                    <c:v>2.4566508129033102</c:v>
                  </c:pt>
                  <c:pt idx="4">
                    <c:v>2.4384360686438198</c:v>
                  </c:pt>
                </c:numCache>
              </c:numRef>
            </c:plus>
            <c:minus>
              <c:numRef>
                <c:f>'Online Raman'!$J$11:$J$15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2.6391037572670899</c:v>
                  </c:pt>
                  <c:pt idx="2">
                    <c:v>2.9120346904984098</c:v>
                  </c:pt>
                  <c:pt idx="3">
                    <c:v>2.4566508129033102</c:v>
                  </c:pt>
                  <c:pt idx="4">
                    <c:v>2.4384360686438198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'Online Raman'!$A$2:$A$6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'Online Raman'!$J$2:$J$6</c:f>
              <c:numCache>
                <c:formatCode>General</c:formatCode>
                <c:ptCount val="5"/>
                <c:pt idx="0">
                  <c:v>0</c:v>
                </c:pt>
                <c:pt idx="1">
                  <c:v>19.365016988475201</c:v>
                </c:pt>
                <c:pt idx="2">
                  <c:v>34.851160346905303</c:v>
                </c:pt>
                <c:pt idx="3">
                  <c:v>43.464927406674697</c:v>
                </c:pt>
                <c:pt idx="4">
                  <c:v>46.2451264791329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FB-4132-9300-DDE8F048D59C}"/>
            </c:ext>
          </c:extLst>
        </c:ser>
        <c:ser>
          <c:idx val="1"/>
          <c:order val="1"/>
          <c:xVal>
            <c:numRef>
              <c:f>'Online Raman'!$A$6</c:f>
              <c:numCache>
                <c:formatCode>General</c:formatCode>
                <c:ptCount val="1"/>
                <c:pt idx="0">
                  <c:v>120</c:v>
                </c:pt>
              </c:numCache>
            </c:numRef>
          </c:xVal>
          <c:yVal>
            <c:numRef>
              <c:f>NMR!$C$26</c:f>
              <c:numCache>
                <c:formatCode>General</c:formatCode>
                <c:ptCount val="1"/>
                <c:pt idx="0">
                  <c:v>49.29133858267717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DB-475E-AEFC-CD19CBCD6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167695"/>
        <c:axId val="1828235103"/>
      </c:scatterChart>
      <c:valAx>
        <c:axId val="1612167695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Time/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35103"/>
        <c:crosses val="autoZero"/>
        <c:crossBetween val="midCat"/>
        <c:majorUnit val="30"/>
      </c:valAx>
      <c:valAx>
        <c:axId val="1828235103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Conversion/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67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Condition 10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Condition 1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18750633319364896"/>
                  <c:y val="-4.2860892388451441E-3"/>
                </c:manualLayout>
              </c:layout>
              <c:numFmt formatCode="General" sourceLinked="0"/>
            </c:trendlineLbl>
          </c:trendline>
          <c:xVal>
            <c:numRef>
              <c:f>'Kinetic Plots'!$A$10:$A$14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'Kinetic Plots'!$B$10:$B$14</c:f>
              <c:numCache>
                <c:formatCode>General</c:formatCode>
                <c:ptCount val="5"/>
                <c:pt idx="0">
                  <c:v>0</c:v>
                </c:pt>
                <c:pt idx="1">
                  <c:v>0.16586814873963632</c:v>
                </c:pt>
                <c:pt idx="2">
                  <c:v>0.2527607628311912</c:v>
                </c:pt>
                <c:pt idx="3">
                  <c:v>0.26353304215179701</c:v>
                </c:pt>
                <c:pt idx="4">
                  <c:v>0.41200591586717661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83-4168-86F4-9046D654F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167695"/>
        <c:axId val="1828235103"/>
      </c:scatterChart>
      <c:valAx>
        <c:axId val="1612167695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Time/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35103"/>
        <c:crosses val="autoZero"/>
        <c:crossBetween val="midCat"/>
        <c:majorUnit val="30"/>
      </c:valAx>
      <c:valAx>
        <c:axId val="18282351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ln(1/1-x)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67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Condition 11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Condition 2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19046775832428281"/>
                  <c:y val="-1.8571803524559428E-2"/>
                </c:manualLayout>
              </c:layout>
              <c:numFmt formatCode="General" sourceLinked="0"/>
            </c:trendlineLbl>
          </c:trendline>
          <c:xVal>
            <c:numRef>
              <c:f>'Kinetic Plots'!$A$10:$A$14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'Kinetic Plots'!$C$10:$C$14</c:f>
              <c:numCache>
                <c:formatCode>General</c:formatCode>
                <c:ptCount val="5"/>
                <c:pt idx="0">
                  <c:v>0</c:v>
                </c:pt>
                <c:pt idx="1">
                  <c:v>0.13172089561382788</c:v>
                </c:pt>
                <c:pt idx="2">
                  <c:v>0.29521067165768788</c:v>
                </c:pt>
                <c:pt idx="3">
                  <c:v>0.44678209150474013</c:v>
                </c:pt>
                <c:pt idx="4">
                  <c:v>0.45629153412217743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83-4168-86F4-9046D654F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167695"/>
        <c:axId val="1828235103"/>
      </c:scatterChart>
      <c:valAx>
        <c:axId val="1612167695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Time/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35103"/>
        <c:crosses val="autoZero"/>
        <c:crossBetween val="midCat"/>
        <c:majorUnit val="30"/>
      </c:valAx>
      <c:valAx>
        <c:axId val="18282351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ln(1/1-x)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67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Condition 12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Condition 3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19303525102205396"/>
                  <c:y val="4.7581552305961752E-4"/>
                </c:manualLayout>
              </c:layout>
              <c:numFmt formatCode="General" sourceLinked="0"/>
            </c:trendlineLbl>
          </c:trendline>
          <c:xVal>
            <c:numRef>
              <c:f>'Kinetic Plots'!$A$10:$A$14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'Kinetic Plots'!$D$10:$D$14</c:f>
              <c:numCache>
                <c:formatCode>General</c:formatCode>
                <c:ptCount val="5"/>
                <c:pt idx="0">
                  <c:v>0</c:v>
                </c:pt>
                <c:pt idx="1">
                  <c:v>0.1598116004424473</c:v>
                </c:pt>
                <c:pt idx="2">
                  <c:v>0.34540118978004186</c:v>
                </c:pt>
                <c:pt idx="3">
                  <c:v>0.47800121638529608</c:v>
                </c:pt>
                <c:pt idx="4">
                  <c:v>0.45500130338314382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83-4168-86F4-9046D654F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167695"/>
        <c:axId val="1828235103"/>
      </c:scatterChart>
      <c:valAx>
        <c:axId val="1612167695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Time/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35103"/>
        <c:crosses val="autoZero"/>
        <c:crossBetween val="midCat"/>
        <c:majorUnit val="30"/>
      </c:valAx>
      <c:valAx>
        <c:axId val="18282351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ln(1/1-x)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67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Condition 13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Condition 5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4222793492060274"/>
                  <c:y val="4.7581552305961752E-4"/>
                </c:manualLayout>
              </c:layout>
              <c:numFmt formatCode="General" sourceLinked="0"/>
            </c:trendlineLbl>
          </c:trendline>
          <c:xVal>
            <c:numRef>
              <c:f>'Kinetic Plots'!$A$10:$A$14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'Kinetic Plots'!$E$10:$E$14</c:f>
              <c:numCache>
                <c:formatCode>General</c:formatCode>
                <c:ptCount val="5"/>
                <c:pt idx="0">
                  <c:v>0</c:v>
                </c:pt>
                <c:pt idx="1">
                  <c:v>0.14379134249739106</c:v>
                </c:pt>
                <c:pt idx="2">
                  <c:v>0.3217541801404501</c:v>
                </c:pt>
                <c:pt idx="3">
                  <c:v>0.42952147499626986</c:v>
                </c:pt>
                <c:pt idx="4">
                  <c:v>0.41258331817189514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83-4168-86F4-9046D654F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167695"/>
        <c:axId val="1828235103"/>
      </c:scatterChart>
      <c:valAx>
        <c:axId val="1612167695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Time/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35103"/>
        <c:crosses val="autoZero"/>
        <c:crossBetween val="midCat"/>
        <c:majorUnit val="30"/>
      </c:valAx>
      <c:valAx>
        <c:axId val="18282351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ln(1/1-x)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67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Condition 14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Condition 5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2755358980343474"/>
                  <c:y val="4.7581552305961752E-4"/>
                </c:manualLayout>
              </c:layout>
              <c:numFmt formatCode="General" sourceLinked="0"/>
            </c:trendlineLbl>
          </c:trendline>
          <c:xVal>
            <c:numRef>
              <c:f>'Kinetic Plots'!$A$10:$A$14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'Kinetic Plots'!$F$10:$F$14</c:f>
              <c:numCache>
                <c:formatCode>General</c:formatCode>
                <c:ptCount val="5"/>
                <c:pt idx="0">
                  <c:v>0</c:v>
                </c:pt>
                <c:pt idx="1">
                  <c:v>0.15555710983292534</c:v>
                </c:pt>
                <c:pt idx="2">
                  <c:v>0.3527020505890518</c:v>
                </c:pt>
                <c:pt idx="3">
                  <c:v>0.50473306995966483</c:v>
                </c:pt>
                <c:pt idx="4">
                  <c:v>0.50630185039255615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83-4168-86F4-9046D654F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167695"/>
        <c:axId val="1828235103"/>
      </c:scatterChart>
      <c:valAx>
        <c:axId val="1612167695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Time/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35103"/>
        <c:crosses val="autoZero"/>
        <c:crossBetween val="midCat"/>
        <c:majorUnit val="30"/>
      </c:valAx>
      <c:valAx>
        <c:axId val="18282351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ln(1/1-x)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67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Condition 15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Condition 6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06314391061511"/>
                  <c:y val="-1.1653543307086614E-3"/>
                </c:manualLayout>
              </c:layout>
              <c:numFmt formatCode="General" sourceLinked="0"/>
            </c:trendlineLbl>
          </c:trendline>
          <c:xVal>
            <c:numRef>
              <c:f>'Kinetic Plots'!$A$10:$A$14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'Kinetic Plots'!$G$10:$G$14</c:f>
              <c:numCache>
                <c:formatCode>General</c:formatCode>
                <c:ptCount val="5"/>
                <c:pt idx="0">
                  <c:v>0</c:v>
                </c:pt>
                <c:pt idx="1">
                  <c:v>0.17894834383031538</c:v>
                </c:pt>
                <c:pt idx="2">
                  <c:v>0.38526231300911873</c:v>
                </c:pt>
                <c:pt idx="3">
                  <c:v>0.53690744592918238</c:v>
                </c:pt>
                <c:pt idx="4">
                  <c:v>0.58062712740777966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83-4168-86F4-9046D654F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167695"/>
        <c:axId val="1828235103"/>
      </c:scatterChart>
      <c:valAx>
        <c:axId val="1612167695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Time/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35103"/>
        <c:crosses val="autoZero"/>
        <c:crossBetween val="midCat"/>
        <c:majorUnit val="30"/>
      </c:valAx>
      <c:valAx>
        <c:axId val="18282351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ln(1/1-x)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67695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Condition 16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Condition 7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169740718388585"/>
                  <c:y val="4.7581552305961752E-4"/>
                </c:manualLayout>
              </c:layout>
              <c:numFmt formatCode="General" sourceLinked="0"/>
            </c:trendlineLbl>
          </c:trendline>
          <c:xVal>
            <c:numRef>
              <c:f>'Kinetic Plots'!$A$10:$A$14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'Kinetic Plots'!$H$10:$H$14</c:f>
              <c:numCache>
                <c:formatCode>General</c:formatCode>
                <c:ptCount val="5"/>
                <c:pt idx="0">
                  <c:v>0</c:v>
                </c:pt>
                <c:pt idx="1">
                  <c:v>0.21802174036552732</c:v>
                </c:pt>
                <c:pt idx="2">
                  <c:v>0.3967744501193195</c:v>
                </c:pt>
                <c:pt idx="3">
                  <c:v>0.64311855162570342</c:v>
                </c:pt>
                <c:pt idx="4">
                  <c:v>0.64421751676967032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83-4168-86F4-9046D654F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167695"/>
        <c:axId val="1828235103"/>
      </c:scatterChart>
      <c:valAx>
        <c:axId val="1612167695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Time/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35103"/>
        <c:crosses val="autoZero"/>
        <c:crossBetween val="midCat"/>
        <c:majorUnit val="30"/>
      </c:valAx>
      <c:valAx>
        <c:axId val="18282351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ln(1/1-x)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67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Condition 17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Condition 8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19915942643987117"/>
                  <c:y val="4.7581552305961752E-4"/>
                </c:manualLayout>
              </c:layout>
              <c:numFmt formatCode="General" sourceLinked="0"/>
            </c:trendlineLbl>
          </c:trendline>
          <c:xVal>
            <c:numRef>
              <c:f>'Kinetic Plots'!$A$10:$A$14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'Kinetic Plots'!$I$10:$I$14</c:f>
              <c:numCache>
                <c:formatCode>General</c:formatCode>
                <c:ptCount val="5"/>
                <c:pt idx="0">
                  <c:v>0</c:v>
                </c:pt>
                <c:pt idx="1">
                  <c:v>0.21982961212448746</c:v>
                </c:pt>
                <c:pt idx="2">
                  <c:v>0.40229070993897764</c:v>
                </c:pt>
                <c:pt idx="3">
                  <c:v>0.51901156875187004</c:v>
                </c:pt>
                <c:pt idx="4">
                  <c:v>0.55394226524919332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83-4168-86F4-9046D654F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167695"/>
        <c:axId val="1828235103"/>
      </c:scatterChart>
      <c:valAx>
        <c:axId val="1612167695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Time/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35103"/>
        <c:crosses val="autoZero"/>
        <c:crossBetween val="midCat"/>
        <c:majorUnit val="30"/>
      </c:valAx>
      <c:valAx>
        <c:axId val="18282351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ln(1/1-x)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67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Condition 18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Condition 9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1</c:name>
            <c:trendlineType val="linear"/>
            <c:intercept val="0"/>
            <c:dispRSqr val="1"/>
            <c:dispEq val="1"/>
            <c:trendlineLbl>
              <c:layout>
                <c:manualLayout>
                  <c:x val="-0.21462291512744536"/>
                  <c:y val="4.7581552305961752E-4"/>
                </c:manualLayout>
              </c:layout>
              <c:numFmt formatCode="General" sourceLinked="0"/>
            </c:trendlineLbl>
          </c:trendline>
          <c:trendline>
            <c:trendlineType val="log"/>
            <c:dispRSqr val="0"/>
            <c:dispEq val="0"/>
          </c:trendline>
          <c:xVal>
            <c:numRef>
              <c:f>'Kinetic Plots'!$A$10:$A$14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'Kinetic Plots'!$J$10:$J$14</c:f>
              <c:numCache>
                <c:formatCode>General</c:formatCode>
                <c:ptCount val="5"/>
                <c:pt idx="0">
                  <c:v>0</c:v>
                </c:pt>
                <c:pt idx="1">
                  <c:v>0.21523759823927327</c:v>
                </c:pt>
                <c:pt idx="2">
                  <c:v>0.42849569296579504</c:v>
                </c:pt>
                <c:pt idx="3">
                  <c:v>0.57030898655951556</c:v>
                </c:pt>
                <c:pt idx="4">
                  <c:v>0.62073585293494238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83-4168-86F4-9046D654F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167695"/>
        <c:axId val="1828235103"/>
      </c:scatterChart>
      <c:valAx>
        <c:axId val="1612167695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Time/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35103"/>
        <c:crosses val="autoZero"/>
        <c:crossBetween val="midCat"/>
        <c:majorUnit val="30"/>
      </c:valAx>
      <c:valAx>
        <c:axId val="18282351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ln(1/1-x)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67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125048</xdr:colOff>
      <xdr:row>16</xdr:row>
      <xdr:rowOff>11839</xdr:rowOff>
    </xdr:from>
    <xdr:to>
      <xdr:col>4</xdr:col>
      <xdr:colOff>512579</xdr:colOff>
      <xdr:row>30</xdr:row>
      <xdr:rowOff>11839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6E77C6-4ACE-4691-91FC-76867B8DA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698181</xdr:colOff>
      <xdr:row>16</xdr:row>
      <xdr:rowOff>15649</xdr:rowOff>
    </xdr:from>
    <xdr:to>
      <xdr:col>8</xdr:col>
      <xdr:colOff>211714</xdr:colOff>
      <xdr:row>30</xdr:row>
      <xdr:rowOff>15649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AAF8C35-F8CE-40CA-8B70-C3FD7A3B8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324395</xdr:colOff>
      <xdr:row>16</xdr:row>
      <xdr:rowOff>12111</xdr:rowOff>
    </xdr:from>
    <xdr:to>
      <xdr:col>12</xdr:col>
      <xdr:colOff>133623</xdr:colOff>
      <xdr:row>30</xdr:row>
      <xdr:rowOff>12111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854F419-408A-4BC4-9FC3-CBF6F117B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98242</xdr:colOff>
      <xdr:row>30</xdr:row>
      <xdr:rowOff>128316</xdr:rowOff>
    </xdr:from>
    <xdr:to>
      <xdr:col>4</xdr:col>
      <xdr:colOff>535575</xdr:colOff>
      <xdr:row>44</xdr:row>
      <xdr:rowOff>128316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672AF87-5F81-48D7-956A-F7BB3A1BA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706618</xdr:colOff>
      <xdr:row>30</xdr:row>
      <xdr:rowOff>128316</xdr:rowOff>
    </xdr:from>
    <xdr:to>
      <xdr:col>8</xdr:col>
      <xdr:colOff>195942</xdr:colOff>
      <xdr:row>44</xdr:row>
      <xdr:rowOff>128316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8369D89-DDC5-48D5-8E32-74C8CCBC9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323714</xdr:colOff>
      <xdr:row>30</xdr:row>
      <xdr:rowOff>128316</xdr:rowOff>
    </xdr:from>
    <xdr:to>
      <xdr:col>12</xdr:col>
      <xdr:colOff>134304</xdr:colOff>
      <xdr:row>44</xdr:row>
      <xdr:rowOff>128316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B8E0ABB-8818-4B59-BA22-F8A583FF9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111578</xdr:colOff>
      <xdr:row>45</xdr:row>
      <xdr:rowOff>115390</xdr:rowOff>
    </xdr:from>
    <xdr:to>
      <xdr:col>4</xdr:col>
      <xdr:colOff>529860</xdr:colOff>
      <xdr:row>59</xdr:row>
      <xdr:rowOff>115390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77CA3B78-2B63-4405-BC09-D60B3C343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702673</xdr:colOff>
      <xdr:row>45</xdr:row>
      <xdr:rowOff>115390</xdr:rowOff>
    </xdr:from>
    <xdr:to>
      <xdr:col>8</xdr:col>
      <xdr:colOff>201376</xdr:colOff>
      <xdr:row>59</xdr:row>
      <xdr:rowOff>115390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41D1D677-F713-4951-BCC3-D56483149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343580</xdr:colOff>
      <xdr:row>45</xdr:row>
      <xdr:rowOff>115390</xdr:rowOff>
    </xdr:from>
    <xdr:to>
      <xdr:col>12</xdr:col>
      <xdr:colOff>118247</xdr:colOff>
      <xdr:row>59</xdr:row>
      <xdr:rowOff>115390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C9EDE814-FF1D-413A-A243-24FC79C2C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119766</xdr:colOff>
      <xdr:row>14</xdr:row>
      <xdr:rowOff>126145</xdr:rowOff>
    </xdr:from>
    <xdr:to>
      <xdr:col>4</xdr:col>
      <xdr:colOff>111374</xdr:colOff>
      <xdr:row>28</xdr:row>
      <xdr:rowOff>126145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ACB791-07C4-4C76-92BC-22CF0C4FD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237627</xdr:colOff>
      <xdr:row>14</xdr:row>
      <xdr:rowOff>129955</xdr:rowOff>
    </xdr:from>
    <xdr:to>
      <xdr:col>7</xdr:col>
      <xdr:colOff>939634</xdr:colOff>
      <xdr:row>28</xdr:row>
      <xdr:rowOff>129955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19F026-FBBF-45AD-BBAB-C2329B54BD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1051228</xdr:colOff>
      <xdr:row>14</xdr:row>
      <xdr:rowOff>133765</xdr:rowOff>
    </xdr:from>
    <xdr:to>
      <xdr:col>12</xdr:col>
      <xdr:colOff>521693</xdr:colOff>
      <xdr:row>28</xdr:row>
      <xdr:rowOff>133765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C35F5E-B250-48C0-82D3-920223B2F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123576</xdr:colOff>
      <xdr:row>29</xdr:row>
      <xdr:rowOff>149005</xdr:rowOff>
    </xdr:from>
    <xdr:to>
      <xdr:col>4</xdr:col>
      <xdr:colOff>111374</xdr:colOff>
      <xdr:row>43</xdr:row>
      <xdr:rowOff>149005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D894EBC-7801-42CE-AC02-EFF098FBA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251211</xdr:colOff>
      <xdr:row>29</xdr:row>
      <xdr:rowOff>149005</xdr:rowOff>
    </xdr:from>
    <xdr:to>
      <xdr:col>7</xdr:col>
      <xdr:colOff>949574</xdr:colOff>
      <xdr:row>43</xdr:row>
      <xdr:rowOff>149005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2FBCB9A-5E96-4696-8C36-2FEFE13495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1051311</xdr:colOff>
      <xdr:row>29</xdr:row>
      <xdr:rowOff>149005</xdr:rowOff>
    </xdr:from>
    <xdr:to>
      <xdr:col>12</xdr:col>
      <xdr:colOff>530474</xdr:colOff>
      <xdr:row>43</xdr:row>
      <xdr:rowOff>149005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9DFC548-9DDA-42D0-93F2-81295FAC56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125481</xdr:colOff>
      <xdr:row>44</xdr:row>
      <xdr:rowOff>101380</xdr:rowOff>
    </xdr:from>
    <xdr:to>
      <xdr:col>4</xdr:col>
      <xdr:colOff>111374</xdr:colOff>
      <xdr:row>58</xdr:row>
      <xdr:rowOff>101380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24520D1-95CA-4087-AA12-2FCD9FE6D9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247401</xdr:colOff>
      <xdr:row>44</xdr:row>
      <xdr:rowOff>110905</xdr:rowOff>
    </xdr:from>
    <xdr:to>
      <xdr:col>7</xdr:col>
      <xdr:colOff>949574</xdr:colOff>
      <xdr:row>58</xdr:row>
      <xdr:rowOff>110905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57AB4FA-33CD-49EF-8C4A-DC14E59867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1060836</xdr:colOff>
      <xdr:row>44</xdr:row>
      <xdr:rowOff>110905</xdr:rowOff>
    </xdr:from>
    <xdr:to>
      <xdr:col>12</xdr:col>
      <xdr:colOff>539999</xdr:colOff>
      <xdr:row>58</xdr:row>
      <xdr:rowOff>110905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5BE8935-763A-4329-8E5E-3D6D34E08E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Normal="100" workbookViewId="0">
      <selection activeCell="N5" sqref="N5"/>
    </sheetView>
  </sheetViews>
  <sheetFormatPr defaultRowHeight="15" x14ac:dyDescent="0.3"/>
  <cols>
    <col min="1" max="1" width="11.88671875" style="1" bestFit="1" customWidth="1"/>
    <col min="2" max="2" width="28.44140625" style="1" bestFit="1" customWidth="1"/>
    <col min="3" max="3" width="15.21875" style="1" bestFit="1" customWidth="1"/>
    <col min="4" max="4" width="8.88671875" style="1"/>
    <col min="5" max="5" width="17.44140625" style="1" bestFit="1" customWidth="1"/>
    <col min="6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s="2" t="s">
        <v>4</v>
      </c>
      <c r="B2" s="1">
        <v>0.184</v>
      </c>
    </row>
    <row r="3" spans="1:7" x14ac:dyDescent="0.3">
      <c r="A3" s="2" t="s">
        <v>5</v>
      </c>
      <c r="B3" s="1">
        <v>0.23100000000000001</v>
      </c>
    </row>
    <row r="4" spans="1:7" x14ac:dyDescent="0.3">
      <c r="A4" s="2" t="s">
        <v>6</v>
      </c>
      <c r="B4" s="1">
        <v>0.245</v>
      </c>
    </row>
    <row r="5" spans="1:7" x14ac:dyDescent="0.3">
      <c r="A5" s="2" t="s">
        <v>7</v>
      </c>
      <c r="B5" s="1">
        <v>0.32800000000000001</v>
      </c>
    </row>
    <row r="6" spans="1:7" x14ac:dyDescent="0.3">
      <c r="A6" s="2" t="s">
        <v>8</v>
      </c>
      <c r="B6" s="1">
        <v>0.378</v>
      </c>
    </row>
    <row r="7" spans="1:7" x14ac:dyDescent="0.3">
      <c r="A7" s="2" t="s">
        <v>9</v>
      </c>
      <c r="B7" s="1">
        <v>0.38400000000000001</v>
      </c>
    </row>
    <row r="8" spans="1:7" x14ac:dyDescent="0.3">
      <c r="A8" s="2" t="s">
        <v>10</v>
      </c>
      <c r="B8" s="1">
        <v>0.52700000000000002</v>
      </c>
    </row>
    <row r="9" spans="1:7" x14ac:dyDescent="0.3">
      <c r="A9" s="2" t="s">
        <v>11</v>
      </c>
      <c r="B9" s="1">
        <v>0.63700000000000001</v>
      </c>
    </row>
    <row r="10" spans="1:7" x14ac:dyDescent="0.3">
      <c r="A10" s="2" t="s">
        <v>12</v>
      </c>
      <c r="B10" s="1">
        <v>0.63500000000000001</v>
      </c>
    </row>
    <row r="12" spans="1:7" x14ac:dyDescent="0.3">
      <c r="A12" s="2" t="s">
        <v>13</v>
      </c>
      <c r="B12" s="1">
        <v>0.13200000000000001</v>
      </c>
      <c r="C12" s="1">
        <f>(1 - (B12/B2))*100</f>
        <v>28.260869565217384</v>
      </c>
      <c r="E12" s="8" t="s">
        <v>54</v>
      </c>
      <c r="F12" s="1">
        <v>0.13</v>
      </c>
      <c r="G12" s="1">
        <f>(1 - (F12/B2))*100</f>
        <v>29.34782608695652</v>
      </c>
    </row>
    <row r="13" spans="1:7" x14ac:dyDescent="0.3">
      <c r="A13" s="2" t="s">
        <v>14</v>
      </c>
      <c r="B13" s="1">
        <v>0.19</v>
      </c>
      <c r="C13" s="1">
        <f>(1 - (B13/B3))*100</f>
        <v>17.748917748917748</v>
      </c>
      <c r="E13" s="8" t="s">
        <v>56</v>
      </c>
      <c r="F13" s="1">
        <v>0.19400000000000001</v>
      </c>
      <c r="G13" s="1">
        <f>(1 - (F13/B3))*100</f>
        <v>16.01731601731602</v>
      </c>
    </row>
    <row r="14" spans="1:7" x14ac:dyDescent="0.3">
      <c r="A14" s="2" t="s">
        <v>15</v>
      </c>
      <c r="B14" s="1">
        <v>0.42099999999999999</v>
      </c>
      <c r="C14" s="1">
        <f>(1 - (B14/B8))*100</f>
        <v>20.11385199240987</v>
      </c>
    </row>
    <row r="16" spans="1:7" x14ac:dyDescent="0.3">
      <c r="A16" s="2" t="s">
        <v>16</v>
      </c>
      <c r="B16" s="1">
        <v>0.17</v>
      </c>
      <c r="C16" s="1">
        <f>(1 - (B16/B4))*100</f>
        <v>30.612244897959172</v>
      </c>
    </row>
    <row r="17" spans="1:7" x14ac:dyDescent="0.3">
      <c r="A17" s="2" t="s">
        <v>17</v>
      </c>
      <c r="B17" s="1">
        <v>0.25900000000000001</v>
      </c>
      <c r="C17" s="1">
        <f>(1 - (B17/B7))*100</f>
        <v>32.552083333333336</v>
      </c>
    </row>
    <row r="18" spans="1:7" x14ac:dyDescent="0.3">
      <c r="A18" s="2" t="s">
        <v>18</v>
      </c>
      <c r="B18" s="1">
        <v>0.41299999999999998</v>
      </c>
      <c r="C18" s="1">
        <f>(1 - (B18/B8))*100</f>
        <v>21.631878557874774</v>
      </c>
      <c r="E18" s="8" t="s">
        <v>52</v>
      </c>
      <c r="F18" s="1">
        <v>0.33300000000000002</v>
      </c>
      <c r="G18" s="1">
        <f>(1 - (F18/B8))*100</f>
        <v>36.812144212523719</v>
      </c>
    </row>
    <row r="20" spans="1:7" x14ac:dyDescent="0.3">
      <c r="A20" s="3" t="s">
        <v>19</v>
      </c>
      <c r="B20" s="1">
        <v>0.112</v>
      </c>
      <c r="C20" s="1">
        <f>(1 - (B20/B2))*100</f>
        <v>39.130434782608688</v>
      </c>
      <c r="E20" s="8" t="s">
        <v>55</v>
      </c>
      <c r="F20" s="1">
        <v>0.112</v>
      </c>
      <c r="G20" s="1">
        <f>(1 - (F20/B2))*100</f>
        <v>39.130434782608688</v>
      </c>
    </row>
    <row r="21" spans="1:7" x14ac:dyDescent="0.3">
      <c r="A21" s="3" t="s">
        <v>20</v>
      </c>
      <c r="B21" s="1">
        <v>0.26800000000000002</v>
      </c>
      <c r="C21" s="1">
        <f>(1 - (B21/B8))*100</f>
        <v>49.146110056925998</v>
      </c>
    </row>
    <row r="22" spans="1:7" x14ac:dyDescent="0.3">
      <c r="A22" s="3" t="s">
        <v>21</v>
      </c>
      <c r="B22" s="1">
        <v>0.34200000000000003</v>
      </c>
      <c r="C22" s="1">
        <f>(1 - (B22/B9))*100</f>
        <v>46.310832025117733</v>
      </c>
      <c r="E22" s="8" t="s">
        <v>53</v>
      </c>
      <c r="F22" s="1">
        <v>0.33900000000000002</v>
      </c>
      <c r="G22" s="1">
        <f>(1 - (F22/B9))*100</f>
        <v>46.781789638932494</v>
      </c>
    </row>
    <row r="24" spans="1:7" x14ac:dyDescent="0.3">
      <c r="A24" s="4" t="s">
        <v>22</v>
      </c>
      <c r="B24" s="1">
        <v>0.14799999999999999</v>
      </c>
      <c r="C24" s="1">
        <f>(1 - (B24/B4))*100</f>
        <v>39.591836734693878</v>
      </c>
    </row>
    <row r="25" spans="1:7" x14ac:dyDescent="0.3">
      <c r="A25" s="4" t="s">
        <v>23</v>
      </c>
      <c r="B25" s="1">
        <v>0.217</v>
      </c>
      <c r="C25" s="1">
        <f>(1 - (B25/B6))*100</f>
        <v>42.592592592592595</v>
      </c>
    </row>
    <row r="26" spans="1:7" x14ac:dyDescent="0.3">
      <c r="A26" s="4" t="s">
        <v>24</v>
      </c>
      <c r="B26" s="1">
        <v>0.32200000000000001</v>
      </c>
      <c r="C26" s="1">
        <f>(1 - (B26/B10))*100</f>
        <v>49.29133858267717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68D-8BF2-445A-84D6-9BAAD5DD98EC}">
  <dimension ref="A1:S15"/>
  <sheetViews>
    <sheetView topLeftCell="A14" zoomScale="55" zoomScaleNormal="55" workbookViewId="0">
      <selection activeCell="N35" sqref="N35"/>
    </sheetView>
  </sheetViews>
  <sheetFormatPr defaultRowHeight="15" x14ac:dyDescent="0.3"/>
  <cols>
    <col min="1" max="1" width="10.77734375" style="6" bestFit="1" customWidth="1"/>
    <col min="2" max="10" width="20.77734375" style="6" bestFit="1" customWidth="1"/>
    <col min="11" max="11" width="14.109375" style="6" bestFit="1" customWidth="1"/>
    <col min="12" max="12" width="20.21875" style="6" bestFit="1" customWidth="1"/>
    <col min="13" max="13" width="14.109375" style="6" bestFit="1" customWidth="1"/>
    <col min="14" max="14" width="20.21875" style="6" bestFit="1" customWidth="1"/>
    <col min="15" max="15" width="14.109375" style="6" bestFit="1" customWidth="1"/>
    <col min="16" max="16" width="20.21875" style="6" bestFit="1" customWidth="1"/>
    <col min="17" max="17" width="14.109375" style="6" bestFit="1" customWidth="1"/>
    <col min="18" max="18" width="20.21875" style="6" bestFit="1" customWidth="1"/>
    <col min="19" max="19" width="14.109375" style="6" bestFit="1" customWidth="1"/>
    <col min="20" max="16384" width="8.88671875" style="6"/>
  </cols>
  <sheetData>
    <row r="1" spans="1:19" x14ac:dyDescent="0.3">
      <c r="A1" s="6" t="s">
        <v>3</v>
      </c>
      <c r="B1" s="6" t="s">
        <v>25</v>
      </c>
      <c r="C1" s="6" t="s">
        <v>27</v>
      </c>
      <c r="D1" s="6" t="s">
        <v>29</v>
      </c>
      <c r="E1" s="6" t="s">
        <v>31</v>
      </c>
      <c r="F1" s="6" t="s">
        <v>33</v>
      </c>
      <c r="G1" s="6" t="s">
        <v>35</v>
      </c>
      <c r="H1" s="6" t="s">
        <v>37</v>
      </c>
      <c r="I1" s="6" t="s">
        <v>39</v>
      </c>
      <c r="J1" s="6" t="s">
        <v>41</v>
      </c>
    </row>
    <row r="2" spans="1:19" x14ac:dyDescent="0.3">
      <c r="A2" s="6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/>
      <c r="L2" s="5"/>
      <c r="M2" s="5"/>
      <c r="N2" s="5"/>
      <c r="O2" s="5"/>
      <c r="P2" s="5"/>
      <c r="Q2" s="7"/>
      <c r="R2" s="5"/>
      <c r="S2" s="5"/>
    </row>
    <row r="3" spans="1:19" x14ac:dyDescent="0.3">
      <c r="A3" s="6">
        <v>30</v>
      </c>
      <c r="B3" s="5">
        <v>15.284207433386699</v>
      </c>
      <c r="C3" s="5">
        <v>12.341438016878501</v>
      </c>
      <c r="D3" s="5">
        <v>14.769565239686299</v>
      </c>
      <c r="E3" s="5">
        <v>13.3931559114944</v>
      </c>
      <c r="F3" s="5">
        <v>14.4061806954132</v>
      </c>
      <c r="G3" s="5">
        <v>16.385090945921601</v>
      </c>
      <c r="H3" s="5">
        <v>19.5892040124441</v>
      </c>
      <c r="I3" s="5">
        <v>19.734445091444201</v>
      </c>
      <c r="J3" s="5">
        <v>19.365016988475201</v>
      </c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6">
        <v>60</v>
      </c>
      <c r="B4" s="5">
        <v>22.3346335976426</v>
      </c>
      <c r="C4" s="5">
        <v>25.562524771687901</v>
      </c>
      <c r="D4" s="5">
        <v>29.206372031247</v>
      </c>
      <c r="E4" s="5">
        <v>27.512364256512502</v>
      </c>
      <c r="F4" s="5">
        <v>29.721344297350701</v>
      </c>
      <c r="G4" s="5">
        <v>31.972783144113599</v>
      </c>
      <c r="H4" s="5">
        <v>32.751431240505802</v>
      </c>
      <c r="I4" s="5">
        <v>33.1213705395609</v>
      </c>
      <c r="J4" s="5">
        <v>34.851160346905303</v>
      </c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6">
        <v>90</v>
      </c>
      <c r="B5" s="5">
        <v>23.166776533053099</v>
      </c>
      <c r="C5" s="5">
        <v>36.031671448930403</v>
      </c>
      <c r="D5" s="5">
        <v>37.997855720343097</v>
      </c>
      <c r="E5" s="5">
        <v>34.917954591902699</v>
      </c>
      <c r="F5" s="5">
        <v>39.633330930307203</v>
      </c>
      <c r="G5" s="5">
        <v>41.544677760071401</v>
      </c>
      <c r="H5" s="5">
        <v>47.434940321103198</v>
      </c>
      <c r="I5" s="5">
        <v>40.489151882462799</v>
      </c>
      <c r="J5" s="5">
        <v>43.464927406674697</v>
      </c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A6" s="6">
        <v>120</v>
      </c>
      <c r="B6" s="5">
        <v>33.767964215873299</v>
      </c>
      <c r="C6" s="5">
        <v>36.637091433009203</v>
      </c>
      <c r="D6" s="5">
        <v>36.555285898001998</v>
      </c>
      <c r="E6" s="5">
        <v>33.806195707443401</v>
      </c>
      <c r="F6" s="5">
        <v>39.7279587350112</v>
      </c>
      <c r="G6" s="5">
        <v>44.045265096797998</v>
      </c>
      <c r="H6" s="5">
        <v>47.492675759053199</v>
      </c>
      <c r="I6" s="5">
        <v>42.532020137333902</v>
      </c>
      <c r="J6" s="5">
        <v>46.2451264791329</v>
      </c>
      <c r="K6" s="5"/>
      <c r="L6" s="5"/>
      <c r="M6" s="5"/>
      <c r="N6" s="5"/>
      <c r="O6" s="5"/>
      <c r="P6" s="5"/>
      <c r="Q6" s="5"/>
      <c r="R6" s="5"/>
      <c r="S6" s="5"/>
    </row>
    <row r="10" spans="1:19" x14ac:dyDescent="0.3">
      <c r="A10" s="6" t="s">
        <v>3</v>
      </c>
      <c r="B10" s="6" t="s">
        <v>26</v>
      </c>
      <c r="C10" s="6" t="s">
        <v>28</v>
      </c>
      <c r="D10" s="6" t="s">
        <v>30</v>
      </c>
      <c r="E10" s="6" t="s">
        <v>32</v>
      </c>
      <c r="F10" s="6" t="s">
        <v>34</v>
      </c>
      <c r="G10" s="6" t="s">
        <v>36</v>
      </c>
      <c r="H10" s="6" t="s">
        <v>38</v>
      </c>
      <c r="I10" s="6" t="s">
        <v>40</v>
      </c>
      <c r="J10" s="6" t="s">
        <v>42</v>
      </c>
    </row>
    <row r="11" spans="1:19" x14ac:dyDescent="0.3">
      <c r="A11" s="6">
        <f>0</f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9" x14ac:dyDescent="0.3">
      <c r="A12" s="6">
        <f>A11+30</f>
        <v>30</v>
      </c>
      <c r="B12" s="6">
        <v>3.5572981094764899</v>
      </c>
      <c r="C12" s="6">
        <v>1.50296079638889</v>
      </c>
      <c r="D12" s="6">
        <v>1.74325591408213</v>
      </c>
      <c r="E12" s="6">
        <v>3.9638410555608998</v>
      </c>
      <c r="F12" s="6">
        <v>2.2570943241579902</v>
      </c>
      <c r="G12" s="6">
        <v>1.9763715648786699</v>
      </c>
      <c r="H12" s="6">
        <v>1.8119427275993001</v>
      </c>
      <c r="I12" s="6">
        <v>2.8713391957279102</v>
      </c>
      <c r="J12" s="6">
        <v>2.6391037572670899</v>
      </c>
    </row>
    <row r="13" spans="1:19" x14ac:dyDescent="0.3">
      <c r="A13" s="6">
        <f t="shared" ref="A13:A14" si="0">A12+30</f>
        <v>60</v>
      </c>
      <c r="B13" s="6">
        <v>2.7468000061827098</v>
      </c>
      <c r="C13" s="6">
        <v>2.4337162988265901</v>
      </c>
      <c r="D13" s="6">
        <v>2.6878465077075502</v>
      </c>
      <c r="E13" s="6">
        <v>1.59490516616334</v>
      </c>
      <c r="F13" s="6">
        <v>1.87224935159426</v>
      </c>
      <c r="G13" s="6">
        <v>2.3758679215087999</v>
      </c>
      <c r="H13" s="6">
        <v>3.5404524791088599</v>
      </c>
      <c r="I13" s="6">
        <v>3.1124208294107598</v>
      </c>
      <c r="J13" s="6">
        <v>2.9120346904984098</v>
      </c>
    </row>
    <row r="14" spans="1:19" x14ac:dyDescent="0.3">
      <c r="A14" s="6">
        <f t="shared" si="0"/>
        <v>90</v>
      </c>
      <c r="B14" s="6">
        <v>3.1580575187517099</v>
      </c>
      <c r="C14" s="6">
        <v>1.3716717844697299</v>
      </c>
      <c r="D14" s="6">
        <v>1.7724774690257401</v>
      </c>
      <c r="E14" s="6">
        <v>1.6464859772142899</v>
      </c>
      <c r="F14" s="6">
        <v>1.82975180730955</v>
      </c>
      <c r="G14" s="6">
        <v>2.5022436790432998</v>
      </c>
      <c r="H14" s="6">
        <v>3.47638323899753</v>
      </c>
      <c r="I14" s="6">
        <v>2.92647854176102</v>
      </c>
      <c r="J14" s="6">
        <v>2.4566508129033102</v>
      </c>
    </row>
    <row r="15" spans="1:19" x14ac:dyDescent="0.3">
      <c r="A15" s="6">
        <v>120</v>
      </c>
      <c r="B15" s="6">
        <v>2.1214835588712502</v>
      </c>
      <c r="C15" s="6">
        <v>1.2192426834787</v>
      </c>
      <c r="D15" s="6">
        <v>1.5987354055318199</v>
      </c>
      <c r="E15" s="6">
        <v>1.64726237075336</v>
      </c>
      <c r="F15" s="6">
        <v>1.98592427326721</v>
      </c>
      <c r="G15" s="6">
        <v>1.8538117542285399</v>
      </c>
      <c r="H15" s="6">
        <v>3.52096863937297</v>
      </c>
      <c r="I15" s="6">
        <v>3.4209486521768602</v>
      </c>
      <c r="J15" s="6">
        <v>2.4384360686438198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35BE-F1D4-4E03-B7B1-D806B943A468}">
  <dimension ref="A1:J14"/>
  <sheetViews>
    <sheetView tabSelected="1" zoomScale="55" zoomScaleNormal="55" workbookViewId="0">
      <selection activeCell="P17" sqref="P17"/>
    </sheetView>
  </sheetViews>
  <sheetFormatPr defaultRowHeight="15" x14ac:dyDescent="0.3"/>
  <cols>
    <col min="1" max="1" width="11.88671875" style="5" bestFit="1" customWidth="1"/>
    <col min="2" max="2" width="21.6640625" style="5" bestFit="1" customWidth="1"/>
    <col min="3" max="3" width="21.109375" style="5" bestFit="1" customWidth="1"/>
    <col min="4" max="10" width="21.6640625" style="5" bestFit="1" customWidth="1"/>
    <col min="11" max="16384" width="8.88671875" style="5"/>
  </cols>
  <sheetData>
    <row r="1" spans="1:10" x14ac:dyDescent="0.3">
      <c r="A1" s="6" t="s">
        <v>3</v>
      </c>
      <c r="B1" s="6" t="s">
        <v>25</v>
      </c>
      <c r="C1" s="6" t="s">
        <v>27</v>
      </c>
      <c r="D1" s="6" t="s">
        <v>29</v>
      </c>
      <c r="E1" s="6" t="s">
        <v>31</v>
      </c>
      <c r="F1" s="6" t="s">
        <v>33</v>
      </c>
      <c r="G1" s="6" t="s">
        <v>35</v>
      </c>
      <c r="H1" s="6" t="s">
        <v>37</v>
      </c>
      <c r="I1" s="6" t="s">
        <v>39</v>
      </c>
      <c r="J1" s="6" t="s">
        <v>41</v>
      </c>
    </row>
    <row r="2" spans="1:10" x14ac:dyDescent="0.3">
      <c r="A2" s="6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r="3" spans="1:10" x14ac:dyDescent="0.3">
      <c r="A3" s="6">
        <v>30</v>
      </c>
      <c r="B3" s="5">
        <v>15.284207433386699</v>
      </c>
      <c r="C3" s="5">
        <v>12.341438016878501</v>
      </c>
      <c r="D3" s="5">
        <v>14.769565239686299</v>
      </c>
      <c r="E3" s="5">
        <v>13.3931559114944</v>
      </c>
      <c r="F3" s="5">
        <v>14.4061806954132</v>
      </c>
      <c r="G3" s="5">
        <v>16.385090945921601</v>
      </c>
      <c r="H3" s="5">
        <v>19.5892040124441</v>
      </c>
      <c r="I3" s="5">
        <v>19.734445091444201</v>
      </c>
      <c r="J3" s="5">
        <v>19.365016988475201</v>
      </c>
    </row>
    <row r="4" spans="1:10" x14ac:dyDescent="0.3">
      <c r="A4" s="6">
        <v>60</v>
      </c>
      <c r="B4" s="5">
        <v>22.3346335976426</v>
      </c>
      <c r="C4" s="5">
        <v>25.562524771687901</v>
      </c>
      <c r="D4" s="5">
        <v>29.206372031247</v>
      </c>
      <c r="E4" s="5">
        <v>27.512364256512502</v>
      </c>
      <c r="F4" s="5">
        <v>29.721344297350701</v>
      </c>
      <c r="G4" s="5">
        <v>31.972783144113599</v>
      </c>
      <c r="H4" s="5">
        <v>32.751431240505802</v>
      </c>
      <c r="I4" s="5">
        <v>33.1213705395609</v>
      </c>
      <c r="J4" s="5">
        <v>34.851160346905303</v>
      </c>
    </row>
    <row r="5" spans="1:10" x14ac:dyDescent="0.3">
      <c r="A5" s="6">
        <v>90</v>
      </c>
      <c r="B5" s="5">
        <v>23.166776533053099</v>
      </c>
      <c r="C5" s="5">
        <v>36.031671448930403</v>
      </c>
      <c r="D5" s="5">
        <v>37.997855720343097</v>
      </c>
      <c r="E5" s="5">
        <v>34.917954591902699</v>
      </c>
      <c r="F5" s="5">
        <v>39.633330930307203</v>
      </c>
      <c r="G5" s="5">
        <v>41.544677760071401</v>
      </c>
      <c r="H5" s="5">
        <v>47.434940321103198</v>
      </c>
      <c r="I5" s="5">
        <v>40.489151882462799</v>
      </c>
      <c r="J5" s="5">
        <v>43.464927406674697</v>
      </c>
    </row>
    <row r="6" spans="1:10" x14ac:dyDescent="0.3">
      <c r="A6" s="6">
        <v>120</v>
      </c>
      <c r="B6" s="5">
        <v>33.767964215873299</v>
      </c>
      <c r="C6" s="5">
        <v>36.637091433009203</v>
      </c>
      <c r="D6" s="5">
        <v>36.555285898001998</v>
      </c>
      <c r="E6" s="5">
        <v>33.806195707443401</v>
      </c>
      <c r="F6" s="5">
        <v>39.7279587350112</v>
      </c>
      <c r="G6" s="5">
        <v>44.045265096797998</v>
      </c>
      <c r="H6" s="5">
        <v>47.492675759053199</v>
      </c>
      <c r="I6" s="5">
        <v>42.532020137333902</v>
      </c>
      <c r="J6" s="5">
        <v>46.2451264791329</v>
      </c>
    </row>
    <row r="9" spans="1:10" x14ac:dyDescent="0.3">
      <c r="A9" s="6" t="s">
        <v>3</v>
      </c>
      <c r="B9" s="5" t="s">
        <v>43</v>
      </c>
      <c r="C9" s="5" t="s">
        <v>44</v>
      </c>
      <c r="D9" s="5" t="s">
        <v>45</v>
      </c>
      <c r="E9" s="5" t="s">
        <v>46</v>
      </c>
      <c r="F9" s="5" t="s">
        <v>47</v>
      </c>
      <c r="G9" s="5" t="s">
        <v>48</v>
      </c>
      <c r="H9" s="5" t="s">
        <v>49</v>
      </c>
      <c r="I9" s="5" t="s">
        <v>50</v>
      </c>
      <c r="J9" s="5" t="s">
        <v>51</v>
      </c>
    </row>
    <row r="10" spans="1:10" x14ac:dyDescent="0.3">
      <c r="A10" s="6">
        <v>0</v>
      </c>
      <c r="B10" s="5">
        <f>LN(1/(1-(B2/100)))</f>
        <v>0</v>
      </c>
      <c r="C10" s="5">
        <f t="shared" ref="C10:J10" si="0">LN(1/(1-(C2/100)))</f>
        <v>0</v>
      </c>
      <c r="D10" s="5">
        <f t="shared" si="0"/>
        <v>0</v>
      </c>
      <c r="E10" s="5">
        <f t="shared" si="0"/>
        <v>0</v>
      </c>
      <c r="F10" s="5">
        <f t="shared" si="0"/>
        <v>0</v>
      </c>
      <c r="G10" s="5">
        <f t="shared" si="0"/>
        <v>0</v>
      </c>
      <c r="H10" s="5">
        <f t="shared" si="0"/>
        <v>0</v>
      </c>
      <c r="I10" s="5">
        <f t="shared" si="0"/>
        <v>0</v>
      </c>
      <c r="J10" s="5">
        <f t="shared" si="0"/>
        <v>0</v>
      </c>
    </row>
    <row r="11" spans="1:10" x14ac:dyDescent="0.3">
      <c r="A11" s="6">
        <v>30</v>
      </c>
      <c r="B11" s="5">
        <f t="shared" ref="B11:J11" si="1">LN(1/(1-(B3/100)))</f>
        <v>0.16586814873963632</v>
      </c>
      <c r="C11" s="5">
        <f t="shared" si="1"/>
        <v>0.13172089561382788</v>
      </c>
      <c r="D11" s="5">
        <f t="shared" si="1"/>
        <v>0.1598116004424473</v>
      </c>
      <c r="E11" s="5">
        <f t="shared" si="1"/>
        <v>0.14379134249739106</v>
      </c>
      <c r="F11" s="5">
        <f t="shared" si="1"/>
        <v>0.15555710983292534</v>
      </c>
      <c r="G11" s="5">
        <f t="shared" si="1"/>
        <v>0.17894834383031538</v>
      </c>
      <c r="H11" s="5">
        <f t="shared" si="1"/>
        <v>0.21802174036552732</v>
      </c>
      <c r="I11" s="5">
        <f t="shared" si="1"/>
        <v>0.21982961212448746</v>
      </c>
      <c r="J11" s="5">
        <f t="shared" si="1"/>
        <v>0.21523759823927327</v>
      </c>
    </row>
    <row r="12" spans="1:10" x14ac:dyDescent="0.3">
      <c r="A12" s="6">
        <v>60</v>
      </c>
      <c r="B12" s="5">
        <f t="shared" ref="B12:J12" si="2">LN(1/(1-(B4/100)))</f>
        <v>0.2527607628311912</v>
      </c>
      <c r="C12" s="5">
        <f t="shared" si="2"/>
        <v>0.29521067165768788</v>
      </c>
      <c r="D12" s="5">
        <f t="shared" si="2"/>
        <v>0.34540118978004186</v>
      </c>
      <c r="E12" s="5">
        <f t="shared" si="2"/>
        <v>0.3217541801404501</v>
      </c>
      <c r="F12" s="5">
        <f t="shared" si="2"/>
        <v>0.3527020505890518</v>
      </c>
      <c r="G12" s="5">
        <f t="shared" si="2"/>
        <v>0.38526231300911873</v>
      </c>
      <c r="H12" s="5">
        <f t="shared" si="2"/>
        <v>0.3967744501193195</v>
      </c>
      <c r="I12" s="5">
        <f t="shared" si="2"/>
        <v>0.40229070993897764</v>
      </c>
      <c r="J12" s="5">
        <f t="shared" si="2"/>
        <v>0.42849569296579504</v>
      </c>
    </row>
    <row r="13" spans="1:10" x14ac:dyDescent="0.3">
      <c r="A13" s="6">
        <v>90</v>
      </c>
      <c r="B13" s="5">
        <f t="shared" ref="B13:J13" si="3">LN(1/(1-(B5/100)))</f>
        <v>0.26353304215179701</v>
      </c>
      <c r="C13" s="5">
        <f t="shared" si="3"/>
        <v>0.44678209150474013</v>
      </c>
      <c r="D13" s="5">
        <f t="shared" si="3"/>
        <v>0.47800121638529608</v>
      </c>
      <c r="E13" s="5">
        <f t="shared" si="3"/>
        <v>0.42952147499626986</v>
      </c>
      <c r="F13" s="5">
        <f t="shared" si="3"/>
        <v>0.50473306995966483</v>
      </c>
      <c r="G13" s="5">
        <f t="shared" si="3"/>
        <v>0.53690744592918238</v>
      </c>
      <c r="H13" s="5">
        <f t="shared" si="3"/>
        <v>0.64311855162570342</v>
      </c>
      <c r="I13" s="5">
        <f t="shared" si="3"/>
        <v>0.51901156875187004</v>
      </c>
      <c r="J13" s="5">
        <f t="shared" si="3"/>
        <v>0.57030898655951556</v>
      </c>
    </row>
    <row r="14" spans="1:10" x14ac:dyDescent="0.3">
      <c r="A14" s="6">
        <v>120</v>
      </c>
      <c r="B14" s="5">
        <f t="shared" ref="B14:J14" si="4">LN(1/(1-(B6/100)))</f>
        <v>0.41200591586717661</v>
      </c>
      <c r="C14" s="5">
        <f t="shared" si="4"/>
        <v>0.45629153412217743</v>
      </c>
      <c r="D14" s="5">
        <f t="shared" si="4"/>
        <v>0.45500130338314382</v>
      </c>
      <c r="E14" s="5">
        <f t="shared" si="4"/>
        <v>0.41258331817189514</v>
      </c>
      <c r="F14" s="5">
        <f t="shared" si="4"/>
        <v>0.50630185039255615</v>
      </c>
      <c r="G14" s="5">
        <f t="shared" si="4"/>
        <v>0.58062712740777966</v>
      </c>
      <c r="H14" s="5">
        <f t="shared" si="4"/>
        <v>0.64421751676967032</v>
      </c>
      <c r="I14" s="5">
        <f t="shared" si="4"/>
        <v>0.55394226524919332</v>
      </c>
      <c r="J14" s="5">
        <f t="shared" si="4"/>
        <v>0.62073585293494238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NMR</vt:lpstr>
      <vt:lpstr>Online Raman</vt:lpstr>
      <vt:lpstr>Kinetic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2021-10-27T11:10:01Z</dcterms:modified>
</cp:coreProperties>
</file>