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n Jin Da\Desktop\"/>
    </mc:Choice>
  </mc:AlternateContent>
  <xr:revisionPtr revIDLastSave="0" documentId="13_ncr:1_{D6B5EE14-1012-484B-8C85-D291BDF9C572}" xr6:coauthVersionLast="47" xr6:coauthVersionMax="47" xr10:uidLastSave="{00000000-0000-0000-0000-000000000000}"/>
  <bookViews>
    <workbookView xWindow="1440" yWindow="-15870" windowWidth="25440" windowHeight="15390" xr2:uid="{00000000-000D-0000-FFFF-FFFF00000000}"/>
  </bookViews>
  <sheets>
    <sheet name="Overall Data" sheetId="1" r:id="rId1"/>
    <sheet name="Conversion Plots" sheetId="2" r:id="rId2"/>
    <sheet name="ln(1(1-x)) vs. Time" sheetId="7" r:id="rId3"/>
    <sheet name="ln(1(1-x)) vs. I^0.5 x Tim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8" l="1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G132" i="1" l="1"/>
  <c r="G127" i="1"/>
  <c r="G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 l="1"/>
  <c r="G37" i="1"/>
  <c r="G32" i="1"/>
  <c r="G27" i="1"/>
  <c r="G22" i="1"/>
  <c r="G17" i="1"/>
  <c r="G12" i="1"/>
  <c r="G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" i="1"/>
</calcChain>
</file>

<file path=xl/sharedStrings.xml><?xml version="1.0" encoding="utf-8"?>
<sst xmlns="http://schemas.openxmlformats.org/spreadsheetml/2006/main" count="13" uniqueCount="12">
  <si>
    <t>Condition</t>
  </si>
  <si>
    <t>Sty wt%</t>
  </si>
  <si>
    <t>Sty:AIBN</t>
  </si>
  <si>
    <t>Residence_Time</t>
  </si>
  <si>
    <t>ln(1/(1-x))</t>
  </si>
  <si>
    <t>Conversion (x)</t>
  </si>
  <si>
    <t>[AIBN]/ molL-1</t>
  </si>
  <si>
    <t>[AIBN]^0.5</t>
  </si>
  <si>
    <t>[AIBN]^0.5 * Time</t>
  </si>
  <si>
    <t>C'</t>
  </si>
  <si>
    <t>Mean C'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</si>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</sst>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Data'!$D$2:$D$6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Data'!$E$2:$E$6</c:f>
              <c:numCache>
                <c:formatCode>General</c:formatCode>
                <c:ptCount val="5"/>
                <c:pt idx="0">
                  <c:v>0</c:v>
                </c:pt>
                <c:pt idx="1">
                  <c:v>10.39418219</c:v>
                </c:pt>
                <c:pt idx="2">
                  <c:v>18.468858340000001</c:v>
                </c:pt>
                <c:pt idx="3">
                  <c:v>29.88785786</c:v>
                </c:pt>
                <c:pt idx="4">
                  <c:v>28.449042179999999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CFE-A34D-45D619E8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Data'!$D$47:$D$51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Data'!$E$47:$E$51</c:f>
              <c:numCache>
                <c:formatCode>General</c:formatCode>
                <c:ptCount val="5"/>
                <c:pt idx="0">
                  <c:v>0</c:v>
                </c:pt>
                <c:pt idx="1">
                  <c:v>16.618859879999999</c:v>
                </c:pt>
                <c:pt idx="2">
                  <c:v>26.550334700000001</c:v>
                </c:pt>
                <c:pt idx="3">
                  <c:v>33.935163639999999</c:v>
                </c:pt>
                <c:pt idx="4">
                  <c:v>27.907938600000001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3-426C-A867-B27EFD4D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Data'!$D$52:$D$56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Data'!$E$52:$E$56</c:f>
              <c:numCache>
                <c:formatCode>General</c:formatCode>
                <c:ptCount val="5"/>
                <c:pt idx="0">
                  <c:v>0</c:v>
                </c:pt>
                <c:pt idx="1">
                  <c:v>12.34143802</c:v>
                </c:pt>
                <c:pt idx="2">
                  <c:v>25.56252477</c:v>
                </c:pt>
                <c:pt idx="3">
                  <c:v>36.031671449999997</c:v>
                </c:pt>
                <c:pt idx="4">
                  <c:v>36.637091429999998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B71-A797-4974ABFC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Data'!$D$57:$D$61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Data'!$E$57:$E$61</c:f>
              <c:numCache>
                <c:formatCode>General</c:formatCode>
                <c:ptCount val="5"/>
                <c:pt idx="0">
                  <c:v>0</c:v>
                </c:pt>
                <c:pt idx="1">
                  <c:v>14.76956524</c:v>
                </c:pt>
                <c:pt idx="2">
                  <c:v>29.206372030000001</c:v>
                </c:pt>
                <c:pt idx="3">
                  <c:v>37.997855719999997</c:v>
                </c:pt>
                <c:pt idx="4">
                  <c:v>36.555285900000001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DA2-A539-BEA3A920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Data'!$D$62:$D$66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Data'!$E$62:$E$66</c:f>
              <c:numCache>
                <c:formatCode>General</c:formatCode>
                <c:ptCount val="5"/>
                <c:pt idx="0">
                  <c:v>0</c:v>
                </c:pt>
                <c:pt idx="1">
                  <c:v>13.393155910000001</c:v>
                </c:pt>
                <c:pt idx="2">
                  <c:v>27.512364259999998</c:v>
                </c:pt>
                <c:pt idx="3">
                  <c:v>34.917954590000001</c:v>
                </c:pt>
                <c:pt idx="4">
                  <c:v>33.806195709999997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3-4624-BF7A-239EEEBD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Data'!$D$67:$D$71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Data'!$E$67:$E$71</c:f>
              <c:numCache>
                <c:formatCode>General</c:formatCode>
                <c:ptCount val="5"/>
                <c:pt idx="0">
                  <c:v>0</c:v>
                </c:pt>
                <c:pt idx="1">
                  <c:v>14.4061807</c:v>
                </c:pt>
                <c:pt idx="2">
                  <c:v>29.721344299999998</c:v>
                </c:pt>
                <c:pt idx="3">
                  <c:v>39.63333093</c:v>
                </c:pt>
                <c:pt idx="4">
                  <c:v>39.727958739999998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3-458A-A26F-52C2B7A3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Data'!$D$72:$D$76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Data'!$E$72:$E$76</c:f>
              <c:numCache>
                <c:formatCode>General</c:formatCode>
                <c:ptCount val="5"/>
                <c:pt idx="0">
                  <c:v>0</c:v>
                </c:pt>
                <c:pt idx="1">
                  <c:v>16.385090949999999</c:v>
                </c:pt>
                <c:pt idx="2">
                  <c:v>31.972783140000001</c:v>
                </c:pt>
                <c:pt idx="3">
                  <c:v>41.544677759999999</c:v>
                </c:pt>
                <c:pt idx="4">
                  <c:v>44.045265100000002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7-46A3-B311-57028FC3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Data'!$D$77:$D$81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Data'!$E$77:$E$81</c:f>
              <c:numCache>
                <c:formatCode>General</c:formatCode>
                <c:ptCount val="5"/>
                <c:pt idx="0">
                  <c:v>0</c:v>
                </c:pt>
                <c:pt idx="1">
                  <c:v>19.58920401</c:v>
                </c:pt>
                <c:pt idx="2">
                  <c:v>32.751431240000002</c:v>
                </c:pt>
                <c:pt idx="3">
                  <c:v>47.434940320000003</c:v>
                </c:pt>
                <c:pt idx="4">
                  <c:v>47.492675759999997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7D0-BDD7-C09D0180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Data'!$D$82:$D$86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Data'!$E$82:$E$86</c:f>
              <c:numCache>
                <c:formatCode>General</c:formatCode>
                <c:ptCount val="5"/>
                <c:pt idx="0">
                  <c:v>0</c:v>
                </c:pt>
                <c:pt idx="1">
                  <c:v>19.734445090000001</c:v>
                </c:pt>
                <c:pt idx="2">
                  <c:v>33.121370540000001</c:v>
                </c:pt>
                <c:pt idx="3">
                  <c:v>40.489151880000001</c:v>
                </c:pt>
                <c:pt idx="4">
                  <c:v>42.53202014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22F-A272-F4318F49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Data'!$D$87:$D$91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Data'!$E$87:$E$91</c:f>
              <c:numCache>
                <c:formatCode>General</c:formatCode>
                <c:ptCount val="5"/>
                <c:pt idx="0">
                  <c:v>0</c:v>
                </c:pt>
                <c:pt idx="1">
                  <c:v>19.365016990000001</c:v>
                </c:pt>
                <c:pt idx="2">
                  <c:v>34.851160350000001</c:v>
                </c:pt>
                <c:pt idx="3">
                  <c:v>43.464927410000001</c:v>
                </c:pt>
                <c:pt idx="4">
                  <c:v>46.245126480000003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8-4F4C-AA88-52E1E4BE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Data'!$D$92:$D$96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Data'!$E$92:$E$96</c:f>
              <c:numCache>
                <c:formatCode>General</c:formatCode>
                <c:ptCount val="5"/>
                <c:pt idx="0">
                  <c:v>0</c:v>
                </c:pt>
                <c:pt idx="1">
                  <c:v>9.7390554159999994</c:v>
                </c:pt>
                <c:pt idx="2">
                  <c:v>15.50648049</c:v>
                </c:pt>
                <c:pt idx="3">
                  <c:v>18.341600239999998</c:v>
                </c:pt>
                <c:pt idx="4">
                  <c:v>18.9526881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F85-AD0C-BF219560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Data'!$D$7:$D$11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Data'!$E$7:$E$11</c:f>
              <c:numCache>
                <c:formatCode>General</c:formatCode>
                <c:ptCount val="5"/>
                <c:pt idx="0">
                  <c:v>0</c:v>
                </c:pt>
                <c:pt idx="1">
                  <c:v>11.350463080000001</c:v>
                </c:pt>
                <c:pt idx="2">
                  <c:v>26.478964300000001</c:v>
                </c:pt>
                <c:pt idx="3">
                  <c:v>33.016042589999998</c:v>
                </c:pt>
                <c:pt idx="4">
                  <c:v>33.112320889999999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CFE-A34D-45D619E8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Data'!$D$97:$D$101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Data'!$E$97:$E$101</c:f>
              <c:numCache>
                <c:formatCode>General</c:formatCode>
                <c:ptCount val="5"/>
                <c:pt idx="0">
                  <c:v>0</c:v>
                </c:pt>
                <c:pt idx="1">
                  <c:v>11.08222082</c:v>
                </c:pt>
                <c:pt idx="2">
                  <c:v>19.35359343</c:v>
                </c:pt>
                <c:pt idx="3">
                  <c:v>20.19197183</c:v>
                </c:pt>
                <c:pt idx="4">
                  <c:v>19.618362309999998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E-4E2D-BC78-B74BFD24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Data'!$D$102:$D$106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Data'!$E$102:$E$106</c:f>
              <c:numCache>
                <c:formatCode>General</c:formatCode>
                <c:ptCount val="5"/>
                <c:pt idx="0">
                  <c:v>0</c:v>
                </c:pt>
                <c:pt idx="1">
                  <c:v>13.41218364</c:v>
                </c:pt>
                <c:pt idx="2">
                  <c:v>19.980387570000001</c:v>
                </c:pt>
                <c:pt idx="3">
                  <c:v>23.108855569999999</c:v>
                </c:pt>
                <c:pt idx="4">
                  <c:v>24.027757390000001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037-8DFB-A421BE83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Data'!$D$107:$D$111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Data'!$E$107:$E$111</c:f>
              <c:numCache>
                <c:formatCode>General</c:formatCode>
                <c:ptCount val="5"/>
                <c:pt idx="0">
                  <c:v>0</c:v>
                </c:pt>
                <c:pt idx="1">
                  <c:v>10.18205406</c:v>
                </c:pt>
                <c:pt idx="2">
                  <c:v>18.78597298</c:v>
                </c:pt>
                <c:pt idx="3">
                  <c:v>21.77954308</c:v>
                </c:pt>
                <c:pt idx="4">
                  <c:v>22.330666390000001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5-46DB-B043-725D4A73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Data'!$D$112:$D$116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Data'!$E$112:$E$116</c:f>
              <c:numCache>
                <c:formatCode>General</c:formatCode>
                <c:ptCount val="5"/>
                <c:pt idx="0">
                  <c:v>0</c:v>
                </c:pt>
                <c:pt idx="1">
                  <c:v>11.78756087</c:v>
                </c:pt>
                <c:pt idx="2">
                  <c:v>22.660698920000002</c:v>
                </c:pt>
                <c:pt idx="3">
                  <c:v>24.353020350000001</c:v>
                </c:pt>
                <c:pt idx="4">
                  <c:v>27.908477179999998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3-45F0-B12B-DF8DC0EF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Data'!$D$117:$D$121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Data'!$E$117:$E$121</c:f>
              <c:numCache>
                <c:formatCode>General</c:formatCode>
                <c:ptCount val="5"/>
                <c:pt idx="0">
                  <c:v>0</c:v>
                </c:pt>
                <c:pt idx="1">
                  <c:v>14.211518420000001</c:v>
                </c:pt>
                <c:pt idx="2">
                  <c:v>22.901433569999998</c:v>
                </c:pt>
                <c:pt idx="3">
                  <c:v>26.103902349999998</c:v>
                </c:pt>
                <c:pt idx="4">
                  <c:v>28.17081258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0-42EF-8F19-B07FE344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Data'!$D$122:$D$126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Data'!$E$122:$E$126</c:f>
              <c:numCache>
                <c:formatCode>General</c:formatCode>
                <c:ptCount val="5"/>
                <c:pt idx="0">
                  <c:v>0</c:v>
                </c:pt>
                <c:pt idx="1">
                  <c:v>7.7733058359999996</c:v>
                </c:pt>
                <c:pt idx="2">
                  <c:v>21.166840199999999</c:v>
                </c:pt>
                <c:pt idx="3">
                  <c:v>22.431448509999999</c:v>
                </c:pt>
                <c:pt idx="4">
                  <c:v>25.42805997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0-4324-A275-6989BCA1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Data'!$D$127:$D$131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Data'!$E$127:$E$131</c:f>
              <c:numCache>
                <c:formatCode>General</c:formatCode>
                <c:ptCount val="5"/>
                <c:pt idx="0">
                  <c:v>0</c:v>
                </c:pt>
                <c:pt idx="1">
                  <c:v>11.846740710000001</c:v>
                </c:pt>
                <c:pt idx="2">
                  <c:v>24.994810690000001</c:v>
                </c:pt>
                <c:pt idx="3">
                  <c:v>28.025379950000001</c:v>
                </c:pt>
                <c:pt idx="4">
                  <c:v>30.682166349999999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883-BD69-200C2995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Data'!$D$132:$D$136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Data'!$E$132:$E$136</c:f>
              <c:numCache>
                <c:formatCode>General</c:formatCode>
                <c:ptCount val="5"/>
                <c:pt idx="0">
                  <c:v>0</c:v>
                </c:pt>
                <c:pt idx="1">
                  <c:v>16.965775600000001</c:v>
                </c:pt>
                <c:pt idx="2">
                  <c:v>25.224677669999998</c:v>
                </c:pt>
                <c:pt idx="3">
                  <c:v>28.791491390000001</c:v>
                </c:pt>
                <c:pt idx="4">
                  <c:v>35.26137731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2-42A6-A1FF-3893132B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350" cap="rnd">
                <a:solidFill>
                  <a:schemeClr val="accent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5-4532-A9CF-27BED76EC8A6}"/>
              </c:ext>
            </c:extLst>
          </c:dPt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Data'!$D$2:$D$6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Data'!$F$2:$F$6</c:f>
              <c:numCache>
                <c:formatCode>General</c:formatCode>
                <c:ptCount val="5"/>
                <c:pt idx="0">
                  <c:v>0</c:v>
                </c:pt>
                <c:pt idx="1">
                  <c:v>0.10974993719994862</c:v>
                </c:pt>
                <c:pt idx="2">
                  <c:v>0.20418513246761053</c:v>
                </c:pt>
                <c:pt idx="3">
                  <c:v>0.3550741952493861</c:v>
                </c:pt>
                <c:pt idx="4">
                  <c:v>0.33476029335266111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5-4532-A9CF-27BED76E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Data'!$D$7:$D$11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Data'!$F$7:$F$11</c:f>
              <c:numCache>
                <c:formatCode>General</c:formatCode>
                <c:ptCount val="5"/>
                <c:pt idx="0">
                  <c:v>0</c:v>
                </c:pt>
                <c:pt idx="1">
                  <c:v>0.12047937717018141</c:v>
                </c:pt>
                <c:pt idx="2">
                  <c:v>0.3075986207167079</c:v>
                </c:pt>
                <c:pt idx="3">
                  <c:v>0.400717036909643</c:v>
                </c:pt>
                <c:pt idx="4">
                  <c:v>0.40215540457439941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5-4532-A9CF-27BED76E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Data'!$D$12:$D$16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Data'!$E$12:$E$16</c:f>
              <c:numCache>
                <c:formatCode>General</c:formatCode>
                <c:ptCount val="5"/>
                <c:pt idx="0">
                  <c:v>0</c:v>
                </c:pt>
                <c:pt idx="1">
                  <c:v>17.008445389999999</c:v>
                </c:pt>
                <c:pt idx="2">
                  <c:v>28.222852719999999</c:v>
                </c:pt>
                <c:pt idx="3">
                  <c:v>41.677466690000003</c:v>
                </c:pt>
                <c:pt idx="4">
                  <c:v>45.182145920000004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CFE-A34D-45D619E8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Data'!$D$12:$D$16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Data'!$F$12:$F$16</c:f>
              <c:numCache>
                <c:formatCode>General</c:formatCode>
                <c:ptCount val="5"/>
                <c:pt idx="0">
                  <c:v>0</c:v>
                </c:pt>
                <c:pt idx="1">
                  <c:v>0.18643133505529444</c:v>
                </c:pt>
                <c:pt idx="2">
                  <c:v>0.33160404360505652</c:v>
                </c:pt>
                <c:pt idx="3">
                  <c:v>0.53918166113095867</c:v>
                </c:pt>
                <c:pt idx="4">
                  <c:v>0.60115424071728141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5-4532-A9CF-27BED76E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Data'!$D$17:$D$21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Data'!$F$17:$F$21</c:f>
              <c:numCache>
                <c:formatCode>General</c:formatCode>
                <c:ptCount val="5"/>
                <c:pt idx="0">
                  <c:v>0</c:v>
                </c:pt>
                <c:pt idx="1">
                  <c:v>0.17619274164916399</c:v>
                </c:pt>
                <c:pt idx="2">
                  <c:v>0.21724857550196164</c:v>
                </c:pt>
                <c:pt idx="3">
                  <c:v>0.33084569602999692</c:v>
                </c:pt>
                <c:pt idx="4">
                  <c:v>0.33399645519881921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3-4E29-82D0-87E68754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Data'!$D$22:$D$26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Data'!$F$22:$F$26</c:f>
              <c:numCache>
                <c:formatCode>General</c:formatCode>
                <c:ptCount val="5"/>
                <c:pt idx="0">
                  <c:v>0</c:v>
                </c:pt>
                <c:pt idx="1">
                  <c:v>0.21694866642315969</c:v>
                </c:pt>
                <c:pt idx="2">
                  <c:v>0.28838293693325623</c:v>
                </c:pt>
                <c:pt idx="3">
                  <c:v>0.44817733893746947</c:v>
                </c:pt>
                <c:pt idx="4">
                  <c:v>0.41143066682265161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F-449F-8CB6-F1D243ED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Data'!$D$27:$D$31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Data'!$F$27:$F$31</c:f>
              <c:numCache>
                <c:formatCode>General</c:formatCode>
                <c:ptCount val="5"/>
                <c:pt idx="0">
                  <c:v>0</c:v>
                </c:pt>
                <c:pt idx="1">
                  <c:v>0.2435772827647289</c:v>
                </c:pt>
                <c:pt idx="2">
                  <c:v>0.39340904591373382</c:v>
                </c:pt>
                <c:pt idx="3">
                  <c:v>0.61058629176755574</c:v>
                </c:pt>
                <c:pt idx="4">
                  <c:v>0.67189705727409799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3-459D-9C6A-3A9E36C5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Data'!$D$32:$D$36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Data'!$F$32:$F$36</c:f>
              <c:numCache>
                <c:formatCode>General</c:formatCode>
                <c:ptCount val="5"/>
                <c:pt idx="0">
                  <c:v>0</c:v>
                </c:pt>
                <c:pt idx="1">
                  <c:v>0.1762122625932333</c:v>
                </c:pt>
                <c:pt idx="2">
                  <c:v>0.27197513504141985</c:v>
                </c:pt>
                <c:pt idx="3">
                  <c:v>0.428471000629712</c:v>
                </c:pt>
                <c:pt idx="4">
                  <c:v>0.43865644699294187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A-41EF-BC8B-775D5BFC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Data'!$D$37:$D$41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Data'!$F$37:$F$41</c:f>
              <c:numCache>
                <c:formatCode>General</c:formatCode>
                <c:ptCount val="5"/>
                <c:pt idx="0">
                  <c:v>0</c:v>
                </c:pt>
                <c:pt idx="1">
                  <c:v>0.22469833448840312</c:v>
                </c:pt>
                <c:pt idx="2">
                  <c:v>0.35957136781319354</c:v>
                </c:pt>
                <c:pt idx="3">
                  <c:v>0.52688480389178582</c:v>
                </c:pt>
                <c:pt idx="4">
                  <c:v>0.61998023308824102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3-4594-9D0E-A021458E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Data'!$D$42:$D$46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Data'!$F$42:$F$46</c:f>
              <c:numCache>
                <c:formatCode>General</c:formatCode>
                <c:ptCount val="5"/>
                <c:pt idx="0">
                  <c:v>0</c:v>
                </c:pt>
                <c:pt idx="1">
                  <c:v>0.34263113703159931</c:v>
                </c:pt>
                <c:pt idx="2">
                  <c:v>0.58626720552541689</c:v>
                </c:pt>
                <c:pt idx="3">
                  <c:v>0.74358176269378817</c:v>
                </c:pt>
                <c:pt idx="4">
                  <c:v>0.71595809609319383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0-425B-AE1D-4981831E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Data'!$D$47:$D$51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Data'!$F$47:$F$51</c:f>
              <c:numCache>
                <c:formatCode>General</c:formatCode>
                <c:ptCount val="5"/>
                <c:pt idx="0">
                  <c:v>0</c:v>
                </c:pt>
                <c:pt idx="1">
                  <c:v>0.18174803984624419</c:v>
                </c:pt>
                <c:pt idx="2">
                  <c:v>0.30856984021997613</c:v>
                </c:pt>
                <c:pt idx="3">
                  <c:v>0.4145335570794933</c:v>
                </c:pt>
                <c:pt idx="4">
                  <c:v>0.32722625316838744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B-4692-AE25-C5916FF1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Data'!$D$52:$D$56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Data'!$F$52:$F$56</c:f>
              <c:numCache>
                <c:formatCode>General</c:formatCode>
                <c:ptCount val="5"/>
                <c:pt idx="0">
                  <c:v>0</c:v>
                </c:pt>
                <c:pt idx="1">
                  <c:v>0.13172089564943765</c:v>
                </c:pt>
                <c:pt idx="2">
                  <c:v>0.29521067163501252</c:v>
                </c:pt>
                <c:pt idx="3">
                  <c:v>0.44678209152146076</c:v>
                </c:pt>
                <c:pt idx="4">
                  <c:v>0.45629153407468576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F18-B8F8-A2BEDA91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Data'!$D$57:$D$61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Data'!$F$57:$F$61</c:f>
              <c:numCache>
                <c:formatCode>General</c:formatCode>
                <c:ptCount val="5"/>
                <c:pt idx="0">
                  <c:v>0</c:v>
                </c:pt>
                <c:pt idx="1">
                  <c:v>0.15981160044612799</c:v>
                </c:pt>
                <c:pt idx="2">
                  <c:v>0.34540118976242729</c:v>
                </c:pt>
                <c:pt idx="3">
                  <c:v>0.47800121637976234</c:v>
                </c:pt>
                <c:pt idx="4">
                  <c:v>0.45500130341463585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B-4028-9256-A73AE621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Data'!$D$17:$D$21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Data'!$E$17:$E$21</c:f>
              <c:numCache>
                <c:formatCode>General</c:formatCode>
                <c:ptCount val="5"/>
                <c:pt idx="0">
                  <c:v>0</c:v>
                </c:pt>
                <c:pt idx="1">
                  <c:v>16.15436377</c:v>
                </c:pt>
                <c:pt idx="2">
                  <c:v>19.527009169999999</c:v>
                </c:pt>
                <c:pt idx="3">
                  <c:v>28.168400049999999</c:v>
                </c:pt>
                <c:pt idx="4">
                  <c:v>28.394367949999999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4FE0-AB63-444DC8AD4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Data'!$D$62:$D$66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Data'!$F$62:$F$66</c:f>
              <c:numCache>
                <c:formatCode>General</c:formatCode>
                <c:ptCount val="5"/>
                <c:pt idx="0">
                  <c:v>0</c:v>
                </c:pt>
                <c:pt idx="1">
                  <c:v>0.14379134248013603</c:v>
                </c:pt>
                <c:pt idx="2">
                  <c:v>0.32175418018856178</c:v>
                </c:pt>
                <c:pt idx="3">
                  <c:v>0.42952147496703441</c:v>
                </c:pt>
                <c:pt idx="4">
                  <c:v>0.41258331821051819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4-4A39-BFEC-D78B7EB3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Data'!$D$67:$D$71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Data'!$F$67:$F$71</c:f>
              <c:numCache>
                <c:formatCode>General</c:formatCode>
                <c:ptCount val="5"/>
                <c:pt idx="0">
                  <c:v>0</c:v>
                </c:pt>
                <c:pt idx="1">
                  <c:v>0.15555710988651328</c:v>
                </c:pt>
                <c:pt idx="2">
                  <c:v>0.35270205062674892</c:v>
                </c:pt>
                <c:pt idx="3">
                  <c:v>0.50473306995457579</c:v>
                </c:pt>
                <c:pt idx="4">
                  <c:v>0.50630185047532728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5-4688-A581-CEEA9565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Data'!$D$72:$D$76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Data'!$F$72:$F$76</c:f>
              <c:numCache>
                <c:formatCode>General</c:formatCode>
                <c:ptCount val="5"/>
                <c:pt idx="0">
                  <c:v>0</c:v>
                </c:pt>
                <c:pt idx="1">
                  <c:v>0.17894834387909148</c:v>
                </c:pt>
                <c:pt idx="2">
                  <c:v>0.38526231294864888</c:v>
                </c:pt>
                <c:pt idx="3">
                  <c:v>0.5369074459279608</c:v>
                </c:pt>
                <c:pt idx="4">
                  <c:v>0.58062712746500444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9-411A-8CBE-0239FDE3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Data'!$D$77:$D$81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Data'!$F$77:$F$81</c:f>
              <c:numCache>
                <c:formatCode>General</c:formatCode>
                <c:ptCount val="5"/>
                <c:pt idx="0">
                  <c:v>0</c:v>
                </c:pt>
                <c:pt idx="1">
                  <c:v>0.21802174033513205</c:v>
                </c:pt>
                <c:pt idx="2">
                  <c:v>0.39677445011179802</c:v>
                </c:pt>
                <c:pt idx="3">
                  <c:v>0.64311855160471598</c:v>
                </c:pt>
                <c:pt idx="4">
                  <c:v>0.64421751678770212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3-4F70-988B-16388917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Data'!$D$82:$D$86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Data'!$F$82:$F$86</c:f>
              <c:numCache>
                <c:formatCode>General</c:formatCode>
                <c:ptCount val="5"/>
                <c:pt idx="0">
                  <c:v>0</c:v>
                </c:pt>
                <c:pt idx="1">
                  <c:v>0.21982961210649474</c:v>
                </c:pt>
                <c:pt idx="2">
                  <c:v>0.40229070994554317</c:v>
                </c:pt>
                <c:pt idx="3">
                  <c:v>0.51901156871048582</c:v>
                </c:pt>
                <c:pt idx="4">
                  <c:v>0.55394226529558599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B-4322-B8CB-62DBE0FF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Data'!$D$87:$D$91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Data'!$F$87:$F$91</c:f>
              <c:numCache>
                <c:formatCode>General</c:formatCode>
                <c:ptCount val="5"/>
                <c:pt idx="0">
                  <c:v>0</c:v>
                </c:pt>
                <c:pt idx="1">
                  <c:v>0.215237598258183</c:v>
                </c:pt>
                <c:pt idx="2">
                  <c:v>0.42849569301329699</c:v>
                </c:pt>
                <c:pt idx="3">
                  <c:v>0.57030898661833429</c:v>
                </c:pt>
                <c:pt idx="4">
                  <c:v>0.62073585295107314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C-4549-9D41-AD4E2FD3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Data'!$D$92:$D$96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Data'!$F$92:$F$96</c:f>
              <c:numCache>
                <c:formatCode>General</c:formatCode>
                <c:ptCount val="5"/>
                <c:pt idx="0">
                  <c:v>0</c:v>
                </c:pt>
                <c:pt idx="1">
                  <c:v>0.10246532649885923</c:v>
                </c:pt>
                <c:pt idx="2">
                  <c:v>0.16849534675530858</c:v>
                </c:pt>
                <c:pt idx="3">
                  <c:v>0.20262549666388752</c:v>
                </c:pt>
                <c:pt idx="4">
                  <c:v>0.21013710430335475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B-4B30-B955-C0BB317F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Data'!$D$97:$D$101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Data'!$F$97:$F$101</c:f>
              <c:numCache>
                <c:formatCode>General</c:formatCode>
                <c:ptCount val="5"/>
                <c:pt idx="0">
                  <c:v>0</c:v>
                </c:pt>
                <c:pt idx="1">
                  <c:v>0.11745807268756889</c:v>
                </c:pt>
                <c:pt idx="2">
                  <c:v>0.21509593826816378</c:v>
                </c:pt>
                <c:pt idx="3">
                  <c:v>0.22554608295844922</c:v>
                </c:pt>
                <c:pt idx="4">
                  <c:v>0.21838442282773815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9-472F-ADC2-24C1ECD4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Data'!$D$102:$D$106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Data'!$F$102:$F$106</c:f>
              <c:numCache>
                <c:formatCode>General</c:formatCode>
                <c:ptCount val="5"/>
                <c:pt idx="0">
                  <c:v>0</c:v>
                </c:pt>
                <c:pt idx="1">
                  <c:v>0.14401106900088584</c:v>
                </c:pt>
                <c:pt idx="2">
                  <c:v>0.2228984259848783</c:v>
                </c:pt>
                <c:pt idx="3">
                  <c:v>0.2627794730646516</c:v>
                </c:pt>
                <c:pt idx="4">
                  <c:v>0.27480214122983782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8-449D-A862-F7AC7F53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Data'!$D$107:$D$111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Data'!$F$107:$F$111</c:f>
              <c:numCache>
                <c:formatCode>General</c:formatCode>
                <c:ptCount val="5"/>
                <c:pt idx="0">
                  <c:v>0</c:v>
                </c:pt>
                <c:pt idx="1">
                  <c:v>0.1073853872161316</c:v>
                </c:pt>
                <c:pt idx="2">
                  <c:v>0.20808220718770232</c:v>
                </c:pt>
                <c:pt idx="3">
                  <c:v>0.24563897520501546</c:v>
                </c:pt>
                <c:pt idx="4">
                  <c:v>0.25270968335386701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2-41C9-9E6A-290BAFC7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Data'!$D$22:$D$26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Data'!$E$22:$E$26</c:f>
              <c:numCache>
                <c:formatCode>General</c:formatCode>
                <c:ptCount val="5"/>
                <c:pt idx="0">
                  <c:v>0</c:v>
                </c:pt>
                <c:pt idx="1">
                  <c:v>19.50287097</c:v>
                </c:pt>
                <c:pt idx="2">
                  <c:v>25.052546419999999</c:v>
                </c:pt>
                <c:pt idx="3">
                  <c:v>36.120860860000001</c:v>
                </c:pt>
                <c:pt idx="4">
                  <c:v>33.729853339999998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A53-B1B7-8AD52606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Data'!$D$112:$D$116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Data'!$F$112:$F$116</c:f>
              <c:numCache>
                <c:formatCode>General</c:formatCode>
                <c:ptCount val="5"/>
                <c:pt idx="0">
                  <c:v>0</c:v>
                </c:pt>
                <c:pt idx="1">
                  <c:v>0.12542219969964069</c:v>
                </c:pt>
                <c:pt idx="2">
                  <c:v>0.25696793682934488</c:v>
                </c:pt>
                <c:pt idx="3">
                  <c:v>0.27909267186470882</c:v>
                </c:pt>
                <c:pt idx="4">
                  <c:v>0.32723372392177347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6-459F-8D7A-DA792C11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Data'!$D$117:$D$121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Data'!$F$117:$F$121</c:f>
              <c:numCache>
                <c:formatCode>General</c:formatCode>
                <c:ptCount val="5"/>
                <c:pt idx="0">
                  <c:v>0</c:v>
                </c:pt>
                <c:pt idx="1">
                  <c:v>0.15328543582550014</c:v>
                </c:pt>
                <c:pt idx="2">
                  <c:v>0.26008549923628882</c:v>
                </c:pt>
                <c:pt idx="3">
                  <c:v>0.30251016524688534</c:v>
                </c:pt>
                <c:pt idx="4">
                  <c:v>0.330879282508874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3-4554-8782-49964AF4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368110236220474E-2"/>
                  <c:y val="-0.2286187938206888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Data'!$D$122:$D$126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Data'!$F$122:$F$126</c:f>
              <c:numCache>
                <c:formatCode>General</c:formatCode>
                <c:ptCount val="5"/>
                <c:pt idx="0">
                  <c:v>0</c:v>
                </c:pt>
                <c:pt idx="1">
                  <c:v>8.0920572774374727E-2</c:v>
                </c:pt>
                <c:pt idx="2">
                  <c:v>0.23783646799513514</c:v>
                </c:pt>
                <c:pt idx="3">
                  <c:v>0.2540081052448136</c:v>
                </c:pt>
                <c:pt idx="4">
                  <c:v>0.29340588854443955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7-4961-8CBA-A62826EB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18181252448046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Data'!$D$127:$D$131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Data'!$F$127:$F$131</c:f>
              <c:numCache>
                <c:formatCode>General</c:formatCode>
                <c:ptCount val="5"/>
                <c:pt idx="0">
                  <c:v>0</c:v>
                </c:pt>
                <c:pt idx="1">
                  <c:v>0.12609330346586387</c:v>
                </c:pt>
                <c:pt idx="2">
                  <c:v>0.28761288404535396</c:v>
                </c:pt>
                <c:pt idx="3">
                  <c:v>0.32885662842007579</c:v>
                </c:pt>
                <c:pt idx="4">
                  <c:v>0.36646797307160778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6-4179-B179-05A623B6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2396122571330393E-2"/>
                  <c:y val="-0.1961934946154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Data'!$D$132:$D$136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Data'!$F$132:$F$136</c:f>
              <c:numCache>
                <c:formatCode>General</c:formatCode>
                <c:ptCount val="5"/>
                <c:pt idx="0">
                  <c:v>0</c:v>
                </c:pt>
                <c:pt idx="1">
                  <c:v>0.18591732101248842</c:v>
                </c:pt>
                <c:pt idx="2">
                  <c:v>0.29068227081604137</c:v>
                </c:pt>
                <c:pt idx="3">
                  <c:v>0.33955787176063179</c:v>
                </c:pt>
                <c:pt idx="4">
                  <c:v>0.43481221219884381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0-4A42-8E17-E164EF63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343"/>
        <c:axId val="19971759"/>
      </c:scatterChart>
      <c:valAx>
        <c:axId val="1997134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759"/>
        <c:crosses val="autoZero"/>
        <c:crossBetween val="midCat"/>
        <c:majorUnit val="30"/>
      </c:valAx>
      <c:valAx>
        <c:axId val="1997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71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Data'!$I$2:$I$6</c:f>
              <c:numCache>
                <c:formatCode>General</c:formatCode>
                <c:ptCount val="5"/>
                <c:pt idx="0">
                  <c:v>0</c:v>
                </c:pt>
                <c:pt idx="1">
                  <c:v>3.8884425410241401</c:v>
                </c:pt>
                <c:pt idx="2">
                  <c:v>7.7768850820482802</c:v>
                </c:pt>
                <c:pt idx="3">
                  <c:v>11.66532762307242</c:v>
                </c:pt>
                <c:pt idx="4">
                  <c:v>15.55377016409656</c:v>
                </c:pt>
              </c:numCache>
            </c:numRef>
          </c:xVal>
          <c:yVal>
            <c:numRef>
              <c:f>'Overall Data'!$F$2:$F$6</c:f>
              <c:numCache>
                <c:formatCode>General</c:formatCode>
                <c:ptCount val="5"/>
                <c:pt idx="0">
                  <c:v>0</c:v>
                </c:pt>
                <c:pt idx="1">
                  <c:v>0.10974993719994862</c:v>
                </c:pt>
                <c:pt idx="2">
                  <c:v>0.20418513246761053</c:v>
                </c:pt>
                <c:pt idx="3">
                  <c:v>0.3550741952493861</c:v>
                </c:pt>
                <c:pt idx="4">
                  <c:v>0.33476029335266111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5-4164-9E54-D87E6EE6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Data'!$I$7:$I$11</c:f>
              <c:numCache>
                <c:formatCode>General</c:formatCode>
                <c:ptCount val="5"/>
                <c:pt idx="0">
                  <c:v>0</c:v>
                </c:pt>
                <c:pt idx="1">
                  <c:v>4.7623500598201947</c:v>
                </c:pt>
                <c:pt idx="2">
                  <c:v>9.5247001196403893</c:v>
                </c:pt>
                <c:pt idx="3">
                  <c:v>14.287050179460584</c:v>
                </c:pt>
                <c:pt idx="4">
                  <c:v>19.049400239280779</c:v>
                </c:pt>
              </c:numCache>
            </c:numRef>
          </c:xVal>
          <c:yVal>
            <c:numRef>
              <c:f>'Overall Data'!$F$7:$F$11</c:f>
              <c:numCache>
                <c:formatCode>General</c:formatCode>
                <c:ptCount val="5"/>
                <c:pt idx="0">
                  <c:v>0</c:v>
                </c:pt>
                <c:pt idx="1">
                  <c:v>0.12047937717018141</c:v>
                </c:pt>
                <c:pt idx="2">
                  <c:v>0.3075986207167079</c:v>
                </c:pt>
                <c:pt idx="3">
                  <c:v>0.400717036909643</c:v>
                </c:pt>
                <c:pt idx="4">
                  <c:v>0.40215540457439941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5-4164-9E54-D87E6EE6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Data'!$I$12:$I$16</c:f>
              <c:numCache>
                <c:formatCode>General</c:formatCode>
                <c:ptCount val="5"/>
                <c:pt idx="0">
                  <c:v>0</c:v>
                </c:pt>
                <c:pt idx="1">
                  <c:v>6.7349800433660398</c:v>
                </c:pt>
                <c:pt idx="2">
                  <c:v>13.46996008673208</c:v>
                </c:pt>
                <c:pt idx="3">
                  <c:v>20.20494013009812</c:v>
                </c:pt>
                <c:pt idx="4">
                  <c:v>26.939920173464159</c:v>
                </c:pt>
              </c:numCache>
            </c:numRef>
          </c:xVal>
          <c:yVal>
            <c:numRef>
              <c:f>'Overall Data'!$F$12:$F$16</c:f>
              <c:numCache>
                <c:formatCode>General</c:formatCode>
                <c:ptCount val="5"/>
                <c:pt idx="0">
                  <c:v>0</c:v>
                </c:pt>
                <c:pt idx="1">
                  <c:v>0.18643133505529444</c:v>
                </c:pt>
                <c:pt idx="2">
                  <c:v>0.33160404360505652</c:v>
                </c:pt>
                <c:pt idx="3">
                  <c:v>0.53918166113095867</c:v>
                </c:pt>
                <c:pt idx="4">
                  <c:v>0.60115424071728141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5-4164-9E54-D87E6EE6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Data'!$I$17:$I$21</c:f>
              <c:numCache>
                <c:formatCode>General</c:formatCode>
                <c:ptCount val="5"/>
                <c:pt idx="0">
                  <c:v>0</c:v>
                </c:pt>
                <c:pt idx="1">
                  <c:v>4.5020809577428071</c:v>
                </c:pt>
                <c:pt idx="2">
                  <c:v>9.0041619154856143</c:v>
                </c:pt>
                <c:pt idx="3">
                  <c:v>13.506242873228423</c:v>
                </c:pt>
                <c:pt idx="4">
                  <c:v>18.008323830971229</c:v>
                </c:pt>
              </c:numCache>
            </c:numRef>
          </c:xVal>
          <c:yVal>
            <c:numRef>
              <c:f>'Overall Data'!$F$17:$F$21</c:f>
              <c:numCache>
                <c:formatCode>General</c:formatCode>
                <c:ptCount val="5"/>
                <c:pt idx="0">
                  <c:v>0</c:v>
                </c:pt>
                <c:pt idx="1">
                  <c:v>0.17619274164916399</c:v>
                </c:pt>
                <c:pt idx="2">
                  <c:v>0.21724857550196164</c:v>
                </c:pt>
                <c:pt idx="3">
                  <c:v>0.33084569602999692</c:v>
                </c:pt>
                <c:pt idx="4">
                  <c:v>0.33399645519881921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6-40BD-A15C-31842ECA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Data'!$I$22:$I$26</c:f>
              <c:numCache>
                <c:formatCode>General</c:formatCode>
                <c:ptCount val="5"/>
                <c:pt idx="0">
                  <c:v>0</c:v>
                </c:pt>
                <c:pt idx="1">
                  <c:v>5.5139005635852358</c:v>
                </c:pt>
                <c:pt idx="2">
                  <c:v>11.027801127170472</c:v>
                </c:pt>
                <c:pt idx="3">
                  <c:v>16.541701690755708</c:v>
                </c:pt>
                <c:pt idx="4">
                  <c:v>22.055602254340943</c:v>
                </c:pt>
              </c:numCache>
            </c:numRef>
          </c:xVal>
          <c:yVal>
            <c:numRef>
              <c:f>'Overall Data'!$F$22:$F$26</c:f>
              <c:numCache>
                <c:formatCode>General</c:formatCode>
                <c:ptCount val="5"/>
                <c:pt idx="0">
                  <c:v>0</c:v>
                </c:pt>
                <c:pt idx="1">
                  <c:v>0.21694866642315969</c:v>
                </c:pt>
                <c:pt idx="2">
                  <c:v>0.28838293693325623</c:v>
                </c:pt>
                <c:pt idx="3">
                  <c:v>0.44817733893746947</c:v>
                </c:pt>
                <c:pt idx="4">
                  <c:v>0.41143066682265161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C-4E69-AAEF-B8F33FA3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Data'!$D$27:$D$31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Data'!$E$27:$E$31</c:f>
              <c:numCache>
                <c:formatCode>General</c:formatCode>
                <c:ptCount val="5"/>
                <c:pt idx="0">
                  <c:v>0</c:v>
                </c:pt>
                <c:pt idx="1">
                  <c:v>21.6181102</c:v>
                </c:pt>
                <c:pt idx="2">
                  <c:v>32.524731369999998</c:v>
                </c:pt>
                <c:pt idx="3">
                  <c:v>45.696759970000002</c:v>
                </c:pt>
                <c:pt idx="4">
                  <c:v>48.926124250000001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2-4629-A2F5-0820CDCD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Data'!$I$27:$I$31</c:f>
              <c:numCache>
                <c:formatCode>General</c:formatCode>
                <c:ptCount val="5"/>
                <c:pt idx="0">
                  <c:v>0</c:v>
                </c:pt>
                <c:pt idx="1">
                  <c:v>7.7978329585988924</c:v>
                </c:pt>
                <c:pt idx="2">
                  <c:v>15.595665917197785</c:v>
                </c:pt>
                <c:pt idx="3">
                  <c:v>23.393498875796677</c:v>
                </c:pt>
                <c:pt idx="4">
                  <c:v>31.191331834395569</c:v>
                </c:pt>
              </c:numCache>
            </c:numRef>
          </c:xVal>
          <c:yVal>
            <c:numRef>
              <c:f>'Overall Data'!$F$27:$F$31</c:f>
              <c:numCache>
                <c:formatCode>General</c:formatCode>
                <c:ptCount val="5"/>
                <c:pt idx="0">
                  <c:v>0</c:v>
                </c:pt>
                <c:pt idx="1">
                  <c:v>0.2435772827647289</c:v>
                </c:pt>
                <c:pt idx="2">
                  <c:v>0.39340904591373382</c:v>
                </c:pt>
                <c:pt idx="3">
                  <c:v>0.61058629176755574</c:v>
                </c:pt>
                <c:pt idx="4">
                  <c:v>0.67189705727409799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2-45C2-BC07-6CF05DDA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Data'!$I$32:$I$36</c:f>
              <c:numCache>
                <c:formatCode>General</c:formatCode>
                <c:ptCount val="5"/>
                <c:pt idx="0">
                  <c:v>0</c:v>
                </c:pt>
                <c:pt idx="1">
                  <c:v>5.0471111862363944</c:v>
                </c:pt>
                <c:pt idx="2">
                  <c:v>10.094222372472789</c:v>
                </c:pt>
                <c:pt idx="3">
                  <c:v>15.141333558709182</c:v>
                </c:pt>
                <c:pt idx="4">
                  <c:v>20.188444744945578</c:v>
                </c:pt>
              </c:numCache>
            </c:numRef>
          </c:xVal>
          <c:yVal>
            <c:numRef>
              <c:f>'Overall Data'!$F$32:$F$36</c:f>
              <c:numCache>
                <c:formatCode>General</c:formatCode>
                <c:ptCount val="5"/>
                <c:pt idx="0">
                  <c:v>0</c:v>
                </c:pt>
                <c:pt idx="1">
                  <c:v>0.1762122625932333</c:v>
                </c:pt>
                <c:pt idx="2">
                  <c:v>0.27197513504141985</c:v>
                </c:pt>
                <c:pt idx="3">
                  <c:v>0.428471000629712</c:v>
                </c:pt>
                <c:pt idx="4">
                  <c:v>0.43865644699294187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6-452A-A859-DB60C236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Data'!$I$37:$I$41</c:f>
              <c:numCache>
                <c:formatCode>General</c:formatCode>
                <c:ptCount val="5"/>
                <c:pt idx="0">
                  <c:v>0</c:v>
                </c:pt>
                <c:pt idx="1">
                  <c:v>6.1814235406861417</c:v>
                </c:pt>
                <c:pt idx="2">
                  <c:v>12.362847081372283</c:v>
                </c:pt>
                <c:pt idx="3">
                  <c:v>18.544270622058427</c:v>
                </c:pt>
                <c:pt idx="4">
                  <c:v>24.725694162744567</c:v>
                </c:pt>
              </c:numCache>
            </c:numRef>
          </c:xVal>
          <c:yVal>
            <c:numRef>
              <c:f>'Overall Data'!$F$37:$F$41</c:f>
              <c:numCache>
                <c:formatCode>General</c:formatCode>
                <c:ptCount val="5"/>
                <c:pt idx="0">
                  <c:v>0</c:v>
                </c:pt>
                <c:pt idx="1">
                  <c:v>0.22469833448840312</c:v>
                </c:pt>
                <c:pt idx="2">
                  <c:v>0.35957136781319354</c:v>
                </c:pt>
                <c:pt idx="3">
                  <c:v>0.52688480389178582</c:v>
                </c:pt>
                <c:pt idx="4">
                  <c:v>0.61998023308824102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5-4475-A713-6E85DC27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Data'!$I$42:$I$46</c:f>
              <c:numCache>
                <c:formatCode>General</c:formatCode>
                <c:ptCount val="5"/>
                <c:pt idx="0">
                  <c:v>0</c:v>
                </c:pt>
                <c:pt idx="1">
                  <c:v>8.7418530060106594</c:v>
                </c:pt>
                <c:pt idx="2">
                  <c:v>17.483706012021319</c:v>
                </c:pt>
                <c:pt idx="3">
                  <c:v>26.225559018031976</c:v>
                </c:pt>
                <c:pt idx="4">
                  <c:v>34.967412024042638</c:v>
                </c:pt>
              </c:numCache>
            </c:numRef>
          </c:xVal>
          <c:yVal>
            <c:numRef>
              <c:f>'Overall Data'!$F$42:$F$46</c:f>
              <c:numCache>
                <c:formatCode>General</c:formatCode>
                <c:ptCount val="5"/>
                <c:pt idx="0">
                  <c:v>0</c:v>
                </c:pt>
                <c:pt idx="1">
                  <c:v>0.34263113703159931</c:v>
                </c:pt>
                <c:pt idx="2">
                  <c:v>0.58626720552541689</c:v>
                </c:pt>
                <c:pt idx="3">
                  <c:v>0.74358176269378817</c:v>
                </c:pt>
                <c:pt idx="4">
                  <c:v>0.71595809609319383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C-479D-835B-15D8261D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3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Data'!$I$47:$I$51</c:f>
              <c:numCache>
                <c:formatCode>General</c:formatCode>
                <c:ptCount val="5"/>
                <c:pt idx="0">
                  <c:v>0</c:v>
                </c:pt>
                <c:pt idx="1">
                  <c:v>3.9201208041458795</c:v>
                </c:pt>
                <c:pt idx="2">
                  <c:v>7.840241608291759</c:v>
                </c:pt>
                <c:pt idx="3">
                  <c:v>11.760362412437638</c:v>
                </c:pt>
                <c:pt idx="4">
                  <c:v>15.680483216583518</c:v>
                </c:pt>
              </c:numCache>
            </c:numRef>
          </c:xVal>
          <c:yVal>
            <c:numRef>
              <c:f>'Overall Data'!$F$47:$F$51</c:f>
              <c:numCache>
                <c:formatCode>General</c:formatCode>
                <c:ptCount val="5"/>
                <c:pt idx="0">
                  <c:v>0</c:v>
                </c:pt>
                <c:pt idx="1">
                  <c:v>0.18174803984624419</c:v>
                </c:pt>
                <c:pt idx="2">
                  <c:v>0.30856984021997613</c:v>
                </c:pt>
                <c:pt idx="3">
                  <c:v>0.4145335570794933</c:v>
                </c:pt>
                <c:pt idx="4">
                  <c:v>0.32722625316838744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E-459C-860A-98720D88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Data'!$I$52:$I$56</c:f>
              <c:numCache>
                <c:formatCode>General</c:formatCode>
                <c:ptCount val="5"/>
                <c:pt idx="0">
                  <c:v>0</c:v>
                </c:pt>
                <c:pt idx="1">
                  <c:v>4.2942771851519783</c:v>
                </c:pt>
                <c:pt idx="2">
                  <c:v>8.5885543703039566</c:v>
                </c:pt>
                <c:pt idx="3">
                  <c:v>12.882831555455937</c:v>
                </c:pt>
                <c:pt idx="4">
                  <c:v>17.177108740607913</c:v>
                </c:pt>
              </c:numCache>
            </c:numRef>
          </c:xVal>
          <c:yVal>
            <c:numRef>
              <c:f>'Overall Data'!$F$52:$F$56</c:f>
              <c:numCache>
                <c:formatCode>General</c:formatCode>
                <c:ptCount val="5"/>
                <c:pt idx="0">
                  <c:v>0</c:v>
                </c:pt>
                <c:pt idx="1">
                  <c:v>0.13172089564943765</c:v>
                </c:pt>
                <c:pt idx="2">
                  <c:v>0.29521067163501252</c:v>
                </c:pt>
                <c:pt idx="3">
                  <c:v>0.44678209152146076</c:v>
                </c:pt>
                <c:pt idx="4">
                  <c:v>0.45629153407468576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8-4D91-AFA1-F9DEBA1B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Data'!$I$57:$I$61</c:f>
              <c:numCache>
                <c:formatCode>General</c:formatCode>
                <c:ptCount val="5"/>
                <c:pt idx="0">
                  <c:v>0</c:v>
                </c:pt>
                <c:pt idx="1">
                  <c:v>4.8011478501131375</c:v>
                </c:pt>
                <c:pt idx="2">
                  <c:v>9.602295700226275</c:v>
                </c:pt>
                <c:pt idx="3">
                  <c:v>14.403443550339412</c:v>
                </c:pt>
                <c:pt idx="4">
                  <c:v>19.20459140045255</c:v>
                </c:pt>
              </c:numCache>
            </c:numRef>
          </c:xVal>
          <c:yVal>
            <c:numRef>
              <c:f>'Overall Data'!$F$57:$F$61</c:f>
              <c:numCache>
                <c:formatCode>General</c:formatCode>
                <c:ptCount val="5"/>
                <c:pt idx="0">
                  <c:v>0</c:v>
                </c:pt>
                <c:pt idx="1">
                  <c:v>0.15981160044612799</c:v>
                </c:pt>
                <c:pt idx="2">
                  <c:v>0.34540118976242729</c:v>
                </c:pt>
                <c:pt idx="3">
                  <c:v>0.47800121637976234</c:v>
                </c:pt>
                <c:pt idx="4">
                  <c:v>0.45500130341463585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D-435C-AF42-2FA955DF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Data'!$I$62:$I$66</c:f>
              <c:numCache>
                <c:formatCode>General</c:formatCode>
                <c:ptCount val="5"/>
                <c:pt idx="0">
                  <c:v>0</c:v>
                </c:pt>
                <c:pt idx="1">
                  <c:v>4.2458070752904069</c:v>
                </c:pt>
                <c:pt idx="2">
                  <c:v>8.4916141505808138</c:v>
                </c:pt>
                <c:pt idx="3">
                  <c:v>12.73742122587122</c:v>
                </c:pt>
                <c:pt idx="4">
                  <c:v>16.983228301161628</c:v>
                </c:pt>
              </c:numCache>
            </c:numRef>
          </c:xVal>
          <c:yVal>
            <c:numRef>
              <c:f>'Overall Data'!$F$62:$F$66</c:f>
              <c:numCache>
                <c:formatCode>General</c:formatCode>
                <c:ptCount val="5"/>
                <c:pt idx="0">
                  <c:v>0</c:v>
                </c:pt>
                <c:pt idx="1">
                  <c:v>0.14379134248013603</c:v>
                </c:pt>
                <c:pt idx="2">
                  <c:v>0.32175418018856178</c:v>
                </c:pt>
                <c:pt idx="3">
                  <c:v>0.42952147496703441</c:v>
                </c:pt>
                <c:pt idx="4">
                  <c:v>0.41258331821051819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7-4496-B6F0-CB6EB97F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Data'!$I$67:$I$71</c:f>
              <c:numCache>
                <c:formatCode>General</c:formatCode>
                <c:ptCount val="5"/>
                <c:pt idx="0">
                  <c:v>0</c:v>
                </c:pt>
                <c:pt idx="1">
                  <c:v>4.6510486199031815</c:v>
                </c:pt>
                <c:pt idx="2">
                  <c:v>9.302097239806363</c:v>
                </c:pt>
                <c:pt idx="3">
                  <c:v>13.953145859709545</c:v>
                </c:pt>
                <c:pt idx="4">
                  <c:v>18.604194479612726</c:v>
                </c:pt>
              </c:numCache>
            </c:numRef>
          </c:xVal>
          <c:yVal>
            <c:numRef>
              <c:f>'Overall Data'!$F$67:$F$71</c:f>
              <c:numCache>
                <c:formatCode>General</c:formatCode>
                <c:ptCount val="5"/>
                <c:pt idx="0">
                  <c:v>0</c:v>
                </c:pt>
                <c:pt idx="1">
                  <c:v>0.15555710988651328</c:v>
                </c:pt>
                <c:pt idx="2">
                  <c:v>0.35270205062674892</c:v>
                </c:pt>
                <c:pt idx="3">
                  <c:v>0.50473306995457579</c:v>
                </c:pt>
                <c:pt idx="4">
                  <c:v>0.50630185047532728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1-45AA-9305-C785DF6D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Data'!$I$72:$I$76</c:f>
              <c:numCache>
                <c:formatCode>General</c:formatCode>
                <c:ptCount val="5"/>
                <c:pt idx="0">
                  <c:v>0</c:v>
                </c:pt>
                <c:pt idx="1">
                  <c:v>5.2000304403800488</c:v>
                </c:pt>
                <c:pt idx="2">
                  <c:v>10.400060880760098</c:v>
                </c:pt>
                <c:pt idx="3">
                  <c:v>15.600091321140145</c:v>
                </c:pt>
                <c:pt idx="4">
                  <c:v>20.800121761520195</c:v>
                </c:pt>
              </c:numCache>
            </c:numRef>
          </c:xVal>
          <c:yVal>
            <c:numRef>
              <c:f>'Overall Data'!$F$72:$F$76</c:f>
              <c:numCache>
                <c:formatCode>General</c:formatCode>
                <c:ptCount val="5"/>
                <c:pt idx="0">
                  <c:v>0</c:v>
                </c:pt>
                <c:pt idx="1">
                  <c:v>0.17894834387909148</c:v>
                </c:pt>
                <c:pt idx="2">
                  <c:v>0.38526231294864888</c:v>
                </c:pt>
                <c:pt idx="3">
                  <c:v>0.5369074459279608</c:v>
                </c:pt>
                <c:pt idx="4">
                  <c:v>0.58062712746500444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0-41E2-B4B8-07DBB970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Data'!$D$32:$D$36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Data'!$E$32:$E$36</c:f>
              <c:numCache>
                <c:formatCode>General</c:formatCode>
                <c:ptCount val="5"/>
                <c:pt idx="0">
                  <c:v>0</c:v>
                </c:pt>
                <c:pt idx="1">
                  <c:v>16.156000500000001</c:v>
                </c:pt>
                <c:pt idx="2">
                  <c:v>23.81267952</c:v>
                </c:pt>
                <c:pt idx="3">
                  <c:v>34.849551650000002</c:v>
                </c:pt>
                <c:pt idx="4">
                  <c:v>35.509770029999999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B-4465-8C7D-F8B1DFD5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Data'!$I$77:$I$81</c:f>
              <c:numCache>
                <c:formatCode>General</c:formatCode>
                <c:ptCount val="5"/>
                <c:pt idx="0">
                  <c:v>0</c:v>
                </c:pt>
                <c:pt idx="1">
                  <c:v>4.5514541238592132</c:v>
                </c:pt>
                <c:pt idx="2">
                  <c:v>9.1029082477184264</c:v>
                </c:pt>
                <c:pt idx="3">
                  <c:v>13.654362371577639</c:v>
                </c:pt>
                <c:pt idx="4">
                  <c:v>18.205816495436853</c:v>
                </c:pt>
              </c:numCache>
            </c:numRef>
          </c:xVal>
          <c:yVal>
            <c:numRef>
              <c:f>'Overall Data'!$F$77:$F$81</c:f>
              <c:numCache>
                <c:formatCode>General</c:formatCode>
                <c:ptCount val="5"/>
                <c:pt idx="0">
                  <c:v>0</c:v>
                </c:pt>
                <c:pt idx="1">
                  <c:v>0.21802174033513205</c:v>
                </c:pt>
                <c:pt idx="2">
                  <c:v>0.39677445011179802</c:v>
                </c:pt>
                <c:pt idx="3">
                  <c:v>0.64311855160471598</c:v>
                </c:pt>
                <c:pt idx="4">
                  <c:v>0.64421751678770212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8-452D-8BCC-119C7598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Data'!$I$82:$I$86</c:f>
              <c:numCache>
                <c:formatCode>General</c:formatCode>
                <c:ptCount val="5"/>
                <c:pt idx="0">
                  <c:v>0</c:v>
                </c:pt>
                <c:pt idx="1">
                  <c:v>4.9858681861752059</c:v>
                </c:pt>
                <c:pt idx="2">
                  <c:v>9.9717363723504118</c:v>
                </c:pt>
                <c:pt idx="3">
                  <c:v>14.957604558525619</c:v>
                </c:pt>
                <c:pt idx="4">
                  <c:v>19.943472744700824</c:v>
                </c:pt>
              </c:numCache>
            </c:numRef>
          </c:xVal>
          <c:yVal>
            <c:numRef>
              <c:f>'Overall Data'!$F$82:$F$86</c:f>
              <c:numCache>
                <c:formatCode>General</c:formatCode>
                <c:ptCount val="5"/>
                <c:pt idx="0">
                  <c:v>0</c:v>
                </c:pt>
                <c:pt idx="1">
                  <c:v>0.21982961210649474</c:v>
                </c:pt>
                <c:pt idx="2">
                  <c:v>0.40229070994554317</c:v>
                </c:pt>
                <c:pt idx="3">
                  <c:v>0.51901156871048582</c:v>
                </c:pt>
                <c:pt idx="4">
                  <c:v>0.55394226529558599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7-4C57-8AF6-FBDFA369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Data'!$I$87:$I$91</c:f>
              <c:numCache>
                <c:formatCode>General</c:formatCode>
                <c:ptCount val="5"/>
                <c:pt idx="0">
                  <c:v>0</c:v>
                </c:pt>
                <c:pt idx="1">
                  <c:v>5.5743700955706688</c:v>
                </c:pt>
                <c:pt idx="2">
                  <c:v>11.148740191141338</c:v>
                </c:pt>
                <c:pt idx="3">
                  <c:v>16.723110286712007</c:v>
                </c:pt>
                <c:pt idx="4">
                  <c:v>22.297480382282675</c:v>
                </c:pt>
              </c:numCache>
            </c:numRef>
          </c:xVal>
          <c:yVal>
            <c:numRef>
              <c:f>'Overall Data'!$F$87:$F$91</c:f>
              <c:numCache>
                <c:formatCode>General</c:formatCode>
                <c:ptCount val="5"/>
                <c:pt idx="0">
                  <c:v>0</c:v>
                </c:pt>
                <c:pt idx="1">
                  <c:v>0.215237598258183</c:v>
                </c:pt>
                <c:pt idx="2">
                  <c:v>0.42849569301329699</c:v>
                </c:pt>
                <c:pt idx="3">
                  <c:v>0.57030898661833429</c:v>
                </c:pt>
                <c:pt idx="4">
                  <c:v>0.62073585295107314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4C44-9051-27EB6FB5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Data'!$I$92:$I$96</c:f>
              <c:numCache>
                <c:formatCode>General</c:formatCode>
                <c:ptCount val="5"/>
                <c:pt idx="0">
                  <c:v>0</c:v>
                </c:pt>
                <c:pt idx="1">
                  <c:v>2.7495440890124199</c:v>
                </c:pt>
                <c:pt idx="2">
                  <c:v>5.4990881780248397</c:v>
                </c:pt>
                <c:pt idx="3">
                  <c:v>8.2486322670372605</c:v>
                </c:pt>
                <c:pt idx="4">
                  <c:v>10.998176356049679</c:v>
                </c:pt>
              </c:numCache>
            </c:numRef>
          </c:xVal>
          <c:yVal>
            <c:numRef>
              <c:f>'Overall Data'!$F$92:$F$96</c:f>
              <c:numCache>
                <c:formatCode>General</c:formatCode>
                <c:ptCount val="5"/>
                <c:pt idx="0">
                  <c:v>0</c:v>
                </c:pt>
                <c:pt idx="1">
                  <c:v>0.10246532649885923</c:v>
                </c:pt>
                <c:pt idx="2">
                  <c:v>0.16849534675530858</c:v>
                </c:pt>
                <c:pt idx="3">
                  <c:v>0.20262549666388752</c:v>
                </c:pt>
                <c:pt idx="4">
                  <c:v>0.21013710430335475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7-4A10-B8D2-D004D353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Data'!$I$97:$I$101</c:f>
              <c:numCache>
                <c:formatCode>General</c:formatCode>
                <c:ptCount val="5"/>
                <c:pt idx="0">
                  <c:v>0</c:v>
                </c:pt>
                <c:pt idx="1">
                  <c:v>3.0119746408141896</c:v>
                </c:pt>
                <c:pt idx="2">
                  <c:v>6.0239492816283793</c:v>
                </c:pt>
                <c:pt idx="3">
                  <c:v>9.0359239224425689</c:v>
                </c:pt>
                <c:pt idx="4">
                  <c:v>12.047898563256759</c:v>
                </c:pt>
              </c:numCache>
            </c:numRef>
          </c:xVal>
          <c:yVal>
            <c:numRef>
              <c:f>'Overall Data'!$F$97:$F$101</c:f>
              <c:numCache>
                <c:formatCode>General</c:formatCode>
                <c:ptCount val="5"/>
                <c:pt idx="0">
                  <c:v>0</c:v>
                </c:pt>
                <c:pt idx="1">
                  <c:v>0.11745807268756889</c:v>
                </c:pt>
                <c:pt idx="2">
                  <c:v>0.21509593826816378</c:v>
                </c:pt>
                <c:pt idx="3">
                  <c:v>0.22554608295844922</c:v>
                </c:pt>
                <c:pt idx="4">
                  <c:v>0.21838442282773815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9-4CB2-B9E2-18A86325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Data'!$I$102:$I$106</c:f>
              <c:numCache>
                <c:formatCode>General</c:formatCode>
                <c:ptCount val="5"/>
                <c:pt idx="0">
                  <c:v>0</c:v>
                </c:pt>
                <c:pt idx="1">
                  <c:v>3.3674900216830199</c:v>
                </c:pt>
                <c:pt idx="2">
                  <c:v>6.7349800433660398</c:v>
                </c:pt>
                <c:pt idx="3">
                  <c:v>10.10247006504906</c:v>
                </c:pt>
                <c:pt idx="4">
                  <c:v>13.46996008673208</c:v>
                </c:pt>
              </c:numCache>
            </c:numRef>
          </c:xVal>
          <c:yVal>
            <c:numRef>
              <c:f>'Overall Data'!$F$102:$F$106</c:f>
              <c:numCache>
                <c:formatCode>General</c:formatCode>
                <c:ptCount val="5"/>
                <c:pt idx="0">
                  <c:v>0</c:v>
                </c:pt>
                <c:pt idx="1">
                  <c:v>0.14401106900088584</c:v>
                </c:pt>
                <c:pt idx="2">
                  <c:v>0.2228984259848783</c:v>
                </c:pt>
                <c:pt idx="3">
                  <c:v>0.2627794730646516</c:v>
                </c:pt>
                <c:pt idx="4">
                  <c:v>0.27480214122983782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FE-A39A-468A445C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Data'!$I$107:$I$111</c:f>
              <c:numCache>
                <c:formatCode>General</c:formatCode>
                <c:ptCount val="5"/>
                <c:pt idx="0">
                  <c:v>0</c:v>
                </c:pt>
                <c:pt idx="1">
                  <c:v>3.1834519746707661</c:v>
                </c:pt>
                <c:pt idx="2">
                  <c:v>6.3669039493415323</c:v>
                </c:pt>
                <c:pt idx="3">
                  <c:v>9.5503559240122975</c:v>
                </c:pt>
                <c:pt idx="4">
                  <c:v>12.733807898683065</c:v>
                </c:pt>
              </c:numCache>
            </c:numRef>
          </c:xVal>
          <c:yVal>
            <c:numRef>
              <c:f>'Overall Data'!$F$107:$F$111</c:f>
              <c:numCache>
                <c:formatCode>General</c:formatCode>
                <c:ptCount val="5"/>
                <c:pt idx="0">
                  <c:v>0</c:v>
                </c:pt>
                <c:pt idx="1">
                  <c:v>0.1073853872161316</c:v>
                </c:pt>
                <c:pt idx="2">
                  <c:v>0.20808220718770232</c:v>
                </c:pt>
                <c:pt idx="3">
                  <c:v>0.24563897520501546</c:v>
                </c:pt>
                <c:pt idx="4">
                  <c:v>0.25270968335386701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1-432A-8487-149D3B25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Data'!$I$112:$I$116</c:f>
              <c:numCache>
                <c:formatCode>General</c:formatCode>
                <c:ptCount val="5"/>
                <c:pt idx="0">
                  <c:v>0</c:v>
                </c:pt>
                <c:pt idx="1">
                  <c:v>3.4872969145230868</c:v>
                </c:pt>
                <c:pt idx="2">
                  <c:v>6.9745938290461735</c:v>
                </c:pt>
                <c:pt idx="3">
                  <c:v>10.46189074356926</c:v>
                </c:pt>
                <c:pt idx="4">
                  <c:v>13.949187658092347</c:v>
                </c:pt>
              </c:numCache>
            </c:numRef>
          </c:xVal>
          <c:yVal>
            <c:numRef>
              <c:f>'Overall Data'!$F$112:$F$116</c:f>
              <c:numCache>
                <c:formatCode>General</c:formatCode>
                <c:ptCount val="5"/>
                <c:pt idx="0">
                  <c:v>0</c:v>
                </c:pt>
                <c:pt idx="1">
                  <c:v>0.12542219969964069</c:v>
                </c:pt>
                <c:pt idx="2">
                  <c:v>0.25696793682934488</c:v>
                </c:pt>
                <c:pt idx="3">
                  <c:v>0.27909267186470882</c:v>
                </c:pt>
                <c:pt idx="4">
                  <c:v>0.32723372392177347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8-4BB6-832B-366F8E0F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Data'!$I$117:$I$121</c:f>
              <c:numCache>
                <c:formatCode>General</c:formatCode>
                <c:ptCount val="5"/>
                <c:pt idx="0">
                  <c:v>0</c:v>
                </c:pt>
                <c:pt idx="1">
                  <c:v>3.8989164792994471</c:v>
                </c:pt>
                <c:pt idx="2">
                  <c:v>7.7978329585988941</c:v>
                </c:pt>
                <c:pt idx="3">
                  <c:v>11.696749437898342</c:v>
                </c:pt>
                <c:pt idx="4">
                  <c:v>15.595665917197788</c:v>
                </c:pt>
              </c:numCache>
            </c:numRef>
          </c:xVal>
          <c:yVal>
            <c:numRef>
              <c:f>'Overall Data'!$F$117:$F$121</c:f>
              <c:numCache>
                <c:formatCode>General</c:formatCode>
                <c:ptCount val="5"/>
                <c:pt idx="0">
                  <c:v>0</c:v>
                </c:pt>
                <c:pt idx="1">
                  <c:v>0.15328543582550014</c:v>
                </c:pt>
                <c:pt idx="2">
                  <c:v>0.26008549923628882</c:v>
                </c:pt>
                <c:pt idx="3">
                  <c:v>0.30251016524688534</c:v>
                </c:pt>
                <c:pt idx="4">
                  <c:v>0.330879282508874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E-403A-A31A-8A82BB8E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Data'!$I$122:$I$126</c:f>
              <c:numCache>
                <c:formatCode>General</c:formatCode>
                <c:ptCount val="5"/>
                <c:pt idx="0">
                  <c:v>0</c:v>
                </c:pt>
                <c:pt idx="1">
                  <c:v>3.568846545190234</c:v>
                </c:pt>
                <c:pt idx="2">
                  <c:v>7.1376930903804681</c:v>
                </c:pt>
                <c:pt idx="3">
                  <c:v>10.706539635570703</c:v>
                </c:pt>
                <c:pt idx="4">
                  <c:v>14.275386180760936</c:v>
                </c:pt>
              </c:numCache>
            </c:numRef>
          </c:xVal>
          <c:yVal>
            <c:numRef>
              <c:f>'Overall Data'!$F$122:$F$126</c:f>
              <c:numCache>
                <c:formatCode>General</c:formatCode>
                <c:ptCount val="5"/>
                <c:pt idx="0">
                  <c:v>0</c:v>
                </c:pt>
                <c:pt idx="1">
                  <c:v>8.0920572774374727E-2</c:v>
                </c:pt>
                <c:pt idx="2">
                  <c:v>0.23783646799513514</c:v>
                </c:pt>
                <c:pt idx="3">
                  <c:v>0.2540081052448136</c:v>
                </c:pt>
                <c:pt idx="4">
                  <c:v>0.29340588854443955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C-4604-9DD4-3A359185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Data'!$D$37:$D$41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Data'!$E$37:$E$41</c:f>
              <c:numCache>
                <c:formatCode>General</c:formatCode>
                <c:ptCount val="5"/>
                <c:pt idx="0">
                  <c:v>0</c:v>
                </c:pt>
                <c:pt idx="1">
                  <c:v>20.124286009999999</c:v>
                </c:pt>
                <c:pt idx="2">
                  <c:v>30.20245633</c:v>
                </c:pt>
                <c:pt idx="3">
                  <c:v>40.955855139999997</c:v>
                </c:pt>
                <c:pt idx="4">
                  <c:v>46.204492879999997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7A5-8F3D-4303BD28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Data'!$I$127:$I$131</c:f>
              <c:numCache>
                <c:formatCode>General</c:formatCode>
                <c:ptCount val="5"/>
                <c:pt idx="0">
                  <c:v>0</c:v>
                </c:pt>
                <c:pt idx="1">
                  <c:v>3.9094755141501429</c:v>
                </c:pt>
                <c:pt idx="2">
                  <c:v>7.8189510283002859</c:v>
                </c:pt>
                <c:pt idx="3">
                  <c:v>11.728426542450428</c:v>
                </c:pt>
                <c:pt idx="4">
                  <c:v>15.637902056600572</c:v>
                </c:pt>
              </c:numCache>
            </c:numRef>
          </c:xVal>
          <c:yVal>
            <c:numRef>
              <c:f>'Overall Data'!$F$127:$F$131</c:f>
              <c:numCache>
                <c:formatCode>General</c:formatCode>
                <c:ptCount val="5"/>
                <c:pt idx="0">
                  <c:v>0</c:v>
                </c:pt>
                <c:pt idx="1">
                  <c:v>0.12609330346586387</c:v>
                </c:pt>
                <c:pt idx="2">
                  <c:v>0.28761288404535396</c:v>
                </c:pt>
                <c:pt idx="3">
                  <c:v>0.32885662842007579</c:v>
                </c:pt>
                <c:pt idx="4">
                  <c:v>0.36646797307160778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5-4E73-A469-6B7A299C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SG"/>
              <a:t>Condition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4238298337707787"/>
                  <c:y val="-0.223964839232014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'Overall Data'!$I$132:$I$136</c:f>
              <c:numCache>
                <c:formatCode>General</c:formatCode>
                <c:ptCount val="5"/>
                <c:pt idx="0">
                  <c:v>0</c:v>
                </c:pt>
                <c:pt idx="1">
                  <c:v>4.3709265030053297</c:v>
                </c:pt>
                <c:pt idx="2">
                  <c:v>8.7418530060106594</c:v>
                </c:pt>
                <c:pt idx="3">
                  <c:v>13.112779509015988</c:v>
                </c:pt>
                <c:pt idx="4">
                  <c:v>17.483706012021319</c:v>
                </c:pt>
              </c:numCache>
            </c:numRef>
          </c:xVal>
          <c:yVal>
            <c:numRef>
              <c:f>'Overall Data'!$F$132:$F$136</c:f>
              <c:numCache>
                <c:formatCode>General</c:formatCode>
                <c:ptCount val="5"/>
                <c:pt idx="0">
                  <c:v>0</c:v>
                </c:pt>
                <c:pt idx="1">
                  <c:v>0.18591732101248842</c:v>
                </c:pt>
                <c:pt idx="2">
                  <c:v>0.29068227081604137</c:v>
                </c:pt>
                <c:pt idx="3">
                  <c:v>0.33955787176063179</c:v>
                </c:pt>
                <c:pt idx="4">
                  <c:v>0.43481221219884381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B-476F-87BD-47D5FB3D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823"/>
        <c:axId val="4653327"/>
      </c:scatterChart>
      <c:valAx>
        <c:axId val="4655823"/>
        <c:scaling>
          <c:orientation val="minMax"/>
          <c:max val="1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[AIBN]</a:t>
                </a:r>
                <a:r>
                  <a:rPr lang="en-SG" baseline="30000"/>
                  <a:t>0.5 </a:t>
                </a:r>
                <a:r>
                  <a:rPr lang="en-SG" baseline="0"/>
                  <a:t>x Time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3327"/>
        <c:crosses val="autoZero"/>
        <c:crossBetween val="midCat"/>
        <c:majorUnit val="4"/>
      </c:valAx>
      <c:valAx>
        <c:axId val="465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ln(1/(1-x))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Plot of C' against Condition Number; Error Bar as Standard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'ln(1(1-x)) vs. I^0.5 x Time'!$AA$1</c:f>
              <c:strCache>
                <c:ptCount val="1"/>
                <c:pt idx="0">
                  <c:v>C'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'ln(1(1-x)) vs. I^0.5 x Time'!$AC$2</c:f>
                <c:numCache>
                  <c:formatCode>General</c:formatCode>
                  <c:ptCount val="1"/>
                  <c:pt idx="0">
                    <c:v>3.9928009971033039E-3</c:v>
                  </c:pt>
                </c:numCache>
              </c:numRef>
            </c:plus>
            <c:minus>
              <c:numRef>
                <c:f>'ln(1(1-x)) vs. I^0.5 x Time'!$AC$2</c:f>
                <c:numCache>
                  <c:formatCode>General</c:formatCode>
                  <c:ptCount val="1"/>
                  <c:pt idx="0">
                    <c:v>3.9928009971033039E-3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'ln(1(1-x)) vs. I^0.5 x Time'!$Z$2:$Z$28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'ln(1(1-x)) vs. I^0.5 x Time'!$AA$2:$AA$28</c:f>
              <c:numCache>
                <c:formatCode>General</c:formatCode>
                <c:ptCount val="27"/>
                <c:pt idx="0">
                  <c:v>2.5052000000000001E-2</c:v>
                </c:pt>
                <c:pt idx="1">
                  <c:v>2.4823000000000001E-2</c:v>
                </c:pt>
                <c:pt idx="2">
                  <c:v>2.4112000000000001E-2</c:v>
                </c:pt>
                <c:pt idx="3">
                  <c:v>2.1762E-2</c:v>
                </c:pt>
                <c:pt idx="4">
                  <c:v>2.2875E-2</c:v>
                </c:pt>
                <c:pt idx="5">
                  <c:v>2.3723000000000001E-2</c:v>
                </c:pt>
                <c:pt idx="6">
                  <c:v>2.4833999999999998E-2</c:v>
                </c:pt>
                <c:pt idx="7">
                  <c:v>2.6986E-2</c:v>
                </c:pt>
                <c:pt idx="8">
                  <c:v>2.5203E-2</c:v>
                </c:pt>
                <c:pt idx="9">
                  <c:v>2.8497000000000001E-2</c:v>
                </c:pt>
                <c:pt idx="10">
                  <c:v>3.0176999999999999E-2</c:v>
                </c:pt>
                <c:pt idx="11">
                  <c:v>2.8497999999999999E-2</c:v>
                </c:pt>
                <c:pt idx="12">
                  <c:v>2.9253999999999999E-2</c:v>
                </c:pt>
                <c:pt idx="13">
                  <c:v>3.1537000000000003E-2</c:v>
                </c:pt>
                <c:pt idx="14">
                  <c:v>3.1299E-2</c:v>
                </c:pt>
                <c:pt idx="15">
                  <c:v>4.0411000000000002E-2</c:v>
                </c:pt>
                <c:pt idx="16">
                  <c:v>3.2072000000000003E-2</c:v>
                </c:pt>
                <c:pt idx="17">
                  <c:v>3.1489999999999997E-2</c:v>
                </c:pt>
                <c:pt idx="18">
                  <c:v>2.2887000000000001E-2</c:v>
                </c:pt>
                <c:pt idx="19">
                  <c:v>2.3217000000000002E-2</c:v>
                </c:pt>
                <c:pt idx="20">
                  <c:v>2.4521999999999999E-2</c:v>
                </c:pt>
                <c:pt idx="21">
                  <c:v>2.3782000000000001E-2</c:v>
                </c:pt>
                <c:pt idx="22">
                  <c:v>2.6626E-2</c:v>
                </c:pt>
                <c:pt idx="23">
                  <c:v>2.4832E-2</c:v>
                </c:pt>
                <c:pt idx="24">
                  <c:v>2.3278E-2</c:v>
                </c:pt>
                <c:pt idx="25">
                  <c:v>2.6890000000000001E-2</c:v>
                </c:pt>
                <c:pt idx="26">
                  <c:v>2.6884000000000002E-2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779-AC13-B1A987E9D37D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'ln(1(1-x)) vs. I^0.5 x Time'!$Z$2:$Z$28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'ln(1(1-x)) vs. I^0.5 x Time'!$AB$2:$AB$28</c:f>
              <c:numCache>
                <c:formatCode>General</c:formatCode>
                <c:ptCount val="27"/>
                <c:pt idx="0">
                  <c:v>2.6871222222222227E-2</c:v>
                </c:pt>
                <c:pt idx="1">
                  <c:v>2.6871222222222227E-2</c:v>
                </c:pt>
                <c:pt idx="2">
                  <c:v>2.6871222222222227E-2</c:v>
                </c:pt>
                <c:pt idx="3">
                  <c:v>2.6871222222222227E-2</c:v>
                </c:pt>
                <c:pt idx="4">
                  <c:v>2.6871222222222227E-2</c:v>
                </c:pt>
                <c:pt idx="5">
                  <c:v>2.6871222222222227E-2</c:v>
                </c:pt>
                <c:pt idx="6">
                  <c:v>2.6871222222222227E-2</c:v>
                </c:pt>
                <c:pt idx="7">
                  <c:v>2.6871222222222227E-2</c:v>
                </c:pt>
                <c:pt idx="8">
                  <c:v>2.6871222222222227E-2</c:v>
                </c:pt>
                <c:pt idx="9">
                  <c:v>2.6871222222222227E-2</c:v>
                </c:pt>
                <c:pt idx="10">
                  <c:v>2.6871222222222227E-2</c:v>
                </c:pt>
                <c:pt idx="11">
                  <c:v>2.6871222222222227E-2</c:v>
                </c:pt>
                <c:pt idx="12">
                  <c:v>2.6871222222222227E-2</c:v>
                </c:pt>
                <c:pt idx="13">
                  <c:v>2.6871222222222227E-2</c:v>
                </c:pt>
                <c:pt idx="14">
                  <c:v>2.6871222222222227E-2</c:v>
                </c:pt>
                <c:pt idx="15">
                  <c:v>2.6871222222222227E-2</c:v>
                </c:pt>
                <c:pt idx="16">
                  <c:v>2.6871222222222227E-2</c:v>
                </c:pt>
                <c:pt idx="17">
                  <c:v>2.6871222222222227E-2</c:v>
                </c:pt>
                <c:pt idx="18">
                  <c:v>2.6871222222222227E-2</c:v>
                </c:pt>
                <c:pt idx="19">
                  <c:v>2.6871222222222227E-2</c:v>
                </c:pt>
                <c:pt idx="20">
                  <c:v>2.6871222222222227E-2</c:v>
                </c:pt>
                <c:pt idx="21">
                  <c:v>2.6871222222222227E-2</c:v>
                </c:pt>
                <c:pt idx="22">
                  <c:v>2.6871222222222227E-2</c:v>
                </c:pt>
                <c:pt idx="23">
                  <c:v>2.6871222222222227E-2</c:v>
                </c:pt>
                <c:pt idx="24">
                  <c:v>2.6871222222222227E-2</c:v>
                </c:pt>
                <c:pt idx="25">
                  <c:v>2.6871222222222227E-2</c:v>
                </c:pt>
                <c:pt idx="26">
                  <c:v>2.6871222222222227E-2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A1-4779-AC13-B1A987E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81887"/>
        <c:axId val="747182719"/>
      </c:scatterChart>
      <c:valAx>
        <c:axId val="747181887"/>
        <c:scaling>
          <c:orientation val="minMax"/>
          <c:max val="2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Condition</a:t>
                </a:r>
                <a:r>
                  <a:rPr lang="en-SG" baseline="0"/>
                  <a:t> Number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182719"/>
        <c:crosses val="autoZero"/>
        <c:crossBetween val="midCat"/>
      </c:valAx>
      <c:valAx>
        <c:axId val="747182719"/>
        <c:scaling>
          <c:orientation val="minMax"/>
          <c:min val="1.5000000000000003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7181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Condition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'Overall Data'!$E$1</c:f>
              <c:strCache>
                <c:ptCount val="1"/>
                <c:pt idx="0">
                  <c:v>Conversion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Data'!$D$42:$D$46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'Overall Data'!$E$42:$E$46</c:f>
              <c:numCache>
                <c:formatCode>General</c:formatCode>
                <c:ptCount val="5"/>
                <c:pt idx="0">
                  <c:v>0</c:v>
                </c:pt>
                <c:pt idx="1">
                  <c:v>29.00999809</c:v>
                </c:pt>
                <c:pt idx="2">
                  <c:v>44.359965870000003</c:v>
                </c:pt>
                <c:pt idx="3">
                  <c:v>52.459193650000003</c:v>
                </c:pt>
                <c:pt idx="4">
                  <c:v>51.127635679999997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A-42EB-A13F-596DF47F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62863"/>
        <c:axId val="2004963279"/>
      </c:scatterChart>
      <c:valAx>
        <c:axId val="2004962863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Residence Time/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3279"/>
        <c:crosses val="autoZero"/>
        <c:crossBetween val="midCat"/>
        <c:majorUnit val="30"/>
      </c:valAx>
      <c:valAx>
        <c:axId val="2004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Conversion/</a:t>
                </a:r>
                <a:r>
                  <a:rPr lang="en-SG" baseline="0"/>
                  <a:t> %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9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26" Type="http://schemas.openxmlformats.org/officeDocument/2006/relationships/chart" Target="../charts/chart80.xml"/><Relationship Id="rId3" Type="http://schemas.openxmlformats.org/officeDocument/2006/relationships/chart" Target="../charts/chart57.xml"/><Relationship Id="rId21" Type="http://schemas.openxmlformats.org/officeDocument/2006/relationships/chart" Target="../charts/chart75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5" Type="http://schemas.openxmlformats.org/officeDocument/2006/relationships/chart" Target="../charts/chart79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20" Type="http://schemas.openxmlformats.org/officeDocument/2006/relationships/chart" Target="../charts/chart74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24" Type="http://schemas.openxmlformats.org/officeDocument/2006/relationships/chart" Target="../charts/chart78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28" Type="http://schemas.openxmlformats.org/officeDocument/2006/relationships/chart" Target="../charts/chart82.xml"/><Relationship Id="rId10" Type="http://schemas.openxmlformats.org/officeDocument/2006/relationships/chart" Target="../charts/chart64.xml"/><Relationship Id="rId19" Type="http://schemas.openxmlformats.org/officeDocument/2006/relationships/chart" Target="../charts/chart73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65331</xdr:colOff>
      <xdr:row>2</xdr:row>
      <xdr:rowOff>59839</xdr:rowOff>
    </xdr:from>
    <xdr:to>
      <xdr:col>29</xdr:col>
      <xdr:colOff>229894</xdr:colOff>
      <xdr:row>35</xdr:row>
      <xdr:rowOff>40821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51A2E3-68A7-4122-BE2C-ED8580605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7510" y="440839"/>
          <a:ext cx="12410991" cy="6267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7</xdr:col>
      <xdr:colOff>476250</xdr:colOff>
      <xdr:row>15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7F4EB-DF18-41FA-979E-D1533C03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291465</xdr:colOff>
      <xdr:row>0</xdr:row>
      <xdr:rowOff>64770</xdr:rowOff>
    </xdr:from>
    <xdr:to>
      <xdr:col>15</xdr:col>
      <xdr:colOff>596265</xdr:colOff>
      <xdr:row>15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8159A-A8E8-45C3-947E-9420B63AA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464820</xdr:colOff>
      <xdr:row>0</xdr:row>
      <xdr:rowOff>55245</xdr:rowOff>
    </xdr:from>
    <xdr:to>
      <xdr:col>24</xdr:col>
      <xdr:colOff>160020</xdr:colOff>
      <xdr:row>15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D05A5-472F-419C-8A77-B8D9C63ED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17</xdr:row>
      <xdr:rowOff>7620</xdr:rowOff>
    </xdr:from>
    <xdr:to>
      <xdr:col>7</xdr:col>
      <xdr:colOff>476250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5FFE48-F630-488A-B9AE-76C87B8B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293370</xdr:colOff>
      <xdr:row>17</xdr:row>
      <xdr:rowOff>5715</xdr:rowOff>
    </xdr:from>
    <xdr:to>
      <xdr:col>15</xdr:col>
      <xdr:colOff>598170</xdr:colOff>
      <xdr:row>32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E59132-9E86-4613-A8B8-EFC42232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468630</xdr:colOff>
      <xdr:row>17</xdr:row>
      <xdr:rowOff>0</xdr:rowOff>
    </xdr:from>
    <xdr:to>
      <xdr:col>24</xdr:col>
      <xdr:colOff>163830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345E3-54A1-4A6C-8342-ECDA3CB5E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33</xdr:row>
      <xdr:rowOff>135255</xdr:rowOff>
    </xdr:from>
    <xdr:to>
      <xdr:col>7</xdr:col>
      <xdr:colOff>466725</xdr:colOff>
      <xdr:row>48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66213C-458C-4DA0-896B-000AC49EC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287655</xdr:colOff>
      <xdr:row>33</xdr:row>
      <xdr:rowOff>133350</xdr:rowOff>
    </xdr:from>
    <xdr:to>
      <xdr:col>15</xdr:col>
      <xdr:colOff>592455</xdr:colOff>
      <xdr:row>48</xdr:row>
      <xdr:rowOff>158115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DF17D1-5B46-4BDD-9A8C-39F918BA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466725</xdr:colOff>
      <xdr:row>33</xdr:row>
      <xdr:rowOff>123825</xdr:rowOff>
    </xdr:from>
    <xdr:to>
      <xdr:col>24</xdr:col>
      <xdr:colOff>161925</xdr:colOff>
      <xdr:row>48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97412C-EF06-457D-A2B0-1F0F92D8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50</xdr:row>
      <xdr:rowOff>19050</xdr:rowOff>
    </xdr:from>
    <xdr:to>
      <xdr:col>7</xdr:col>
      <xdr:colOff>457200</xdr:colOff>
      <xdr:row>65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729223-00C7-47F4-9188-6231784E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262890</xdr:colOff>
      <xdr:row>50</xdr:row>
      <xdr:rowOff>20955</xdr:rowOff>
    </xdr:from>
    <xdr:to>
      <xdr:col>15</xdr:col>
      <xdr:colOff>567690</xdr:colOff>
      <xdr:row>65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8079BF-37C0-49F9-878B-EC5AE9141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457200</xdr:colOff>
      <xdr:row>50</xdr:row>
      <xdr:rowOff>19050</xdr:rowOff>
    </xdr:from>
    <xdr:to>
      <xdr:col>24</xdr:col>
      <xdr:colOff>152400</xdr:colOff>
      <xdr:row>65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0A60D-7093-4252-AB1A-590E97640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142875</xdr:colOff>
      <xdr:row>67</xdr:row>
      <xdr:rowOff>9525</xdr:rowOff>
    </xdr:from>
    <xdr:to>
      <xdr:col>7</xdr:col>
      <xdr:colOff>447675</xdr:colOff>
      <xdr:row>82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4EE7DA-CD29-42EE-91D3-7B457B47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253365</xdr:colOff>
      <xdr:row>67</xdr:row>
      <xdr:rowOff>11430</xdr:rowOff>
    </xdr:from>
    <xdr:to>
      <xdr:col>15</xdr:col>
      <xdr:colOff>558165</xdr:colOff>
      <xdr:row>82</xdr:row>
      <xdr:rowOff>43815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C9CB56-7141-4521-849E-2DBECA10C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447675</xdr:colOff>
      <xdr:row>67</xdr:row>
      <xdr:rowOff>9525</xdr:rowOff>
    </xdr:from>
    <xdr:to>
      <xdr:col>24</xdr:col>
      <xdr:colOff>142875</xdr:colOff>
      <xdr:row>82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70D606-6C1B-4116-BF6A-6507E7C1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84</xdr:row>
      <xdr:rowOff>0</xdr:rowOff>
    </xdr:from>
    <xdr:to>
      <xdr:col>7</xdr:col>
      <xdr:colOff>457200</xdr:colOff>
      <xdr:row>99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691FEE-180E-4159-844C-6ED095CF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259080</xdr:colOff>
      <xdr:row>84</xdr:row>
      <xdr:rowOff>5715</xdr:rowOff>
    </xdr:from>
    <xdr:to>
      <xdr:col>15</xdr:col>
      <xdr:colOff>563880</xdr:colOff>
      <xdr:row>99</xdr:row>
      <xdr:rowOff>34290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3B78FB-9775-4D58-A95C-9F715C9C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457200</xdr:colOff>
      <xdr:row>84</xdr:row>
      <xdr:rowOff>0</xdr:rowOff>
    </xdr:from>
    <xdr:to>
      <xdr:col>24</xdr:col>
      <xdr:colOff>152400</xdr:colOff>
      <xdr:row>99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98718B-EA05-4B87-9503-135961AEC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142875</xdr:colOff>
      <xdr:row>100</xdr:row>
      <xdr:rowOff>161925</xdr:rowOff>
    </xdr:from>
    <xdr:to>
      <xdr:col>7</xdr:col>
      <xdr:colOff>447675</xdr:colOff>
      <xdr:row>116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A029C3-0B1B-43E0-87E9-FF4DB81F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245745</xdr:colOff>
      <xdr:row>100</xdr:row>
      <xdr:rowOff>171450</xdr:rowOff>
    </xdr:from>
    <xdr:to>
      <xdr:col>15</xdr:col>
      <xdr:colOff>550545</xdr:colOff>
      <xdr:row>116</xdr:row>
      <xdr:rowOff>15240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30A8765-9034-4696-B41F-44BF88141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447675</xdr:colOff>
      <xdr:row>100</xdr:row>
      <xdr:rowOff>161925</xdr:rowOff>
    </xdr:from>
    <xdr:to>
      <xdr:col>24</xdr:col>
      <xdr:colOff>142875</xdr:colOff>
      <xdr:row>116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FADAD1-108D-401C-9248-3711DCFF5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117</xdr:row>
      <xdr:rowOff>114300</xdr:rowOff>
    </xdr:from>
    <xdr:to>
      <xdr:col>7</xdr:col>
      <xdr:colOff>447675</xdr:colOff>
      <xdr:row>132</xdr:row>
      <xdr:rowOff>144780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D5AD43-A81A-48A1-9CC5-FFDDB5A40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249555</xdr:colOff>
      <xdr:row>117</xdr:row>
      <xdr:rowOff>120015</xdr:rowOff>
    </xdr:from>
    <xdr:to>
      <xdr:col>15</xdr:col>
      <xdr:colOff>554355</xdr:colOff>
      <xdr:row>132</xdr:row>
      <xdr:rowOff>150495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BAEDA84-46F4-4124-9818-673EB5C49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447675</xdr:colOff>
      <xdr:row>117</xdr:row>
      <xdr:rowOff>114300</xdr:rowOff>
    </xdr:from>
    <xdr:to>
      <xdr:col>24</xdr:col>
      <xdr:colOff>142875</xdr:colOff>
      <xdr:row>132</xdr:row>
      <xdr:rowOff>144780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BE5AC9-E125-4994-952D-34E93D99C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142875</xdr:colOff>
      <xdr:row>134</xdr:row>
      <xdr:rowOff>104775</xdr:rowOff>
    </xdr:from>
    <xdr:to>
      <xdr:col>7</xdr:col>
      <xdr:colOff>447675</xdr:colOff>
      <xdr:row>149</xdr:row>
      <xdr:rowOff>131445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A49B08B-0198-4E4D-82E1-2810D1B4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245745</xdr:colOff>
      <xdr:row>134</xdr:row>
      <xdr:rowOff>114300</xdr:rowOff>
    </xdr:from>
    <xdr:to>
      <xdr:col>15</xdr:col>
      <xdr:colOff>550545</xdr:colOff>
      <xdr:row>149</xdr:row>
      <xdr:rowOff>140970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31BF16-D77E-4C6E-9DA7-368FB8ABD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447675</xdr:colOff>
      <xdr:row>134</xdr:row>
      <xdr:rowOff>104775</xdr:rowOff>
    </xdr:from>
    <xdr:to>
      <xdr:col>24</xdr:col>
      <xdr:colOff>142875</xdr:colOff>
      <xdr:row>149</xdr:row>
      <xdr:rowOff>131445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95EC977-A790-4D49-B086-5F588DEC5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</xdr:colOff>
      <xdr:row>0</xdr:row>
      <xdr:rowOff>76200</xdr:rowOff>
    </xdr:from>
    <xdr:to>
      <xdr:col>7</xdr:col>
      <xdr:colOff>544830</xdr:colOff>
      <xdr:row>15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185C9-A34E-46B8-891C-F7331B78A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194145</xdr:colOff>
      <xdr:row>0</xdr:row>
      <xdr:rowOff>76200</xdr:rowOff>
    </xdr:from>
    <xdr:to>
      <xdr:col>15</xdr:col>
      <xdr:colOff>498944</xdr:colOff>
      <xdr:row>15</xdr:row>
      <xdr:rowOff>97155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E7464C-9E8D-4976-97D3-4B0CAF3D8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175095</xdr:colOff>
      <xdr:row>0</xdr:row>
      <xdr:rowOff>76200</xdr:rowOff>
    </xdr:from>
    <xdr:to>
      <xdr:col>23</xdr:col>
      <xdr:colOff>479894</xdr:colOff>
      <xdr:row>15</xdr:row>
      <xdr:rowOff>93345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C06F3-BA43-47D5-8B0D-905748965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17</xdr:row>
      <xdr:rowOff>9525</xdr:rowOff>
    </xdr:from>
    <xdr:to>
      <xdr:col>7</xdr:col>
      <xdr:colOff>552450</xdr:colOff>
      <xdr:row>32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8620-9CFC-4DDE-B21A-36387AA70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194145</xdr:colOff>
      <xdr:row>17</xdr:row>
      <xdr:rowOff>9525</xdr:rowOff>
    </xdr:from>
    <xdr:to>
      <xdr:col>15</xdr:col>
      <xdr:colOff>498944</xdr:colOff>
      <xdr:row>32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D8D5FC-5359-4138-A595-62EAC35C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175095</xdr:colOff>
      <xdr:row>17</xdr:row>
      <xdr:rowOff>9525</xdr:rowOff>
    </xdr:from>
    <xdr:to>
      <xdr:col>23</xdr:col>
      <xdr:colOff>479894</xdr:colOff>
      <xdr:row>32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99470B-A62D-4AE8-9806-20993059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247650</xdr:colOff>
      <xdr:row>34</xdr:row>
      <xdr:rowOff>0</xdr:rowOff>
    </xdr:from>
    <xdr:to>
      <xdr:col>7</xdr:col>
      <xdr:colOff>552450</xdr:colOff>
      <xdr:row>49</xdr:row>
      <xdr:rowOff>17145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DE9BEB-AD74-4DD5-8016-7A16B585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194145</xdr:colOff>
      <xdr:row>34</xdr:row>
      <xdr:rowOff>0</xdr:rowOff>
    </xdr:from>
    <xdr:to>
      <xdr:col>15</xdr:col>
      <xdr:colOff>498944</xdr:colOff>
      <xdr:row>49</xdr:row>
      <xdr:rowOff>20955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EBF4CF-C97C-4840-8BD9-BED31FAA5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175095</xdr:colOff>
      <xdr:row>34</xdr:row>
      <xdr:rowOff>0</xdr:rowOff>
    </xdr:from>
    <xdr:to>
      <xdr:col>23</xdr:col>
      <xdr:colOff>479894</xdr:colOff>
      <xdr:row>49</xdr:row>
      <xdr:rowOff>17145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34251D-7F90-44C0-B71B-BE948BAA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257175</xdr:colOff>
      <xdr:row>50</xdr:row>
      <xdr:rowOff>161925</xdr:rowOff>
    </xdr:from>
    <xdr:to>
      <xdr:col>7</xdr:col>
      <xdr:colOff>561975</xdr:colOff>
      <xdr:row>65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CB7005-DD65-4A58-84E8-A752F057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203670</xdr:colOff>
      <xdr:row>50</xdr:row>
      <xdr:rowOff>161925</xdr:rowOff>
    </xdr:from>
    <xdr:to>
      <xdr:col>15</xdr:col>
      <xdr:colOff>508469</xdr:colOff>
      <xdr:row>66</xdr:row>
      <xdr:rowOff>1905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451384-4C82-44F5-BEE1-FD6B3C5F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184620</xdr:colOff>
      <xdr:row>50</xdr:row>
      <xdr:rowOff>161925</xdr:rowOff>
    </xdr:from>
    <xdr:to>
      <xdr:col>23</xdr:col>
      <xdr:colOff>489419</xdr:colOff>
      <xdr:row>65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BF8B1C-EA09-4E0A-A6B7-E50F457EE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238125</xdr:colOff>
      <xdr:row>68</xdr:row>
      <xdr:rowOff>66675</xdr:rowOff>
    </xdr:from>
    <xdr:to>
      <xdr:col>7</xdr:col>
      <xdr:colOff>542925</xdr:colOff>
      <xdr:row>83</xdr:row>
      <xdr:rowOff>83820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842B85-B784-4C7F-9F2C-A9C9CE87D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188430</xdr:colOff>
      <xdr:row>68</xdr:row>
      <xdr:rowOff>66675</xdr:rowOff>
    </xdr:from>
    <xdr:to>
      <xdr:col>15</xdr:col>
      <xdr:colOff>493229</xdr:colOff>
      <xdr:row>83</xdr:row>
      <xdr:rowOff>81915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8C15EE-6E0A-4AD9-A90A-0E97BB9F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165570</xdr:colOff>
      <xdr:row>68</xdr:row>
      <xdr:rowOff>66675</xdr:rowOff>
    </xdr:from>
    <xdr:to>
      <xdr:col>23</xdr:col>
      <xdr:colOff>470369</xdr:colOff>
      <xdr:row>83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3E3F07-2211-4B16-81C8-19833873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85</xdr:row>
      <xdr:rowOff>28575</xdr:rowOff>
    </xdr:from>
    <xdr:to>
      <xdr:col>7</xdr:col>
      <xdr:colOff>533400</xdr:colOff>
      <xdr:row>100</xdr:row>
      <xdr:rowOff>45720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F8611D-BA89-4C78-87D2-FA1612956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173190</xdr:colOff>
      <xdr:row>85</xdr:row>
      <xdr:rowOff>28575</xdr:rowOff>
    </xdr:from>
    <xdr:to>
      <xdr:col>15</xdr:col>
      <xdr:colOff>477989</xdr:colOff>
      <xdr:row>100</xdr:row>
      <xdr:rowOff>43815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D612B1-765F-4A9E-AC1F-9432C42D9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159855</xdr:colOff>
      <xdr:row>85</xdr:row>
      <xdr:rowOff>28575</xdr:rowOff>
    </xdr:from>
    <xdr:to>
      <xdr:col>23</xdr:col>
      <xdr:colOff>464654</xdr:colOff>
      <xdr:row>100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AE71CEF-7BF8-47AB-87C5-26308D5D8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238125</xdr:colOff>
      <xdr:row>102</xdr:row>
      <xdr:rowOff>9525</xdr:rowOff>
    </xdr:from>
    <xdr:to>
      <xdr:col>7</xdr:col>
      <xdr:colOff>542925</xdr:colOff>
      <xdr:row>117</xdr:row>
      <xdr:rowOff>26670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146B53-754A-4FB5-ADD1-93A8998CD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182715</xdr:colOff>
      <xdr:row>102</xdr:row>
      <xdr:rowOff>9525</xdr:rowOff>
    </xdr:from>
    <xdr:to>
      <xdr:col>15</xdr:col>
      <xdr:colOff>487514</xdr:colOff>
      <xdr:row>117</xdr:row>
      <xdr:rowOff>24765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A473E72-D329-458A-A709-04488C57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173190</xdr:colOff>
      <xdr:row>102</xdr:row>
      <xdr:rowOff>9525</xdr:rowOff>
    </xdr:from>
    <xdr:to>
      <xdr:col>23</xdr:col>
      <xdr:colOff>477989</xdr:colOff>
      <xdr:row>117</xdr:row>
      <xdr:rowOff>26670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071C097-43E2-4564-93CF-CC3D70E5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228600</xdr:colOff>
      <xdr:row>119</xdr:row>
      <xdr:rowOff>28575</xdr:rowOff>
    </xdr:from>
    <xdr:to>
      <xdr:col>7</xdr:col>
      <xdr:colOff>533400</xdr:colOff>
      <xdr:row>134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13D90B9-8306-4FE2-BADB-5631631D5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173190</xdr:colOff>
      <xdr:row>119</xdr:row>
      <xdr:rowOff>28575</xdr:rowOff>
    </xdr:from>
    <xdr:to>
      <xdr:col>15</xdr:col>
      <xdr:colOff>477989</xdr:colOff>
      <xdr:row>134</xdr:row>
      <xdr:rowOff>40005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B374587-683E-420A-89C0-3F4A6A51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159855</xdr:colOff>
      <xdr:row>119</xdr:row>
      <xdr:rowOff>28575</xdr:rowOff>
    </xdr:from>
    <xdr:to>
      <xdr:col>23</xdr:col>
      <xdr:colOff>464654</xdr:colOff>
      <xdr:row>134</xdr:row>
      <xdr:rowOff>45720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DC9EB33-2316-483B-819E-7C2954674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228600</xdr:colOff>
      <xdr:row>136</xdr:row>
      <xdr:rowOff>133350</xdr:rowOff>
    </xdr:from>
    <xdr:to>
      <xdr:col>7</xdr:col>
      <xdr:colOff>533400</xdr:colOff>
      <xdr:row>151</xdr:row>
      <xdr:rowOff>150495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8C545F-B6A7-4B90-97F6-C49A7D8AF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173190</xdr:colOff>
      <xdr:row>136</xdr:row>
      <xdr:rowOff>133350</xdr:rowOff>
    </xdr:from>
    <xdr:to>
      <xdr:col>15</xdr:col>
      <xdr:colOff>477989</xdr:colOff>
      <xdr:row>151</xdr:row>
      <xdr:rowOff>150495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076D470-6771-45BA-8C2F-71B04199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163665</xdr:colOff>
      <xdr:row>136</xdr:row>
      <xdr:rowOff>133350</xdr:rowOff>
    </xdr:from>
    <xdr:to>
      <xdr:col>23</xdr:col>
      <xdr:colOff>468464</xdr:colOff>
      <xdr:row>151</xdr:row>
      <xdr:rowOff>150495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5B67C6C-9333-49C6-B31E-6E08565F8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57150</xdr:rowOff>
    </xdr:from>
    <xdr:to>
      <xdr:col>7</xdr:col>
      <xdr:colOff>434340</xdr:colOff>
      <xdr:row>15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C6829-A316-4E57-8B7A-EF24DC0A6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0</xdr:row>
      <xdr:rowOff>53340</xdr:rowOff>
    </xdr:from>
    <xdr:to>
      <xdr:col>16</xdr:col>
      <xdr:colOff>9525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47B90-3541-4556-AA90-584BCB179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468630</xdr:colOff>
      <xdr:row>0</xdr:row>
      <xdr:rowOff>57150</xdr:rowOff>
    </xdr:from>
    <xdr:to>
      <xdr:col>24</xdr:col>
      <xdr:colOff>163830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2D78B-3F49-424F-96F0-4C83D28B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18</xdr:row>
      <xdr:rowOff>19050</xdr:rowOff>
    </xdr:from>
    <xdr:to>
      <xdr:col>7</xdr:col>
      <xdr:colOff>438150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FED85-12F4-4C61-A86E-597172D29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18</xdr:row>
      <xdr:rowOff>24765</xdr:rowOff>
    </xdr:from>
    <xdr:to>
      <xdr:col>16</xdr:col>
      <xdr:colOff>9525</xdr:colOff>
      <xdr:row>33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23BDAA-6A13-48FE-8EEE-55B5DD7F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472440</xdr:colOff>
      <xdr:row>18</xdr:row>
      <xdr:rowOff>19050</xdr:rowOff>
    </xdr:from>
    <xdr:to>
      <xdr:col>24</xdr:col>
      <xdr:colOff>167640</xdr:colOff>
      <xdr:row>33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E07F63-5142-4FD4-97C1-DB6AC7CB7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35</xdr:row>
      <xdr:rowOff>57150</xdr:rowOff>
    </xdr:from>
    <xdr:to>
      <xdr:col>7</xdr:col>
      <xdr:colOff>447675</xdr:colOff>
      <xdr:row>50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CB6D65-D02A-4052-9681-F4D6C3BDF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329565</xdr:colOff>
      <xdr:row>35</xdr:row>
      <xdr:rowOff>64770</xdr:rowOff>
    </xdr:from>
    <xdr:to>
      <xdr:col>16</xdr:col>
      <xdr:colOff>24765</xdr:colOff>
      <xdr:row>50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AECE2C-5414-4D99-B101-FA642D7A5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491490</xdr:colOff>
      <xdr:row>35</xdr:row>
      <xdr:rowOff>57150</xdr:rowOff>
    </xdr:from>
    <xdr:to>
      <xdr:col>24</xdr:col>
      <xdr:colOff>186690</xdr:colOff>
      <xdr:row>50</xdr:row>
      <xdr:rowOff>100965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231939-9E63-49AE-BD9E-043B6E315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142875</xdr:colOff>
      <xdr:row>53</xdr:row>
      <xdr:rowOff>28575</xdr:rowOff>
    </xdr:from>
    <xdr:to>
      <xdr:col>7</xdr:col>
      <xdr:colOff>447675</xdr:colOff>
      <xdr:row>68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D026D-F4CB-4D2F-8139-74C55338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325755</xdr:colOff>
      <xdr:row>53</xdr:row>
      <xdr:rowOff>40005</xdr:rowOff>
    </xdr:from>
    <xdr:to>
      <xdr:col>16</xdr:col>
      <xdr:colOff>20955</xdr:colOff>
      <xdr:row>68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455745-B711-4B2E-A136-BB7EC431F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495300</xdr:colOff>
      <xdr:row>53</xdr:row>
      <xdr:rowOff>28575</xdr:rowOff>
    </xdr:from>
    <xdr:to>
      <xdr:col>24</xdr:col>
      <xdr:colOff>190500</xdr:colOff>
      <xdr:row>68</xdr:row>
      <xdr:rowOff>74295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68747-9C75-456A-A3D8-E80750D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70</xdr:row>
      <xdr:rowOff>104775</xdr:rowOff>
    </xdr:from>
    <xdr:to>
      <xdr:col>7</xdr:col>
      <xdr:colOff>466725</xdr:colOff>
      <xdr:row>85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A46955-EF06-4A78-8146-E13F268F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340995</xdr:colOff>
      <xdr:row>70</xdr:row>
      <xdr:rowOff>121920</xdr:rowOff>
    </xdr:from>
    <xdr:to>
      <xdr:col>16</xdr:col>
      <xdr:colOff>36195</xdr:colOff>
      <xdr:row>85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DC50B-7E1F-4470-B7F4-65804A9A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520065</xdr:colOff>
      <xdr:row>70</xdr:row>
      <xdr:rowOff>104775</xdr:rowOff>
    </xdr:from>
    <xdr:to>
      <xdr:col>24</xdr:col>
      <xdr:colOff>215265</xdr:colOff>
      <xdr:row>85</xdr:row>
      <xdr:rowOff>154305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4248EA-FAF6-4E4D-B3B3-02645D439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88</xdr:row>
      <xdr:rowOff>133350</xdr:rowOff>
    </xdr:from>
    <xdr:to>
      <xdr:col>7</xdr:col>
      <xdr:colOff>495300</xdr:colOff>
      <xdr:row>104</xdr:row>
      <xdr:rowOff>5715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0357AA-B4B6-4110-8A5D-F05FAF16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363855</xdr:colOff>
      <xdr:row>88</xdr:row>
      <xdr:rowOff>150495</xdr:rowOff>
    </xdr:from>
    <xdr:to>
      <xdr:col>16</xdr:col>
      <xdr:colOff>59055</xdr:colOff>
      <xdr:row>103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E386FB-1332-4C5C-87F4-04D01D5E7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544830</xdr:colOff>
      <xdr:row>88</xdr:row>
      <xdr:rowOff>133350</xdr:rowOff>
    </xdr:from>
    <xdr:to>
      <xdr:col>24</xdr:col>
      <xdr:colOff>240030</xdr:colOff>
      <xdr:row>104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FD7F16-1C43-4F58-9955-994B77D6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171450</xdr:colOff>
      <xdr:row>106</xdr:row>
      <xdr:rowOff>152400</xdr:rowOff>
    </xdr:from>
    <xdr:to>
      <xdr:col>7</xdr:col>
      <xdr:colOff>476250</xdr:colOff>
      <xdr:row>122</xdr:row>
      <xdr:rowOff>26670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03D346-7EDE-4726-942A-BE6741C41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344805</xdr:colOff>
      <xdr:row>106</xdr:row>
      <xdr:rowOff>169545</xdr:rowOff>
    </xdr:from>
    <xdr:to>
      <xdr:col>16</xdr:col>
      <xdr:colOff>40005</xdr:colOff>
      <xdr:row>122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84075D-689D-4BF7-BD4E-DBA29C8F4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533400</xdr:colOff>
      <xdr:row>106</xdr:row>
      <xdr:rowOff>152400</xdr:rowOff>
    </xdr:from>
    <xdr:to>
      <xdr:col>24</xdr:col>
      <xdr:colOff>228600</xdr:colOff>
      <xdr:row>122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1F0B08-8A15-43D5-843D-AC61D677F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124</xdr:row>
      <xdr:rowOff>95250</xdr:rowOff>
    </xdr:from>
    <xdr:to>
      <xdr:col>7</xdr:col>
      <xdr:colOff>466725</xdr:colOff>
      <xdr:row>139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E385090-9365-4D76-B726-FA20E6B14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335280</xdr:colOff>
      <xdr:row>124</xdr:row>
      <xdr:rowOff>112395</xdr:rowOff>
    </xdr:from>
    <xdr:to>
      <xdr:col>16</xdr:col>
      <xdr:colOff>30480</xdr:colOff>
      <xdr:row>139</xdr:row>
      <xdr:rowOff>135255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1592A6-A999-4373-B20D-0E527E7BD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523875</xdr:colOff>
      <xdr:row>124</xdr:row>
      <xdr:rowOff>95250</xdr:rowOff>
    </xdr:from>
    <xdr:to>
      <xdr:col>24</xdr:col>
      <xdr:colOff>219075</xdr:colOff>
      <xdr:row>139</xdr:row>
      <xdr:rowOff>154305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F3BD87-1A95-434C-9F90-3C5DDBA8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152400</xdr:colOff>
      <xdr:row>142</xdr:row>
      <xdr:rowOff>28575</xdr:rowOff>
    </xdr:from>
    <xdr:to>
      <xdr:col>7</xdr:col>
      <xdr:colOff>457200</xdr:colOff>
      <xdr:row>157</xdr:row>
      <xdr:rowOff>85725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62C2967-CC00-4BCC-9BFB-F3E6F77CB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325755</xdr:colOff>
      <xdr:row>142</xdr:row>
      <xdr:rowOff>45720</xdr:rowOff>
    </xdr:from>
    <xdr:to>
      <xdr:col>16</xdr:col>
      <xdr:colOff>20955</xdr:colOff>
      <xdr:row>157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5007C2C-6592-4149-9BB6-8093A75C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514350</xdr:colOff>
      <xdr:row>142</xdr:row>
      <xdr:rowOff>28575</xdr:rowOff>
    </xdr:from>
    <xdr:to>
      <xdr:col>24</xdr:col>
      <xdr:colOff>209550</xdr:colOff>
      <xdr:row>157</xdr:row>
      <xdr:rowOff>87630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6FEB73D-B507-42E4-9D35-531FCA8E4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364670</xdr:colOff>
      <xdr:row>29</xdr:row>
      <xdr:rowOff>49257</xdr:rowOff>
    </xdr:from>
    <xdr:to>
      <xdr:col>37</xdr:col>
      <xdr:colOff>207817</xdr:colOff>
      <xdr:row>57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98C2DA2-CB8E-498D-AF21-D72CD1E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zoomScale="70" zoomScaleNormal="70" workbookViewId="0">
      <selection activeCell="W41" sqref="W41"/>
    </sheetView>
  </sheetViews>
  <sheetFormatPr defaultRowHeight="15" x14ac:dyDescent="0.3"/>
  <cols>
    <col min="1" max="1" width="10.5546875" style="1" bestFit="1" customWidth="1"/>
    <col min="2" max="2" width="9.21875" style="1" bestFit="1" customWidth="1"/>
    <col min="3" max="3" width="9.88671875" style="1" bestFit="1" customWidth="1"/>
    <col min="4" max="4" width="18" style="1" bestFit="1" customWidth="1"/>
    <col min="5" max="5" width="15.21875" style="1" bestFit="1" customWidth="1"/>
    <col min="6" max="6" width="15.109375" style="1" bestFit="1" customWidth="1"/>
    <col min="7" max="7" width="15.44140625" style="1" bestFit="1" customWidth="1"/>
    <col min="8" max="8" width="15.109375" style="1" bestFit="1" customWidth="1"/>
    <col min="9" max="9" width="18.5546875" style="1" bestFit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 s="1">
        <v>0.3</v>
      </c>
      <c r="C2" s="1">
        <v>150</v>
      </c>
      <c r="D2" s="1">
        <v>0</v>
      </c>
      <c r="E2" s="1">
        <v>0</v>
      </c>
      <c r="F2" s="1">
        <f>LN(1/(1-E2/100))</f>
        <v>0</v>
      </c>
      <c r="G2" s="1">
        <v>0</v>
      </c>
      <c r="H2" s="1">
        <f t="shared" ref="H2:H66" si="0">G2^0.5</f>
        <v>0</v>
      </c>
      <c r="I2" s="1">
        <f>H2*D2</f>
        <v>0</v>
      </c>
    </row>
    <row r="3" spans="1:9" x14ac:dyDescent="0.3">
      <c r="A3" s="1">
        <v>1</v>
      </c>
      <c r="B3" s="1">
        <v>0.3</v>
      </c>
      <c r="C3" s="1">
        <v>150</v>
      </c>
      <c r="D3" s="1">
        <v>30</v>
      </c>
      <c r="E3" s="1">
        <v>10.39418219</v>
      </c>
      <c r="F3" s="1">
        <f t="shared" ref="F3:G66" si="1">LN(1/(1-E3/100))</f>
        <v>0.10974993719994862</v>
      </c>
      <c r="G3" s="1">
        <v>1.6799983772051413E-2</v>
      </c>
      <c r="H3" s="1">
        <f t="shared" si="0"/>
        <v>0.12961475136747133</v>
      </c>
      <c r="I3" s="1">
        <f t="shared" ref="I3:I66" si="2">H3*D3</f>
        <v>3.8884425410241401</v>
      </c>
    </row>
    <row r="4" spans="1:9" x14ac:dyDescent="0.3">
      <c r="A4" s="1">
        <v>1</v>
      </c>
      <c r="B4" s="1">
        <v>0.3</v>
      </c>
      <c r="C4" s="1">
        <v>150</v>
      </c>
      <c r="D4" s="1">
        <v>60</v>
      </c>
      <c r="E4" s="1">
        <v>18.468858340000001</v>
      </c>
      <c r="F4" s="1">
        <f t="shared" si="1"/>
        <v>0.20418513246761053</v>
      </c>
      <c r="G4" s="1">
        <v>1.6799983772051413E-2</v>
      </c>
      <c r="H4" s="1">
        <f t="shared" si="0"/>
        <v>0.12961475136747133</v>
      </c>
      <c r="I4" s="1">
        <f t="shared" si="2"/>
        <v>7.7768850820482802</v>
      </c>
    </row>
    <row r="5" spans="1:9" x14ac:dyDescent="0.3">
      <c r="A5" s="1">
        <v>1</v>
      </c>
      <c r="B5" s="1">
        <v>0.3</v>
      </c>
      <c r="C5" s="1">
        <v>150</v>
      </c>
      <c r="D5" s="1">
        <v>90</v>
      </c>
      <c r="E5" s="1">
        <v>29.88785786</v>
      </c>
      <c r="F5" s="1">
        <f t="shared" si="1"/>
        <v>0.3550741952493861</v>
      </c>
      <c r="G5" s="1">
        <v>1.6799983772051413E-2</v>
      </c>
      <c r="H5" s="1">
        <f t="shared" si="0"/>
        <v>0.12961475136747133</v>
      </c>
      <c r="I5" s="1">
        <f t="shared" si="2"/>
        <v>11.66532762307242</v>
      </c>
    </row>
    <row r="6" spans="1:9" x14ac:dyDescent="0.3">
      <c r="A6" s="1">
        <v>1</v>
      </c>
      <c r="B6" s="1">
        <v>0.3</v>
      </c>
      <c r="C6" s="1">
        <v>150</v>
      </c>
      <c r="D6" s="1">
        <v>120</v>
      </c>
      <c r="E6" s="1">
        <v>28.449042179999999</v>
      </c>
      <c r="F6" s="1">
        <f t="shared" si="1"/>
        <v>0.33476029335266111</v>
      </c>
      <c r="G6" s="1">
        <v>1.6799983772051413E-2</v>
      </c>
      <c r="H6" s="1">
        <f t="shared" si="0"/>
        <v>0.12961475136747133</v>
      </c>
      <c r="I6" s="1">
        <f t="shared" si="2"/>
        <v>15.55377016409656</v>
      </c>
    </row>
    <row r="7" spans="1:9" x14ac:dyDescent="0.3">
      <c r="A7" s="1">
        <v>2</v>
      </c>
      <c r="B7" s="1">
        <v>0.3</v>
      </c>
      <c r="C7" s="1">
        <v>100</v>
      </c>
      <c r="D7" s="1">
        <v>0</v>
      </c>
      <c r="E7" s="1">
        <v>0</v>
      </c>
      <c r="F7" s="1">
        <f t="shared" si="1"/>
        <v>0</v>
      </c>
      <c r="G7" s="1">
        <f t="shared" si="1"/>
        <v>0</v>
      </c>
      <c r="H7" s="1">
        <f t="shared" si="0"/>
        <v>0</v>
      </c>
      <c r="I7" s="1">
        <f t="shared" si="2"/>
        <v>0</v>
      </c>
    </row>
    <row r="8" spans="1:9" x14ac:dyDescent="0.3">
      <c r="A8" s="1">
        <v>2</v>
      </c>
      <c r="B8" s="1">
        <v>0.3</v>
      </c>
      <c r="C8" s="1">
        <v>100</v>
      </c>
      <c r="D8" s="1">
        <v>30</v>
      </c>
      <c r="E8" s="1">
        <v>11.350463080000001</v>
      </c>
      <c r="F8" s="1">
        <f t="shared" si="1"/>
        <v>0.12047937717018141</v>
      </c>
      <c r="G8" s="1">
        <v>2.5199975658077124E-2</v>
      </c>
      <c r="H8" s="1">
        <f t="shared" si="0"/>
        <v>0.15874500199400648</v>
      </c>
      <c r="I8" s="1">
        <f t="shared" si="2"/>
        <v>4.7623500598201947</v>
      </c>
    </row>
    <row r="9" spans="1:9" x14ac:dyDescent="0.3">
      <c r="A9" s="1">
        <v>2</v>
      </c>
      <c r="B9" s="1">
        <v>0.3</v>
      </c>
      <c r="C9" s="1">
        <v>100</v>
      </c>
      <c r="D9" s="1">
        <v>60</v>
      </c>
      <c r="E9" s="1">
        <v>26.478964300000001</v>
      </c>
      <c r="F9" s="1">
        <f t="shared" si="1"/>
        <v>0.3075986207167079</v>
      </c>
      <c r="G9" s="1">
        <v>2.5199975658077124E-2</v>
      </c>
      <c r="H9" s="1">
        <f t="shared" si="0"/>
        <v>0.15874500199400648</v>
      </c>
      <c r="I9" s="1">
        <f t="shared" si="2"/>
        <v>9.5247001196403893</v>
      </c>
    </row>
    <row r="10" spans="1:9" x14ac:dyDescent="0.3">
      <c r="A10" s="1">
        <v>2</v>
      </c>
      <c r="B10" s="1">
        <v>0.3</v>
      </c>
      <c r="C10" s="1">
        <v>100</v>
      </c>
      <c r="D10" s="1">
        <v>90</v>
      </c>
      <c r="E10" s="1">
        <v>33.016042589999998</v>
      </c>
      <c r="F10" s="1">
        <f t="shared" si="1"/>
        <v>0.400717036909643</v>
      </c>
      <c r="G10" s="1">
        <v>2.5199975658077124E-2</v>
      </c>
      <c r="H10" s="1">
        <f t="shared" si="0"/>
        <v>0.15874500199400648</v>
      </c>
      <c r="I10" s="1">
        <f t="shared" si="2"/>
        <v>14.287050179460584</v>
      </c>
    </row>
    <row r="11" spans="1:9" x14ac:dyDescent="0.3">
      <c r="A11" s="1">
        <v>2</v>
      </c>
      <c r="B11" s="1">
        <v>0.3</v>
      </c>
      <c r="C11" s="1">
        <v>100</v>
      </c>
      <c r="D11" s="1">
        <v>120</v>
      </c>
      <c r="E11" s="1">
        <v>33.112320889999999</v>
      </c>
      <c r="F11" s="1">
        <f t="shared" si="1"/>
        <v>0.40215540457439941</v>
      </c>
      <c r="G11" s="1">
        <v>2.5199975658077124E-2</v>
      </c>
      <c r="H11" s="1">
        <f t="shared" si="0"/>
        <v>0.15874500199400648</v>
      </c>
      <c r="I11" s="1">
        <f t="shared" si="2"/>
        <v>19.049400239280779</v>
      </c>
    </row>
    <row r="12" spans="1:9" x14ac:dyDescent="0.3">
      <c r="A12" s="1">
        <v>3</v>
      </c>
      <c r="B12" s="1">
        <v>0.3</v>
      </c>
      <c r="C12" s="1">
        <v>50</v>
      </c>
      <c r="D12" s="1">
        <v>0</v>
      </c>
      <c r="E12" s="1">
        <v>0</v>
      </c>
      <c r="F12" s="1">
        <f t="shared" si="1"/>
        <v>0</v>
      </c>
      <c r="G12" s="1">
        <f t="shared" si="1"/>
        <v>0</v>
      </c>
      <c r="H12" s="1">
        <f t="shared" si="0"/>
        <v>0</v>
      </c>
      <c r="I12" s="1">
        <f t="shared" si="2"/>
        <v>0</v>
      </c>
    </row>
    <row r="13" spans="1:9" x14ac:dyDescent="0.3">
      <c r="A13" s="1">
        <v>3</v>
      </c>
      <c r="B13" s="1">
        <v>0.3</v>
      </c>
      <c r="C13" s="1">
        <v>50</v>
      </c>
      <c r="D13" s="1">
        <v>30</v>
      </c>
      <c r="E13" s="1">
        <v>17.008445389999999</v>
      </c>
      <c r="F13" s="1">
        <f t="shared" si="1"/>
        <v>0.18643133505529444</v>
      </c>
      <c r="G13" s="1">
        <v>5.0399951316154247E-2</v>
      </c>
      <c r="H13" s="1">
        <f t="shared" si="0"/>
        <v>0.22449933477886799</v>
      </c>
      <c r="I13" s="1">
        <f t="shared" si="2"/>
        <v>6.7349800433660398</v>
      </c>
    </row>
    <row r="14" spans="1:9" x14ac:dyDescent="0.3">
      <c r="A14" s="1">
        <v>3</v>
      </c>
      <c r="B14" s="1">
        <v>0.3</v>
      </c>
      <c r="C14" s="1">
        <v>50</v>
      </c>
      <c r="D14" s="1">
        <v>60</v>
      </c>
      <c r="E14" s="1">
        <v>28.222852719999999</v>
      </c>
      <c r="F14" s="1">
        <f t="shared" si="1"/>
        <v>0.33160404360505652</v>
      </c>
      <c r="G14" s="1">
        <v>5.0399951316154247E-2</v>
      </c>
      <c r="H14" s="1">
        <f t="shared" si="0"/>
        <v>0.22449933477886799</v>
      </c>
      <c r="I14" s="1">
        <f t="shared" si="2"/>
        <v>13.46996008673208</v>
      </c>
    </row>
    <row r="15" spans="1:9" x14ac:dyDescent="0.3">
      <c r="A15" s="1">
        <v>3</v>
      </c>
      <c r="B15" s="1">
        <v>0.3</v>
      </c>
      <c r="C15" s="1">
        <v>50</v>
      </c>
      <c r="D15" s="1">
        <v>90</v>
      </c>
      <c r="E15" s="1">
        <v>41.677466690000003</v>
      </c>
      <c r="F15" s="1">
        <f t="shared" si="1"/>
        <v>0.53918166113095867</v>
      </c>
      <c r="G15" s="1">
        <v>5.0399951316154247E-2</v>
      </c>
      <c r="H15" s="1">
        <f t="shared" si="0"/>
        <v>0.22449933477886799</v>
      </c>
      <c r="I15" s="1">
        <f t="shared" si="2"/>
        <v>20.20494013009812</v>
      </c>
    </row>
    <row r="16" spans="1:9" x14ac:dyDescent="0.3">
      <c r="A16" s="1">
        <v>3</v>
      </c>
      <c r="B16" s="1">
        <v>0.3</v>
      </c>
      <c r="C16" s="1">
        <v>50</v>
      </c>
      <c r="D16" s="1">
        <v>120</v>
      </c>
      <c r="E16" s="1">
        <v>45.182145920000004</v>
      </c>
      <c r="F16" s="1">
        <f t="shared" si="1"/>
        <v>0.60115424071728141</v>
      </c>
      <c r="G16" s="1">
        <v>5.0399951316154247E-2</v>
      </c>
      <c r="H16" s="1">
        <f t="shared" si="0"/>
        <v>0.22449933477886799</v>
      </c>
      <c r="I16" s="1">
        <f t="shared" si="2"/>
        <v>26.939920173464159</v>
      </c>
    </row>
    <row r="17" spans="1:9" x14ac:dyDescent="0.3">
      <c r="A17" s="1">
        <v>4</v>
      </c>
      <c r="B17" s="1">
        <v>0.4</v>
      </c>
      <c r="C17" s="1">
        <v>150</v>
      </c>
      <c r="D17" s="1">
        <v>0</v>
      </c>
      <c r="E17" s="1">
        <v>0</v>
      </c>
      <c r="F17" s="1">
        <f t="shared" si="1"/>
        <v>0</v>
      </c>
      <c r="G17" s="1">
        <f t="shared" si="1"/>
        <v>0</v>
      </c>
      <c r="H17" s="1">
        <f t="shared" si="0"/>
        <v>0</v>
      </c>
      <c r="I17" s="1">
        <f t="shared" si="2"/>
        <v>0</v>
      </c>
    </row>
    <row r="18" spans="1:9" x14ac:dyDescent="0.3">
      <c r="A18" s="1">
        <v>4</v>
      </c>
      <c r="B18" s="1">
        <v>0.4</v>
      </c>
      <c r="C18" s="1">
        <v>150</v>
      </c>
      <c r="D18" s="1">
        <v>30</v>
      </c>
      <c r="E18" s="1">
        <v>16.15436377</v>
      </c>
      <c r="F18" s="1">
        <f t="shared" si="1"/>
        <v>0.17619274164916399</v>
      </c>
      <c r="G18" s="1">
        <v>2.2520814388967105E-2</v>
      </c>
      <c r="H18" s="1">
        <f t="shared" si="0"/>
        <v>0.15006936525809358</v>
      </c>
      <c r="I18" s="1">
        <f t="shared" si="2"/>
        <v>4.5020809577428071</v>
      </c>
    </row>
    <row r="19" spans="1:9" x14ac:dyDescent="0.3">
      <c r="A19" s="1">
        <v>4</v>
      </c>
      <c r="B19" s="1">
        <v>0.4</v>
      </c>
      <c r="C19" s="1">
        <v>150</v>
      </c>
      <c r="D19" s="1">
        <v>60</v>
      </c>
      <c r="E19" s="1">
        <v>19.527009169999999</v>
      </c>
      <c r="F19" s="1">
        <f t="shared" si="1"/>
        <v>0.21724857550196164</v>
      </c>
      <c r="G19" s="1">
        <v>2.2520814388967105E-2</v>
      </c>
      <c r="H19" s="1">
        <f t="shared" si="0"/>
        <v>0.15006936525809358</v>
      </c>
      <c r="I19" s="1">
        <f t="shared" si="2"/>
        <v>9.0041619154856143</v>
      </c>
    </row>
    <row r="20" spans="1:9" x14ac:dyDescent="0.3">
      <c r="A20" s="1">
        <v>4</v>
      </c>
      <c r="B20" s="1">
        <v>0.4</v>
      </c>
      <c r="C20" s="1">
        <v>150</v>
      </c>
      <c r="D20" s="1">
        <v>90</v>
      </c>
      <c r="E20" s="1">
        <v>28.168400049999999</v>
      </c>
      <c r="F20" s="1">
        <f t="shared" si="1"/>
        <v>0.33084569602999692</v>
      </c>
      <c r="G20" s="1">
        <v>2.2520814388967105E-2</v>
      </c>
      <c r="H20" s="1">
        <f t="shared" si="0"/>
        <v>0.15006936525809358</v>
      </c>
      <c r="I20" s="1">
        <f t="shared" si="2"/>
        <v>13.506242873228423</v>
      </c>
    </row>
    <row r="21" spans="1:9" x14ac:dyDescent="0.3">
      <c r="A21" s="1">
        <v>4</v>
      </c>
      <c r="B21" s="1">
        <v>0.4</v>
      </c>
      <c r="C21" s="1">
        <v>150</v>
      </c>
      <c r="D21" s="1">
        <v>120</v>
      </c>
      <c r="E21" s="1">
        <v>28.394367949999999</v>
      </c>
      <c r="F21" s="1">
        <f t="shared" si="1"/>
        <v>0.33399645519881921</v>
      </c>
      <c r="G21" s="1">
        <v>2.2520814388967105E-2</v>
      </c>
      <c r="H21" s="1">
        <f t="shared" si="0"/>
        <v>0.15006936525809358</v>
      </c>
      <c r="I21" s="1">
        <f t="shared" si="2"/>
        <v>18.008323830971229</v>
      </c>
    </row>
    <row r="22" spans="1:9" x14ac:dyDescent="0.3">
      <c r="A22" s="1">
        <v>5</v>
      </c>
      <c r="B22" s="1">
        <v>0.4</v>
      </c>
      <c r="C22" s="1">
        <v>100</v>
      </c>
      <c r="D22" s="1">
        <v>0</v>
      </c>
      <c r="E22" s="1">
        <v>0</v>
      </c>
      <c r="F22" s="1">
        <f t="shared" si="1"/>
        <v>0</v>
      </c>
      <c r="G22" s="1">
        <f t="shared" si="1"/>
        <v>0</v>
      </c>
      <c r="H22" s="1">
        <f t="shared" si="0"/>
        <v>0</v>
      </c>
      <c r="I22" s="1">
        <f t="shared" si="2"/>
        <v>0</v>
      </c>
    </row>
    <row r="23" spans="1:9" x14ac:dyDescent="0.3">
      <c r="A23" s="1">
        <v>5</v>
      </c>
      <c r="B23" s="1">
        <v>0.4</v>
      </c>
      <c r="C23" s="1">
        <v>100</v>
      </c>
      <c r="D23" s="1">
        <v>30</v>
      </c>
      <c r="E23" s="1">
        <v>19.50287097</v>
      </c>
      <c r="F23" s="1">
        <f t="shared" si="1"/>
        <v>0.21694866642315969</v>
      </c>
      <c r="G23" s="1">
        <v>3.3781221583450649E-2</v>
      </c>
      <c r="H23" s="1">
        <f t="shared" si="0"/>
        <v>0.1837966854528412</v>
      </c>
      <c r="I23" s="1">
        <f t="shared" si="2"/>
        <v>5.5139005635852358</v>
      </c>
    </row>
    <row r="24" spans="1:9" x14ac:dyDescent="0.3">
      <c r="A24" s="1">
        <v>5</v>
      </c>
      <c r="B24" s="1">
        <v>0.4</v>
      </c>
      <c r="C24" s="1">
        <v>100</v>
      </c>
      <c r="D24" s="1">
        <v>60</v>
      </c>
      <c r="E24" s="1">
        <v>25.052546419999999</v>
      </c>
      <c r="F24" s="1">
        <f t="shared" si="1"/>
        <v>0.28838293693325623</v>
      </c>
      <c r="G24" s="1">
        <v>3.3781221583450649E-2</v>
      </c>
      <c r="H24" s="1">
        <f t="shared" si="0"/>
        <v>0.1837966854528412</v>
      </c>
      <c r="I24" s="1">
        <f t="shared" si="2"/>
        <v>11.027801127170472</v>
      </c>
    </row>
    <row r="25" spans="1:9" x14ac:dyDescent="0.3">
      <c r="A25" s="1">
        <v>5</v>
      </c>
      <c r="B25" s="1">
        <v>0.4</v>
      </c>
      <c r="C25" s="1">
        <v>100</v>
      </c>
      <c r="D25" s="1">
        <v>90</v>
      </c>
      <c r="E25" s="1">
        <v>36.120860860000001</v>
      </c>
      <c r="F25" s="1">
        <f t="shared" si="1"/>
        <v>0.44817733893746947</v>
      </c>
      <c r="G25" s="1">
        <v>3.3781221583450649E-2</v>
      </c>
      <c r="H25" s="1">
        <f t="shared" si="0"/>
        <v>0.1837966854528412</v>
      </c>
      <c r="I25" s="1">
        <f t="shared" si="2"/>
        <v>16.541701690755708</v>
      </c>
    </row>
    <row r="26" spans="1:9" x14ac:dyDescent="0.3">
      <c r="A26" s="1">
        <v>5</v>
      </c>
      <c r="B26" s="1">
        <v>0.4</v>
      </c>
      <c r="C26" s="1">
        <v>100</v>
      </c>
      <c r="D26" s="1">
        <v>120</v>
      </c>
      <c r="E26" s="1">
        <v>33.729853339999998</v>
      </c>
      <c r="F26" s="1">
        <f t="shared" si="1"/>
        <v>0.41143066682265161</v>
      </c>
      <c r="G26" s="1">
        <v>3.3781221583450649E-2</v>
      </c>
      <c r="H26" s="1">
        <f t="shared" si="0"/>
        <v>0.1837966854528412</v>
      </c>
      <c r="I26" s="1">
        <f t="shared" si="2"/>
        <v>22.055602254340943</v>
      </c>
    </row>
    <row r="27" spans="1:9" x14ac:dyDescent="0.3">
      <c r="A27" s="1">
        <v>6</v>
      </c>
      <c r="B27" s="1">
        <v>0.4</v>
      </c>
      <c r="C27" s="1">
        <v>50</v>
      </c>
      <c r="D27" s="1">
        <v>0</v>
      </c>
      <c r="E27" s="1">
        <v>0</v>
      </c>
      <c r="F27" s="1">
        <f t="shared" si="1"/>
        <v>0</v>
      </c>
      <c r="G27" s="1">
        <f t="shared" si="1"/>
        <v>0</v>
      </c>
      <c r="H27" s="1">
        <f t="shared" si="0"/>
        <v>0</v>
      </c>
      <c r="I27" s="1">
        <f t="shared" si="2"/>
        <v>0</v>
      </c>
    </row>
    <row r="28" spans="1:9" x14ac:dyDescent="0.3">
      <c r="A28" s="1">
        <v>6</v>
      </c>
      <c r="B28" s="1">
        <v>0.4</v>
      </c>
      <c r="C28" s="1">
        <v>50</v>
      </c>
      <c r="D28" s="1">
        <v>30</v>
      </c>
      <c r="E28" s="1">
        <v>21.6181102</v>
      </c>
      <c r="F28" s="1">
        <f t="shared" si="1"/>
        <v>0.2435772827647289</v>
      </c>
      <c r="G28" s="1">
        <v>6.7562443166901298E-2</v>
      </c>
      <c r="H28" s="1">
        <f t="shared" si="0"/>
        <v>0.25992776528662975</v>
      </c>
      <c r="I28" s="1">
        <f t="shared" si="2"/>
        <v>7.7978329585988924</v>
      </c>
    </row>
    <row r="29" spans="1:9" x14ac:dyDescent="0.3">
      <c r="A29" s="1">
        <v>6</v>
      </c>
      <c r="B29" s="1">
        <v>0.4</v>
      </c>
      <c r="C29" s="1">
        <v>50</v>
      </c>
      <c r="D29" s="1">
        <v>60</v>
      </c>
      <c r="E29" s="1">
        <v>32.524731369999998</v>
      </c>
      <c r="F29" s="1">
        <f t="shared" si="1"/>
        <v>0.39340904591373382</v>
      </c>
      <c r="G29" s="1">
        <v>6.7562443166901298E-2</v>
      </c>
      <c r="H29" s="1">
        <f t="shared" si="0"/>
        <v>0.25992776528662975</v>
      </c>
      <c r="I29" s="1">
        <f t="shared" si="2"/>
        <v>15.595665917197785</v>
      </c>
    </row>
    <row r="30" spans="1:9" x14ac:dyDescent="0.3">
      <c r="A30" s="1">
        <v>6</v>
      </c>
      <c r="B30" s="1">
        <v>0.4</v>
      </c>
      <c r="C30" s="1">
        <v>50</v>
      </c>
      <c r="D30" s="1">
        <v>90</v>
      </c>
      <c r="E30" s="1">
        <v>45.696759970000002</v>
      </c>
      <c r="F30" s="1">
        <f t="shared" si="1"/>
        <v>0.61058629176755574</v>
      </c>
      <c r="G30" s="1">
        <v>6.7562443166901298E-2</v>
      </c>
      <c r="H30" s="1">
        <f t="shared" si="0"/>
        <v>0.25992776528662975</v>
      </c>
      <c r="I30" s="1">
        <f t="shared" si="2"/>
        <v>23.393498875796677</v>
      </c>
    </row>
    <row r="31" spans="1:9" x14ac:dyDescent="0.3">
      <c r="A31" s="1">
        <v>6</v>
      </c>
      <c r="B31" s="1">
        <v>0.4</v>
      </c>
      <c r="C31" s="1">
        <v>50</v>
      </c>
      <c r="D31" s="1">
        <v>120</v>
      </c>
      <c r="E31" s="1">
        <v>48.926124250000001</v>
      </c>
      <c r="F31" s="1">
        <f t="shared" si="1"/>
        <v>0.67189705727409799</v>
      </c>
      <c r="G31" s="1">
        <v>6.7562443166901298E-2</v>
      </c>
      <c r="H31" s="1">
        <f t="shared" si="0"/>
        <v>0.25992776528662975</v>
      </c>
      <c r="I31" s="1">
        <f t="shared" si="2"/>
        <v>31.191331834395569</v>
      </c>
    </row>
    <row r="32" spans="1:9" x14ac:dyDescent="0.3">
      <c r="A32" s="1">
        <v>7</v>
      </c>
      <c r="B32" s="1">
        <v>0.5</v>
      </c>
      <c r="C32" s="1">
        <v>150</v>
      </c>
      <c r="D32" s="1">
        <v>0</v>
      </c>
      <c r="E32" s="1">
        <v>0</v>
      </c>
      <c r="F32" s="1">
        <f t="shared" si="1"/>
        <v>0</v>
      </c>
      <c r="G32" s="1">
        <f t="shared" si="1"/>
        <v>0</v>
      </c>
      <c r="H32" s="1">
        <f t="shared" si="0"/>
        <v>0</v>
      </c>
      <c r="I32" s="1">
        <f t="shared" si="2"/>
        <v>0</v>
      </c>
    </row>
    <row r="33" spans="1:9" x14ac:dyDescent="0.3">
      <c r="A33" s="1">
        <v>7</v>
      </c>
      <c r="B33" s="1">
        <v>0.5</v>
      </c>
      <c r="C33" s="1">
        <v>150</v>
      </c>
      <c r="D33" s="1">
        <v>30</v>
      </c>
      <c r="E33" s="1">
        <v>16.156000500000001</v>
      </c>
      <c r="F33" s="1">
        <f t="shared" si="1"/>
        <v>0.1762122625932333</v>
      </c>
      <c r="G33" s="1">
        <v>2.8303701473591712E-2</v>
      </c>
      <c r="H33" s="1">
        <f t="shared" si="0"/>
        <v>0.16823703954121313</v>
      </c>
      <c r="I33" s="1">
        <f t="shared" si="2"/>
        <v>5.0471111862363944</v>
      </c>
    </row>
    <row r="34" spans="1:9" x14ac:dyDescent="0.3">
      <c r="A34" s="1">
        <v>7</v>
      </c>
      <c r="B34" s="1">
        <v>0.5</v>
      </c>
      <c r="C34" s="1">
        <v>150</v>
      </c>
      <c r="D34" s="1">
        <v>60</v>
      </c>
      <c r="E34" s="1">
        <v>23.81267952</v>
      </c>
      <c r="F34" s="1">
        <f t="shared" si="1"/>
        <v>0.27197513504141985</v>
      </c>
      <c r="G34" s="1">
        <v>2.8303701473591712E-2</v>
      </c>
      <c r="H34" s="1">
        <f t="shared" si="0"/>
        <v>0.16823703954121313</v>
      </c>
      <c r="I34" s="1">
        <f t="shared" si="2"/>
        <v>10.094222372472789</v>
      </c>
    </row>
    <row r="35" spans="1:9" x14ac:dyDescent="0.3">
      <c r="A35" s="1">
        <v>7</v>
      </c>
      <c r="B35" s="1">
        <v>0.5</v>
      </c>
      <c r="C35" s="1">
        <v>150</v>
      </c>
      <c r="D35" s="1">
        <v>90</v>
      </c>
      <c r="E35" s="1">
        <v>34.849551650000002</v>
      </c>
      <c r="F35" s="1">
        <f t="shared" si="1"/>
        <v>0.428471000629712</v>
      </c>
      <c r="G35" s="1">
        <v>2.8303701473591712E-2</v>
      </c>
      <c r="H35" s="1">
        <f t="shared" si="0"/>
        <v>0.16823703954121313</v>
      </c>
      <c r="I35" s="1">
        <f t="shared" si="2"/>
        <v>15.141333558709182</v>
      </c>
    </row>
    <row r="36" spans="1:9" x14ac:dyDescent="0.3">
      <c r="A36" s="1">
        <v>7</v>
      </c>
      <c r="B36" s="1">
        <v>0.5</v>
      </c>
      <c r="C36" s="1">
        <v>150</v>
      </c>
      <c r="D36" s="1">
        <v>120</v>
      </c>
      <c r="E36" s="1">
        <v>35.509770029999999</v>
      </c>
      <c r="F36" s="1">
        <f t="shared" si="1"/>
        <v>0.43865644699294187</v>
      </c>
      <c r="G36" s="1">
        <v>2.8303701473591712E-2</v>
      </c>
      <c r="H36" s="1">
        <f t="shared" si="0"/>
        <v>0.16823703954121313</v>
      </c>
      <c r="I36" s="1">
        <f t="shared" si="2"/>
        <v>20.188444744945578</v>
      </c>
    </row>
    <row r="37" spans="1:9" x14ac:dyDescent="0.3">
      <c r="A37" s="1">
        <v>8</v>
      </c>
      <c r="B37" s="1">
        <v>0.5</v>
      </c>
      <c r="C37" s="1">
        <v>100</v>
      </c>
      <c r="D37" s="1">
        <v>0</v>
      </c>
      <c r="E37" s="1">
        <v>0</v>
      </c>
      <c r="F37" s="1">
        <f t="shared" si="1"/>
        <v>0</v>
      </c>
      <c r="G37" s="1">
        <f t="shared" si="1"/>
        <v>0</v>
      </c>
      <c r="H37" s="1">
        <f t="shared" si="0"/>
        <v>0</v>
      </c>
      <c r="I37" s="1">
        <f t="shared" si="2"/>
        <v>0</v>
      </c>
    </row>
    <row r="38" spans="1:9" x14ac:dyDescent="0.3">
      <c r="A38" s="1">
        <v>8</v>
      </c>
      <c r="B38" s="1">
        <v>0.5</v>
      </c>
      <c r="C38" s="1">
        <v>100</v>
      </c>
      <c r="D38" s="1">
        <v>30</v>
      </c>
      <c r="E38" s="1">
        <v>20.124286009999999</v>
      </c>
      <c r="F38" s="1">
        <f t="shared" si="1"/>
        <v>0.22469833448840312</v>
      </c>
      <c r="G38" s="1">
        <v>4.2455552210387555E-2</v>
      </c>
      <c r="H38" s="1">
        <f t="shared" si="0"/>
        <v>0.20604745135620472</v>
      </c>
      <c r="I38" s="1">
        <f t="shared" si="2"/>
        <v>6.1814235406861417</v>
      </c>
    </row>
    <row r="39" spans="1:9" x14ac:dyDescent="0.3">
      <c r="A39" s="1">
        <v>8</v>
      </c>
      <c r="B39" s="1">
        <v>0.5</v>
      </c>
      <c r="C39" s="1">
        <v>100</v>
      </c>
      <c r="D39" s="1">
        <v>60</v>
      </c>
      <c r="E39" s="1">
        <v>30.20245633</v>
      </c>
      <c r="F39" s="1">
        <f t="shared" si="1"/>
        <v>0.35957136781319354</v>
      </c>
      <c r="G39" s="1">
        <v>4.2455552210387555E-2</v>
      </c>
      <c r="H39" s="1">
        <f t="shared" si="0"/>
        <v>0.20604745135620472</v>
      </c>
      <c r="I39" s="1">
        <f t="shared" si="2"/>
        <v>12.362847081372283</v>
      </c>
    </row>
    <row r="40" spans="1:9" x14ac:dyDescent="0.3">
      <c r="A40" s="1">
        <v>8</v>
      </c>
      <c r="B40" s="1">
        <v>0.5</v>
      </c>
      <c r="C40" s="1">
        <v>100</v>
      </c>
      <c r="D40" s="1">
        <v>90</v>
      </c>
      <c r="E40" s="1">
        <v>40.955855139999997</v>
      </c>
      <c r="F40" s="1">
        <f t="shared" si="1"/>
        <v>0.52688480389178582</v>
      </c>
      <c r="G40" s="1">
        <v>4.2455552210387555E-2</v>
      </c>
      <c r="H40" s="1">
        <f t="shared" si="0"/>
        <v>0.20604745135620472</v>
      </c>
      <c r="I40" s="1">
        <f t="shared" si="2"/>
        <v>18.544270622058427</v>
      </c>
    </row>
    <row r="41" spans="1:9" x14ac:dyDescent="0.3">
      <c r="A41" s="1">
        <v>8</v>
      </c>
      <c r="B41" s="1">
        <v>0.5</v>
      </c>
      <c r="C41" s="1">
        <v>100</v>
      </c>
      <c r="D41" s="1">
        <v>120</v>
      </c>
      <c r="E41" s="1">
        <v>46.204492879999997</v>
      </c>
      <c r="F41" s="1">
        <f t="shared" si="1"/>
        <v>0.61998023308824102</v>
      </c>
      <c r="G41" s="1">
        <v>4.2455552210387555E-2</v>
      </c>
      <c r="H41" s="1">
        <f t="shared" si="0"/>
        <v>0.20604745135620472</v>
      </c>
      <c r="I41" s="1">
        <f t="shared" si="2"/>
        <v>24.725694162744567</v>
      </c>
    </row>
    <row r="42" spans="1:9" x14ac:dyDescent="0.3">
      <c r="A42" s="1">
        <v>9</v>
      </c>
      <c r="B42" s="1">
        <v>0.5</v>
      </c>
      <c r="C42" s="1">
        <v>50</v>
      </c>
      <c r="D42" s="1">
        <v>0</v>
      </c>
      <c r="E42" s="1">
        <v>0</v>
      </c>
      <c r="F42" s="1">
        <f t="shared" si="1"/>
        <v>0</v>
      </c>
      <c r="G42" s="1">
        <f t="shared" si="1"/>
        <v>0</v>
      </c>
      <c r="H42" s="1">
        <f t="shared" si="0"/>
        <v>0</v>
      </c>
      <c r="I42" s="1">
        <f t="shared" si="2"/>
        <v>0</v>
      </c>
    </row>
    <row r="43" spans="1:9" x14ac:dyDescent="0.3">
      <c r="A43" s="1">
        <v>9</v>
      </c>
      <c r="B43" s="1">
        <v>0.5</v>
      </c>
      <c r="C43" s="1">
        <v>50</v>
      </c>
      <c r="D43" s="1">
        <v>30</v>
      </c>
      <c r="E43" s="1">
        <v>29.00999809</v>
      </c>
      <c r="F43" s="1">
        <f t="shared" si="1"/>
        <v>0.34263113703159931</v>
      </c>
      <c r="G43" s="1">
        <v>8.4911104420775124E-2</v>
      </c>
      <c r="H43" s="1">
        <f t="shared" si="0"/>
        <v>0.29139510020035531</v>
      </c>
      <c r="I43" s="1">
        <f t="shared" si="2"/>
        <v>8.7418530060106594</v>
      </c>
    </row>
    <row r="44" spans="1:9" x14ac:dyDescent="0.3">
      <c r="A44" s="1">
        <v>9</v>
      </c>
      <c r="B44" s="1">
        <v>0.5</v>
      </c>
      <c r="C44" s="1">
        <v>50</v>
      </c>
      <c r="D44" s="1">
        <v>60</v>
      </c>
      <c r="E44" s="1">
        <v>44.359965870000003</v>
      </c>
      <c r="F44" s="1">
        <f t="shared" si="1"/>
        <v>0.58626720552541689</v>
      </c>
      <c r="G44" s="1">
        <v>8.4911104420775124E-2</v>
      </c>
      <c r="H44" s="1">
        <f t="shared" si="0"/>
        <v>0.29139510020035531</v>
      </c>
      <c r="I44" s="1">
        <f t="shared" si="2"/>
        <v>17.483706012021319</v>
      </c>
    </row>
    <row r="45" spans="1:9" x14ac:dyDescent="0.3">
      <c r="A45" s="1">
        <v>9</v>
      </c>
      <c r="B45" s="1">
        <v>0.5</v>
      </c>
      <c r="C45" s="1">
        <v>50</v>
      </c>
      <c r="D45" s="1">
        <v>90</v>
      </c>
      <c r="E45" s="1">
        <v>52.459193650000003</v>
      </c>
      <c r="F45" s="1">
        <f t="shared" si="1"/>
        <v>0.74358176269378817</v>
      </c>
      <c r="G45" s="1">
        <v>8.4911104420775124E-2</v>
      </c>
      <c r="H45" s="1">
        <f t="shared" si="0"/>
        <v>0.29139510020035531</v>
      </c>
      <c r="I45" s="1">
        <f t="shared" si="2"/>
        <v>26.225559018031976</v>
      </c>
    </row>
    <row r="46" spans="1:9" x14ac:dyDescent="0.3">
      <c r="A46" s="1">
        <v>9</v>
      </c>
      <c r="B46" s="1">
        <v>0.5</v>
      </c>
      <c r="C46" s="1">
        <v>50</v>
      </c>
      <c r="D46" s="1">
        <v>120</v>
      </c>
      <c r="E46" s="1">
        <v>51.127635679999997</v>
      </c>
      <c r="F46" s="1">
        <f t="shared" si="1"/>
        <v>0.71595809609319383</v>
      </c>
      <c r="G46" s="1">
        <v>8.4911104420775124E-2</v>
      </c>
      <c r="H46" s="1">
        <f t="shared" si="0"/>
        <v>0.29139510020035531</v>
      </c>
      <c r="I46" s="1">
        <f t="shared" si="2"/>
        <v>34.967412024042638</v>
      </c>
    </row>
    <row r="47" spans="1:9" x14ac:dyDescent="0.3">
      <c r="A47" s="1">
        <v>10</v>
      </c>
      <c r="B47" s="1">
        <v>0.6</v>
      </c>
      <c r="C47" s="1">
        <v>300</v>
      </c>
      <c r="D47" s="1">
        <v>0</v>
      </c>
      <c r="E47" s="1">
        <v>0</v>
      </c>
      <c r="F47" s="1">
        <f t="shared" si="1"/>
        <v>0</v>
      </c>
      <c r="G47" s="1">
        <f t="shared" si="1"/>
        <v>0</v>
      </c>
      <c r="H47" s="1">
        <f t="shared" si="0"/>
        <v>0</v>
      </c>
      <c r="I47" s="1">
        <f t="shared" si="2"/>
        <v>0</v>
      </c>
    </row>
    <row r="48" spans="1:9" x14ac:dyDescent="0.3">
      <c r="A48" s="1">
        <v>10</v>
      </c>
      <c r="B48" s="1">
        <v>0.6</v>
      </c>
      <c r="C48" s="1">
        <v>300</v>
      </c>
      <c r="D48" s="1">
        <v>30</v>
      </c>
      <c r="E48" s="1">
        <v>16.618859879999999</v>
      </c>
      <c r="F48" s="1">
        <f t="shared" si="1"/>
        <v>0.18174803984624419</v>
      </c>
      <c r="G48" s="1">
        <v>1.7074830132330375E-2</v>
      </c>
      <c r="H48" s="1">
        <f t="shared" si="0"/>
        <v>0.13067069347152932</v>
      </c>
      <c r="I48" s="1">
        <f t="shared" si="2"/>
        <v>3.9201208041458795</v>
      </c>
    </row>
    <row r="49" spans="1:9" x14ac:dyDescent="0.3">
      <c r="A49" s="1">
        <v>10</v>
      </c>
      <c r="B49" s="1">
        <v>0.6</v>
      </c>
      <c r="C49" s="1">
        <v>300</v>
      </c>
      <c r="D49" s="1">
        <v>60</v>
      </c>
      <c r="E49" s="1">
        <v>26.550334700000001</v>
      </c>
      <c r="F49" s="1">
        <f t="shared" si="1"/>
        <v>0.30856984021997613</v>
      </c>
      <c r="G49" s="1">
        <v>1.7074830132330375E-2</v>
      </c>
      <c r="H49" s="1">
        <f t="shared" si="0"/>
        <v>0.13067069347152932</v>
      </c>
      <c r="I49" s="1">
        <f t="shared" si="2"/>
        <v>7.840241608291759</v>
      </c>
    </row>
    <row r="50" spans="1:9" x14ac:dyDescent="0.3">
      <c r="A50" s="1">
        <v>10</v>
      </c>
      <c r="B50" s="1">
        <v>0.6</v>
      </c>
      <c r="C50" s="1">
        <v>300</v>
      </c>
      <c r="D50" s="1">
        <v>90</v>
      </c>
      <c r="E50" s="1">
        <v>33.935163639999999</v>
      </c>
      <c r="F50" s="1">
        <f t="shared" si="1"/>
        <v>0.4145335570794933</v>
      </c>
      <c r="G50" s="1">
        <v>1.7074830132330375E-2</v>
      </c>
      <c r="H50" s="1">
        <f t="shared" si="0"/>
        <v>0.13067069347152932</v>
      </c>
      <c r="I50" s="1">
        <f t="shared" si="2"/>
        <v>11.760362412437638</v>
      </c>
    </row>
    <row r="51" spans="1:9" x14ac:dyDescent="0.3">
      <c r="A51" s="1">
        <v>10</v>
      </c>
      <c r="B51" s="1">
        <v>0.6</v>
      </c>
      <c r="C51" s="1">
        <v>300</v>
      </c>
      <c r="D51" s="1">
        <v>120</v>
      </c>
      <c r="E51" s="1">
        <v>27.907938600000001</v>
      </c>
      <c r="F51" s="1">
        <f t="shared" si="1"/>
        <v>0.32722625316838744</v>
      </c>
      <c r="G51" s="1">
        <v>1.7074830132330375E-2</v>
      </c>
      <c r="H51" s="1">
        <f t="shared" si="0"/>
        <v>0.13067069347152932</v>
      </c>
      <c r="I51" s="1">
        <f t="shared" si="2"/>
        <v>15.680483216583518</v>
      </c>
    </row>
    <row r="52" spans="1:9" x14ac:dyDescent="0.3">
      <c r="A52" s="1">
        <v>11</v>
      </c>
      <c r="B52" s="1">
        <v>0.6</v>
      </c>
      <c r="C52" s="1">
        <v>250</v>
      </c>
      <c r="D52" s="1">
        <v>0</v>
      </c>
      <c r="E52" s="1">
        <v>0</v>
      </c>
      <c r="F52" s="1">
        <f t="shared" si="1"/>
        <v>0</v>
      </c>
      <c r="G52" s="1">
        <f t="shared" si="1"/>
        <v>0</v>
      </c>
      <c r="H52" s="1">
        <f t="shared" si="0"/>
        <v>0</v>
      </c>
      <c r="I52" s="1">
        <f t="shared" si="2"/>
        <v>0</v>
      </c>
    </row>
    <row r="53" spans="1:9" x14ac:dyDescent="0.3">
      <c r="A53" s="1">
        <v>11</v>
      </c>
      <c r="B53" s="1">
        <v>0.6</v>
      </c>
      <c r="C53" s="1">
        <v>250</v>
      </c>
      <c r="D53" s="1">
        <v>30</v>
      </c>
      <c r="E53" s="1">
        <v>12.34143802</v>
      </c>
      <c r="F53" s="1">
        <f t="shared" si="1"/>
        <v>0.13172089564943765</v>
      </c>
      <c r="G53" s="1">
        <v>2.0489796158796449E-2</v>
      </c>
      <c r="H53" s="1">
        <f t="shared" si="0"/>
        <v>0.14314257283839929</v>
      </c>
      <c r="I53" s="1">
        <f t="shared" si="2"/>
        <v>4.2942771851519783</v>
      </c>
    </row>
    <row r="54" spans="1:9" x14ac:dyDescent="0.3">
      <c r="A54" s="1">
        <v>11</v>
      </c>
      <c r="B54" s="1">
        <v>0.6</v>
      </c>
      <c r="C54" s="1">
        <v>250</v>
      </c>
      <c r="D54" s="1">
        <v>60</v>
      </c>
      <c r="E54" s="1">
        <v>25.56252477</v>
      </c>
      <c r="F54" s="1">
        <f t="shared" si="1"/>
        <v>0.29521067163501252</v>
      </c>
      <c r="G54" s="1">
        <v>2.0489796158796449E-2</v>
      </c>
      <c r="H54" s="1">
        <f t="shared" si="0"/>
        <v>0.14314257283839929</v>
      </c>
      <c r="I54" s="1">
        <f t="shared" si="2"/>
        <v>8.5885543703039566</v>
      </c>
    </row>
    <row r="55" spans="1:9" x14ac:dyDescent="0.3">
      <c r="A55" s="1">
        <v>11</v>
      </c>
      <c r="B55" s="1">
        <v>0.6</v>
      </c>
      <c r="C55" s="1">
        <v>250</v>
      </c>
      <c r="D55" s="1">
        <v>90</v>
      </c>
      <c r="E55" s="1">
        <v>36.031671449999997</v>
      </c>
      <c r="F55" s="1">
        <f t="shared" si="1"/>
        <v>0.44678209152146076</v>
      </c>
      <c r="G55" s="1">
        <v>2.0489796158796449E-2</v>
      </c>
      <c r="H55" s="1">
        <f t="shared" si="0"/>
        <v>0.14314257283839929</v>
      </c>
      <c r="I55" s="1">
        <f t="shared" si="2"/>
        <v>12.882831555455937</v>
      </c>
    </row>
    <row r="56" spans="1:9" x14ac:dyDescent="0.3">
      <c r="A56" s="1">
        <v>11</v>
      </c>
      <c r="B56" s="1">
        <v>0.6</v>
      </c>
      <c r="C56" s="1">
        <v>250</v>
      </c>
      <c r="D56" s="1">
        <v>120</v>
      </c>
      <c r="E56" s="1">
        <v>36.637091429999998</v>
      </c>
      <c r="F56" s="1">
        <f t="shared" si="1"/>
        <v>0.45629153407468576</v>
      </c>
      <c r="G56" s="1">
        <v>2.0489796158796449E-2</v>
      </c>
      <c r="H56" s="1">
        <f t="shared" si="0"/>
        <v>0.14314257283839929</v>
      </c>
      <c r="I56" s="1">
        <f t="shared" si="2"/>
        <v>17.177108740607913</v>
      </c>
    </row>
    <row r="57" spans="1:9" x14ac:dyDescent="0.3">
      <c r="A57" s="1">
        <v>12</v>
      </c>
      <c r="B57" s="1">
        <v>0.6</v>
      </c>
      <c r="C57" s="1">
        <v>200</v>
      </c>
      <c r="D57" s="1">
        <v>0</v>
      </c>
      <c r="E57" s="1">
        <v>0</v>
      </c>
      <c r="F57" s="1">
        <f t="shared" si="1"/>
        <v>0</v>
      </c>
      <c r="G57" s="1">
        <f t="shared" si="1"/>
        <v>0</v>
      </c>
      <c r="H57" s="1">
        <f t="shared" si="0"/>
        <v>0</v>
      </c>
      <c r="I57" s="1">
        <f t="shared" si="2"/>
        <v>0</v>
      </c>
    </row>
    <row r="58" spans="1:9" x14ac:dyDescent="0.3">
      <c r="A58" s="1">
        <v>12</v>
      </c>
      <c r="B58" s="1">
        <v>0.6</v>
      </c>
      <c r="C58" s="1">
        <v>200</v>
      </c>
      <c r="D58" s="1">
        <v>30</v>
      </c>
      <c r="E58" s="1">
        <v>14.76956524</v>
      </c>
      <c r="F58" s="1">
        <f t="shared" si="1"/>
        <v>0.15981160044612799</v>
      </c>
      <c r="G58" s="1">
        <v>2.5612245198495559E-2</v>
      </c>
      <c r="H58" s="1">
        <f t="shared" si="0"/>
        <v>0.16003826167043791</v>
      </c>
      <c r="I58" s="1">
        <f t="shared" si="2"/>
        <v>4.8011478501131375</v>
      </c>
    </row>
    <row r="59" spans="1:9" x14ac:dyDescent="0.3">
      <c r="A59" s="1">
        <v>12</v>
      </c>
      <c r="B59" s="1">
        <v>0.6</v>
      </c>
      <c r="C59" s="1">
        <v>200</v>
      </c>
      <c r="D59" s="1">
        <v>60</v>
      </c>
      <c r="E59" s="1">
        <v>29.206372030000001</v>
      </c>
      <c r="F59" s="1">
        <f t="shared" si="1"/>
        <v>0.34540118976242729</v>
      </c>
      <c r="G59" s="1">
        <v>2.5612245198495559E-2</v>
      </c>
      <c r="H59" s="1">
        <f t="shared" si="0"/>
        <v>0.16003826167043791</v>
      </c>
      <c r="I59" s="1">
        <f t="shared" si="2"/>
        <v>9.602295700226275</v>
      </c>
    </row>
    <row r="60" spans="1:9" x14ac:dyDescent="0.3">
      <c r="A60" s="1">
        <v>12</v>
      </c>
      <c r="B60" s="1">
        <v>0.6</v>
      </c>
      <c r="C60" s="1">
        <v>200</v>
      </c>
      <c r="D60" s="1">
        <v>90</v>
      </c>
      <c r="E60" s="1">
        <v>37.997855719999997</v>
      </c>
      <c r="F60" s="1">
        <f t="shared" si="1"/>
        <v>0.47800121637976234</v>
      </c>
      <c r="G60" s="1">
        <v>2.5612245198495559E-2</v>
      </c>
      <c r="H60" s="1">
        <f t="shared" si="0"/>
        <v>0.16003826167043791</v>
      </c>
      <c r="I60" s="1">
        <f t="shared" si="2"/>
        <v>14.403443550339412</v>
      </c>
    </row>
    <row r="61" spans="1:9" x14ac:dyDescent="0.3">
      <c r="A61" s="1">
        <v>12</v>
      </c>
      <c r="B61" s="1">
        <v>0.6</v>
      </c>
      <c r="C61" s="1">
        <v>200</v>
      </c>
      <c r="D61" s="1">
        <v>120</v>
      </c>
      <c r="E61" s="1">
        <v>36.555285900000001</v>
      </c>
      <c r="F61" s="1">
        <f t="shared" si="1"/>
        <v>0.45500130341463585</v>
      </c>
      <c r="G61" s="1">
        <v>2.5612245198495559E-2</v>
      </c>
      <c r="H61" s="1">
        <f t="shared" si="0"/>
        <v>0.16003826167043791</v>
      </c>
      <c r="I61" s="1">
        <f t="shared" si="2"/>
        <v>19.20459140045255</v>
      </c>
    </row>
    <row r="62" spans="1:9" x14ac:dyDescent="0.3">
      <c r="A62" s="1">
        <v>13</v>
      </c>
      <c r="B62" s="1">
        <v>0.7</v>
      </c>
      <c r="C62" s="1">
        <v>300</v>
      </c>
      <c r="D62" s="1">
        <v>0</v>
      </c>
      <c r="E62" s="1">
        <v>0</v>
      </c>
      <c r="F62" s="1">
        <f t="shared" si="1"/>
        <v>0</v>
      </c>
      <c r="G62" s="1">
        <f t="shared" si="1"/>
        <v>0</v>
      </c>
      <c r="H62" s="1">
        <f t="shared" si="0"/>
        <v>0</v>
      </c>
      <c r="I62" s="1">
        <f t="shared" si="2"/>
        <v>0</v>
      </c>
    </row>
    <row r="63" spans="1:9" x14ac:dyDescent="0.3">
      <c r="A63" s="1">
        <v>13</v>
      </c>
      <c r="B63" s="1">
        <v>0.7</v>
      </c>
      <c r="C63" s="1">
        <v>300</v>
      </c>
      <c r="D63" s="1">
        <v>30</v>
      </c>
      <c r="E63" s="1">
        <v>13.393155910000001</v>
      </c>
      <c r="F63" s="1">
        <f t="shared" si="1"/>
        <v>0.14379134248013603</v>
      </c>
      <c r="G63" s="1">
        <v>2.0029864133984533E-2</v>
      </c>
      <c r="H63" s="1">
        <f t="shared" si="0"/>
        <v>0.14152690250968022</v>
      </c>
      <c r="I63" s="1">
        <f t="shared" si="2"/>
        <v>4.2458070752904069</v>
      </c>
    </row>
    <row r="64" spans="1:9" x14ac:dyDescent="0.3">
      <c r="A64" s="1">
        <v>13</v>
      </c>
      <c r="B64" s="1">
        <v>0.7</v>
      </c>
      <c r="C64" s="1">
        <v>300</v>
      </c>
      <c r="D64" s="1">
        <v>60</v>
      </c>
      <c r="E64" s="1">
        <v>27.512364259999998</v>
      </c>
      <c r="F64" s="1">
        <f t="shared" si="1"/>
        <v>0.32175418018856178</v>
      </c>
      <c r="G64" s="1">
        <v>2.0029864133984533E-2</v>
      </c>
      <c r="H64" s="1">
        <f t="shared" si="0"/>
        <v>0.14152690250968022</v>
      </c>
      <c r="I64" s="1">
        <f t="shared" si="2"/>
        <v>8.4916141505808138</v>
      </c>
    </row>
    <row r="65" spans="1:9" x14ac:dyDescent="0.3">
      <c r="A65" s="1">
        <v>13</v>
      </c>
      <c r="B65" s="1">
        <v>0.7</v>
      </c>
      <c r="C65" s="1">
        <v>300</v>
      </c>
      <c r="D65" s="1">
        <v>90</v>
      </c>
      <c r="E65" s="1">
        <v>34.917954590000001</v>
      </c>
      <c r="F65" s="1">
        <f t="shared" si="1"/>
        <v>0.42952147496703441</v>
      </c>
      <c r="G65" s="1">
        <v>2.0029864133984533E-2</v>
      </c>
      <c r="H65" s="1">
        <f t="shared" si="0"/>
        <v>0.14152690250968022</v>
      </c>
      <c r="I65" s="1">
        <f t="shared" si="2"/>
        <v>12.73742122587122</v>
      </c>
    </row>
    <row r="66" spans="1:9" x14ac:dyDescent="0.3">
      <c r="A66" s="1">
        <v>13</v>
      </c>
      <c r="B66" s="1">
        <v>0.7</v>
      </c>
      <c r="C66" s="1">
        <v>300</v>
      </c>
      <c r="D66" s="1">
        <v>120</v>
      </c>
      <c r="E66" s="1">
        <v>33.806195709999997</v>
      </c>
      <c r="F66" s="1">
        <f t="shared" si="1"/>
        <v>0.41258331821051819</v>
      </c>
      <c r="G66" s="1">
        <v>2.0029864133984533E-2</v>
      </c>
      <c r="H66" s="1">
        <f t="shared" si="0"/>
        <v>0.14152690250968022</v>
      </c>
      <c r="I66" s="1">
        <f t="shared" si="2"/>
        <v>16.983228301161628</v>
      </c>
    </row>
    <row r="67" spans="1:9" x14ac:dyDescent="0.3">
      <c r="A67" s="1">
        <v>14</v>
      </c>
      <c r="B67" s="1">
        <v>0.7</v>
      </c>
      <c r="C67" s="1">
        <v>250</v>
      </c>
      <c r="D67" s="1">
        <v>0</v>
      </c>
      <c r="E67" s="1">
        <v>0</v>
      </c>
      <c r="F67" s="1">
        <f t="shared" ref="F67:G130" si="3">LN(1/(1-E67/100))</f>
        <v>0</v>
      </c>
      <c r="G67" s="1">
        <f t="shared" si="3"/>
        <v>0</v>
      </c>
      <c r="H67" s="1">
        <f t="shared" ref="H67:H130" si="4">G67^0.5</f>
        <v>0</v>
      </c>
      <c r="I67" s="1">
        <f t="shared" ref="I67:I130" si="5">H67*D67</f>
        <v>0</v>
      </c>
    </row>
    <row r="68" spans="1:9" x14ac:dyDescent="0.3">
      <c r="A68" s="1">
        <v>14</v>
      </c>
      <c r="B68" s="1">
        <v>0.7</v>
      </c>
      <c r="C68" s="1">
        <v>250</v>
      </c>
      <c r="D68" s="1">
        <v>30</v>
      </c>
      <c r="E68" s="1">
        <v>14.4061807</v>
      </c>
      <c r="F68" s="1">
        <f t="shared" si="3"/>
        <v>0.15555710988651328</v>
      </c>
      <c r="G68" s="1">
        <v>2.4035836960781438E-2</v>
      </c>
      <c r="H68" s="1">
        <f t="shared" si="4"/>
        <v>0.15503495399677272</v>
      </c>
      <c r="I68" s="1">
        <f t="shared" si="5"/>
        <v>4.6510486199031815</v>
      </c>
    </row>
    <row r="69" spans="1:9" x14ac:dyDescent="0.3">
      <c r="A69" s="1">
        <v>14</v>
      </c>
      <c r="B69" s="1">
        <v>0.7</v>
      </c>
      <c r="C69" s="1">
        <v>250</v>
      </c>
      <c r="D69" s="1">
        <v>60</v>
      </c>
      <c r="E69" s="1">
        <v>29.721344299999998</v>
      </c>
      <c r="F69" s="1">
        <f t="shared" si="3"/>
        <v>0.35270205062674892</v>
      </c>
      <c r="G69" s="1">
        <v>2.4035836960781438E-2</v>
      </c>
      <c r="H69" s="1">
        <f t="shared" si="4"/>
        <v>0.15503495399677272</v>
      </c>
      <c r="I69" s="1">
        <f t="shared" si="5"/>
        <v>9.302097239806363</v>
      </c>
    </row>
    <row r="70" spans="1:9" x14ac:dyDescent="0.3">
      <c r="A70" s="1">
        <v>14</v>
      </c>
      <c r="B70" s="1">
        <v>0.7</v>
      </c>
      <c r="C70" s="1">
        <v>250</v>
      </c>
      <c r="D70" s="1">
        <v>90</v>
      </c>
      <c r="E70" s="1">
        <v>39.63333093</v>
      </c>
      <c r="F70" s="1">
        <f t="shared" si="3"/>
        <v>0.50473306995457579</v>
      </c>
      <c r="G70" s="1">
        <v>2.4035836960781438E-2</v>
      </c>
      <c r="H70" s="1">
        <f t="shared" si="4"/>
        <v>0.15503495399677272</v>
      </c>
      <c r="I70" s="1">
        <f t="shared" si="5"/>
        <v>13.953145859709545</v>
      </c>
    </row>
    <row r="71" spans="1:9" x14ac:dyDescent="0.3">
      <c r="A71" s="1">
        <v>14</v>
      </c>
      <c r="B71" s="1">
        <v>0.7</v>
      </c>
      <c r="C71" s="1">
        <v>250</v>
      </c>
      <c r="D71" s="1">
        <v>120</v>
      </c>
      <c r="E71" s="1">
        <v>39.727958739999998</v>
      </c>
      <c r="F71" s="1">
        <f t="shared" si="3"/>
        <v>0.50630185047532728</v>
      </c>
      <c r="G71" s="1">
        <v>2.4035836960781438E-2</v>
      </c>
      <c r="H71" s="1">
        <f t="shared" si="4"/>
        <v>0.15503495399677272</v>
      </c>
      <c r="I71" s="1">
        <f t="shared" si="5"/>
        <v>18.604194479612726</v>
      </c>
    </row>
    <row r="72" spans="1:9" x14ac:dyDescent="0.3">
      <c r="A72" s="1">
        <v>15</v>
      </c>
      <c r="B72" s="1">
        <v>0.7</v>
      </c>
      <c r="C72" s="1">
        <v>200</v>
      </c>
      <c r="D72" s="1">
        <v>0</v>
      </c>
      <c r="E72" s="1">
        <v>0</v>
      </c>
      <c r="F72" s="1">
        <f t="shared" si="3"/>
        <v>0</v>
      </c>
      <c r="G72" s="1">
        <f t="shared" si="3"/>
        <v>0</v>
      </c>
      <c r="H72" s="1">
        <f t="shared" si="4"/>
        <v>0</v>
      </c>
      <c r="I72" s="1">
        <f t="shared" si="5"/>
        <v>0</v>
      </c>
    </row>
    <row r="73" spans="1:9" x14ac:dyDescent="0.3">
      <c r="A73" s="1">
        <v>15</v>
      </c>
      <c r="B73" s="1">
        <v>0.7</v>
      </c>
      <c r="C73" s="1">
        <v>200</v>
      </c>
      <c r="D73" s="1">
        <v>30</v>
      </c>
      <c r="E73" s="1">
        <v>16.385090949999999</v>
      </c>
      <c r="F73" s="1">
        <f t="shared" si="3"/>
        <v>0.17894834387909148</v>
      </c>
      <c r="G73" s="1">
        <v>3.0044796200976803E-2</v>
      </c>
      <c r="H73" s="1">
        <f t="shared" si="4"/>
        <v>0.17333434801266828</v>
      </c>
      <c r="I73" s="1">
        <f t="shared" si="5"/>
        <v>5.2000304403800488</v>
      </c>
    </row>
    <row r="74" spans="1:9" x14ac:dyDescent="0.3">
      <c r="A74" s="1">
        <v>15</v>
      </c>
      <c r="B74" s="1">
        <v>0.7</v>
      </c>
      <c r="C74" s="1">
        <v>200</v>
      </c>
      <c r="D74" s="1">
        <v>60</v>
      </c>
      <c r="E74" s="1">
        <v>31.972783140000001</v>
      </c>
      <c r="F74" s="1">
        <f t="shared" si="3"/>
        <v>0.38526231294864888</v>
      </c>
      <c r="G74" s="1">
        <v>3.0044796200976803E-2</v>
      </c>
      <c r="H74" s="1">
        <f t="shared" si="4"/>
        <v>0.17333434801266828</v>
      </c>
      <c r="I74" s="1">
        <f t="shared" si="5"/>
        <v>10.400060880760098</v>
      </c>
    </row>
    <row r="75" spans="1:9" x14ac:dyDescent="0.3">
      <c r="A75" s="1">
        <v>15</v>
      </c>
      <c r="B75" s="1">
        <v>0.7</v>
      </c>
      <c r="C75" s="1">
        <v>200</v>
      </c>
      <c r="D75" s="1">
        <v>90</v>
      </c>
      <c r="E75" s="1">
        <v>41.544677759999999</v>
      </c>
      <c r="F75" s="1">
        <f t="shared" si="3"/>
        <v>0.5369074459279608</v>
      </c>
      <c r="G75" s="1">
        <v>3.0044796200976803E-2</v>
      </c>
      <c r="H75" s="1">
        <f t="shared" si="4"/>
        <v>0.17333434801266828</v>
      </c>
      <c r="I75" s="1">
        <f t="shared" si="5"/>
        <v>15.600091321140145</v>
      </c>
    </row>
    <row r="76" spans="1:9" x14ac:dyDescent="0.3">
      <c r="A76" s="1">
        <v>15</v>
      </c>
      <c r="B76" s="1">
        <v>0.7</v>
      </c>
      <c r="C76" s="1">
        <v>200</v>
      </c>
      <c r="D76" s="1">
        <v>120</v>
      </c>
      <c r="E76" s="1">
        <v>44.045265100000002</v>
      </c>
      <c r="F76" s="1">
        <f t="shared" si="3"/>
        <v>0.58062712746500444</v>
      </c>
      <c r="G76" s="1">
        <v>3.0044796200976803E-2</v>
      </c>
      <c r="H76" s="1">
        <f t="shared" si="4"/>
        <v>0.17333434801266828</v>
      </c>
      <c r="I76" s="1">
        <f t="shared" si="5"/>
        <v>20.800121761520195</v>
      </c>
    </row>
    <row r="77" spans="1:9" x14ac:dyDescent="0.3">
      <c r="A77" s="1">
        <v>16</v>
      </c>
      <c r="B77" s="1">
        <v>0.8</v>
      </c>
      <c r="C77" s="1">
        <v>300</v>
      </c>
      <c r="D77" s="1">
        <v>0</v>
      </c>
      <c r="E77" s="1">
        <v>0</v>
      </c>
      <c r="F77" s="1">
        <f t="shared" si="3"/>
        <v>0</v>
      </c>
      <c r="G77" s="1">
        <f t="shared" si="3"/>
        <v>0</v>
      </c>
      <c r="H77" s="1">
        <f t="shared" si="4"/>
        <v>0</v>
      </c>
      <c r="I77" s="1">
        <f t="shared" si="5"/>
        <v>0</v>
      </c>
    </row>
    <row r="78" spans="1:9" x14ac:dyDescent="0.3">
      <c r="A78" s="1">
        <v>16</v>
      </c>
      <c r="B78" s="1">
        <v>0.8</v>
      </c>
      <c r="C78" s="1">
        <v>300</v>
      </c>
      <c r="D78" s="1">
        <v>30</v>
      </c>
      <c r="E78" s="1">
        <v>19.58920401</v>
      </c>
      <c r="F78" s="1">
        <f t="shared" si="3"/>
        <v>0.21802174033513205</v>
      </c>
      <c r="G78" s="1">
        <v>2.3017482935105592E-2</v>
      </c>
      <c r="H78" s="1">
        <f t="shared" si="4"/>
        <v>0.15171513746197376</v>
      </c>
      <c r="I78" s="1">
        <f t="shared" si="5"/>
        <v>4.5514541238592132</v>
      </c>
    </row>
    <row r="79" spans="1:9" x14ac:dyDescent="0.3">
      <c r="A79" s="1">
        <v>16</v>
      </c>
      <c r="B79" s="1">
        <v>0.8</v>
      </c>
      <c r="C79" s="1">
        <v>300</v>
      </c>
      <c r="D79" s="1">
        <v>60</v>
      </c>
      <c r="E79" s="1">
        <v>32.751431240000002</v>
      </c>
      <c r="F79" s="1">
        <f t="shared" si="3"/>
        <v>0.39677445011179802</v>
      </c>
      <c r="G79" s="1">
        <v>2.3017482935105592E-2</v>
      </c>
      <c r="H79" s="1">
        <f t="shared" si="4"/>
        <v>0.15171513746197376</v>
      </c>
      <c r="I79" s="1">
        <f t="shared" si="5"/>
        <v>9.1029082477184264</v>
      </c>
    </row>
    <row r="80" spans="1:9" x14ac:dyDescent="0.3">
      <c r="A80" s="1">
        <v>16</v>
      </c>
      <c r="B80" s="1">
        <v>0.8</v>
      </c>
      <c r="C80" s="1">
        <v>300</v>
      </c>
      <c r="D80" s="1">
        <v>90</v>
      </c>
      <c r="E80" s="1">
        <v>47.434940320000003</v>
      </c>
      <c r="F80" s="1">
        <f t="shared" si="3"/>
        <v>0.64311855160471598</v>
      </c>
      <c r="G80" s="1">
        <v>2.3017482935105592E-2</v>
      </c>
      <c r="H80" s="1">
        <f t="shared" si="4"/>
        <v>0.15171513746197376</v>
      </c>
      <c r="I80" s="1">
        <f t="shared" si="5"/>
        <v>13.654362371577639</v>
      </c>
    </row>
    <row r="81" spans="1:9" x14ac:dyDescent="0.3">
      <c r="A81" s="1">
        <v>16</v>
      </c>
      <c r="B81" s="1">
        <v>0.8</v>
      </c>
      <c r="C81" s="1">
        <v>300</v>
      </c>
      <c r="D81" s="1">
        <v>120</v>
      </c>
      <c r="E81" s="1">
        <v>47.492675759999997</v>
      </c>
      <c r="F81" s="1">
        <f t="shared" si="3"/>
        <v>0.64421751678770212</v>
      </c>
      <c r="G81" s="1">
        <v>2.3017482935105592E-2</v>
      </c>
      <c r="H81" s="1">
        <f t="shared" si="4"/>
        <v>0.15171513746197376</v>
      </c>
      <c r="I81" s="1">
        <f t="shared" si="5"/>
        <v>18.205816495436853</v>
      </c>
    </row>
    <row r="82" spans="1:9" x14ac:dyDescent="0.3">
      <c r="A82" s="1">
        <v>17</v>
      </c>
      <c r="B82" s="1">
        <v>0.8</v>
      </c>
      <c r="C82" s="1">
        <v>250</v>
      </c>
      <c r="D82" s="1">
        <v>0</v>
      </c>
      <c r="E82" s="1">
        <v>0</v>
      </c>
      <c r="F82" s="1">
        <f t="shared" si="3"/>
        <v>0</v>
      </c>
      <c r="G82" s="1">
        <f t="shared" si="3"/>
        <v>0</v>
      </c>
      <c r="H82" s="1">
        <f t="shared" si="4"/>
        <v>0</v>
      </c>
      <c r="I82" s="1">
        <f t="shared" si="5"/>
        <v>0</v>
      </c>
    </row>
    <row r="83" spans="1:9" x14ac:dyDescent="0.3">
      <c r="A83" s="1">
        <v>17</v>
      </c>
      <c r="B83" s="1">
        <v>0.8</v>
      </c>
      <c r="C83" s="1">
        <v>250</v>
      </c>
      <c r="D83" s="1">
        <v>30</v>
      </c>
      <c r="E83" s="1">
        <v>19.734445090000001</v>
      </c>
      <c r="F83" s="1">
        <f t="shared" si="3"/>
        <v>0.21982961210649474</v>
      </c>
      <c r="G83" s="1">
        <v>2.762097952212671E-2</v>
      </c>
      <c r="H83" s="1">
        <f t="shared" si="4"/>
        <v>0.1661956062058402</v>
      </c>
      <c r="I83" s="1">
        <f t="shared" si="5"/>
        <v>4.9858681861752059</v>
      </c>
    </row>
    <row r="84" spans="1:9" x14ac:dyDescent="0.3">
      <c r="A84" s="1">
        <v>17</v>
      </c>
      <c r="B84" s="1">
        <v>0.8</v>
      </c>
      <c r="C84" s="1">
        <v>250</v>
      </c>
      <c r="D84" s="1">
        <v>60</v>
      </c>
      <c r="E84" s="1">
        <v>33.121370540000001</v>
      </c>
      <c r="F84" s="1">
        <f t="shared" si="3"/>
        <v>0.40229070994554317</v>
      </c>
      <c r="G84" s="1">
        <v>2.762097952212671E-2</v>
      </c>
      <c r="H84" s="1">
        <f t="shared" si="4"/>
        <v>0.1661956062058402</v>
      </c>
      <c r="I84" s="1">
        <f t="shared" si="5"/>
        <v>9.9717363723504118</v>
      </c>
    </row>
    <row r="85" spans="1:9" x14ac:dyDescent="0.3">
      <c r="A85" s="1">
        <v>17</v>
      </c>
      <c r="B85" s="1">
        <v>0.8</v>
      </c>
      <c r="C85" s="1">
        <v>250</v>
      </c>
      <c r="D85" s="1">
        <v>90</v>
      </c>
      <c r="E85" s="1">
        <v>40.489151880000001</v>
      </c>
      <c r="F85" s="1">
        <f t="shared" si="3"/>
        <v>0.51901156871048582</v>
      </c>
      <c r="G85" s="1">
        <v>2.762097952212671E-2</v>
      </c>
      <c r="H85" s="1">
        <f t="shared" si="4"/>
        <v>0.1661956062058402</v>
      </c>
      <c r="I85" s="1">
        <f t="shared" si="5"/>
        <v>14.957604558525619</v>
      </c>
    </row>
    <row r="86" spans="1:9" x14ac:dyDescent="0.3">
      <c r="A86" s="1">
        <v>17</v>
      </c>
      <c r="B86" s="1">
        <v>0.8</v>
      </c>
      <c r="C86" s="1">
        <v>250</v>
      </c>
      <c r="D86" s="1">
        <v>120</v>
      </c>
      <c r="E86" s="1">
        <v>42.53202014</v>
      </c>
      <c r="F86" s="1">
        <f t="shared" si="3"/>
        <v>0.55394226529558599</v>
      </c>
      <c r="G86" s="1">
        <v>2.762097952212671E-2</v>
      </c>
      <c r="H86" s="1">
        <f t="shared" si="4"/>
        <v>0.1661956062058402</v>
      </c>
      <c r="I86" s="1">
        <f t="shared" si="5"/>
        <v>19.943472744700824</v>
      </c>
    </row>
    <row r="87" spans="1:9" x14ac:dyDescent="0.3">
      <c r="A87" s="1">
        <v>18</v>
      </c>
      <c r="B87" s="1">
        <v>0.8</v>
      </c>
      <c r="C87" s="1">
        <v>200</v>
      </c>
      <c r="D87" s="1">
        <v>0</v>
      </c>
      <c r="E87" s="1">
        <v>0</v>
      </c>
      <c r="F87" s="1">
        <f t="shared" si="3"/>
        <v>0</v>
      </c>
      <c r="G87" s="1">
        <f t="shared" si="3"/>
        <v>0</v>
      </c>
      <c r="H87" s="1">
        <f t="shared" si="4"/>
        <v>0</v>
      </c>
      <c r="I87" s="1">
        <f t="shared" si="5"/>
        <v>0</v>
      </c>
    </row>
    <row r="88" spans="1:9" x14ac:dyDescent="0.3">
      <c r="A88" s="1">
        <v>18</v>
      </c>
      <c r="B88" s="1">
        <v>0.8</v>
      </c>
      <c r="C88" s="1">
        <v>200</v>
      </c>
      <c r="D88" s="1">
        <v>30</v>
      </c>
      <c r="E88" s="1">
        <v>19.365016990000001</v>
      </c>
      <c r="F88" s="1">
        <f t="shared" si="3"/>
        <v>0.215237598258183</v>
      </c>
      <c r="G88" s="1">
        <v>3.4526224402658387E-2</v>
      </c>
      <c r="H88" s="1">
        <f t="shared" si="4"/>
        <v>0.18581233651902229</v>
      </c>
      <c r="I88" s="1">
        <f t="shared" si="5"/>
        <v>5.5743700955706688</v>
      </c>
    </row>
    <row r="89" spans="1:9" x14ac:dyDescent="0.3">
      <c r="A89" s="1">
        <v>18</v>
      </c>
      <c r="B89" s="1">
        <v>0.8</v>
      </c>
      <c r="C89" s="1">
        <v>200</v>
      </c>
      <c r="D89" s="1">
        <v>60</v>
      </c>
      <c r="E89" s="1">
        <v>34.851160350000001</v>
      </c>
      <c r="F89" s="1">
        <f t="shared" si="3"/>
        <v>0.42849569301329699</v>
      </c>
      <c r="G89" s="1">
        <v>3.4526224402658387E-2</v>
      </c>
      <c r="H89" s="1">
        <f t="shared" si="4"/>
        <v>0.18581233651902229</v>
      </c>
      <c r="I89" s="1">
        <f t="shared" si="5"/>
        <v>11.148740191141338</v>
      </c>
    </row>
    <row r="90" spans="1:9" x14ac:dyDescent="0.3">
      <c r="A90" s="1">
        <v>18</v>
      </c>
      <c r="B90" s="1">
        <v>0.8</v>
      </c>
      <c r="C90" s="1">
        <v>200</v>
      </c>
      <c r="D90" s="1">
        <v>90</v>
      </c>
      <c r="E90" s="1">
        <v>43.464927410000001</v>
      </c>
      <c r="F90" s="1">
        <f t="shared" si="3"/>
        <v>0.57030898661833429</v>
      </c>
      <c r="G90" s="1">
        <v>3.4526224402658387E-2</v>
      </c>
      <c r="H90" s="1">
        <f t="shared" si="4"/>
        <v>0.18581233651902229</v>
      </c>
      <c r="I90" s="1">
        <f t="shared" si="5"/>
        <v>16.723110286712007</v>
      </c>
    </row>
    <row r="91" spans="1:9" x14ac:dyDescent="0.3">
      <c r="A91" s="1">
        <v>18</v>
      </c>
      <c r="B91" s="1">
        <v>0.8</v>
      </c>
      <c r="C91" s="1">
        <v>200</v>
      </c>
      <c r="D91" s="1">
        <v>120</v>
      </c>
      <c r="E91" s="1">
        <v>46.245126480000003</v>
      </c>
      <c r="F91" s="1">
        <f t="shared" si="3"/>
        <v>0.62073585295107314</v>
      </c>
      <c r="G91" s="1">
        <v>3.4526224402658387E-2</v>
      </c>
      <c r="H91" s="1">
        <f t="shared" si="4"/>
        <v>0.18581233651902229</v>
      </c>
      <c r="I91" s="1">
        <f t="shared" si="5"/>
        <v>22.297480382282675</v>
      </c>
    </row>
    <row r="92" spans="1:9" x14ac:dyDescent="0.3">
      <c r="A92" s="1">
        <v>19</v>
      </c>
      <c r="B92" s="1">
        <v>0.3</v>
      </c>
      <c r="C92" s="1">
        <v>300</v>
      </c>
      <c r="D92" s="1">
        <v>0</v>
      </c>
      <c r="E92" s="1">
        <v>0</v>
      </c>
      <c r="F92" s="1">
        <f t="shared" si="3"/>
        <v>0</v>
      </c>
      <c r="G92" s="1">
        <f t="shared" si="3"/>
        <v>0</v>
      </c>
      <c r="H92" s="1">
        <f t="shared" si="4"/>
        <v>0</v>
      </c>
      <c r="I92" s="1">
        <f t="shared" si="5"/>
        <v>0</v>
      </c>
    </row>
    <row r="93" spans="1:9" x14ac:dyDescent="0.3">
      <c r="A93" s="1">
        <v>19</v>
      </c>
      <c r="B93" s="1">
        <v>0.3</v>
      </c>
      <c r="C93" s="1">
        <v>300</v>
      </c>
      <c r="D93" s="1">
        <v>30</v>
      </c>
      <c r="E93" s="1">
        <v>9.7390554159999994</v>
      </c>
      <c r="F93" s="1">
        <f t="shared" si="3"/>
        <v>0.10246532649885923</v>
      </c>
      <c r="G93" s="1">
        <v>8.3999918860257084E-3</v>
      </c>
      <c r="H93" s="1">
        <f t="shared" si="4"/>
        <v>9.1651469633747332E-2</v>
      </c>
      <c r="I93" s="1">
        <f t="shared" si="5"/>
        <v>2.7495440890124199</v>
      </c>
    </row>
    <row r="94" spans="1:9" x14ac:dyDescent="0.3">
      <c r="A94" s="1">
        <v>19</v>
      </c>
      <c r="B94" s="1">
        <v>0.3</v>
      </c>
      <c r="C94" s="1">
        <v>300</v>
      </c>
      <c r="D94" s="1">
        <v>60</v>
      </c>
      <c r="E94" s="1">
        <v>15.50648049</v>
      </c>
      <c r="F94" s="1">
        <f t="shared" si="3"/>
        <v>0.16849534675530858</v>
      </c>
      <c r="G94" s="1">
        <v>8.3999918860257084E-3</v>
      </c>
      <c r="H94" s="1">
        <f t="shared" si="4"/>
        <v>9.1651469633747332E-2</v>
      </c>
      <c r="I94" s="1">
        <f t="shared" si="5"/>
        <v>5.4990881780248397</v>
      </c>
    </row>
    <row r="95" spans="1:9" x14ac:dyDescent="0.3">
      <c r="A95" s="1">
        <v>19</v>
      </c>
      <c r="B95" s="1">
        <v>0.3</v>
      </c>
      <c r="C95" s="1">
        <v>300</v>
      </c>
      <c r="D95" s="1">
        <v>90</v>
      </c>
      <c r="E95" s="1">
        <v>18.341600239999998</v>
      </c>
      <c r="F95" s="1">
        <f t="shared" si="3"/>
        <v>0.20262549666388752</v>
      </c>
      <c r="G95" s="1">
        <v>8.3999918860257084E-3</v>
      </c>
      <c r="H95" s="1">
        <f t="shared" si="4"/>
        <v>9.1651469633747332E-2</v>
      </c>
      <c r="I95" s="1">
        <f t="shared" si="5"/>
        <v>8.2486322670372605</v>
      </c>
    </row>
    <row r="96" spans="1:9" x14ac:dyDescent="0.3">
      <c r="A96" s="1">
        <v>19</v>
      </c>
      <c r="B96" s="1">
        <v>0.3</v>
      </c>
      <c r="C96" s="1">
        <v>300</v>
      </c>
      <c r="D96" s="1">
        <v>120</v>
      </c>
      <c r="E96" s="1">
        <v>18.9526881</v>
      </c>
      <c r="F96" s="1">
        <f t="shared" si="3"/>
        <v>0.21013710430335475</v>
      </c>
      <c r="G96" s="1">
        <v>8.3999918860257084E-3</v>
      </c>
      <c r="H96" s="1">
        <f t="shared" si="4"/>
        <v>9.1651469633747332E-2</v>
      </c>
      <c r="I96" s="1">
        <f t="shared" si="5"/>
        <v>10.998176356049679</v>
      </c>
    </row>
    <row r="97" spans="1:9" x14ac:dyDescent="0.3">
      <c r="A97" s="1">
        <v>20</v>
      </c>
      <c r="B97" s="1">
        <v>0.3</v>
      </c>
      <c r="C97" s="1">
        <v>250</v>
      </c>
      <c r="D97" s="1">
        <v>0</v>
      </c>
      <c r="E97" s="1">
        <v>0</v>
      </c>
      <c r="F97" s="1">
        <f t="shared" si="3"/>
        <v>0</v>
      </c>
      <c r="G97" s="1">
        <f t="shared" si="3"/>
        <v>0</v>
      </c>
      <c r="H97" s="1">
        <f t="shared" si="4"/>
        <v>0</v>
      </c>
      <c r="I97" s="1">
        <f t="shared" si="5"/>
        <v>0</v>
      </c>
    </row>
    <row r="98" spans="1:9" x14ac:dyDescent="0.3">
      <c r="A98" s="1">
        <v>20</v>
      </c>
      <c r="B98" s="1">
        <v>0.3</v>
      </c>
      <c r="C98" s="1">
        <v>250</v>
      </c>
      <c r="D98" s="1">
        <v>30</v>
      </c>
      <c r="E98" s="1">
        <v>11.08222082</v>
      </c>
      <c r="F98" s="1">
        <f t="shared" si="3"/>
        <v>0.11745807268756889</v>
      </c>
      <c r="G98" s="1">
        <v>1.0079990263230851E-2</v>
      </c>
      <c r="H98" s="1">
        <f t="shared" si="4"/>
        <v>0.10039915469380632</v>
      </c>
      <c r="I98" s="1">
        <f t="shared" si="5"/>
        <v>3.0119746408141896</v>
      </c>
    </row>
    <row r="99" spans="1:9" x14ac:dyDescent="0.3">
      <c r="A99" s="1">
        <v>20</v>
      </c>
      <c r="B99" s="1">
        <v>0.3</v>
      </c>
      <c r="C99" s="1">
        <v>250</v>
      </c>
      <c r="D99" s="1">
        <v>60</v>
      </c>
      <c r="E99" s="1">
        <v>19.35359343</v>
      </c>
      <c r="F99" s="1">
        <f t="shared" si="3"/>
        <v>0.21509593826816378</v>
      </c>
      <c r="G99" s="1">
        <v>1.0079990263230851E-2</v>
      </c>
      <c r="H99" s="1">
        <f t="shared" si="4"/>
        <v>0.10039915469380632</v>
      </c>
      <c r="I99" s="1">
        <f t="shared" si="5"/>
        <v>6.0239492816283793</v>
      </c>
    </row>
    <row r="100" spans="1:9" x14ac:dyDescent="0.3">
      <c r="A100" s="1">
        <v>20</v>
      </c>
      <c r="B100" s="1">
        <v>0.3</v>
      </c>
      <c r="C100" s="1">
        <v>250</v>
      </c>
      <c r="D100" s="1">
        <v>90</v>
      </c>
      <c r="E100" s="1">
        <v>20.19197183</v>
      </c>
      <c r="F100" s="1">
        <f t="shared" si="3"/>
        <v>0.22554608295844922</v>
      </c>
      <c r="G100" s="1">
        <v>1.0079990263230851E-2</v>
      </c>
      <c r="H100" s="1">
        <f t="shared" si="4"/>
        <v>0.10039915469380632</v>
      </c>
      <c r="I100" s="1">
        <f t="shared" si="5"/>
        <v>9.0359239224425689</v>
      </c>
    </row>
    <row r="101" spans="1:9" x14ac:dyDescent="0.3">
      <c r="A101" s="1">
        <v>20</v>
      </c>
      <c r="B101" s="1">
        <v>0.3</v>
      </c>
      <c r="C101" s="1">
        <v>250</v>
      </c>
      <c r="D101" s="1">
        <v>120</v>
      </c>
      <c r="E101" s="1">
        <v>19.618362309999998</v>
      </c>
      <c r="F101" s="1">
        <f t="shared" si="3"/>
        <v>0.21838442282773815</v>
      </c>
      <c r="G101" s="1">
        <v>1.0079990263230851E-2</v>
      </c>
      <c r="H101" s="1">
        <f t="shared" si="4"/>
        <v>0.10039915469380632</v>
      </c>
      <c r="I101" s="1">
        <f t="shared" si="5"/>
        <v>12.047898563256759</v>
      </c>
    </row>
    <row r="102" spans="1:9" x14ac:dyDescent="0.3">
      <c r="A102" s="1">
        <v>21</v>
      </c>
      <c r="B102" s="1">
        <v>0.3</v>
      </c>
      <c r="C102" s="1">
        <v>200</v>
      </c>
      <c r="D102" s="1">
        <v>0</v>
      </c>
      <c r="E102" s="1">
        <v>0</v>
      </c>
      <c r="F102" s="1">
        <f t="shared" si="3"/>
        <v>0</v>
      </c>
      <c r="G102" s="1">
        <f t="shared" si="3"/>
        <v>0</v>
      </c>
      <c r="H102" s="1">
        <f t="shared" si="4"/>
        <v>0</v>
      </c>
      <c r="I102" s="1">
        <f t="shared" si="5"/>
        <v>0</v>
      </c>
    </row>
    <row r="103" spans="1:9" x14ac:dyDescent="0.3">
      <c r="A103" s="1">
        <v>21</v>
      </c>
      <c r="B103" s="1">
        <v>0.3</v>
      </c>
      <c r="C103" s="1">
        <v>200</v>
      </c>
      <c r="D103" s="1">
        <v>30</v>
      </c>
      <c r="E103" s="1">
        <v>13.41218364</v>
      </c>
      <c r="F103" s="1">
        <f t="shared" si="3"/>
        <v>0.14401106900088584</v>
      </c>
      <c r="G103" s="1">
        <v>1.2599987829038562E-2</v>
      </c>
      <c r="H103" s="1">
        <f t="shared" si="4"/>
        <v>0.112249667389434</v>
      </c>
      <c r="I103" s="1">
        <f t="shared" si="5"/>
        <v>3.3674900216830199</v>
      </c>
    </row>
    <row r="104" spans="1:9" x14ac:dyDescent="0.3">
      <c r="A104" s="1">
        <v>21</v>
      </c>
      <c r="B104" s="1">
        <v>0.3</v>
      </c>
      <c r="C104" s="1">
        <v>200</v>
      </c>
      <c r="D104" s="1">
        <v>60</v>
      </c>
      <c r="E104" s="1">
        <v>19.980387570000001</v>
      </c>
      <c r="F104" s="1">
        <f t="shared" si="3"/>
        <v>0.2228984259848783</v>
      </c>
      <c r="G104" s="1">
        <v>1.2599987829038562E-2</v>
      </c>
      <c r="H104" s="1">
        <f t="shared" si="4"/>
        <v>0.112249667389434</v>
      </c>
      <c r="I104" s="1">
        <f t="shared" si="5"/>
        <v>6.7349800433660398</v>
      </c>
    </row>
    <row r="105" spans="1:9" x14ac:dyDescent="0.3">
      <c r="A105" s="1">
        <v>21</v>
      </c>
      <c r="B105" s="1">
        <v>0.3</v>
      </c>
      <c r="C105" s="1">
        <v>200</v>
      </c>
      <c r="D105" s="1">
        <v>90</v>
      </c>
      <c r="E105" s="1">
        <v>23.108855569999999</v>
      </c>
      <c r="F105" s="1">
        <f t="shared" si="3"/>
        <v>0.2627794730646516</v>
      </c>
      <c r="G105" s="1">
        <v>1.2599987829038562E-2</v>
      </c>
      <c r="H105" s="1">
        <f t="shared" si="4"/>
        <v>0.112249667389434</v>
      </c>
      <c r="I105" s="1">
        <f t="shared" si="5"/>
        <v>10.10247006504906</v>
      </c>
    </row>
    <row r="106" spans="1:9" x14ac:dyDescent="0.3">
      <c r="A106" s="1">
        <v>21</v>
      </c>
      <c r="B106" s="1">
        <v>0.3</v>
      </c>
      <c r="C106" s="1">
        <v>200</v>
      </c>
      <c r="D106" s="1">
        <v>120</v>
      </c>
      <c r="E106" s="1">
        <v>24.027757390000001</v>
      </c>
      <c r="F106" s="1">
        <f t="shared" si="3"/>
        <v>0.27480214122983782</v>
      </c>
      <c r="G106" s="1">
        <v>1.2599987829038562E-2</v>
      </c>
      <c r="H106" s="1">
        <f t="shared" si="4"/>
        <v>0.112249667389434</v>
      </c>
      <c r="I106" s="1">
        <f t="shared" si="5"/>
        <v>13.46996008673208</v>
      </c>
    </row>
    <row r="107" spans="1:9" x14ac:dyDescent="0.3">
      <c r="A107" s="1">
        <v>22</v>
      </c>
      <c r="B107" s="1">
        <v>0.4</v>
      </c>
      <c r="C107" s="1">
        <v>300</v>
      </c>
      <c r="D107" s="1">
        <v>0</v>
      </c>
      <c r="E107" s="1">
        <v>0</v>
      </c>
      <c r="F107" s="1">
        <f t="shared" si="3"/>
        <v>0</v>
      </c>
      <c r="G107" s="1">
        <f t="shared" si="3"/>
        <v>0</v>
      </c>
      <c r="H107" s="1">
        <f t="shared" si="4"/>
        <v>0</v>
      </c>
      <c r="I107" s="1">
        <f t="shared" si="5"/>
        <v>0</v>
      </c>
    </row>
    <row r="108" spans="1:9" x14ac:dyDescent="0.3">
      <c r="A108" s="1">
        <v>22</v>
      </c>
      <c r="B108" s="1">
        <v>0.4</v>
      </c>
      <c r="C108" s="1">
        <v>300</v>
      </c>
      <c r="D108" s="1">
        <v>30</v>
      </c>
      <c r="E108" s="1">
        <v>10.18205406</v>
      </c>
      <c r="F108" s="1">
        <f t="shared" si="3"/>
        <v>0.1073853872161316</v>
      </c>
      <c r="G108" s="1">
        <v>1.1260407194483554E-2</v>
      </c>
      <c r="H108" s="1">
        <f t="shared" si="4"/>
        <v>0.10611506582235887</v>
      </c>
      <c r="I108" s="1">
        <f t="shared" si="5"/>
        <v>3.1834519746707661</v>
      </c>
    </row>
    <row r="109" spans="1:9" x14ac:dyDescent="0.3">
      <c r="A109" s="1">
        <v>22</v>
      </c>
      <c r="B109" s="1">
        <v>0.4</v>
      </c>
      <c r="C109" s="1">
        <v>300</v>
      </c>
      <c r="D109" s="1">
        <v>60</v>
      </c>
      <c r="E109" s="1">
        <v>18.78597298</v>
      </c>
      <c r="F109" s="1">
        <f t="shared" si="3"/>
        <v>0.20808220718770232</v>
      </c>
      <c r="G109" s="1">
        <v>1.1260407194483554E-2</v>
      </c>
      <c r="H109" s="1">
        <f t="shared" si="4"/>
        <v>0.10611506582235887</v>
      </c>
      <c r="I109" s="1">
        <f t="shared" si="5"/>
        <v>6.3669039493415323</v>
      </c>
    </row>
    <row r="110" spans="1:9" x14ac:dyDescent="0.3">
      <c r="A110" s="1">
        <v>22</v>
      </c>
      <c r="B110" s="1">
        <v>0.4</v>
      </c>
      <c r="C110" s="1">
        <v>300</v>
      </c>
      <c r="D110" s="1">
        <v>90</v>
      </c>
      <c r="E110" s="1">
        <v>21.77954308</v>
      </c>
      <c r="F110" s="1">
        <f t="shared" si="3"/>
        <v>0.24563897520501546</v>
      </c>
      <c r="G110" s="1">
        <v>1.1260407194483554E-2</v>
      </c>
      <c r="H110" s="1">
        <f t="shared" si="4"/>
        <v>0.10611506582235887</v>
      </c>
      <c r="I110" s="1">
        <f t="shared" si="5"/>
        <v>9.5503559240122975</v>
      </c>
    </row>
    <row r="111" spans="1:9" x14ac:dyDescent="0.3">
      <c r="A111" s="1">
        <v>22</v>
      </c>
      <c r="B111" s="1">
        <v>0.4</v>
      </c>
      <c r="C111" s="1">
        <v>300</v>
      </c>
      <c r="D111" s="1">
        <v>120</v>
      </c>
      <c r="E111" s="1">
        <v>22.330666390000001</v>
      </c>
      <c r="F111" s="1">
        <f t="shared" si="3"/>
        <v>0.25270968335386701</v>
      </c>
      <c r="G111" s="1">
        <v>1.1260407194483554E-2</v>
      </c>
      <c r="H111" s="1">
        <f t="shared" si="4"/>
        <v>0.10611506582235887</v>
      </c>
      <c r="I111" s="1">
        <f t="shared" si="5"/>
        <v>12.733807898683065</v>
      </c>
    </row>
    <row r="112" spans="1:9" x14ac:dyDescent="0.3">
      <c r="A112" s="1">
        <v>23</v>
      </c>
      <c r="B112" s="1">
        <v>0.4</v>
      </c>
      <c r="C112" s="1">
        <v>250</v>
      </c>
      <c r="D112" s="1">
        <v>0</v>
      </c>
      <c r="E112" s="1">
        <v>0</v>
      </c>
      <c r="F112" s="1">
        <f t="shared" si="3"/>
        <v>0</v>
      </c>
      <c r="G112" s="1">
        <f t="shared" si="3"/>
        <v>0</v>
      </c>
      <c r="H112" s="1">
        <f t="shared" si="4"/>
        <v>0</v>
      </c>
      <c r="I112" s="1">
        <f t="shared" si="5"/>
        <v>0</v>
      </c>
    </row>
    <row r="113" spans="1:9" x14ac:dyDescent="0.3">
      <c r="A113" s="1">
        <v>23</v>
      </c>
      <c r="B113" s="1">
        <v>0.4</v>
      </c>
      <c r="C113" s="1">
        <v>250</v>
      </c>
      <c r="D113" s="1">
        <v>30</v>
      </c>
      <c r="E113" s="1">
        <v>11.78756087</v>
      </c>
      <c r="F113" s="1">
        <f t="shared" si="3"/>
        <v>0.12542219969964069</v>
      </c>
      <c r="G113" s="1">
        <v>1.3512488633380266E-2</v>
      </c>
      <c r="H113" s="1">
        <f t="shared" si="4"/>
        <v>0.11624323048410289</v>
      </c>
      <c r="I113" s="1">
        <f t="shared" si="5"/>
        <v>3.4872969145230868</v>
      </c>
    </row>
    <row r="114" spans="1:9" x14ac:dyDescent="0.3">
      <c r="A114" s="1">
        <v>23</v>
      </c>
      <c r="B114" s="1">
        <v>0.4</v>
      </c>
      <c r="C114" s="1">
        <v>250</v>
      </c>
      <c r="D114" s="1">
        <v>60</v>
      </c>
      <c r="E114" s="1">
        <v>22.660698920000002</v>
      </c>
      <c r="F114" s="1">
        <f t="shared" si="3"/>
        <v>0.25696793682934488</v>
      </c>
      <c r="G114" s="1">
        <v>1.3512488633380266E-2</v>
      </c>
      <c r="H114" s="1">
        <f t="shared" si="4"/>
        <v>0.11624323048410289</v>
      </c>
      <c r="I114" s="1">
        <f t="shared" si="5"/>
        <v>6.9745938290461735</v>
      </c>
    </row>
    <row r="115" spans="1:9" x14ac:dyDescent="0.3">
      <c r="A115" s="1">
        <v>23</v>
      </c>
      <c r="B115" s="1">
        <v>0.4</v>
      </c>
      <c r="C115" s="1">
        <v>250</v>
      </c>
      <c r="D115" s="1">
        <v>90</v>
      </c>
      <c r="E115" s="1">
        <v>24.353020350000001</v>
      </c>
      <c r="F115" s="1">
        <f t="shared" si="3"/>
        <v>0.27909267186470882</v>
      </c>
      <c r="G115" s="1">
        <v>1.3512488633380266E-2</v>
      </c>
      <c r="H115" s="1">
        <f t="shared" si="4"/>
        <v>0.11624323048410289</v>
      </c>
      <c r="I115" s="1">
        <f t="shared" si="5"/>
        <v>10.46189074356926</v>
      </c>
    </row>
    <row r="116" spans="1:9" x14ac:dyDescent="0.3">
      <c r="A116" s="1">
        <v>23</v>
      </c>
      <c r="B116" s="1">
        <v>0.4</v>
      </c>
      <c r="C116" s="1">
        <v>250</v>
      </c>
      <c r="D116" s="1">
        <v>120</v>
      </c>
      <c r="E116" s="1">
        <v>27.908477179999998</v>
      </c>
      <c r="F116" s="1">
        <f t="shared" si="3"/>
        <v>0.32723372392177347</v>
      </c>
      <c r="G116" s="1">
        <v>1.3512488633380266E-2</v>
      </c>
      <c r="H116" s="1">
        <f t="shared" si="4"/>
        <v>0.11624323048410289</v>
      </c>
      <c r="I116" s="1">
        <f t="shared" si="5"/>
        <v>13.949187658092347</v>
      </c>
    </row>
    <row r="117" spans="1:9" x14ac:dyDescent="0.3">
      <c r="A117" s="1">
        <v>24</v>
      </c>
      <c r="B117" s="1">
        <v>0.4</v>
      </c>
      <c r="C117" s="1">
        <v>200</v>
      </c>
      <c r="D117" s="1">
        <v>0</v>
      </c>
      <c r="E117" s="1">
        <v>0</v>
      </c>
      <c r="F117" s="1">
        <f t="shared" si="3"/>
        <v>0</v>
      </c>
      <c r="G117" s="1">
        <f t="shared" si="3"/>
        <v>0</v>
      </c>
      <c r="H117" s="1">
        <f t="shared" si="4"/>
        <v>0</v>
      </c>
      <c r="I117" s="1">
        <f t="shared" si="5"/>
        <v>0</v>
      </c>
    </row>
    <row r="118" spans="1:9" x14ac:dyDescent="0.3">
      <c r="A118" s="1">
        <v>24</v>
      </c>
      <c r="B118" s="1">
        <v>0.4</v>
      </c>
      <c r="C118" s="1">
        <v>200</v>
      </c>
      <c r="D118" s="1">
        <v>30</v>
      </c>
      <c r="E118" s="1">
        <v>14.211518420000001</v>
      </c>
      <c r="F118" s="1">
        <f t="shared" si="3"/>
        <v>0.15328543582550014</v>
      </c>
      <c r="G118" s="1">
        <v>1.6890610791725328E-2</v>
      </c>
      <c r="H118" s="1">
        <f t="shared" si="4"/>
        <v>0.1299638826433149</v>
      </c>
      <c r="I118" s="1">
        <f t="shared" si="5"/>
        <v>3.8989164792994471</v>
      </c>
    </row>
    <row r="119" spans="1:9" x14ac:dyDescent="0.3">
      <c r="A119" s="1">
        <v>24</v>
      </c>
      <c r="B119" s="1">
        <v>0.4</v>
      </c>
      <c r="C119" s="1">
        <v>200</v>
      </c>
      <c r="D119" s="1">
        <v>60</v>
      </c>
      <c r="E119" s="1">
        <v>22.901433569999998</v>
      </c>
      <c r="F119" s="1">
        <f t="shared" si="3"/>
        <v>0.26008549923628882</v>
      </c>
      <c r="G119" s="1">
        <v>1.6890610791725328E-2</v>
      </c>
      <c r="H119" s="1">
        <f t="shared" si="4"/>
        <v>0.1299638826433149</v>
      </c>
      <c r="I119" s="1">
        <f t="shared" si="5"/>
        <v>7.7978329585988941</v>
      </c>
    </row>
    <row r="120" spans="1:9" x14ac:dyDescent="0.3">
      <c r="A120" s="1">
        <v>24</v>
      </c>
      <c r="B120" s="1">
        <v>0.4</v>
      </c>
      <c r="C120" s="1">
        <v>200</v>
      </c>
      <c r="D120" s="1">
        <v>90</v>
      </c>
      <c r="E120" s="1">
        <v>26.103902349999998</v>
      </c>
      <c r="F120" s="1">
        <f t="shared" si="3"/>
        <v>0.30251016524688534</v>
      </c>
      <c r="G120" s="1">
        <v>1.6890610791725328E-2</v>
      </c>
      <c r="H120" s="1">
        <f t="shared" si="4"/>
        <v>0.1299638826433149</v>
      </c>
      <c r="I120" s="1">
        <f t="shared" si="5"/>
        <v>11.696749437898342</v>
      </c>
    </row>
    <row r="121" spans="1:9" x14ac:dyDescent="0.3">
      <c r="A121" s="1">
        <v>24</v>
      </c>
      <c r="B121" s="1">
        <v>0.4</v>
      </c>
      <c r="C121" s="1">
        <v>200</v>
      </c>
      <c r="D121" s="1">
        <v>120</v>
      </c>
      <c r="E121" s="1">
        <v>28.17081258</v>
      </c>
      <c r="F121" s="1">
        <f t="shared" si="3"/>
        <v>0.330879282508874</v>
      </c>
      <c r="G121" s="1">
        <v>1.6890610791725328E-2</v>
      </c>
      <c r="H121" s="1">
        <f t="shared" si="4"/>
        <v>0.1299638826433149</v>
      </c>
      <c r="I121" s="1">
        <f t="shared" si="5"/>
        <v>15.595665917197788</v>
      </c>
    </row>
    <row r="122" spans="1:9" x14ac:dyDescent="0.3">
      <c r="A122" s="1">
        <v>25</v>
      </c>
      <c r="B122" s="1">
        <v>0.5</v>
      </c>
      <c r="C122" s="1">
        <v>300</v>
      </c>
      <c r="D122" s="1">
        <v>0</v>
      </c>
      <c r="E122" s="1">
        <v>0</v>
      </c>
      <c r="F122" s="1">
        <f t="shared" si="3"/>
        <v>0</v>
      </c>
      <c r="G122" s="1">
        <f t="shared" si="3"/>
        <v>0</v>
      </c>
      <c r="H122" s="1">
        <f t="shared" si="4"/>
        <v>0</v>
      </c>
      <c r="I122" s="1">
        <f t="shared" si="5"/>
        <v>0</v>
      </c>
    </row>
    <row r="123" spans="1:9" x14ac:dyDescent="0.3">
      <c r="A123" s="1">
        <v>25</v>
      </c>
      <c r="B123" s="1">
        <v>0.5</v>
      </c>
      <c r="C123" s="1">
        <v>300</v>
      </c>
      <c r="D123" s="1">
        <v>30</v>
      </c>
      <c r="E123" s="1">
        <v>7.7733058359999996</v>
      </c>
      <c r="F123" s="1">
        <f t="shared" si="3"/>
        <v>8.0920572774374727E-2</v>
      </c>
      <c r="G123" s="1">
        <v>1.4151850736795856E-2</v>
      </c>
      <c r="H123" s="1">
        <f t="shared" si="4"/>
        <v>0.11896155150634113</v>
      </c>
      <c r="I123" s="1">
        <f t="shared" si="5"/>
        <v>3.568846545190234</v>
      </c>
    </row>
    <row r="124" spans="1:9" x14ac:dyDescent="0.3">
      <c r="A124" s="1">
        <v>25</v>
      </c>
      <c r="B124" s="1">
        <v>0.5</v>
      </c>
      <c r="C124" s="1">
        <v>300</v>
      </c>
      <c r="D124" s="1">
        <v>60</v>
      </c>
      <c r="E124" s="1">
        <v>21.166840199999999</v>
      </c>
      <c r="F124" s="1">
        <f t="shared" si="3"/>
        <v>0.23783646799513514</v>
      </c>
      <c r="G124" s="1">
        <v>1.4151850736795856E-2</v>
      </c>
      <c r="H124" s="1">
        <f t="shared" si="4"/>
        <v>0.11896155150634113</v>
      </c>
      <c r="I124" s="1">
        <f t="shared" si="5"/>
        <v>7.1376930903804681</v>
      </c>
    </row>
    <row r="125" spans="1:9" x14ac:dyDescent="0.3">
      <c r="A125" s="1">
        <v>25</v>
      </c>
      <c r="B125" s="1">
        <v>0.5</v>
      </c>
      <c r="C125" s="1">
        <v>300</v>
      </c>
      <c r="D125" s="1">
        <v>90</v>
      </c>
      <c r="E125" s="1">
        <v>22.431448509999999</v>
      </c>
      <c r="F125" s="1">
        <f t="shared" si="3"/>
        <v>0.2540081052448136</v>
      </c>
      <c r="G125" s="1">
        <v>1.4151850736795856E-2</v>
      </c>
      <c r="H125" s="1">
        <f t="shared" si="4"/>
        <v>0.11896155150634113</v>
      </c>
      <c r="I125" s="1">
        <f t="shared" si="5"/>
        <v>10.706539635570703</v>
      </c>
    </row>
    <row r="126" spans="1:9" x14ac:dyDescent="0.3">
      <c r="A126" s="1">
        <v>25</v>
      </c>
      <c r="B126" s="1">
        <v>0.5</v>
      </c>
      <c r="C126" s="1">
        <v>300</v>
      </c>
      <c r="D126" s="1">
        <v>120</v>
      </c>
      <c r="E126" s="1">
        <v>25.42805997</v>
      </c>
      <c r="F126" s="1">
        <f t="shared" si="3"/>
        <v>0.29340588854443955</v>
      </c>
      <c r="G126" s="1">
        <v>1.4151850736795856E-2</v>
      </c>
      <c r="H126" s="1">
        <f t="shared" si="4"/>
        <v>0.11896155150634113</v>
      </c>
      <c r="I126" s="1">
        <f t="shared" si="5"/>
        <v>14.275386180760936</v>
      </c>
    </row>
    <row r="127" spans="1:9" x14ac:dyDescent="0.3">
      <c r="A127" s="1">
        <v>26</v>
      </c>
      <c r="B127" s="1">
        <v>0.5</v>
      </c>
      <c r="C127" s="1">
        <v>250</v>
      </c>
      <c r="D127" s="1">
        <v>0</v>
      </c>
      <c r="E127" s="1">
        <v>0</v>
      </c>
      <c r="F127" s="1">
        <f t="shared" si="3"/>
        <v>0</v>
      </c>
      <c r="G127" s="1">
        <f t="shared" si="3"/>
        <v>0</v>
      </c>
      <c r="H127" s="1">
        <f t="shared" si="4"/>
        <v>0</v>
      </c>
      <c r="I127" s="1">
        <f t="shared" si="5"/>
        <v>0</v>
      </c>
    </row>
    <row r="128" spans="1:9" x14ac:dyDescent="0.3">
      <c r="A128" s="1">
        <v>26</v>
      </c>
      <c r="B128" s="1">
        <v>0.5</v>
      </c>
      <c r="C128" s="1">
        <v>250</v>
      </c>
      <c r="D128" s="1">
        <v>30</v>
      </c>
      <c r="E128" s="1">
        <v>11.846740710000001</v>
      </c>
      <c r="F128" s="1">
        <f t="shared" si="3"/>
        <v>0.12609330346586387</v>
      </c>
      <c r="G128" s="1">
        <v>1.6982220884155026E-2</v>
      </c>
      <c r="H128" s="1">
        <f t="shared" si="4"/>
        <v>0.13031585047167143</v>
      </c>
      <c r="I128" s="1">
        <f t="shared" si="5"/>
        <v>3.9094755141501429</v>
      </c>
    </row>
    <row r="129" spans="1:9" x14ac:dyDescent="0.3">
      <c r="A129" s="1">
        <v>26</v>
      </c>
      <c r="B129" s="1">
        <v>0.5</v>
      </c>
      <c r="C129" s="1">
        <v>250</v>
      </c>
      <c r="D129" s="1">
        <v>60</v>
      </c>
      <c r="E129" s="1">
        <v>24.994810690000001</v>
      </c>
      <c r="F129" s="1">
        <f t="shared" si="3"/>
        <v>0.28761288404535396</v>
      </c>
      <c r="G129" s="1">
        <v>1.6982220884155026E-2</v>
      </c>
      <c r="H129" s="1">
        <f t="shared" si="4"/>
        <v>0.13031585047167143</v>
      </c>
      <c r="I129" s="1">
        <f t="shared" si="5"/>
        <v>7.8189510283002859</v>
      </c>
    </row>
    <row r="130" spans="1:9" x14ac:dyDescent="0.3">
      <c r="A130" s="1">
        <v>26</v>
      </c>
      <c r="B130" s="1">
        <v>0.5</v>
      </c>
      <c r="C130" s="1">
        <v>250</v>
      </c>
      <c r="D130" s="1">
        <v>90</v>
      </c>
      <c r="E130" s="1">
        <v>28.025379950000001</v>
      </c>
      <c r="F130" s="1">
        <f t="shared" si="3"/>
        <v>0.32885662842007579</v>
      </c>
      <c r="G130" s="1">
        <v>1.6982220884155026E-2</v>
      </c>
      <c r="H130" s="1">
        <f t="shared" si="4"/>
        <v>0.13031585047167143</v>
      </c>
      <c r="I130" s="1">
        <f t="shared" si="5"/>
        <v>11.728426542450428</v>
      </c>
    </row>
    <row r="131" spans="1:9" x14ac:dyDescent="0.3">
      <c r="A131" s="1">
        <v>26</v>
      </c>
      <c r="B131" s="1">
        <v>0.5</v>
      </c>
      <c r="C131" s="1">
        <v>250</v>
      </c>
      <c r="D131" s="1">
        <v>120</v>
      </c>
      <c r="E131" s="1">
        <v>30.682166349999999</v>
      </c>
      <c r="F131" s="1">
        <f t="shared" ref="F131:G136" si="6">LN(1/(1-E131/100))</f>
        <v>0.36646797307160778</v>
      </c>
      <c r="G131" s="1">
        <v>1.6982220884155026E-2</v>
      </c>
      <c r="H131" s="1">
        <f t="shared" ref="H131:H136" si="7">G131^0.5</f>
        <v>0.13031585047167143</v>
      </c>
      <c r="I131" s="1">
        <f t="shared" ref="I131:I136" si="8">H131*D131</f>
        <v>15.637902056600572</v>
      </c>
    </row>
    <row r="132" spans="1:9" x14ac:dyDescent="0.3">
      <c r="A132" s="1">
        <v>27</v>
      </c>
      <c r="B132" s="1">
        <v>0.5</v>
      </c>
      <c r="C132" s="1">
        <v>200</v>
      </c>
      <c r="D132" s="1">
        <v>0</v>
      </c>
      <c r="E132" s="1">
        <v>0</v>
      </c>
      <c r="F132" s="1">
        <f t="shared" si="6"/>
        <v>0</v>
      </c>
      <c r="G132" s="1">
        <f t="shared" si="6"/>
        <v>0</v>
      </c>
      <c r="H132" s="1">
        <f t="shared" si="7"/>
        <v>0</v>
      </c>
      <c r="I132" s="1">
        <f t="shared" si="8"/>
        <v>0</v>
      </c>
    </row>
    <row r="133" spans="1:9" x14ac:dyDescent="0.3">
      <c r="A133" s="1">
        <v>27</v>
      </c>
      <c r="B133" s="1">
        <v>0.5</v>
      </c>
      <c r="C133" s="1">
        <v>200</v>
      </c>
      <c r="D133" s="1">
        <v>30</v>
      </c>
      <c r="E133" s="1">
        <v>16.965775600000001</v>
      </c>
      <c r="F133" s="1">
        <f t="shared" si="6"/>
        <v>0.18591732101248842</v>
      </c>
      <c r="G133" s="1">
        <v>2.1227776105193781E-2</v>
      </c>
      <c r="H133" s="1">
        <f t="shared" si="7"/>
        <v>0.14569755010017765</v>
      </c>
      <c r="I133" s="1">
        <f t="shared" si="8"/>
        <v>4.3709265030053297</v>
      </c>
    </row>
    <row r="134" spans="1:9" x14ac:dyDescent="0.3">
      <c r="A134" s="1">
        <v>27</v>
      </c>
      <c r="B134" s="1">
        <v>0.5</v>
      </c>
      <c r="C134" s="1">
        <v>200</v>
      </c>
      <c r="D134" s="1">
        <v>60</v>
      </c>
      <c r="E134" s="1">
        <v>25.224677669999998</v>
      </c>
      <c r="F134" s="1">
        <f t="shared" si="6"/>
        <v>0.29068227081604137</v>
      </c>
      <c r="G134" s="1">
        <v>2.1227776105193781E-2</v>
      </c>
      <c r="H134" s="1">
        <f t="shared" si="7"/>
        <v>0.14569755010017765</v>
      </c>
      <c r="I134" s="1">
        <f t="shared" si="8"/>
        <v>8.7418530060106594</v>
      </c>
    </row>
    <row r="135" spans="1:9" x14ac:dyDescent="0.3">
      <c r="A135" s="1">
        <v>27</v>
      </c>
      <c r="B135" s="1">
        <v>0.5</v>
      </c>
      <c r="C135" s="1">
        <v>200</v>
      </c>
      <c r="D135" s="1">
        <v>90</v>
      </c>
      <c r="E135" s="1">
        <v>28.791491390000001</v>
      </c>
      <c r="F135" s="1">
        <f t="shared" si="6"/>
        <v>0.33955787176063179</v>
      </c>
      <c r="G135" s="1">
        <v>2.1227776105193781E-2</v>
      </c>
      <c r="H135" s="1">
        <f t="shared" si="7"/>
        <v>0.14569755010017765</v>
      </c>
      <c r="I135" s="1">
        <f t="shared" si="8"/>
        <v>13.112779509015988</v>
      </c>
    </row>
    <row r="136" spans="1:9" x14ac:dyDescent="0.3">
      <c r="A136" s="1">
        <v>27</v>
      </c>
      <c r="B136" s="1">
        <v>0.5</v>
      </c>
      <c r="C136" s="1">
        <v>200</v>
      </c>
      <c r="D136" s="1">
        <v>120</v>
      </c>
      <c r="E136" s="1">
        <v>35.26137731</v>
      </c>
      <c r="F136" s="1">
        <f t="shared" si="6"/>
        <v>0.43481221219884381</v>
      </c>
      <c r="G136" s="1">
        <v>2.1227776105193781E-2</v>
      </c>
      <c r="H136" s="1">
        <f t="shared" si="7"/>
        <v>0.14569755010017765</v>
      </c>
      <c r="I136" s="1">
        <f t="shared" si="8"/>
        <v>17.483706012021319</v>
      </c>
    </row>
  </sheetData>
  <sortState xmlns:xlrd2="http://schemas.microsoft.com/office/spreadsheetml/2017/richdata2" ref="A2:E136">
    <sortCondition ref="A2:A13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12B-1AC5-4493-A45A-77C8F62B7A7D}">
  <dimension ref="A1"/>
  <sheetViews>
    <sheetView workbookViewId="0">
      <selection activeCell="I90" sqref="I9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AEAB-F5AB-460F-A0BB-748DD431C498}">
  <dimension ref="A1"/>
  <sheetViews>
    <sheetView topLeftCell="C1" zoomScaleNormal="100" workbookViewId="0">
      <selection activeCell="Z7" sqref="Z7"/>
    </sheetView>
  </sheetViews>
  <sheetFormatPr defaultRowHeight="14.4" x14ac:dyDescent="0.3"/>
  <cols>
    <col min="1" max="24" width="8.88671875" style="2"/>
    <col min="25" max="25" width="17.21875" style="2" bestFit="1" customWidth="1"/>
    <col min="26" max="26" width="9" style="2" bestFit="1" customWidth="1"/>
    <col min="27" max="16384" width="8.88671875" style="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72E4-EEA6-44CD-A1A5-175A162EFE54}">
  <dimension ref="Z1:AC28"/>
  <sheetViews>
    <sheetView zoomScale="55" zoomScaleNormal="55" workbookViewId="0">
      <selection activeCell="AN58" sqref="AN58"/>
    </sheetView>
  </sheetViews>
  <sheetFormatPr defaultRowHeight="14.4" x14ac:dyDescent="0.3"/>
  <cols>
    <col min="1" max="25" width="8.88671875" style="2"/>
    <col min="26" max="26" width="10" style="2" bestFit="1" customWidth="1"/>
    <col min="27" max="27" width="10.77734375" style="2" bestFit="1" customWidth="1"/>
    <col min="28" max="28" width="14.44140625" style="2" bestFit="1" customWidth="1"/>
    <col min="29" max="29" width="19" style="2" bestFit="1" customWidth="1"/>
    <col min="30" max="16384" width="8.88671875" style="2"/>
  </cols>
  <sheetData>
    <row r="1" spans="26:29" x14ac:dyDescent="0.3">
      <c r="Z1" s="2" t="s">
        <v>0</v>
      </c>
      <c r="AA1" s="2" t="s">
        <v>9</v>
      </c>
      <c r="AB1" s="2" t="s">
        <v>10</v>
      </c>
      <c r="AC1" s="2" t="s">
        <v>11</v>
      </c>
    </row>
    <row r="2" spans="26:29" x14ac:dyDescent="0.3">
      <c r="Z2" s="2">
        <v>1</v>
      </c>
      <c r="AA2" s="2">
        <v>2.5052000000000001E-2</v>
      </c>
      <c r="AB2" s="2">
        <f>AVERAGE($AA$2:$AA$28)</f>
        <v>2.6871222222222227E-2</v>
      </c>
      <c r="AC2" s="2">
        <f>_xlfn.STDEV.P($AA$2:$AA$28)</f>
        <v>3.9928009971033039E-3</v>
      </c>
    </row>
    <row r="3" spans="26:29" x14ac:dyDescent="0.3">
      <c r="Z3" s="2">
        <v>2</v>
      </c>
      <c r="AA3" s="2">
        <v>2.4823000000000001E-2</v>
      </c>
      <c r="AB3" s="2">
        <f t="shared" ref="AB3:AB28" si="0">AVERAGE($AA$2:$AA$28)</f>
        <v>2.6871222222222227E-2</v>
      </c>
      <c r="AC3" s="2">
        <f t="shared" ref="AC3:AC28" si="1">_xlfn.STDEV.P($AA$2:$AA$28)</f>
        <v>3.9928009971033039E-3</v>
      </c>
    </row>
    <row r="4" spans="26:29" x14ac:dyDescent="0.3">
      <c r="Z4" s="2">
        <v>3</v>
      </c>
      <c r="AA4" s="2">
        <v>2.4112000000000001E-2</v>
      </c>
      <c r="AB4" s="2">
        <f t="shared" si="0"/>
        <v>2.6871222222222227E-2</v>
      </c>
      <c r="AC4" s="2">
        <f t="shared" si="1"/>
        <v>3.9928009971033039E-3</v>
      </c>
    </row>
    <row r="5" spans="26:29" x14ac:dyDescent="0.3">
      <c r="Z5" s="2">
        <v>4</v>
      </c>
      <c r="AA5" s="2">
        <v>2.1762E-2</v>
      </c>
      <c r="AB5" s="2">
        <f t="shared" si="0"/>
        <v>2.6871222222222227E-2</v>
      </c>
      <c r="AC5" s="2">
        <f t="shared" si="1"/>
        <v>3.9928009971033039E-3</v>
      </c>
    </row>
    <row r="6" spans="26:29" x14ac:dyDescent="0.3">
      <c r="Z6" s="2">
        <v>5</v>
      </c>
      <c r="AA6" s="2">
        <v>2.2875E-2</v>
      </c>
      <c r="AB6" s="2">
        <f t="shared" si="0"/>
        <v>2.6871222222222227E-2</v>
      </c>
      <c r="AC6" s="2">
        <f t="shared" si="1"/>
        <v>3.9928009971033039E-3</v>
      </c>
    </row>
    <row r="7" spans="26:29" x14ac:dyDescent="0.3">
      <c r="Z7" s="2">
        <v>6</v>
      </c>
      <c r="AA7" s="2">
        <v>2.3723000000000001E-2</v>
      </c>
      <c r="AB7" s="2">
        <f t="shared" si="0"/>
        <v>2.6871222222222227E-2</v>
      </c>
      <c r="AC7" s="2">
        <f t="shared" si="1"/>
        <v>3.9928009971033039E-3</v>
      </c>
    </row>
    <row r="8" spans="26:29" x14ac:dyDescent="0.3">
      <c r="Z8" s="2">
        <v>7</v>
      </c>
      <c r="AA8" s="2">
        <v>2.4833999999999998E-2</v>
      </c>
      <c r="AB8" s="2">
        <f t="shared" si="0"/>
        <v>2.6871222222222227E-2</v>
      </c>
      <c r="AC8" s="2">
        <f t="shared" si="1"/>
        <v>3.9928009971033039E-3</v>
      </c>
    </row>
    <row r="9" spans="26:29" x14ac:dyDescent="0.3">
      <c r="Z9" s="2">
        <v>8</v>
      </c>
      <c r="AA9" s="2">
        <v>2.6986E-2</v>
      </c>
      <c r="AB9" s="2">
        <f t="shared" si="0"/>
        <v>2.6871222222222227E-2</v>
      </c>
      <c r="AC9" s="2">
        <f t="shared" si="1"/>
        <v>3.9928009971033039E-3</v>
      </c>
    </row>
    <row r="10" spans="26:29" x14ac:dyDescent="0.3">
      <c r="Z10" s="2">
        <v>9</v>
      </c>
      <c r="AA10" s="2">
        <v>2.5203E-2</v>
      </c>
      <c r="AB10" s="2">
        <f t="shared" si="0"/>
        <v>2.6871222222222227E-2</v>
      </c>
      <c r="AC10" s="2">
        <f t="shared" si="1"/>
        <v>3.9928009971033039E-3</v>
      </c>
    </row>
    <row r="11" spans="26:29" x14ac:dyDescent="0.3">
      <c r="Z11" s="2">
        <v>10</v>
      </c>
      <c r="AA11" s="2">
        <v>2.8497000000000001E-2</v>
      </c>
      <c r="AB11" s="2">
        <f t="shared" si="0"/>
        <v>2.6871222222222227E-2</v>
      </c>
      <c r="AC11" s="2">
        <f t="shared" si="1"/>
        <v>3.9928009971033039E-3</v>
      </c>
    </row>
    <row r="12" spans="26:29" x14ac:dyDescent="0.3">
      <c r="Z12" s="2">
        <v>11</v>
      </c>
      <c r="AA12" s="2">
        <v>3.0176999999999999E-2</v>
      </c>
      <c r="AB12" s="2">
        <f t="shared" si="0"/>
        <v>2.6871222222222227E-2</v>
      </c>
      <c r="AC12" s="2">
        <f t="shared" si="1"/>
        <v>3.9928009971033039E-3</v>
      </c>
    </row>
    <row r="13" spans="26:29" x14ac:dyDescent="0.3">
      <c r="Z13" s="2">
        <v>12</v>
      </c>
      <c r="AA13" s="2">
        <v>2.8497999999999999E-2</v>
      </c>
      <c r="AB13" s="2">
        <f t="shared" si="0"/>
        <v>2.6871222222222227E-2</v>
      </c>
      <c r="AC13" s="2">
        <f t="shared" si="1"/>
        <v>3.9928009971033039E-3</v>
      </c>
    </row>
    <row r="14" spans="26:29" x14ac:dyDescent="0.3">
      <c r="Z14" s="2">
        <v>13</v>
      </c>
      <c r="AA14" s="2">
        <v>2.9253999999999999E-2</v>
      </c>
      <c r="AB14" s="2">
        <f t="shared" si="0"/>
        <v>2.6871222222222227E-2</v>
      </c>
      <c r="AC14" s="2">
        <f t="shared" si="1"/>
        <v>3.9928009971033039E-3</v>
      </c>
    </row>
    <row r="15" spans="26:29" x14ac:dyDescent="0.3">
      <c r="Z15" s="2">
        <v>14</v>
      </c>
      <c r="AA15" s="2">
        <v>3.1537000000000003E-2</v>
      </c>
      <c r="AB15" s="2">
        <f t="shared" si="0"/>
        <v>2.6871222222222227E-2</v>
      </c>
      <c r="AC15" s="2">
        <f t="shared" si="1"/>
        <v>3.9928009971033039E-3</v>
      </c>
    </row>
    <row r="16" spans="26:29" x14ac:dyDescent="0.3">
      <c r="Z16" s="2">
        <v>15</v>
      </c>
      <c r="AA16" s="2">
        <v>3.1299E-2</v>
      </c>
      <c r="AB16" s="2">
        <f t="shared" si="0"/>
        <v>2.6871222222222227E-2</v>
      </c>
      <c r="AC16" s="2">
        <f t="shared" si="1"/>
        <v>3.9928009971033039E-3</v>
      </c>
    </row>
    <row r="17" spans="26:29" x14ac:dyDescent="0.3">
      <c r="Z17" s="2">
        <v>16</v>
      </c>
      <c r="AA17" s="2">
        <v>4.0411000000000002E-2</v>
      </c>
      <c r="AB17" s="2">
        <f t="shared" si="0"/>
        <v>2.6871222222222227E-2</v>
      </c>
      <c r="AC17" s="2">
        <f t="shared" si="1"/>
        <v>3.9928009971033039E-3</v>
      </c>
    </row>
    <row r="18" spans="26:29" x14ac:dyDescent="0.3">
      <c r="Z18" s="2">
        <v>17</v>
      </c>
      <c r="AA18" s="2">
        <v>3.2072000000000003E-2</v>
      </c>
      <c r="AB18" s="2">
        <f t="shared" si="0"/>
        <v>2.6871222222222227E-2</v>
      </c>
      <c r="AC18" s="2">
        <f t="shared" si="1"/>
        <v>3.9928009971033039E-3</v>
      </c>
    </row>
    <row r="19" spans="26:29" x14ac:dyDescent="0.3">
      <c r="Z19" s="2">
        <v>18</v>
      </c>
      <c r="AA19" s="2">
        <v>3.1489999999999997E-2</v>
      </c>
      <c r="AB19" s="2">
        <f t="shared" si="0"/>
        <v>2.6871222222222227E-2</v>
      </c>
      <c r="AC19" s="2">
        <f t="shared" si="1"/>
        <v>3.9928009971033039E-3</v>
      </c>
    </row>
    <row r="20" spans="26:29" x14ac:dyDescent="0.3">
      <c r="Z20" s="2">
        <v>19</v>
      </c>
      <c r="AA20" s="2">
        <v>2.2887000000000001E-2</v>
      </c>
      <c r="AB20" s="2">
        <f t="shared" si="0"/>
        <v>2.6871222222222227E-2</v>
      </c>
      <c r="AC20" s="2">
        <f t="shared" si="1"/>
        <v>3.9928009971033039E-3</v>
      </c>
    </row>
    <row r="21" spans="26:29" x14ac:dyDescent="0.3">
      <c r="Z21" s="2">
        <v>20</v>
      </c>
      <c r="AA21" s="2">
        <v>2.3217000000000002E-2</v>
      </c>
      <c r="AB21" s="2">
        <f t="shared" si="0"/>
        <v>2.6871222222222227E-2</v>
      </c>
      <c r="AC21" s="2">
        <f t="shared" si="1"/>
        <v>3.9928009971033039E-3</v>
      </c>
    </row>
    <row r="22" spans="26:29" x14ac:dyDescent="0.3">
      <c r="Z22" s="2">
        <v>21</v>
      </c>
      <c r="AA22" s="2">
        <v>2.4521999999999999E-2</v>
      </c>
      <c r="AB22" s="2">
        <f t="shared" si="0"/>
        <v>2.6871222222222227E-2</v>
      </c>
      <c r="AC22" s="2">
        <f t="shared" si="1"/>
        <v>3.9928009971033039E-3</v>
      </c>
    </row>
    <row r="23" spans="26:29" x14ac:dyDescent="0.3">
      <c r="Z23" s="2">
        <v>22</v>
      </c>
      <c r="AA23" s="2">
        <v>2.3782000000000001E-2</v>
      </c>
      <c r="AB23" s="2">
        <f t="shared" si="0"/>
        <v>2.6871222222222227E-2</v>
      </c>
      <c r="AC23" s="2">
        <f t="shared" si="1"/>
        <v>3.9928009971033039E-3</v>
      </c>
    </row>
    <row r="24" spans="26:29" x14ac:dyDescent="0.3">
      <c r="Z24" s="2">
        <v>23</v>
      </c>
      <c r="AA24" s="2">
        <v>2.6626E-2</v>
      </c>
      <c r="AB24" s="2">
        <f t="shared" si="0"/>
        <v>2.6871222222222227E-2</v>
      </c>
      <c r="AC24" s="2">
        <f t="shared" si="1"/>
        <v>3.9928009971033039E-3</v>
      </c>
    </row>
    <row r="25" spans="26:29" x14ac:dyDescent="0.3">
      <c r="Z25" s="2">
        <v>24</v>
      </c>
      <c r="AA25" s="2">
        <v>2.4832E-2</v>
      </c>
      <c r="AB25" s="2">
        <f t="shared" si="0"/>
        <v>2.6871222222222227E-2</v>
      </c>
      <c r="AC25" s="2">
        <f t="shared" si="1"/>
        <v>3.9928009971033039E-3</v>
      </c>
    </row>
    <row r="26" spans="26:29" x14ac:dyDescent="0.3">
      <c r="Z26" s="2">
        <v>25</v>
      </c>
      <c r="AA26" s="2">
        <v>2.3278E-2</v>
      </c>
      <c r="AB26" s="2">
        <f t="shared" si="0"/>
        <v>2.6871222222222227E-2</v>
      </c>
      <c r="AC26" s="2">
        <f t="shared" si="1"/>
        <v>3.9928009971033039E-3</v>
      </c>
    </row>
    <row r="27" spans="26:29" x14ac:dyDescent="0.3">
      <c r="Z27" s="2">
        <v>26</v>
      </c>
      <c r="AA27" s="2">
        <v>2.6890000000000001E-2</v>
      </c>
      <c r="AB27" s="2">
        <f t="shared" si="0"/>
        <v>2.6871222222222227E-2</v>
      </c>
      <c r="AC27" s="2">
        <f t="shared" si="1"/>
        <v>3.9928009971033039E-3</v>
      </c>
    </row>
    <row r="28" spans="26:29" x14ac:dyDescent="0.3">
      <c r="Z28" s="2">
        <v>27</v>
      </c>
      <c r="AA28" s="2">
        <v>2.6884000000000002E-2</v>
      </c>
      <c r="AB28" s="2">
        <f t="shared" si="0"/>
        <v>2.6871222222222227E-2</v>
      </c>
      <c r="AC28" s="2">
        <f t="shared" si="1"/>
        <v>3.9928009971033039E-3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Data</vt:lpstr>
      <vt:lpstr>Conversion Plots</vt:lpstr>
      <vt:lpstr>ln(1(1-x)) vs. Time</vt:lpstr>
      <vt:lpstr>ln(1(1-x)) vs. I^0.5 x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2021-09-11T12:45:13Z</dcterms:modified>
</cp:coreProperties>
</file>