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4 - Project Convert TH to EN D" sheetId="1" r:id="rId4"/>
  </sheets>
  <definedNames/>
  <calcPr/>
</workbook>
</file>

<file path=xl/sharedStrings.xml><?xml version="1.0" encoding="utf-8"?>
<sst xmlns="http://schemas.openxmlformats.org/spreadsheetml/2006/main" count="38" uniqueCount="35">
  <si>
    <t>Project - Convert TH to EN Date</t>
  </si>
  <si>
    <t>Lookup Table</t>
  </si>
  <si>
    <t>TH Date</t>
  </si>
  <si>
    <t>Day</t>
  </si>
  <si>
    <t>Month</t>
  </si>
  <si>
    <t>Year</t>
  </si>
  <si>
    <t>EN Date</t>
  </si>
  <si>
    <t>ม.ค.</t>
  </si>
  <si>
    <t>12 ธ.ค. 2563</t>
  </si>
  <si>
    <t>ก.พ.</t>
  </si>
  <si>
    <t>25 พ.ย. 2561</t>
  </si>
  <si>
    <t>25</t>
  </si>
  <si>
    <t>มี.ค.</t>
  </si>
  <si>
    <t>09 ก.ย. 2562</t>
  </si>
  <si>
    <t>09</t>
  </si>
  <si>
    <t>เม.ย.</t>
  </si>
  <si>
    <t>07 ม.ค. 2560</t>
  </si>
  <si>
    <t>07</t>
  </si>
  <si>
    <t>พ.ค.</t>
  </si>
  <si>
    <t>15 เม.ย. 2563</t>
  </si>
  <si>
    <t>15</t>
  </si>
  <si>
    <t>มิ.ย.</t>
  </si>
  <si>
    <t>06 มิ.ย. 2563</t>
  </si>
  <si>
    <t>06</t>
  </si>
  <si>
    <t>ก.ค.</t>
  </si>
  <si>
    <t>ส.ค.</t>
  </si>
  <si>
    <t>ก.ย.</t>
  </si>
  <si>
    <t>ต.ค.</t>
  </si>
  <si>
    <t>ArrayFormula(LEFT(D4:D9,2))</t>
  </si>
  <si>
    <t>พ.ย.</t>
  </si>
  <si>
    <t>MONTH</t>
  </si>
  <si>
    <t>ArrayFormula(VLOOKUP(REGEXEXTRACT(D4:D9, "[0-9]{2} ([ก-๙]+\.[ก-๙]+\.) [0-9]{4}"), A4:B15, 2, FALSE))</t>
  </si>
  <si>
    <t>ธ.ค.</t>
  </si>
  <si>
    <t>ArrayFormula(RIGHT(D4:D9,4)-543)</t>
  </si>
  <si>
    <t>DATE(G4,F4,E4)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</si>
</sst>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&quot;-&quot;mm&quot;-&quot;yyyy"/>
  </numFmts>
  <fonts count="5">
    <font>
      <sz val="10.0"/>
      <color rgb="FF000000"/>
      <name val="Arial"/>
      <scheme val="minor"/>
    </font>
    <font>
      <b/>
      <color theme="1"/>
      <name val="Work Sans"/>
    </font>
    <font>
      <color theme="1"/>
      <name val="Work Sans"/>
    </font>
    <font>
      <sz val="11.0"/>
      <color rgb="FF000000"/>
      <name val="Inconsolata"/>
    </font>
    <font>
      <color theme="1"/>
      <name val="Prompt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CFE2F3"/>
        <bgColor rgb="FFCFE2F3"/>
      </patternFill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center"/>
    </xf>
    <xf borderId="0" fillId="0" fontId="2" numFmtId="0" xfId="0" applyFont="1"/>
    <xf borderId="0" fillId="2" fontId="3" numFmtId="0" xfId="0" applyFill="1" applyFont="1"/>
    <xf borderId="0" fillId="3" fontId="1" numFmtId="0" xfId="0" applyAlignment="1" applyFill="1" applyFont="1">
      <alignment readingOrder="0"/>
    </xf>
    <xf borderId="0" fillId="3" fontId="1" numFmtId="0" xfId="0" applyAlignment="1" applyFont="1">
      <alignment horizontal="left" readingOrder="0"/>
    </xf>
    <xf borderId="0" fillId="3" fontId="1" numFmtId="0" xfId="0" applyAlignment="1" applyFont="1">
      <alignment horizontal="center" readingOrder="0"/>
    </xf>
    <xf borderId="0" fillId="0" fontId="4" numFmtId="0" xfId="0" applyAlignment="1" applyFont="1">
      <alignment readingOrder="0"/>
    </xf>
    <xf borderId="0" fillId="0" fontId="2" numFmtId="0" xfId="0" applyAlignment="1" applyFont="1">
      <alignment horizontal="center" readingOrder="0"/>
    </xf>
    <xf borderId="0" fillId="4" fontId="2" numFmtId="0" xfId="0" applyAlignment="1" applyFill="1" applyFont="1">
      <alignment readingOrder="0"/>
    </xf>
    <xf borderId="0" fillId="4" fontId="2" numFmtId="0" xfId="0" applyAlignment="1" applyFont="1">
      <alignment horizontal="left"/>
    </xf>
    <xf borderId="0" fillId="4" fontId="2" numFmtId="164" xfId="0" applyAlignment="1" applyFont="1" applyNumberFormat="1">
      <alignment horizontal="center"/>
    </xf>
    <xf borderId="0" fillId="2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D966"/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3"/>
      <c r="B2" s="2"/>
      <c r="C2" s="3"/>
      <c r="D2" s="3"/>
      <c r="E2" s="3"/>
      <c r="F2" s="4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1" t="s">
        <v>1</v>
      </c>
      <c r="B3" s="2"/>
      <c r="C3" s="3"/>
      <c r="D3" s="5" t="s">
        <v>2</v>
      </c>
      <c r="E3" s="6" t="s">
        <v>3</v>
      </c>
      <c r="F3" s="6" t="s">
        <v>4</v>
      </c>
      <c r="G3" s="6" t="s">
        <v>5</v>
      </c>
      <c r="H3" s="7" t="s">
        <v>6</v>
      </c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8" t="s">
        <v>7</v>
      </c>
      <c r="B4" s="9">
        <v>1.0</v>
      </c>
      <c r="C4" s="3"/>
      <c r="D4" s="10" t="s">
        <v>8</v>
      </c>
      <c r="E4" s="11" t="str">
        <f t="array" ref="E4:E9">LEFT(D4:D9,2)</f>
        <v>12</v>
      </c>
      <c r="F4" s="11">
        <f>IFERROR(__xludf.DUMMYFUNCTION("ArrayFormula(VLOOKUP(REGEXEXTRACT(D4:D9, ""[0-9]{2} ([ก-๙]+\.[ก-๙]+\.) [0-9]{4}""), A4:B15, 2, FALSE))"),12.0)</f>
        <v>12</v>
      </c>
      <c r="G4" s="11">
        <f t="array" ref="G4:G9">RIGHT(D4:D9,4)-543</f>
        <v>2020</v>
      </c>
      <c r="H4" s="12">
        <f t="shared" ref="H4:H9" si="1">DATE(G4,F4,E4)</f>
        <v>44177</v>
      </c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8" t="s">
        <v>9</v>
      </c>
      <c r="B5" s="9">
        <v>2.0</v>
      </c>
      <c r="C5" s="3"/>
      <c r="D5" s="10" t="s">
        <v>10</v>
      </c>
      <c r="E5" s="11" t="s">
        <v>11</v>
      </c>
      <c r="F5" s="11">
        <f>IFERROR(__xludf.DUMMYFUNCTION("""COMPUTED_VALUE"""),11.0)</f>
        <v>11</v>
      </c>
      <c r="G5" s="11">
        <v>2018.0</v>
      </c>
      <c r="H5" s="12">
        <f t="shared" si="1"/>
        <v>43429</v>
      </c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8" t="s">
        <v>12</v>
      </c>
      <c r="B6" s="9">
        <v>3.0</v>
      </c>
      <c r="C6" s="3"/>
      <c r="D6" s="10" t="s">
        <v>13</v>
      </c>
      <c r="E6" s="11" t="s">
        <v>14</v>
      </c>
      <c r="F6" s="11">
        <f>IFERROR(__xludf.DUMMYFUNCTION("""COMPUTED_VALUE"""),9.0)</f>
        <v>9</v>
      </c>
      <c r="G6" s="11">
        <v>2019.0</v>
      </c>
      <c r="H6" s="12">
        <f t="shared" si="1"/>
        <v>43717</v>
      </c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8" t="s">
        <v>15</v>
      </c>
      <c r="B7" s="9">
        <v>4.0</v>
      </c>
      <c r="C7" s="3"/>
      <c r="D7" s="10" t="s">
        <v>16</v>
      </c>
      <c r="E7" s="11" t="s">
        <v>17</v>
      </c>
      <c r="F7" s="11">
        <f>IFERROR(__xludf.DUMMYFUNCTION("""COMPUTED_VALUE"""),1.0)</f>
        <v>1</v>
      </c>
      <c r="G7" s="11">
        <v>2017.0</v>
      </c>
      <c r="H7" s="12">
        <f t="shared" si="1"/>
        <v>42742</v>
      </c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8" t="s">
        <v>18</v>
      </c>
      <c r="B8" s="9">
        <v>5.0</v>
      </c>
      <c r="C8" s="3"/>
      <c r="D8" s="10" t="s">
        <v>19</v>
      </c>
      <c r="E8" s="11" t="s">
        <v>20</v>
      </c>
      <c r="F8" s="11">
        <f>IFERROR(__xludf.DUMMYFUNCTION("""COMPUTED_VALUE"""),4.0)</f>
        <v>4</v>
      </c>
      <c r="G8" s="11">
        <v>2020.0</v>
      </c>
      <c r="H8" s="12">
        <f t="shared" si="1"/>
        <v>43936</v>
      </c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8" t="s">
        <v>21</v>
      </c>
      <c r="B9" s="9">
        <v>6.0</v>
      </c>
      <c r="C9" s="3"/>
      <c r="D9" s="10" t="s">
        <v>22</v>
      </c>
      <c r="E9" s="11" t="s">
        <v>23</v>
      </c>
      <c r="F9" s="11">
        <f>IFERROR(__xludf.DUMMYFUNCTION("""COMPUTED_VALUE"""),6.0)</f>
        <v>6</v>
      </c>
      <c r="G9" s="11">
        <v>2020.0</v>
      </c>
      <c r="H9" s="12">
        <f t="shared" si="1"/>
        <v>43988</v>
      </c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8" t="s">
        <v>24</v>
      </c>
      <c r="B10" s="9">
        <v>7.0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8" t="s">
        <v>25</v>
      </c>
      <c r="B11" s="9">
        <v>8.0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8" t="s">
        <v>26</v>
      </c>
      <c r="B12" s="9">
        <v>9.0</v>
      </c>
      <c r="C12" s="3"/>
      <c r="D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8" t="s">
        <v>27</v>
      </c>
      <c r="B13" s="9">
        <v>10.0</v>
      </c>
      <c r="C13" s="3"/>
      <c r="D13" s="3"/>
      <c r="E13" s="6" t="s">
        <v>3</v>
      </c>
      <c r="F13" s="13" t="s">
        <v>28</v>
      </c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8" t="s">
        <v>29</v>
      </c>
      <c r="B14" s="9">
        <v>11.0</v>
      </c>
      <c r="C14" s="3"/>
      <c r="D14" s="3"/>
      <c r="E14" s="5" t="s">
        <v>30</v>
      </c>
      <c r="F14" s="13" t="s">
        <v>31</v>
      </c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8" t="s">
        <v>32</v>
      </c>
      <c r="B15" s="9">
        <v>12.0</v>
      </c>
      <c r="C15" s="3"/>
      <c r="D15" s="3"/>
      <c r="E15" s="6" t="s">
        <v>5</v>
      </c>
      <c r="F15" s="13" t="s">
        <v>33</v>
      </c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3"/>
      <c r="B16" s="2"/>
      <c r="C16" s="3"/>
      <c r="D16" s="3"/>
      <c r="E16" s="6" t="s">
        <v>6</v>
      </c>
      <c r="F16" s="13" t="s">
        <v>34</v>
      </c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"/>
      <c r="B17" s="2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/>
      <c r="B18" s="2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/>
      <c r="B19" s="2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/>
      <c r="B20" s="2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3"/>
      <c r="B21" s="2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3"/>
      <c r="B22" s="2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/>
      <c r="B23" s="2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/>
      <c r="B24" s="2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2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2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2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2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2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2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2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2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2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2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2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2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2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2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2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2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2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2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2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2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2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2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2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2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2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2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2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2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2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2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2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2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2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2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2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2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2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2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2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2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2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2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2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2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2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2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2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2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2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2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2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2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2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2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2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2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2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2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2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2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2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2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2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2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2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2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2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2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2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2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2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2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2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2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2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2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2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2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2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2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2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2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2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2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2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2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2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2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2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2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2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2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2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2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2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2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2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2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2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2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2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2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2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2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2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2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2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2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2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2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2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2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2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2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2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2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2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2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2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2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2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2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2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2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2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2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2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2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2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2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2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2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2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2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2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2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2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2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2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2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2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2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2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2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2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2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2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2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2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2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2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2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2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2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2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2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2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2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2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2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2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2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2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2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2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2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2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2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2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2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2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2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2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2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2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2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2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2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2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2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2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2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2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2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2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2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2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2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2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2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2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2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2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2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2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2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2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2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2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2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2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2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2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2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2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2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2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2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2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2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2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2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2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2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2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2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2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2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2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2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2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2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2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2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2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2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2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2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2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2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2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2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2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2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2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2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2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2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2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2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2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2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2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2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2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2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2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2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2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2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2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2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2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2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2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2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2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2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2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2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2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2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2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2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2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2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2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2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2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2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2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2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2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2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2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2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2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2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2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2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2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2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2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2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2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2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2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2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2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2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2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2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2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2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2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2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2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2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2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2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2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2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2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2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2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2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2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2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2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2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2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2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2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2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2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2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2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2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2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2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2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2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2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2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2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2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2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2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2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2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2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2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2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2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2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2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2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2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2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2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2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2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2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2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2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2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2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2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2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2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2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2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2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2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2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2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2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2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2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2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2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2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2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2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2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2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2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2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2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2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2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2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2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2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2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2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2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2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2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2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2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2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2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2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2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2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2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2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2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2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2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2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2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2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2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2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2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2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2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2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2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2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2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2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2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2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2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2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2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2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2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2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2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2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2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2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2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2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2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2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2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2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2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2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2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2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2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2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2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2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2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2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2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2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2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2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2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2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2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2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2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2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2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2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2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2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2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2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2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2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2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2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2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2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2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2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2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2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2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2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2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2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2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2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2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2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2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2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2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2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2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2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2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2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2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2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2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2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2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2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2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2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2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2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2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2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2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2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2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2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2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2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2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2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2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2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2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2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2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2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2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2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2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2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2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2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2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2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2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2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2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2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2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2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2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2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2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2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2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2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2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2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2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2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2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2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2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2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2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2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2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2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2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2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2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2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2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2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2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2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2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2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2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2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2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2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2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2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2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2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2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2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2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2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2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2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2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2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2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2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2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2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2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2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2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2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2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2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2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2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2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2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2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2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2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2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2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2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2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2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2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2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2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2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2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2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2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2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2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2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2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2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2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2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2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2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2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2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2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2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2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2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2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2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2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2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2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2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2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2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2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2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2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2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2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2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2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2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2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2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2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2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2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2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2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2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2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2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2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2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2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2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2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2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2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2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2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2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2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2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2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2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2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2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2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2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2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2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2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2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2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2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2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2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2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2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2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2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2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2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2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2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2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2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2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2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2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2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2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2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2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2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2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2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2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2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2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2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2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2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2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2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2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2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2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2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2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2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2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2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2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2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2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2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2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2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2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2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2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2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2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2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2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2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2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2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2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2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2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2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2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2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2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2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2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2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2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2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2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2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2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2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2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2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2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2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2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2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2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2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2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2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2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2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2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2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2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2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2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2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2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2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2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2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2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2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2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2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2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2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2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2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2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2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2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2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2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2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2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2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2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2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2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2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2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2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2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2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2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2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2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2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2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2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2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2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2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2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2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2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2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2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2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2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2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2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2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2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2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2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2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2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2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2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2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2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2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2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2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2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2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2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2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2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2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2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2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2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2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2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2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2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2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2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2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2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2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2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2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2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2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2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2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2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2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2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2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2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2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2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2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2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2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2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2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2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2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2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2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2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2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2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2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2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2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2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2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2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2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2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2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2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2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2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2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2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2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2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2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2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2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2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2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2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2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2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2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2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2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2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2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2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2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2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2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2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2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2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2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2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2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2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2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2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2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2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2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2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2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2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2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2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2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2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2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2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2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2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2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2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2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2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2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2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2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2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2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2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2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2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2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2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2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2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2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2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2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2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2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2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2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2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2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2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2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2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2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2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2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2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2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2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2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2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2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2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2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2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2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2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2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2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2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2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2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2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2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2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2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2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2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2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2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2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2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2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2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2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2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2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2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2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2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2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2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2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2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2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2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2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2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2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2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2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2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drawing r:id="rId1"/>
</worksheet>
</file>