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HR botics\imp\"/>
    </mc:Choice>
  </mc:AlternateContent>
  <xr:revisionPtr revIDLastSave="0" documentId="13_ncr:1_{FC5157A1-3C44-4C09-B58C-3F1049044B75}" xr6:coauthVersionLast="47" xr6:coauthVersionMax="47" xr10:uidLastSave="{00000000-0000-0000-0000-000000000000}"/>
  <bookViews>
    <workbookView xWindow="-120" yWindow="-120" windowWidth="20730" windowHeight="11160" firstSheet="1" activeTab="4" xr2:uid="{F8AF910C-F5E1-4BF2-A716-7B13A12C5D9A}"/>
  </bookViews>
  <sheets>
    <sheet name="Brand_ratings " sheetId="1" r:id="rId1"/>
    <sheet name="Brandrevenue " sheetId="4" r:id="rId2"/>
    <sheet name="Supply_chain_rating " sheetId="2" r:id="rId3"/>
    <sheet name="Market share " sheetId="3" r:id="rId4"/>
    <sheet name="Insights from vizz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G7" i="1"/>
  <c r="H7" i="1"/>
  <c r="F7" i="1"/>
  <c r="E7" i="1"/>
  <c r="D7" i="1"/>
  <c r="C7" i="1"/>
  <c r="B7" i="1"/>
  <c r="B13" i="3"/>
  <c r="B15" i="3"/>
  <c r="D15" i="3"/>
  <c r="E15" i="3"/>
  <c r="F15" i="3"/>
  <c r="G15" i="3"/>
  <c r="H15" i="3"/>
  <c r="C13" i="3"/>
  <c r="D13" i="3"/>
  <c r="E13" i="3"/>
  <c r="F13" i="3"/>
  <c r="G13" i="3"/>
  <c r="H13" i="3"/>
  <c r="C12" i="3"/>
  <c r="D12" i="3"/>
  <c r="E12" i="3"/>
  <c r="F12" i="3"/>
  <c r="G12" i="3"/>
  <c r="H12" i="3"/>
  <c r="B12" i="3"/>
  <c r="C11" i="3"/>
  <c r="D11" i="3"/>
  <c r="E11" i="3"/>
  <c r="F11" i="3"/>
  <c r="G11" i="3"/>
  <c r="H11" i="3"/>
  <c r="C10" i="3"/>
  <c r="D10" i="3"/>
  <c r="E10" i="3"/>
  <c r="F10" i="3"/>
  <c r="G10" i="3"/>
  <c r="H10" i="3"/>
  <c r="B11" i="3"/>
  <c r="B10" i="3"/>
  <c r="H8" i="3"/>
  <c r="G8" i="3"/>
  <c r="F8" i="3"/>
  <c r="E8" i="3"/>
  <c r="D8" i="3"/>
  <c r="C8" i="3"/>
  <c r="B8" i="3"/>
  <c r="F2" i="3"/>
  <c r="H6" i="2"/>
  <c r="G6" i="2"/>
  <c r="F6" i="2"/>
  <c r="E6" i="2"/>
  <c r="D6" i="2"/>
  <c r="C6" i="2"/>
  <c r="B6" i="2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<sst xmlns="http://schemas.openxmlformats.org/spreadsheetml/2006/main" count="83" uniqueCount="41">
  <si>
    <t xml:space="preserve"> </t>
  </si>
  <si>
    <t>SHEETAL</t>
  </si>
  <si>
    <t>GANGA</t>
  </si>
  <si>
    <t>SINTEX</t>
  </si>
  <si>
    <t>SUPREME</t>
  </si>
  <si>
    <t>ASHIRWAD</t>
  </si>
  <si>
    <t>APPOLO</t>
  </si>
  <si>
    <t>ASTRAL</t>
  </si>
  <si>
    <t>BRAND RATINGS</t>
  </si>
  <si>
    <t>Google Ratings</t>
  </si>
  <si>
    <t>Just Dial Ratings</t>
  </si>
  <si>
    <t>Indiamart Ratings</t>
  </si>
  <si>
    <t>Amazon Ratings</t>
  </si>
  <si>
    <t>SUPPLY CHAIN (Number)</t>
  </si>
  <si>
    <t>Ghaziabad</t>
  </si>
  <si>
    <t>Gr. Noida</t>
  </si>
  <si>
    <t>Noida</t>
  </si>
  <si>
    <t>Faridabad</t>
  </si>
  <si>
    <t>Total of all 4 cities</t>
  </si>
  <si>
    <t>Cities</t>
  </si>
  <si>
    <t>Greater Noida</t>
  </si>
  <si>
    <t>Total Stores</t>
  </si>
  <si>
    <t>TAM (Total Addresable Market)</t>
  </si>
  <si>
    <t>SAM (Service Addresable Market)</t>
  </si>
  <si>
    <t>Market Share(No. of stores/Total Stores) %</t>
  </si>
  <si>
    <t>Brands</t>
  </si>
  <si>
    <t>Revenue (Cr)</t>
  </si>
  <si>
    <t>Sintex Water Tanks</t>
  </si>
  <si>
    <t>Supreme Water Tanks</t>
  </si>
  <si>
    <t>Vectus Water Tanks</t>
  </si>
  <si>
    <t>Ocean Water Tanks</t>
  </si>
  <si>
    <t>Plasto Water Tanks</t>
  </si>
  <si>
    <t>Sheetal Water Tanks</t>
  </si>
  <si>
    <t>National Plastic Water Tanks</t>
  </si>
  <si>
    <t xml:space="preserve">Average rating </t>
  </si>
  <si>
    <t>Insight II</t>
  </si>
  <si>
    <t>Insight III</t>
  </si>
  <si>
    <t>Insight I</t>
  </si>
  <si>
    <r>
      <rPr>
        <b/>
        <u val="double"/>
        <sz val="12"/>
        <color theme="1"/>
        <rFont val="Calibri"/>
        <family val="2"/>
        <scheme val="minor"/>
      </rPr>
      <t>Ganga</t>
    </r>
    <r>
      <rPr>
        <u val="double"/>
        <sz val="11"/>
        <color theme="1"/>
        <rFont val="Calibri"/>
        <family val="2"/>
        <scheme val="minor"/>
      </rPr>
      <t xml:space="preserve"> commands the largest market share (</t>
    </r>
    <r>
      <rPr>
        <b/>
        <u val="double"/>
        <sz val="11"/>
        <color rgb="FFFF0000"/>
        <rFont val="Calibri"/>
        <family val="2"/>
        <scheme val="minor"/>
      </rPr>
      <t>36.53%</t>
    </r>
    <r>
      <rPr>
        <u val="double"/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and boasts an outstanding availability rating in these cities. In contrast, the</t>
    </r>
    <r>
      <rPr>
        <u val="double"/>
        <sz val="11"/>
        <color theme="1"/>
        <rFont val="Calibri"/>
        <family val="2"/>
        <scheme val="minor"/>
      </rPr>
      <t xml:space="preserve"> </t>
    </r>
    <r>
      <rPr>
        <b/>
        <u val="double"/>
        <sz val="12"/>
        <color theme="1"/>
        <rFont val="Calibri"/>
        <family val="2"/>
        <scheme val="minor"/>
      </rPr>
      <t>Sheetal</t>
    </r>
    <r>
      <rPr>
        <b/>
        <u val="double"/>
        <sz val="11"/>
        <color theme="1"/>
        <rFont val="Calibri"/>
        <family val="2"/>
        <scheme val="minor"/>
      </rPr>
      <t xml:space="preserve"> </t>
    </r>
    <r>
      <rPr>
        <b/>
        <u val="double"/>
        <sz val="12"/>
        <color theme="1"/>
        <rFont val="Calibri"/>
        <family val="2"/>
        <scheme val="minor"/>
      </rPr>
      <t>group</t>
    </r>
    <r>
      <rPr>
        <u val="double"/>
        <sz val="11"/>
        <color theme="1"/>
        <rFont val="Calibri"/>
        <family val="2"/>
        <scheme val="minor"/>
      </rPr>
      <t xml:space="preserve"> holds the </t>
    </r>
    <r>
      <rPr>
        <b/>
        <u val="double"/>
        <sz val="11"/>
        <color rgb="FFFF0000"/>
        <rFont val="Calibri"/>
        <family val="2"/>
        <scheme val="minor"/>
      </rPr>
      <t xml:space="preserve">fourth </t>
    </r>
    <r>
      <rPr>
        <u val="double"/>
        <sz val="11"/>
        <color theme="1"/>
        <rFont val="Calibri"/>
        <family val="2"/>
        <scheme val="minor"/>
      </rPr>
      <t xml:space="preserve">position with a market share of </t>
    </r>
    <r>
      <rPr>
        <b/>
        <u val="double"/>
        <sz val="11"/>
        <color rgb="FFFF0000"/>
        <rFont val="Calibri"/>
        <family val="2"/>
        <scheme val="minor"/>
      </rPr>
      <t>16.24%</t>
    </r>
    <r>
      <rPr>
        <u val="double"/>
        <sz val="11"/>
        <color theme="1"/>
        <rFont val="Calibri"/>
        <family val="2"/>
        <scheme val="minor"/>
      </rPr>
      <t>.</t>
    </r>
  </si>
  <si>
    <r>
      <rPr>
        <b/>
        <u val="double"/>
        <sz val="12"/>
        <color theme="1"/>
        <rFont val="Calibri"/>
        <family val="2"/>
        <scheme val="minor"/>
      </rPr>
      <t>Sintex</t>
    </r>
    <r>
      <rPr>
        <u val="double"/>
        <sz val="11"/>
        <color theme="1"/>
        <rFont val="Calibri"/>
        <family val="2"/>
        <scheme val="minor"/>
      </rPr>
      <t xml:space="preserve"> emerges as the leading water tank brand in terms of revenue, capturing </t>
    </r>
    <r>
      <rPr>
        <b/>
        <u val="double"/>
        <sz val="11"/>
        <color rgb="FFFF0000"/>
        <rFont val="Calibri"/>
        <family val="2"/>
        <scheme val="minor"/>
      </rPr>
      <t>43.76%</t>
    </r>
    <r>
      <rPr>
        <sz val="11"/>
        <color theme="1"/>
        <rFont val="Calibri"/>
        <family val="2"/>
        <scheme val="minor"/>
      </rPr>
      <t xml:space="preserve"> among the seven options. In contrast, the </t>
    </r>
    <r>
      <rPr>
        <b/>
        <u val="double"/>
        <sz val="12"/>
        <color theme="1"/>
        <rFont val="Calibri"/>
        <family val="2"/>
        <scheme val="minor"/>
      </rPr>
      <t>Sheetal group</t>
    </r>
    <r>
      <rPr>
        <u val="double"/>
        <sz val="11"/>
        <color theme="1"/>
        <rFont val="Calibri"/>
        <family val="2"/>
        <scheme val="minor"/>
      </rPr>
      <t xml:space="preserve"> holds the </t>
    </r>
    <r>
      <rPr>
        <b/>
        <u val="double"/>
        <sz val="11"/>
        <color rgb="FFFF0000"/>
        <rFont val="Calibri"/>
        <family val="2"/>
        <scheme val="minor"/>
      </rPr>
      <t>sixth</t>
    </r>
    <r>
      <rPr>
        <u val="double"/>
        <sz val="11"/>
        <color theme="1"/>
        <rFont val="Calibri"/>
        <family val="2"/>
        <scheme val="minor"/>
      </rPr>
      <t xml:space="preserve"> position with a share of </t>
    </r>
    <r>
      <rPr>
        <b/>
        <u val="double"/>
        <sz val="11"/>
        <color rgb="FFFF0000"/>
        <rFont val="Calibri"/>
        <family val="2"/>
        <scheme val="minor"/>
      </rPr>
      <t>3.69%.</t>
    </r>
  </si>
  <si>
    <r>
      <t xml:space="preserve">
</t>
    </r>
    <r>
      <rPr>
        <b/>
        <u val="double"/>
        <sz val="12"/>
        <color theme="1"/>
        <rFont val="Calibri"/>
        <family val="2"/>
        <scheme val="minor"/>
      </rPr>
      <t xml:space="preserve">Sintex </t>
    </r>
    <r>
      <rPr>
        <u val="double"/>
        <sz val="11"/>
        <color theme="1"/>
        <rFont val="Calibri"/>
        <family val="2"/>
        <scheme val="minor"/>
      </rPr>
      <t xml:space="preserve">stands out as the top-rated water tank brand </t>
    </r>
    <r>
      <rPr>
        <sz val="11"/>
        <color theme="1"/>
        <rFont val="Calibri"/>
        <family val="2"/>
        <scheme val="minor"/>
      </rPr>
      <t xml:space="preserve">among the seven options, while </t>
    </r>
    <r>
      <rPr>
        <b/>
        <u val="double"/>
        <sz val="12"/>
        <color theme="1"/>
        <rFont val="Calibri"/>
        <family val="2"/>
        <scheme val="minor"/>
      </rPr>
      <t>Sheetal</t>
    </r>
    <r>
      <rPr>
        <b/>
        <u val="double"/>
        <sz val="11"/>
        <color theme="1"/>
        <rFont val="Calibri"/>
        <family val="2"/>
        <scheme val="minor"/>
      </rPr>
      <t xml:space="preserve"> </t>
    </r>
    <r>
      <rPr>
        <b/>
        <u val="double"/>
        <sz val="12"/>
        <color theme="1"/>
        <rFont val="Calibri"/>
        <family val="2"/>
        <scheme val="minor"/>
      </rPr>
      <t>group</t>
    </r>
    <r>
      <rPr>
        <u val="double"/>
        <sz val="11"/>
        <color theme="1"/>
        <rFont val="Calibri"/>
        <family val="2"/>
        <scheme val="minor"/>
      </rPr>
      <t xml:space="preserve"> stands at </t>
    </r>
    <r>
      <rPr>
        <b/>
        <u val="double"/>
        <sz val="11"/>
        <color rgb="FFFF0000"/>
        <rFont val="Calibri"/>
        <family val="2"/>
        <scheme val="minor"/>
      </rPr>
      <t>third</t>
    </r>
    <r>
      <rPr>
        <u val="double"/>
        <sz val="11"/>
        <color theme="1"/>
        <rFont val="Calibri"/>
        <family val="2"/>
        <scheme val="minor"/>
      </rPr>
      <t xml:space="preserve"> position in ratings 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</si>
</sst>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9"/>
      <color rgb="FF5A5A5B"/>
      <name val="Arial"/>
      <family val="2"/>
    </font>
    <font>
      <u/>
      <sz val="10"/>
      <color rgb="FF0000FF"/>
      <name val="Arial"/>
      <family val="2"/>
    </font>
    <font>
      <b/>
      <u/>
      <sz val="9"/>
      <color rgb="FF666666"/>
      <name val="Arial"/>
      <family val="2"/>
    </font>
    <font>
      <b/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6F8FB"/>
        <bgColor rgb="FFF6F8FB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rgb="FFD9D2E9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1" fillId="6" borderId="1" xfId="0" applyFont="1" applyFill="1" applyBorder="1" applyAlignment="1">
      <alignment horizontal="center"/>
    </xf>
    <xf numFmtId="0" fontId="5" fillId="3" borderId="1" xfId="0" applyFont="1" applyFill="1" applyBorder="1"/>
    <xf numFmtId="4" fontId="6" fillId="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8" borderId="1" xfId="0" applyFont="1" applyFill="1" applyBorder="1"/>
    <xf numFmtId="0" fontId="6" fillId="8" borderId="1" xfId="0" applyFont="1" applyFill="1" applyBorder="1" applyAlignment="1">
      <alignment horizontal="center"/>
    </xf>
    <xf numFmtId="0" fontId="7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9" borderId="1" xfId="0" applyFont="1" applyFill="1" applyBorder="1"/>
    <xf numFmtId="2" fontId="0" fillId="0" borderId="1" xfId="0" applyNumberFormat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95251</xdr:rowOff>
    </xdr:from>
    <xdr:to>
      <xdr:col>17</xdr:col>
      <xdr:colOff>581025</xdr:colOff>
      <xdr:row>31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77638-A90A-A98B-CC45-5F7057CE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8301"/>
          <a:ext cx="10744200" cy="4533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9</xdr:col>
      <xdr:colOff>447676</xdr:colOff>
      <xdr:row>15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C5DA1-C479-447C-965D-9E242EED0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6" y="0"/>
          <a:ext cx="4667250" cy="287655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98181</xdr:rowOff>
    </xdr:from>
    <xdr:to>
      <xdr:col>14</xdr:col>
      <xdr:colOff>38100</xdr:colOff>
      <xdr:row>29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59B7B-C6F0-2FA5-C370-4F2CC7DB3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1181"/>
          <a:ext cx="8477250" cy="43309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57150</xdr:colOff>
      <xdr:row>52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3EEB3-4E63-4499-96D5-CFE7202BF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8496300" cy="421005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17</xdr:col>
      <xdr:colOff>542925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D29075-08ED-3AEA-654D-8328D1091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0"/>
          <a:ext cx="6019800" cy="2867025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ir.indiamart.com/impcat/plasto-water-tanks.html" TargetMode="External"/><Relationship Id="rId13" Type="http://schemas.openxmlformats.org/officeDocument/2006/relationships/hyperlink" Target="https://www.moneycontrol.com/financials/nationalplasticindustries/profit-lossVI/NPI" TargetMode="External"/><Relationship Id="rId3" Type="http://schemas.openxmlformats.org/officeDocument/2006/relationships/hyperlink" Target="https://dir.indiamart.com/impcat/supreme-water-tanks.html" TargetMode="External"/><Relationship Id="rId7" Type="http://schemas.openxmlformats.org/officeDocument/2006/relationships/hyperlink" Target="https://dir.indiamart.com/impcat/ocean-water-tanks.html" TargetMode="External"/><Relationship Id="rId12" Type="http://schemas.openxmlformats.org/officeDocument/2006/relationships/hyperlink" Target="https://www.indiamart.com/proddetail/1000-l-triple-layer-water-storage-tank-22568854755.html" TargetMode="External"/><Relationship Id="rId2" Type="http://schemas.openxmlformats.org/officeDocument/2006/relationships/hyperlink" Target="https://www.moneycontrol.com/financials/sintexindustries/profit-lossVI/SI27" TargetMode="External"/><Relationship Id="rId1" Type="http://schemas.openxmlformats.org/officeDocument/2006/relationships/hyperlink" Target="https://dir.indiamart.com/impcat/sintex-water-tanks.html" TargetMode="External"/><Relationship Id="rId6" Type="http://schemas.openxmlformats.org/officeDocument/2006/relationships/hyperlink" Target="https://www.indiaratings.co.in/PressRelease?pressReleaseID=56102&amp;title=India-Ratings-Revises-Vectus-Industries%E2%80%99-Outlook-to-Positive%3B-Affirms-%E2%80%98IND-A%E2%80%99" TargetMode="External"/><Relationship Id="rId11" Type="http://schemas.openxmlformats.org/officeDocument/2006/relationships/hyperlink" Target="https://www.datanyze.com/companies/the-sheetal-group/345553186" TargetMode="External"/><Relationship Id="rId5" Type="http://schemas.openxmlformats.org/officeDocument/2006/relationships/hyperlink" Target="https://dir.indiamart.com/impcat/vectus-water-tanks.html" TargetMode="External"/><Relationship Id="rId10" Type="http://schemas.openxmlformats.org/officeDocument/2006/relationships/hyperlink" Target="https://dir.indiamart.com/impcat/sheetal-water-tanks.html" TargetMode="External"/><Relationship Id="rId4" Type="http://schemas.openxmlformats.org/officeDocument/2006/relationships/hyperlink" Target="https://www.hdfcsec.com/hsl.research.pdf/Stock%20Update%20-%20Supreme%20Industries%20-%20%20HSLRR010822.pdf" TargetMode="External"/><Relationship Id="rId9" Type="http://schemas.openxmlformats.org/officeDocument/2006/relationships/hyperlink" Target="https://www.tofler.in/r-c-plasto-tanks-and-pipes-private-limited/company/U25206MH2010PTC207824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2D63-4022-4FAE-BD31-BBA8E5F14108}">
  <dimension ref="A1:H7"/>
  <sheetViews>
    <sheetView workbookViewId="0">
      <selection activeCell="O3" sqref="O3"/>
    </sheetView>
  </sheetViews>
  <sheetFormatPr defaultRowHeight="15" x14ac:dyDescent="0.25"/>
  <cols>
    <col min="1" max="1" width="15.28515625" bestFit="1" customWidth="1"/>
    <col min="2" max="2" width="7.5703125" bestFit="1" customWidth="1"/>
    <col min="4" max="4" width="6.28515625" bestFit="1" customWidth="1"/>
    <col min="5" max="5" width="8.28515625" bestFit="1" customWidth="1"/>
    <col min="6" max="6" width="9.42578125" bestFit="1" customWidth="1"/>
    <col min="7" max="7" width="7.28515625" bestFit="1" customWidth="1"/>
    <col min="8" max="8" width="6.85546875" bestFit="1" customWidth="1"/>
  </cols>
  <sheetData>
    <row r="1" spans="1:8" x14ac:dyDescent="0.25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x14ac:dyDescent="0.25">
      <c r="A2" s="3" t="s">
        <v>8</v>
      </c>
      <c r="B2" s="4">
        <f t="shared" ref="B2:D2" si="0">SUM(B3:B6)/COUNT(B3:B6)</f>
        <v>3.55</v>
      </c>
      <c r="C2" s="4">
        <f t="shared" si="0"/>
        <v>3.8000000000000003</v>
      </c>
      <c r="D2" s="4">
        <f t="shared" si="0"/>
        <v>4.45</v>
      </c>
      <c r="E2" s="5">
        <f t="shared" ref="E2:H2" si="1">SUM(E3:E5)/COUNT(E3:E5)</f>
        <v>4.4333333333333336</v>
      </c>
      <c r="F2" s="5">
        <f t="shared" si="1"/>
        <v>4.2</v>
      </c>
      <c r="G2" s="5">
        <f t="shared" si="1"/>
        <v>3.8333333333333335</v>
      </c>
      <c r="H2" s="5">
        <f t="shared" si="1"/>
        <v>4.4333333333333327</v>
      </c>
    </row>
    <row r="3" spans="1:8" ht="15" customHeight="1" x14ac:dyDescent="0.25">
      <c r="A3" s="1" t="s">
        <v>9</v>
      </c>
      <c r="B3" s="6">
        <v>3</v>
      </c>
      <c r="C3" s="6">
        <v>3.5</v>
      </c>
      <c r="D3" s="6">
        <v>4.7</v>
      </c>
      <c r="E3" s="6">
        <v>4.4000000000000004</v>
      </c>
      <c r="F3" s="2">
        <v>4.4000000000000004</v>
      </c>
      <c r="G3" s="2">
        <v>3.8</v>
      </c>
      <c r="H3" s="2">
        <v>4.7</v>
      </c>
    </row>
    <row r="4" spans="1:8" x14ac:dyDescent="0.25">
      <c r="A4" s="1" t="s">
        <v>10</v>
      </c>
      <c r="B4" s="2">
        <v>4.2</v>
      </c>
      <c r="C4" s="2">
        <v>4.3</v>
      </c>
      <c r="D4" s="2">
        <v>4.4000000000000004</v>
      </c>
      <c r="E4" s="2">
        <v>4.5</v>
      </c>
      <c r="F4" s="2">
        <v>4.5</v>
      </c>
      <c r="G4" s="2">
        <v>4.0999999999999996</v>
      </c>
      <c r="H4" s="2">
        <v>4.5</v>
      </c>
    </row>
    <row r="5" spans="1:8" ht="31.5" customHeight="1" x14ac:dyDescent="0.25">
      <c r="A5" s="1" t="s">
        <v>11</v>
      </c>
      <c r="B5" s="2">
        <v>4.2</v>
      </c>
      <c r="C5" s="6">
        <v>4</v>
      </c>
      <c r="D5" s="6">
        <v>4.2</v>
      </c>
      <c r="E5" s="6">
        <v>4.4000000000000004</v>
      </c>
      <c r="F5" s="7">
        <v>3.7</v>
      </c>
      <c r="G5" s="7">
        <v>3.6</v>
      </c>
      <c r="H5" s="7">
        <v>4.0999999999999996</v>
      </c>
    </row>
    <row r="6" spans="1:8" x14ac:dyDescent="0.25">
      <c r="A6" s="8" t="s">
        <v>12</v>
      </c>
      <c r="B6" s="9">
        <v>2.8</v>
      </c>
      <c r="C6" s="10">
        <v>3.4</v>
      </c>
      <c r="D6" s="10">
        <v>4.5</v>
      </c>
      <c r="E6" s="11">
        <v>0</v>
      </c>
      <c r="F6" s="12">
        <v>0</v>
      </c>
      <c r="G6" s="12">
        <v>0</v>
      </c>
      <c r="H6" s="12">
        <v>0</v>
      </c>
    </row>
    <row r="7" spans="1:8" x14ac:dyDescent="0.25">
      <c r="A7" s="1" t="s">
        <v>34</v>
      </c>
      <c r="B7" s="26">
        <f t="shared" ref="B7:H7" si="2">AVERAGE(B2:B6)</f>
        <v>3.55</v>
      </c>
      <c r="C7" s="26">
        <f t="shared" si="2"/>
        <v>3.8</v>
      </c>
      <c r="D7" s="26">
        <f t="shared" si="2"/>
        <v>4.45</v>
      </c>
      <c r="E7" s="26">
        <f t="shared" si="2"/>
        <v>3.5466666666666669</v>
      </c>
      <c r="F7" s="26">
        <f t="shared" si="2"/>
        <v>3.3600000000000003</v>
      </c>
      <c r="G7" s="26">
        <f t="shared" si="2"/>
        <v>3.0666666666666664</v>
      </c>
      <c r="H7" s="26">
        <f t="shared" si="2"/>
        <v>3.5466666666666669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CCAE-6C2C-4842-AA97-4067E6C8AA08}">
  <dimension ref="A1:B8"/>
  <sheetViews>
    <sheetView workbookViewId="0">
      <selection sqref="A1:B8"/>
    </sheetView>
  </sheetViews>
  <sheetFormatPr defaultRowHeight="15" x14ac:dyDescent="0.25"/>
  <cols>
    <col min="1" max="1" width="24.85546875" bestFit="1" customWidth="1"/>
    <col min="2" max="2" width="11.140625" bestFit="1" customWidth="1"/>
  </cols>
  <sheetData>
    <row r="1" spans="1:2" x14ac:dyDescent="0.25">
      <c r="A1" s="16" t="s">
        <v>25</v>
      </c>
      <c r="B1" s="13" t="s">
        <v>26</v>
      </c>
    </row>
    <row r="2" spans="1:2" x14ac:dyDescent="0.25">
      <c r="A2" s="17" t="s">
        <v>27</v>
      </c>
      <c r="B2" s="18">
        <v>3203.86</v>
      </c>
    </row>
    <row r="3" spans="1:2" x14ac:dyDescent="0.25">
      <c r="A3" s="17" t="s">
        <v>28</v>
      </c>
      <c r="B3" s="19">
        <v>1800</v>
      </c>
    </row>
    <row r="4" spans="1:2" x14ac:dyDescent="0.25">
      <c r="A4" s="17" t="s">
        <v>29</v>
      </c>
      <c r="B4" s="19">
        <v>816</v>
      </c>
    </row>
    <row r="5" spans="1:2" x14ac:dyDescent="0.25">
      <c r="A5" s="17" t="s">
        <v>30</v>
      </c>
      <c r="B5" s="7">
        <v>600</v>
      </c>
    </row>
    <row r="6" spans="1:2" x14ac:dyDescent="0.25">
      <c r="A6" s="17" t="s">
        <v>31</v>
      </c>
      <c r="B6" s="19">
        <v>520</v>
      </c>
    </row>
    <row r="7" spans="1:2" x14ac:dyDescent="0.25">
      <c r="A7" s="20" t="s">
        <v>32</v>
      </c>
      <c r="B7" s="21">
        <v>270</v>
      </c>
    </row>
    <row r="8" spans="1:2" x14ac:dyDescent="0.25">
      <c r="A8" s="22" t="s">
        <v>33</v>
      </c>
      <c r="B8" s="23">
        <v>112</v>
      </c>
    </row>
  </sheetData>
  <hyperlinks>
    <hyperlink ref="A2" r:id="rId1" xr:uid="{F09A5413-0798-478C-A6B6-E50E087DF8D7}"/>
    <hyperlink ref="B2" r:id="rId2" display="https://www.moneycontrol.com/financials/sintexindustries/profit-lossVI/SI27" xr:uid="{40CABB7E-154C-4715-962A-313E11151E9E}"/>
    <hyperlink ref="A3" r:id="rId3" xr:uid="{4BF00CCE-F906-4E40-8F0E-2B7F3E8F4CA9}"/>
    <hyperlink ref="B3" r:id="rId4" display="https://www.hdfcsec.com/hsl.research.pdf/Stock Update - Supreme Industries -  HSLRR010822.pdf" xr:uid="{43B69E42-6A59-46A1-A809-2A83CD2E300A}"/>
    <hyperlink ref="A4" r:id="rId5" xr:uid="{4BA1FD73-4F8C-4CC7-883C-439622E33574}"/>
    <hyperlink ref="B4" r:id="rId6" display="https://www.indiaratings.co.in/PressRelease?pressReleaseID=56102&amp;title=India-Ratings-Revises-Vectus-Industries%E2%80%99-Outlook-to-Positive%3B-Affirms-%E2%80%98IND-A%E2%80%99" xr:uid="{FC693598-2E27-483E-93D1-74315AEC07AA}"/>
    <hyperlink ref="A5" r:id="rId7" xr:uid="{1BEC8D92-F148-40CD-99AF-EB0995ABE643}"/>
    <hyperlink ref="A6" r:id="rId8" xr:uid="{2E5D3240-7EBA-4AFB-945B-AEBC7C47DDBC}"/>
    <hyperlink ref="B6" r:id="rId9" location=":~:text=What%20is%20the%20operating%20revenue,ending%20on%2031%20March%2C%202022." display="https://www.tofler.in/r-c-plasto-tanks-and-pipes-private-limited/company/U25206MH2010PTC207824 - :~:text=What%20is%20the%20operating%20revenue,ending%20on%2031%20March%2C%202022." xr:uid="{44139EFC-B863-4243-8428-CFA401DED71C}"/>
    <hyperlink ref="A7" r:id="rId10" xr:uid="{1300C792-44DB-4637-91D0-CE84DBF19EAD}"/>
    <hyperlink ref="B7" r:id="rId11" display="https://www.datanyze.com/companies/the-sheetal-group/345553186" xr:uid="{697E6361-F76B-482B-93DC-6FEE3A7FE834}"/>
    <hyperlink ref="A8" r:id="rId12" xr:uid="{00A8B1B7-4F76-4B4C-87C5-F4D02E92FB1D}"/>
    <hyperlink ref="B8" r:id="rId13" display="https://www.moneycontrol.com/financials/nationalplasticindustries/profit-lossVI/NPI" xr:uid="{52231E9C-40BE-4259-AF78-9171A43FE76A}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C82-D11E-4694-B31B-8CAE71A2B04F}">
  <dimension ref="A1:H6"/>
  <sheetViews>
    <sheetView zoomScaleNormal="100" workbookViewId="0">
      <selection sqref="A1:H6"/>
    </sheetView>
  </sheetViews>
  <sheetFormatPr defaultRowHeight="15" x14ac:dyDescent="0.25"/>
  <cols>
    <col min="1" max="1" width="19.85546875" bestFit="1" customWidth="1"/>
    <col min="2" max="2" width="7.28515625" bestFit="1" customWidth="1"/>
    <col min="3" max="3" width="6.85546875" bestFit="1" customWidth="1"/>
    <col min="4" max="4" width="6.28515625" bestFit="1" customWidth="1"/>
    <col min="5" max="5" width="8.28515625" bestFit="1" customWidth="1"/>
    <col min="6" max="6" width="9.42578125" customWidth="1"/>
    <col min="7" max="7" width="7.28515625" bestFit="1" customWidth="1"/>
    <col min="8" max="8" width="6.42578125" bestFit="1" customWidth="1"/>
  </cols>
  <sheetData>
    <row r="1" spans="1:8" x14ac:dyDescent="0.25">
      <c r="A1" s="3" t="s">
        <v>13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x14ac:dyDescent="0.25">
      <c r="A2" s="1" t="s">
        <v>14</v>
      </c>
      <c r="B2" s="14">
        <v>17</v>
      </c>
      <c r="C2" s="2">
        <v>33</v>
      </c>
      <c r="D2" s="2">
        <v>11</v>
      </c>
      <c r="E2" s="2">
        <v>5</v>
      </c>
      <c r="F2" s="2">
        <v>6</v>
      </c>
      <c r="G2" s="2">
        <v>4</v>
      </c>
      <c r="H2" s="2">
        <v>9</v>
      </c>
    </row>
    <row r="3" spans="1:8" x14ac:dyDescent="0.25">
      <c r="A3" s="1" t="s">
        <v>15</v>
      </c>
      <c r="B3" s="14">
        <v>8</v>
      </c>
      <c r="C3" s="2">
        <v>27</v>
      </c>
      <c r="D3" s="2">
        <v>6</v>
      </c>
      <c r="E3" s="2">
        <v>11</v>
      </c>
      <c r="F3" s="2">
        <v>2</v>
      </c>
      <c r="G3" s="2">
        <v>0</v>
      </c>
      <c r="H3" s="2">
        <v>0</v>
      </c>
    </row>
    <row r="4" spans="1:8" x14ac:dyDescent="0.25">
      <c r="A4" s="1" t="s">
        <v>16</v>
      </c>
      <c r="B4" s="14">
        <v>11</v>
      </c>
      <c r="C4" s="2">
        <v>29</v>
      </c>
      <c r="D4" s="2">
        <v>25</v>
      </c>
      <c r="E4" s="2">
        <v>24</v>
      </c>
      <c r="F4" s="2">
        <v>0</v>
      </c>
      <c r="G4" s="2">
        <v>0</v>
      </c>
      <c r="H4" s="2">
        <v>8</v>
      </c>
    </row>
    <row r="5" spans="1:8" x14ac:dyDescent="0.25">
      <c r="A5" s="1" t="s">
        <v>17</v>
      </c>
      <c r="B5" s="14">
        <v>8</v>
      </c>
      <c r="C5" s="2">
        <v>10</v>
      </c>
      <c r="D5" s="2">
        <v>9</v>
      </c>
      <c r="E5" s="2">
        <v>5</v>
      </c>
      <c r="F5" s="2">
        <v>2</v>
      </c>
      <c r="G5" s="2">
        <v>0</v>
      </c>
      <c r="H5" s="2">
        <v>1</v>
      </c>
    </row>
    <row r="6" spans="1:8" x14ac:dyDescent="0.25">
      <c r="A6" s="15" t="s">
        <v>18</v>
      </c>
      <c r="B6" s="14">
        <f t="shared" ref="B6:H6" si="0">SUM(B2:B5)</f>
        <v>44</v>
      </c>
      <c r="C6" s="14">
        <f t="shared" si="0"/>
        <v>99</v>
      </c>
      <c r="D6" s="14">
        <f t="shared" si="0"/>
        <v>51</v>
      </c>
      <c r="E6" s="14">
        <f t="shared" si="0"/>
        <v>45</v>
      </c>
      <c r="F6" s="14">
        <f t="shared" si="0"/>
        <v>10</v>
      </c>
      <c r="G6" s="14">
        <f t="shared" si="0"/>
        <v>4</v>
      </c>
      <c r="H6" s="14">
        <f t="shared" si="0"/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A0A9-A912-4BBC-9D19-3D7AF0FA3A20}">
  <dimension ref="A1:H15"/>
  <sheetViews>
    <sheetView workbookViewId="0">
      <selection activeCell="B14" sqref="B14:H15"/>
    </sheetView>
  </sheetViews>
  <sheetFormatPr defaultRowHeight="15" x14ac:dyDescent="0.25"/>
  <cols>
    <col min="1" max="1" width="35" bestFit="1" customWidth="1"/>
    <col min="2" max="2" width="8.85546875" bestFit="1" customWidth="1"/>
    <col min="3" max="3" width="12.140625" bestFit="1" customWidth="1"/>
    <col min="4" max="4" width="6.28515625" bestFit="1" customWidth="1"/>
    <col min="5" max="5" width="8.5703125" bestFit="1" customWidth="1"/>
    <col min="6" max="6" width="10.28515625" bestFit="1" customWidth="1"/>
  </cols>
  <sheetData>
    <row r="1" spans="1:8" x14ac:dyDescent="0.25">
      <c r="A1" s="25" t="s">
        <v>19</v>
      </c>
      <c r="B1" s="24" t="s">
        <v>14</v>
      </c>
      <c r="C1" s="15" t="s">
        <v>20</v>
      </c>
      <c r="D1" s="24" t="s">
        <v>16</v>
      </c>
      <c r="E1" s="24" t="s">
        <v>17</v>
      </c>
      <c r="F1" s="24" t="s">
        <v>21</v>
      </c>
      <c r="G1" s="2"/>
      <c r="H1" s="2"/>
    </row>
    <row r="2" spans="1:8" x14ac:dyDescent="0.25">
      <c r="A2" s="25" t="s">
        <v>22</v>
      </c>
      <c r="B2" s="14">
        <v>57</v>
      </c>
      <c r="C2" s="14">
        <v>44</v>
      </c>
      <c r="D2" s="14">
        <v>51</v>
      </c>
      <c r="E2" s="14">
        <v>52</v>
      </c>
      <c r="F2" s="2">
        <f>SUM(B2:E2)</f>
        <v>204</v>
      </c>
      <c r="G2" s="2"/>
      <c r="H2" s="2"/>
    </row>
    <row r="3" spans="1:8" x14ac:dyDescent="0.25">
      <c r="A3" s="25" t="s">
        <v>23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25">
      <c r="A4" s="1" t="s">
        <v>14</v>
      </c>
      <c r="B4" s="14">
        <v>17</v>
      </c>
      <c r="C4" s="2">
        <v>33</v>
      </c>
      <c r="D4" s="2">
        <v>11</v>
      </c>
      <c r="E4" s="2">
        <v>5</v>
      </c>
      <c r="F4" s="2">
        <v>6</v>
      </c>
      <c r="G4" s="2">
        <v>4</v>
      </c>
      <c r="H4" s="2">
        <v>9</v>
      </c>
    </row>
    <row r="5" spans="1:8" x14ac:dyDescent="0.25">
      <c r="A5" s="1" t="s">
        <v>15</v>
      </c>
      <c r="B5" s="14">
        <v>8</v>
      </c>
      <c r="C5" s="2">
        <v>27</v>
      </c>
      <c r="D5" s="2">
        <v>6</v>
      </c>
      <c r="E5" s="2">
        <v>11</v>
      </c>
      <c r="F5" s="2">
        <v>2</v>
      </c>
      <c r="G5" s="2">
        <v>0</v>
      </c>
      <c r="H5" s="2">
        <v>0</v>
      </c>
    </row>
    <row r="6" spans="1:8" x14ac:dyDescent="0.25">
      <c r="A6" s="1" t="s">
        <v>16</v>
      </c>
      <c r="B6" s="14">
        <v>11</v>
      </c>
      <c r="C6" s="2">
        <v>29</v>
      </c>
      <c r="D6" s="2">
        <v>25</v>
      </c>
      <c r="E6" s="2">
        <v>24</v>
      </c>
      <c r="F6" s="2">
        <v>0</v>
      </c>
      <c r="G6" s="2">
        <v>0</v>
      </c>
      <c r="H6" s="2">
        <v>8</v>
      </c>
    </row>
    <row r="7" spans="1:8" x14ac:dyDescent="0.25">
      <c r="A7" s="1" t="s">
        <v>17</v>
      </c>
      <c r="B7" s="14">
        <v>8</v>
      </c>
      <c r="C7" s="2">
        <v>10</v>
      </c>
      <c r="D7" s="2">
        <v>9</v>
      </c>
      <c r="E7" s="2">
        <v>5</v>
      </c>
      <c r="F7" s="2">
        <v>2</v>
      </c>
      <c r="G7" s="2">
        <v>0</v>
      </c>
      <c r="H7" s="2">
        <v>1</v>
      </c>
    </row>
    <row r="8" spans="1:8" x14ac:dyDescent="0.25">
      <c r="A8" s="1" t="s">
        <v>18</v>
      </c>
      <c r="B8" s="14">
        <f t="shared" ref="B8:H8" si="0">SUM(B4:B7)</f>
        <v>44</v>
      </c>
      <c r="C8" s="14">
        <f t="shared" si="0"/>
        <v>99</v>
      </c>
      <c r="D8" s="14">
        <f t="shared" si="0"/>
        <v>51</v>
      </c>
      <c r="E8" s="14">
        <f t="shared" si="0"/>
        <v>45</v>
      </c>
      <c r="F8" s="14">
        <f t="shared" si="0"/>
        <v>10</v>
      </c>
      <c r="G8" s="14">
        <f t="shared" si="0"/>
        <v>4</v>
      </c>
      <c r="H8" s="14">
        <f t="shared" si="0"/>
        <v>18</v>
      </c>
    </row>
    <row r="9" spans="1:8" x14ac:dyDescent="0.25">
      <c r="A9" s="25" t="s">
        <v>24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</row>
    <row r="10" spans="1:8" x14ac:dyDescent="0.25">
      <c r="A10" s="1" t="s">
        <v>14</v>
      </c>
      <c r="B10" s="4">
        <f>(B4/$B$2)*100</f>
        <v>29.82456140350877</v>
      </c>
      <c r="C10" s="4">
        <f t="shared" ref="C10:H10" si="1">(C4/$B$2)*100</f>
        <v>57.894736842105267</v>
      </c>
      <c r="D10" s="4">
        <f t="shared" si="1"/>
        <v>19.298245614035086</v>
      </c>
      <c r="E10" s="4">
        <f t="shared" si="1"/>
        <v>8.7719298245614024</v>
      </c>
      <c r="F10" s="4">
        <f t="shared" si="1"/>
        <v>10.526315789473683</v>
      </c>
      <c r="G10" s="4">
        <f t="shared" si="1"/>
        <v>7.0175438596491224</v>
      </c>
      <c r="H10" s="4">
        <f t="shared" si="1"/>
        <v>15.789473684210526</v>
      </c>
    </row>
    <row r="11" spans="1:8" x14ac:dyDescent="0.25">
      <c r="A11" s="1" t="s">
        <v>15</v>
      </c>
      <c r="B11" s="4">
        <f>(B5/$C$2)*100</f>
        <v>18.181818181818183</v>
      </c>
      <c r="C11" s="4">
        <f t="shared" ref="C11:H11" si="2">(C5/$C$2)*100</f>
        <v>61.363636363636367</v>
      </c>
      <c r="D11" s="4">
        <f t="shared" si="2"/>
        <v>13.636363636363635</v>
      </c>
      <c r="E11" s="4">
        <f t="shared" si="2"/>
        <v>25</v>
      </c>
      <c r="F11" s="4">
        <f t="shared" si="2"/>
        <v>4.5454545454545459</v>
      </c>
      <c r="G11" s="4">
        <f t="shared" si="2"/>
        <v>0</v>
      </c>
      <c r="H11" s="4">
        <f t="shared" si="2"/>
        <v>0</v>
      </c>
    </row>
    <row r="12" spans="1:8" x14ac:dyDescent="0.25">
      <c r="A12" s="1" t="s">
        <v>16</v>
      </c>
      <c r="B12" s="4">
        <f>(B6/$D$2)*100</f>
        <v>21.568627450980394</v>
      </c>
      <c r="C12" s="4">
        <f t="shared" ref="C12:H12" si="3">(C6/$D$2)*100</f>
        <v>56.862745098039213</v>
      </c>
      <c r="D12" s="4">
        <f t="shared" si="3"/>
        <v>49.019607843137251</v>
      </c>
      <c r="E12" s="4">
        <f t="shared" si="3"/>
        <v>47.058823529411761</v>
      </c>
      <c r="F12" s="4">
        <f t="shared" si="3"/>
        <v>0</v>
      </c>
      <c r="G12" s="4">
        <f t="shared" si="3"/>
        <v>0</v>
      </c>
      <c r="H12" s="4">
        <f t="shared" si="3"/>
        <v>15.686274509803921</v>
      </c>
    </row>
    <row r="13" spans="1:8" x14ac:dyDescent="0.25">
      <c r="A13" s="1" t="s">
        <v>17</v>
      </c>
      <c r="B13" s="4">
        <f>(B7/$E$2)*100</f>
        <v>15.384615384615385</v>
      </c>
      <c r="C13" s="4">
        <f t="shared" ref="C13:H13" si="4">(C7/$E$2)*100</f>
        <v>19.230769230769234</v>
      </c>
      <c r="D13" s="4">
        <f t="shared" si="4"/>
        <v>17.307692307692307</v>
      </c>
      <c r="E13" s="4">
        <f t="shared" si="4"/>
        <v>9.6153846153846168</v>
      </c>
      <c r="F13" s="4">
        <f t="shared" si="4"/>
        <v>3.8461538461538463</v>
      </c>
      <c r="G13" s="4">
        <f t="shared" si="4"/>
        <v>0</v>
      </c>
      <c r="H13" s="4">
        <f t="shared" si="4"/>
        <v>1.9230769230769231</v>
      </c>
    </row>
    <row r="14" spans="1:8" x14ac:dyDescent="0.25">
      <c r="A14" s="15" t="s">
        <v>25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5</v>
      </c>
      <c r="G14" s="13" t="s">
        <v>6</v>
      </c>
      <c r="H14" s="13" t="s">
        <v>7</v>
      </c>
    </row>
    <row r="15" spans="1:8" x14ac:dyDescent="0.25">
      <c r="A15" s="15" t="s">
        <v>18</v>
      </c>
      <c r="B15" s="4">
        <f>(B8/$F$2)*100</f>
        <v>21.568627450980394</v>
      </c>
      <c r="C15" s="4">
        <f>(C8/$F$2)*100</f>
        <v>48.529411764705884</v>
      </c>
      <c r="D15" s="4">
        <f t="shared" ref="D15:H15" si="5">(D8/$F$2)*100</f>
        <v>25</v>
      </c>
      <c r="E15" s="4">
        <f t="shared" si="5"/>
        <v>22.058823529411764</v>
      </c>
      <c r="F15" s="4">
        <f t="shared" si="5"/>
        <v>4.9019607843137258</v>
      </c>
      <c r="G15" s="4">
        <f t="shared" si="5"/>
        <v>1.9607843137254901</v>
      </c>
      <c r="H15" s="4">
        <f t="shared" si="5"/>
        <v>8.8235294117647065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D37F-15FB-4846-AEBC-6855BDDEE52A}">
  <dimension ref="A1:I12"/>
  <sheetViews>
    <sheetView tabSelected="1" workbookViewId="0">
      <selection activeCell="G12" sqref="G12"/>
    </sheetView>
  </sheetViews>
  <sheetFormatPr defaultRowHeight="15" x14ac:dyDescent="0.25"/>
  <sheetData>
    <row r="1" spans="1:9" ht="18.75" x14ac:dyDescent="0.3">
      <c r="A1" s="27" t="s">
        <v>37</v>
      </c>
      <c r="B1" s="28"/>
      <c r="C1" s="29"/>
      <c r="D1" s="27" t="s">
        <v>35</v>
      </c>
      <c r="E1" s="28"/>
      <c r="F1" s="29"/>
      <c r="G1" s="27" t="s">
        <v>36</v>
      </c>
      <c r="H1" s="28"/>
      <c r="I1" s="29"/>
    </row>
    <row r="2" spans="1:9" x14ac:dyDescent="0.25">
      <c r="A2" s="30" t="s">
        <v>40</v>
      </c>
      <c r="B2" s="31"/>
      <c r="C2" s="32"/>
      <c r="D2" s="36" t="s">
        <v>39</v>
      </c>
      <c r="E2" s="37"/>
      <c r="F2" s="38"/>
      <c r="G2" s="36" t="s">
        <v>38</v>
      </c>
      <c r="H2" s="37"/>
      <c r="I2" s="38"/>
    </row>
    <row r="3" spans="1:9" x14ac:dyDescent="0.25">
      <c r="A3" s="30"/>
      <c r="B3" s="31"/>
      <c r="C3" s="32"/>
      <c r="D3" s="36"/>
      <c r="E3" s="37"/>
      <c r="F3" s="38"/>
      <c r="G3" s="36"/>
      <c r="H3" s="37"/>
      <c r="I3" s="38"/>
    </row>
    <row r="4" spans="1:9" x14ac:dyDescent="0.25">
      <c r="A4" s="30"/>
      <c r="B4" s="31"/>
      <c r="C4" s="32"/>
      <c r="D4" s="36"/>
      <c r="E4" s="37"/>
      <c r="F4" s="38"/>
      <c r="G4" s="36"/>
      <c r="H4" s="37"/>
      <c r="I4" s="38"/>
    </row>
    <row r="5" spans="1:9" x14ac:dyDescent="0.25">
      <c r="A5" s="30"/>
      <c r="B5" s="31"/>
      <c r="C5" s="32"/>
      <c r="D5" s="36"/>
      <c r="E5" s="37"/>
      <c r="F5" s="38"/>
      <c r="G5" s="36"/>
      <c r="H5" s="37"/>
      <c r="I5" s="38"/>
    </row>
    <row r="6" spans="1:9" ht="81" customHeight="1" thickBot="1" x14ac:dyDescent="0.3">
      <c r="A6" s="33"/>
      <c r="B6" s="34"/>
      <c r="C6" s="35"/>
      <c r="D6" s="39"/>
      <c r="E6" s="40"/>
      <c r="F6" s="41"/>
      <c r="G6" s="39"/>
      <c r="H6" s="40"/>
      <c r="I6" s="41"/>
    </row>
    <row r="12" spans="1:9" ht="79.5" customHeight="1" x14ac:dyDescent="0.25"/>
  </sheetData>
  <mergeCells count="6">
    <mergeCell ref="A1:C1"/>
    <mergeCell ref="A2:C6"/>
    <mergeCell ref="D1:F1"/>
    <mergeCell ref="D2:F6"/>
    <mergeCell ref="G1:I1"/>
    <mergeCell ref="G2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Brand_ratings </vt:lpstr>
      <vt:lpstr>Brandrevenue </vt:lpstr>
      <vt:lpstr>Supply_chain_rating </vt:lpstr>
      <vt:lpstr>Market share </vt:lpstr>
      <vt:lpstr>Insights from vizz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2024-01-17T16:21:33Z</dcterms:created>
  <dcterms:modified xsi:type="dcterms:W3CDTF">2024-01-23T10:25:25Z</dcterms:modified>
</cp:coreProperties>
</file>