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2024\AMALIORATION\RISQUE\"/>
    </mc:Choice>
  </mc:AlternateContent>
  <xr:revisionPtr revIDLastSave="0" documentId="13_ncr:1_{81B74D3E-7AFA-466C-B96C-21E8A1D31A68}" xr6:coauthVersionLast="47" xr6:coauthVersionMax="47" xr10:uidLastSave="{00000000-0000-0000-0000-000000000000}"/>
  <bookViews>
    <workbookView xWindow="-120" yWindow="-120" windowWidth="29040" windowHeight="15720" xr2:uid="{3B8840D6-92D5-4387-8BC8-47B7C0101D23}"/>
  </bookViews>
  <sheets>
    <sheet name="8-Planification des Actions" sheetId="1" r:id="rId1"/>
  </sheets>
  <externalReferences>
    <externalReference r:id="rId2"/>
  </externalReferences>
  <definedNames>
    <definedName name="_xlnm._FilterDatabase" localSheetId="0" hidden="1">'8-Planification des Actions'!$B$5:$T$132</definedName>
    <definedName name="GRAVITE">[1]Feuil3!$D$1:$D$5</definedName>
    <definedName name="GRAVITE_SST">[1]Feuil3!$E$1:$E$4</definedName>
    <definedName name="_xlnm.Print_Titles" localSheetId="0">'8-Planification des Actions'!$5:$5</definedName>
    <definedName name="LISTE_RISQUE">'[1]7-Registre Risques'!$A$9:$A$940</definedName>
    <definedName name="matrice_cible">[1]Feuil2!$O$1:$O$25</definedName>
    <definedName name="matrice_sst">[1]Feuil2!$P$1:$P$16</definedName>
    <definedName name="Plan_actions">'8-Planification des Actions'!$B$6:$M$132</definedName>
    <definedName name="proba">[1]Feuil3!$A$1:$A$5</definedName>
    <definedName name="proba_sst">[1]Feuil3!$B$1:$B$4</definedName>
    <definedName name="_xlnm.Print_Area" localSheetId="0">'8-Planification des Actions'!$B$5:$M$5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8" i="1" l="1"/>
  <c r="S28" i="1"/>
  <c r="R28" i="1"/>
  <c r="Q28" i="1"/>
  <c r="P28" i="1"/>
  <c r="M28" i="1"/>
  <c r="E28" i="1"/>
  <c r="D28" i="1"/>
  <c r="B28" i="1"/>
  <c r="T27" i="1"/>
  <c r="S27" i="1"/>
  <c r="R27" i="1"/>
  <c r="Q27" i="1"/>
  <c r="P27" i="1"/>
  <c r="M27" i="1"/>
  <c r="E27" i="1"/>
  <c r="D27" i="1"/>
  <c r="B27" i="1"/>
  <c r="T26" i="1"/>
  <c r="S26" i="1"/>
  <c r="R26" i="1"/>
  <c r="Q26" i="1"/>
  <c r="P26" i="1"/>
  <c r="M26" i="1"/>
  <c r="E26" i="1"/>
  <c r="D26" i="1"/>
  <c r="B26" i="1"/>
  <c r="T25" i="1"/>
  <c r="S25" i="1"/>
  <c r="R25" i="1"/>
  <c r="Q25" i="1"/>
  <c r="P25" i="1"/>
  <c r="M25" i="1"/>
  <c r="E25" i="1"/>
  <c r="D25" i="1"/>
  <c r="B25" i="1"/>
  <c r="T24" i="1"/>
  <c r="S24" i="1"/>
  <c r="R24" i="1"/>
  <c r="Q24" i="1"/>
  <c r="P24" i="1"/>
  <c r="M24" i="1"/>
  <c r="E24" i="1"/>
  <c r="D24" i="1"/>
  <c r="B24" i="1"/>
  <c r="T23" i="1"/>
  <c r="S23" i="1"/>
  <c r="R23" i="1"/>
  <c r="Q23" i="1"/>
  <c r="P23" i="1"/>
  <c r="M23" i="1"/>
  <c r="E23" i="1"/>
  <c r="D23" i="1"/>
  <c r="B23" i="1"/>
  <c r="T22" i="1"/>
  <c r="S22" i="1"/>
  <c r="R22" i="1"/>
  <c r="Q22" i="1"/>
  <c r="P22" i="1"/>
  <c r="M22" i="1"/>
  <c r="E22" i="1"/>
  <c r="D22" i="1"/>
  <c r="B22" i="1"/>
  <c r="T21" i="1"/>
  <c r="S21" i="1"/>
  <c r="R21" i="1"/>
  <c r="Q21" i="1"/>
  <c r="P21" i="1"/>
  <c r="M21" i="1"/>
  <c r="E21" i="1"/>
  <c r="D21" i="1"/>
  <c r="B21" i="1"/>
  <c r="T20" i="1"/>
  <c r="S20" i="1"/>
  <c r="R20" i="1"/>
  <c r="Q20" i="1"/>
  <c r="P20" i="1"/>
  <c r="M20" i="1"/>
  <c r="E20" i="1"/>
  <c r="D20" i="1"/>
  <c r="B20" i="1"/>
  <c r="T19" i="1"/>
  <c r="S19" i="1"/>
  <c r="R19" i="1"/>
  <c r="Q19" i="1"/>
  <c r="P19" i="1"/>
  <c r="M19" i="1"/>
  <c r="E19" i="1"/>
  <c r="D19" i="1"/>
  <c r="B19" i="1"/>
  <c r="T18" i="1"/>
  <c r="S18" i="1"/>
  <c r="R18" i="1"/>
  <c r="Q18" i="1"/>
  <c r="P18" i="1"/>
  <c r="M18" i="1"/>
  <c r="E18" i="1"/>
  <c r="D18" i="1"/>
  <c r="B18" i="1"/>
  <c r="T17" i="1"/>
  <c r="S17" i="1"/>
  <c r="R17" i="1"/>
  <c r="Q17" i="1"/>
  <c r="P17" i="1"/>
  <c r="M17" i="1"/>
  <c r="E17" i="1"/>
  <c r="D17" i="1"/>
  <c r="B17" i="1"/>
  <c r="T16" i="1"/>
  <c r="S16" i="1"/>
  <c r="R16" i="1"/>
  <c r="Q16" i="1"/>
  <c r="P16" i="1"/>
  <c r="M16" i="1"/>
  <c r="E16" i="1"/>
  <c r="D16" i="1"/>
  <c r="B16" i="1"/>
  <c r="T15" i="1"/>
  <c r="S15" i="1"/>
  <c r="R15" i="1"/>
  <c r="Q15" i="1"/>
  <c r="P15" i="1"/>
  <c r="M15" i="1"/>
  <c r="E15" i="1"/>
  <c r="D15" i="1"/>
  <c r="B15" i="1"/>
  <c r="T14" i="1"/>
  <c r="S14" i="1"/>
  <c r="R14" i="1"/>
  <c r="Q14" i="1"/>
  <c r="P14" i="1"/>
  <c r="M14" i="1"/>
  <c r="E14" i="1"/>
  <c r="D14" i="1"/>
  <c r="B14" i="1"/>
  <c r="T13" i="1"/>
  <c r="S13" i="1"/>
  <c r="R13" i="1"/>
  <c r="Q13" i="1"/>
  <c r="P13" i="1"/>
  <c r="M13" i="1"/>
  <c r="E13" i="1"/>
  <c r="D13" i="1"/>
  <c r="B13" i="1"/>
  <c r="T12" i="1"/>
  <c r="S12" i="1"/>
  <c r="R12" i="1"/>
  <c r="Q12" i="1"/>
  <c r="P12" i="1"/>
  <c r="M12" i="1"/>
  <c r="E12" i="1"/>
  <c r="D12" i="1"/>
  <c r="B12" i="1"/>
  <c r="T11" i="1"/>
  <c r="S11" i="1"/>
  <c r="R11" i="1"/>
  <c r="Q11" i="1"/>
  <c r="P11" i="1"/>
  <c r="M11" i="1"/>
  <c r="E11" i="1"/>
  <c r="D11" i="1"/>
  <c r="B11" i="1"/>
  <c r="T10" i="1"/>
  <c r="S10" i="1"/>
  <c r="R10" i="1"/>
  <c r="Q10" i="1"/>
  <c r="P10" i="1"/>
  <c r="M10" i="1"/>
  <c r="E10" i="1"/>
  <c r="D10" i="1"/>
  <c r="B10" i="1"/>
  <c r="T9" i="1"/>
  <c r="S9" i="1"/>
  <c r="R9" i="1"/>
  <c r="Q9" i="1"/>
  <c r="P9" i="1"/>
  <c r="M9" i="1"/>
  <c r="E9" i="1"/>
  <c r="D9" i="1"/>
  <c r="B9" i="1"/>
  <c r="T8" i="1"/>
  <c r="S8" i="1"/>
  <c r="R8" i="1"/>
  <c r="Q8" i="1"/>
  <c r="P8" i="1"/>
  <c r="M8" i="1"/>
  <c r="E8" i="1"/>
  <c r="D8" i="1"/>
  <c r="B8" i="1"/>
  <c r="T7" i="1"/>
  <c r="S7" i="1"/>
  <c r="R7" i="1"/>
  <c r="Q7" i="1"/>
  <c r="P7" i="1"/>
  <c r="M7" i="1"/>
  <c r="E7" i="1"/>
  <c r="D7" i="1"/>
  <c r="B7" i="1"/>
  <c r="T6" i="1"/>
  <c r="S6" i="1"/>
  <c r="R6" i="1"/>
  <c r="Q6" i="1"/>
  <c r="P6" i="1"/>
  <c r="M6" i="1"/>
  <c r="E6" i="1"/>
  <c r="D6" i="1"/>
  <c r="B6" i="1"/>
  <c r="T102" i="1"/>
  <c r="S102" i="1"/>
  <c r="R102" i="1"/>
  <c r="Q102" i="1"/>
  <c r="P102" i="1"/>
  <c r="M102" i="1"/>
  <c r="E102" i="1"/>
  <c r="D102" i="1"/>
  <c r="B102" i="1"/>
  <c r="T101" i="1"/>
  <c r="S101" i="1"/>
  <c r="R101" i="1"/>
  <c r="Q101" i="1"/>
  <c r="P101" i="1"/>
  <c r="M101" i="1"/>
  <c r="E101" i="1"/>
  <c r="D101" i="1"/>
  <c r="B101" i="1"/>
  <c r="T100" i="1"/>
  <c r="S100" i="1"/>
  <c r="R100" i="1"/>
  <c r="Q100" i="1"/>
  <c r="P100" i="1"/>
  <c r="M100" i="1"/>
  <c r="E100" i="1"/>
  <c r="D100" i="1"/>
  <c r="B100" i="1"/>
  <c r="T99" i="1"/>
  <c r="S99" i="1"/>
  <c r="R99" i="1"/>
  <c r="Q99" i="1"/>
  <c r="P99" i="1"/>
  <c r="M99" i="1"/>
  <c r="E99" i="1"/>
  <c r="D99" i="1"/>
  <c r="B99" i="1"/>
  <c r="T98" i="1"/>
  <c r="S98" i="1"/>
  <c r="R98" i="1"/>
  <c r="Q98" i="1"/>
  <c r="P98" i="1"/>
  <c r="M98" i="1"/>
  <c r="E98" i="1"/>
  <c r="D98" i="1"/>
  <c r="B98" i="1"/>
  <c r="T97" i="1"/>
  <c r="S97" i="1"/>
  <c r="R97" i="1"/>
  <c r="Q97" i="1"/>
  <c r="P97" i="1"/>
  <c r="M97" i="1"/>
  <c r="E97" i="1"/>
  <c r="D97" i="1"/>
  <c r="B97" i="1"/>
  <c r="T96" i="1"/>
  <c r="S96" i="1"/>
  <c r="R96" i="1"/>
  <c r="Q96" i="1"/>
  <c r="P96" i="1"/>
  <c r="M96" i="1"/>
  <c r="E96" i="1"/>
  <c r="D96" i="1"/>
  <c r="B96" i="1"/>
  <c r="T95" i="1"/>
  <c r="S95" i="1"/>
  <c r="R95" i="1"/>
  <c r="Q95" i="1"/>
  <c r="P95" i="1"/>
  <c r="M95" i="1"/>
  <c r="E95" i="1"/>
  <c r="D95" i="1"/>
  <c r="B95" i="1"/>
  <c r="T94" i="1"/>
  <c r="S94" i="1"/>
  <c r="R94" i="1"/>
  <c r="Q94" i="1"/>
  <c r="P94" i="1"/>
  <c r="M94" i="1"/>
  <c r="E94" i="1"/>
  <c r="D94" i="1"/>
  <c r="B94" i="1"/>
  <c r="T93" i="1"/>
  <c r="S93" i="1"/>
  <c r="R93" i="1"/>
  <c r="Q93" i="1"/>
  <c r="P93" i="1"/>
  <c r="M93" i="1"/>
  <c r="E93" i="1"/>
  <c r="D93" i="1"/>
  <c r="B93" i="1"/>
  <c r="T92" i="1"/>
  <c r="S92" i="1"/>
  <c r="R92" i="1"/>
  <c r="Q92" i="1"/>
  <c r="P92" i="1"/>
  <c r="M92" i="1"/>
  <c r="E92" i="1"/>
  <c r="D92" i="1"/>
  <c r="B92" i="1"/>
  <c r="T91" i="1"/>
  <c r="S91" i="1"/>
  <c r="R91" i="1"/>
  <c r="Q91" i="1"/>
  <c r="P91" i="1"/>
  <c r="M91" i="1"/>
  <c r="E91" i="1"/>
  <c r="D91" i="1"/>
  <c r="B91" i="1"/>
  <c r="T90" i="1"/>
  <c r="S90" i="1"/>
  <c r="R90" i="1"/>
  <c r="Q90" i="1"/>
  <c r="P90" i="1"/>
  <c r="M90" i="1"/>
  <c r="E90" i="1"/>
  <c r="D90" i="1"/>
  <c r="B90" i="1"/>
  <c r="T89" i="1"/>
  <c r="S89" i="1"/>
  <c r="R89" i="1"/>
  <c r="Q89" i="1"/>
  <c r="P89" i="1"/>
  <c r="M89" i="1"/>
  <c r="E89" i="1"/>
  <c r="D89" i="1"/>
  <c r="B89" i="1"/>
  <c r="T88" i="1"/>
  <c r="S88" i="1"/>
  <c r="R88" i="1"/>
  <c r="Q88" i="1"/>
  <c r="P88" i="1"/>
  <c r="M88" i="1"/>
  <c r="E88" i="1"/>
  <c r="D88" i="1"/>
  <c r="B88" i="1"/>
  <c r="T87" i="1"/>
  <c r="S87" i="1"/>
  <c r="R87" i="1"/>
  <c r="Q87" i="1"/>
  <c r="P87" i="1"/>
  <c r="M87" i="1"/>
  <c r="E87" i="1"/>
  <c r="D87" i="1"/>
  <c r="B87" i="1"/>
  <c r="T86" i="1"/>
  <c r="S86" i="1"/>
  <c r="R86" i="1"/>
  <c r="Q86" i="1"/>
  <c r="P86" i="1"/>
  <c r="M86" i="1"/>
  <c r="E86" i="1"/>
  <c r="D86" i="1"/>
  <c r="B86" i="1"/>
  <c r="T85" i="1"/>
  <c r="S85" i="1"/>
  <c r="R85" i="1"/>
  <c r="Q85" i="1"/>
  <c r="P85" i="1"/>
  <c r="M85" i="1"/>
  <c r="E85" i="1"/>
  <c r="D85" i="1"/>
  <c r="B85" i="1"/>
  <c r="T84" i="1"/>
  <c r="S84" i="1"/>
  <c r="R84" i="1"/>
  <c r="Q84" i="1"/>
  <c r="P84" i="1"/>
  <c r="M84" i="1"/>
  <c r="E84" i="1"/>
  <c r="D84" i="1"/>
  <c r="B84" i="1"/>
  <c r="T83" i="1"/>
  <c r="S83" i="1"/>
  <c r="R83" i="1"/>
  <c r="Q83" i="1"/>
  <c r="P83" i="1"/>
  <c r="M83" i="1"/>
  <c r="E83" i="1"/>
  <c r="D83" i="1"/>
  <c r="B83" i="1"/>
  <c r="T82" i="1"/>
  <c r="S82" i="1"/>
  <c r="R82" i="1"/>
  <c r="Q82" i="1"/>
  <c r="P82" i="1"/>
  <c r="M82" i="1"/>
  <c r="E82" i="1"/>
  <c r="D82" i="1"/>
  <c r="B82" i="1"/>
  <c r="T81" i="1"/>
  <c r="S81" i="1"/>
  <c r="R81" i="1"/>
  <c r="Q81" i="1"/>
  <c r="P81" i="1"/>
  <c r="M81" i="1"/>
  <c r="E81" i="1"/>
  <c r="D81" i="1"/>
  <c r="B81" i="1"/>
  <c r="T80" i="1"/>
  <c r="S80" i="1"/>
  <c r="R80" i="1"/>
  <c r="Q80" i="1"/>
  <c r="P80" i="1"/>
  <c r="M80" i="1"/>
  <c r="E80" i="1"/>
  <c r="D80" i="1"/>
  <c r="B80" i="1"/>
  <c r="T79" i="1"/>
  <c r="S79" i="1"/>
  <c r="R79" i="1"/>
  <c r="Q79" i="1"/>
  <c r="P79" i="1"/>
  <c r="M79" i="1"/>
  <c r="E79" i="1"/>
  <c r="D79" i="1"/>
  <c r="B79" i="1"/>
  <c r="T78" i="1"/>
  <c r="S78" i="1"/>
  <c r="R78" i="1"/>
  <c r="Q78" i="1"/>
  <c r="P78" i="1"/>
  <c r="M78" i="1"/>
  <c r="E78" i="1"/>
  <c r="D78" i="1"/>
  <c r="B78" i="1"/>
  <c r="T77" i="1"/>
  <c r="S77" i="1"/>
  <c r="R77" i="1"/>
  <c r="Q77" i="1"/>
  <c r="P77" i="1"/>
  <c r="M77" i="1"/>
  <c r="E77" i="1"/>
  <c r="D77" i="1"/>
  <c r="B77" i="1"/>
  <c r="T76" i="1"/>
  <c r="S76" i="1"/>
  <c r="R76" i="1"/>
  <c r="Q76" i="1"/>
  <c r="P76" i="1"/>
  <c r="M76" i="1"/>
  <c r="E76" i="1"/>
  <c r="D76" i="1"/>
  <c r="B76" i="1"/>
  <c r="T75" i="1"/>
  <c r="S75" i="1"/>
  <c r="R75" i="1"/>
  <c r="Q75" i="1"/>
  <c r="P75" i="1"/>
  <c r="M75" i="1"/>
  <c r="E75" i="1"/>
  <c r="D75" i="1"/>
  <c r="B75" i="1"/>
  <c r="T74" i="1"/>
  <c r="S74" i="1"/>
  <c r="R74" i="1"/>
  <c r="Q74" i="1"/>
  <c r="P74" i="1"/>
  <c r="M74" i="1"/>
  <c r="E74" i="1"/>
  <c r="D74" i="1"/>
  <c r="B74" i="1"/>
  <c r="T73" i="1"/>
  <c r="S73" i="1"/>
  <c r="R73" i="1"/>
  <c r="Q73" i="1"/>
  <c r="P73" i="1"/>
  <c r="M73" i="1"/>
  <c r="E73" i="1"/>
  <c r="D73" i="1"/>
  <c r="B73" i="1"/>
  <c r="T72" i="1"/>
  <c r="S72" i="1"/>
  <c r="R72" i="1"/>
  <c r="Q72" i="1"/>
  <c r="P72" i="1"/>
  <c r="M72" i="1"/>
  <c r="E72" i="1"/>
  <c r="D72" i="1"/>
  <c r="B72" i="1"/>
  <c r="T71" i="1"/>
  <c r="S71" i="1"/>
  <c r="R71" i="1"/>
  <c r="Q71" i="1"/>
  <c r="P71" i="1"/>
  <c r="M71" i="1"/>
  <c r="E71" i="1"/>
  <c r="D71" i="1"/>
  <c r="B71" i="1"/>
  <c r="T70" i="1"/>
  <c r="S70" i="1"/>
  <c r="R70" i="1"/>
  <c r="Q70" i="1"/>
  <c r="P70" i="1"/>
  <c r="M70" i="1"/>
  <c r="E70" i="1"/>
  <c r="D70" i="1"/>
  <c r="B70" i="1"/>
  <c r="T69" i="1"/>
  <c r="S69" i="1"/>
  <c r="R69" i="1"/>
  <c r="Q69" i="1"/>
  <c r="P69" i="1"/>
  <c r="M69" i="1"/>
  <c r="E69" i="1"/>
  <c r="D69" i="1"/>
  <c r="B69" i="1"/>
  <c r="T68" i="1"/>
  <c r="S68" i="1"/>
  <c r="R68" i="1"/>
  <c r="Q68" i="1"/>
  <c r="P68" i="1"/>
  <c r="M68" i="1"/>
  <c r="E68" i="1"/>
  <c r="D68" i="1"/>
  <c r="B68" i="1"/>
  <c r="T67" i="1"/>
  <c r="S67" i="1"/>
  <c r="R67" i="1"/>
  <c r="Q67" i="1"/>
  <c r="P67" i="1"/>
  <c r="M67" i="1"/>
  <c r="E67" i="1"/>
  <c r="D67" i="1"/>
  <c r="B67" i="1"/>
  <c r="T66" i="1"/>
  <c r="S66" i="1"/>
  <c r="R66" i="1"/>
  <c r="Q66" i="1"/>
  <c r="P66" i="1"/>
  <c r="M66" i="1"/>
  <c r="E66" i="1"/>
  <c r="D66" i="1"/>
  <c r="B66" i="1"/>
  <c r="T65" i="1"/>
  <c r="S65" i="1"/>
  <c r="R65" i="1"/>
  <c r="Q65" i="1"/>
  <c r="P65" i="1"/>
  <c r="M65" i="1"/>
  <c r="E65" i="1"/>
  <c r="D65" i="1"/>
  <c r="B65" i="1"/>
  <c r="T64" i="1"/>
  <c r="S64" i="1"/>
  <c r="R64" i="1"/>
  <c r="Q64" i="1"/>
  <c r="P64" i="1"/>
  <c r="M64" i="1"/>
  <c r="E64" i="1"/>
  <c r="D64" i="1"/>
  <c r="B64" i="1"/>
  <c r="T63" i="1"/>
  <c r="S63" i="1"/>
  <c r="R63" i="1"/>
  <c r="Q63" i="1"/>
  <c r="P63" i="1"/>
  <c r="M63" i="1"/>
  <c r="E63" i="1"/>
  <c r="D63" i="1"/>
  <c r="B63" i="1"/>
  <c r="T62" i="1"/>
  <c r="S62" i="1"/>
  <c r="R62" i="1"/>
  <c r="Q62" i="1"/>
  <c r="P62" i="1"/>
  <c r="M62" i="1"/>
  <c r="E62" i="1"/>
  <c r="D62" i="1"/>
  <c r="B62" i="1"/>
  <c r="T61" i="1"/>
  <c r="S61" i="1"/>
  <c r="R61" i="1"/>
  <c r="Q61" i="1"/>
  <c r="P61" i="1"/>
  <c r="M61" i="1"/>
  <c r="E61" i="1"/>
  <c r="D61" i="1"/>
  <c r="B61" i="1"/>
  <c r="T60" i="1"/>
  <c r="S60" i="1"/>
  <c r="R60" i="1"/>
  <c r="Q60" i="1"/>
  <c r="P60" i="1"/>
  <c r="M60" i="1"/>
  <c r="E60" i="1"/>
  <c r="D60" i="1"/>
  <c r="B60" i="1"/>
  <c r="T59" i="1"/>
  <c r="S59" i="1"/>
  <c r="R59" i="1"/>
  <c r="Q59" i="1"/>
  <c r="P59" i="1"/>
  <c r="M59" i="1"/>
  <c r="E59" i="1"/>
  <c r="D59" i="1"/>
  <c r="B59" i="1"/>
  <c r="T58" i="1"/>
  <c r="S58" i="1"/>
  <c r="R58" i="1"/>
  <c r="Q58" i="1"/>
  <c r="P58" i="1"/>
  <c r="M58" i="1"/>
  <c r="E58" i="1"/>
  <c r="D58" i="1"/>
  <c r="B58" i="1"/>
  <c r="T57" i="1"/>
  <c r="S57" i="1"/>
  <c r="R57" i="1"/>
  <c r="Q57" i="1"/>
  <c r="P57" i="1"/>
  <c r="M57" i="1"/>
  <c r="E57" i="1"/>
  <c r="D57" i="1"/>
  <c r="B57" i="1"/>
  <c r="T56" i="1"/>
  <c r="S56" i="1"/>
  <c r="R56" i="1"/>
  <c r="Q56" i="1"/>
  <c r="P56" i="1"/>
  <c r="M56" i="1"/>
  <c r="E56" i="1"/>
  <c r="D56" i="1"/>
  <c r="B56" i="1"/>
  <c r="T55" i="1"/>
  <c r="S55" i="1"/>
  <c r="R55" i="1"/>
  <c r="Q55" i="1"/>
  <c r="P55" i="1"/>
  <c r="M55" i="1"/>
  <c r="E55" i="1"/>
  <c r="D55" i="1"/>
  <c r="B55" i="1"/>
  <c r="T54" i="1"/>
  <c r="S54" i="1"/>
  <c r="R54" i="1"/>
  <c r="Q54" i="1"/>
  <c r="P54" i="1"/>
  <c r="M54" i="1"/>
  <c r="E54" i="1"/>
  <c r="D54" i="1"/>
  <c r="B54" i="1"/>
  <c r="T53" i="1"/>
  <c r="S53" i="1"/>
  <c r="R53" i="1"/>
  <c r="Q53" i="1"/>
  <c r="P53" i="1"/>
  <c r="M53" i="1"/>
  <c r="E53" i="1"/>
  <c r="D53" i="1"/>
  <c r="B53" i="1"/>
  <c r="T52" i="1"/>
  <c r="S52" i="1"/>
  <c r="R52" i="1"/>
  <c r="Q52" i="1"/>
  <c r="P52" i="1"/>
  <c r="M52" i="1"/>
  <c r="E52" i="1"/>
  <c r="D52" i="1"/>
  <c r="B52" i="1"/>
  <c r="T51" i="1"/>
  <c r="S51" i="1"/>
  <c r="R51" i="1"/>
  <c r="Q51" i="1"/>
  <c r="P51" i="1"/>
  <c r="M51" i="1"/>
  <c r="E51" i="1"/>
  <c r="D51" i="1"/>
  <c r="B51" i="1"/>
  <c r="T50" i="1"/>
  <c r="S50" i="1"/>
  <c r="R50" i="1"/>
  <c r="Q50" i="1"/>
  <c r="P50" i="1"/>
  <c r="M50" i="1"/>
  <c r="E50" i="1"/>
  <c r="D50" i="1"/>
  <c r="B50" i="1"/>
  <c r="T49" i="1"/>
  <c r="S49" i="1"/>
  <c r="R49" i="1"/>
  <c r="Q49" i="1"/>
  <c r="P49" i="1"/>
  <c r="M49" i="1"/>
  <c r="E49" i="1"/>
  <c r="D49" i="1"/>
  <c r="B49" i="1"/>
  <c r="T48" i="1"/>
  <c r="S48" i="1"/>
  <c r="R48" i="1"/>
  <c r="Q48" i="1"/>
  <c r="P48" i="1"/>
  <c r="M48" i="1"/>
  <c r="E48" i="1"/>
  <c r="D48" i="1"/>
  <c r="B48" i="1"/>
  <c r="T47" i="1"/>
  <c r="S47" i="1"/>
  <c r="R47" i="1"/>
  <c r="Q47" i="1"/>
  <c r="P47" i="1"/>
  <c r="M47" i="1"/>
  <c r="E47" i="1"/>
  <c r="D47" i="1"/>
  <c r="B47" i="1"/>
  <c r="T46" i="1"/>
  <c r="S46" i="1"/>
  <c r="R46" i="1"/>
  <c r="Q46" i="1"/>
  <c r="P46" i="1"/>
  <c r="M46" i="1"/>
  <c r="E46" i="1"/>
  <c r="D46" i="1"/>
  <c r="B46" i="1"/>
  <c r="T45" i="1"/>
  <c r="S45" i="1"/>
  <c r="R45" i="1"/>
  <c r="Q45" i="1"/>
  <c r="P45" i="1"/>
  <c r="M45" i="1"/>
  <c r="E45" i="1"/>
  <c r="D45" i="1"/>
  <c r="B45" i="1"/>
  <c r="T44" i="1"/>
  <c r="S44" i="1"/>
  <c r="R44" i="1"/>
  <c r="Q44" i="1"/>
  <c r="P44" i="1"/>
  <c r="M44" i="1"/>
  <c r="E44" i="1"/>
  <c r="D44" i="1"/>
  <c r="B44" i="1"/>
  <c r="T43" i="1"/>
  <c r="S43" i="1"/>
  <c r="R43" i="1"/>
  <c r="Q43" i="1"/>
  <c r="P43" i="1"/>
  <c r="M43" i="1"/>
  <c r="E43" i="1"/>
  <c r="D43" i="1"/>
  <c r="B43" i="1"/>
  <c r="T42" i="1"/>
  <c r="S42" i="1"/>
  <c r="R42" i="1"/>
  <c r="Q42" i="1"/>
  <c r="P42" i="1"/>
  <c r="M42" i="1"/>
  <c r="E42" i="1"/>
  <c r="D42" i="1"/>
  <c r="B42" i="1"/>
  <c r="T41" i="1"/>
  <c r="S41" i="1"/>
  <c r="R41" i="1"/>
  <c r="Q41" i="1"/>
  <c r="P41" i="1"/>
  <c r="M41" i="1"/>
  <c r="E41" i="1"/>
  <c r="D41" i="1"/>
  <c r="B41" i="1"/>
  <c r="T40" i="1"/>
  <c r="S40" i="1"/>
  <c r="R40" i="1"/>
  <c r="Q40" i="1"/>
  <c r="P40" i="1"/>
  <c r="M40" i="1"/>
  <c r="E40" i="1"/>
  <c r="D40" i="1"/>
  <c r="B40" i="1"/>
  <c r="T39" i="1"/>
  <c r="S39" i="1"/>
  <c r="R39" i="1"/>
  <c r="Q39" i="1"/>
  <c r="P39" i="1"/>
  <c r="M39" i="1"/>
  <c r="E39" i="1"/>
  <c r="D39" i="1"/>
  <c r="B39" i="1"/>
  <c r="T38" i="1"/>
  <c r="S38" i="1"/>
  <c r="R38" i="1"/>
  <c r="Q38" i="1"/>
  <c r="P38" i="1"/>
  <c r="M38" i="1"/>
  <c r="E38" i="1"/>
  <c r="D38" i="1"/>
  <c r="B38" i="1"/>
  <c r="T37" i="1"/>
  <c r="S37" i="1"/>
  <c r="R37" i="1"/>
  <c r="Q37" i="1"/>
  <c r="P37" i="1"/>
  <c r="M37" i="1"/>
  <c r="E37" i="1"/>
  <c r="D37" i="1"/>
  <c r="B37" i="1"/>
  <c r="T36" i="1"/>
  <c r="S36" i="1"/>
  <c r="R36" i="1"/>
  <c r="Q36" i="1"/>
  <c r="P36" i="1"/>
  <c r="M36" i="1"/>
  <c r="E36" i="1"/>
  <c r="D36" i="1"/>
  <c r="B36" i="1"/>
  <c r="T35" i="1"/>
  <c r="S35" i="1"/>
  <c r="R35" i="1"/>
  <c r="Q35" i="1"/>
  <c r="P35" i="1"/>
  <c r="M35" i="1"/>
  <c r="E35" i="1"/>
  <c r="D35" i="1"/>
  <c r="B35" i="1"/>
  <c r="T34" i="1"/>
  <c r="S34" i="1"/>
  <c r="R34" i="1"/>
  <c r="Q34" i="1"/>
  <c r="P34" i="1"/>
  <c r="M34" i="1"/>
  <c r="E34" i="1"/>
  <c r="D34" i="1"/>
  <c r="B34" i="1"/>
  <c r="T33" i="1"/>
  <c r="S33" i="1"/>
  <c r="R33" i="1"/>
  <c r="Q33" i="1"/>
  <c r="P33" i="1"/>
  <c r="M33" i="1"/>
  <c r="E33" i="1"/>
  <c r="D33" i="1"/>
  <c r="B33" i="1"/>
  <c r="T32" i="1"/>
  <c r="S32" i="1"/>
  <c r="R32" i="1"/>
  <c r="Q32" i="1"/>
  <c r="P32" i="1"/>
  <c r="M32" i="1"/>
  <c r="E32" i="1"/>
  <c r="D32" i="1"/>
  <c r="B32" i="1"/>
  <c r="T31" i="1"/>
  <c r="S31" i="1"/>
  <c r="R31" i="1"/>
  <c r="Q31" i="1"/>
  <c r="P31" i="1"/>
  <c r="M31" i="1"/>
  <c r="E31" i="1"/>
  <c r="D31" i="1"/>
  <c r="B31" i="1"/>
  <c r="T30" i="1"/>
  <c r="S30" i="1"/>
  <c r="R30" i="1"/>
  <c r="Q30" i="1"/>
  <c r="P30" i="1"/>
  <c r="M30" i="1"/>
  <c r="E30" i="1"/>
  <c r="D30" i="1"/>
  <c r="B30" i="1"/>
  <c r="T29" i="1"/>
  <c r="S29" i="1"/>
  <c r="R29" i="1"/>
  <c r="Q29" i="1"/>
  <c r="P29" i="1"/>
  <c r="M29" i="1"/>
  <c r="E29" i="1"/>
  <c r="D29" i="1"/>
  <c r="B29" i="1"/>
  <c r="T132" i="1"/>
  <c r="S132" i="1"/>
  <c r="R132" i="1"/>
  <c r="Q132" i="1"/>
  <c r="P132" i="1"/>
  <c r="M132" i="1"/>
  <c r="E132" i="1"/>
  <c r="D132" i="1"/>
  <c r="B132" i="1"/>
  <c r="T131" i="1"/>
  <c r="S131" i="1"/>
  <c r="R131" i="1"/>
  <c r="Q131" i="1"/>
  <c r="P131" i="1"/>
  <c r="M131" i="1"/>
  <c r="E131" i="1"/>
  <c r="D131" i="1"/>
  <c r="B131" i="1"/>
  <c r="T130" i="1"/>
  <c r="S130" i="1"/>
  <c r="R130" i="1"/>
  <c r="Q130" i="1"/>
  <c r="P130" i="1"/>
  <c r="M130" i="1"/>
  <c r="E130" i="1"/>
  <c r="D130" i="1"/>
  <c r="B130" i="1"/>
  <c r="T129" i="1"/>
  <c r="S129" i="1"/>
  <c r="R129" i="1"/>
  <c r="Q129" i="1"/>
  <c r="P129" i="1"/>
  <c r="M129" i="1"/>
  <c r="E129" i="1"/>
  <c r="D129" i="1"/>
  <c r="B129" i="1"/>
  <c r="T128" i="1"/>
  <c r="S128" i="1"/>
  <c r="R128" i="1"/>
  <c r="Q128" i="1"/>
  <c r="P128" i="1"/>
  <c r="M128" i="1"/>
  <c r="E128" i="1"/>
  <c r="D128" i="1"/>
  <c r="B128" i="1"/>
  <c r="T127" i="1"/>
  <c r="S127" i="1"/>
  <c r="R127" i="1"/>
  <c r="Q127" i="1"/>
  <c r="P127" i="1"/>
  <c r="M127" i="1"/>
  <c r="E127" i="1"/>
  <c r="D127" i="1"/>
  <c r="B127" i="1"/>
  <c r="T126" i="1"/>
  <c r="S126" i="1"/>
  <c r="R126" i="1"/>
  <c r="Q126" i="1"/>
  <c r="P126" i="1"/>
  <c r="M126" i="1"/>
  <c r="E126" i="1"/>
  <c r="D126" i="1"/>
  <c r="B126" i="1"/>
  <c r="T125" i="1"/>
  <c r="S125" i="1"/>
  <c r="R125" i="1"/>
  <c r="Q125" i="1"/>
  <c r="P125" i="1"/>
  <c r="M125" i="1"/>
  <c r="E125" i="1"/>
  <c r="D125" i="1"/>
  <c r="B125" i="1"/>
  <c r="T124" i="1"/>
  <c r="S124" i="1"/>
  <c r="R124" i="1"/>
  <c r="Q124" i="1"/>
  <c r="P124" i="1"/>
  <c r="M124" i="1"/>
  <c r="E124" i="1"/>
  <c r="D124" i="1"/>
  <c r="B124" i="1"/>
  <c r="T123" i="1"/>
  <c r="S123" i="1"/>
  <c r="R123" i="1"/>
  <c r="Q123" i="1"/>
  <c r="P123" i="1"/>
  <c r="M123" i="1"/>
  <c r="E123" i="1"/>
  <c r="D123" i="1"/>
  <c r="B123" i="1"/>
  <c r="T122" i="1"/>
  <c r="S122" i="1"/>
  <c r="R122" i="1"/>
  <c r="Q122" i="1"/>
  <c r="P122" i="1"/>
  <c r="M122" i="1"/>
  <c r="E122" i="1"/>
  <c r="D122" i="1"/>
  <c r="B122" i="1"/>
  <c r="T121" i="1"/>
  <c r="S121" i="1"/>
  <c r="R121" i="1"/>
  <c r="Q121" i="1"/>
  <c r="P121" i="1"/>
  <c r="M121" i="1"/>
  <c r="E121" i="1"/>
  <c r="D121" i="1"/>
  <c r="B121" i="1"/>
  <c r="T120" i="1"/>
  <c r="S120" i="1"/>
  <c r="R120" i="1"/>
  <c r="Q120" i="1"/>
  <c r="P120" i="1"/>
  <c r="M120" i="1"/>
  <c r="E120" i="1"/>
  <c r="D120" i="1"/>
  <c r="B120" i="1"/>
  <c r="T119" i="1"/>
  <c r="S119" i="1"/>
  <c r="R119" i="1"/>
  <c r="Q119" i="1"/>
  <c r="P119" i="1"/>
  <c r="M119" i="1"/>
  <c r="E119" i="1"/>
  <c r="D119" i="1"/>
  <c r="B119" i="1"/>
  <c r="T118" i="1"/>
  <c r="S118" i="1"/>
  <c r="R118" i="1"/>
  <c r="Q118" i="1"/>
  <c r="P118" i="1"/>
  <c r="M118" i="1"/>
  <c r="E118" i="1"/>
  <c r="D118" i="1"/>
  <c r="B118" i="1"/>
  <c r="T117" i="1"/>
  <c r="S117" i="1"/>
  <c r="R117" i="1"/>
  <c r="Q117" i="1"/>
  <c r="P117" i="1"/>
  <c r="M117" i="1"/>
  <c r="E117" i="1"/>
  <c r="D117" i="1"/>
  <c r="B117" i="1"/>
  <c r="T116" i="1"/>
  <c r="S116" i="1"/>
  <c r="R116" i="1"/>
  <c r="Q116" i="1"/>
  <c r="P116" i="1"/>
  <c r="M116" i="1"/>
  <c r="E116" i="1"/>
  <c r="D116" i="1"/>
  <c r="B116" i="1"/>
  <c r="T115" i="1"/>
  <c r="S115" i="1"/>
  <c r="R115" i="1"/>
  <c r="Q115" i="1"/>
  <c r="P115" i="1"/>
  <c r="M115" i="1"/>
  <c r="E115" i="1"/>
  <c r="D115" i="1"/>
  <c r="B115" i="1"/>
  <c r="T114" i="1"/>
  <c r="S114" i="1"/>
  <c r="R114" i="1"/>
  <c r="Q114" i="1"/>
  <c r="P114" i="1"/>
  <c r="M114" i="1"/>
  <c r="E114" i="1"/>
  <c r="D114" i="1"/>
  <c r="B114" i="1"/>
  <c r="T113" i="1"/>
  <c r="S113" i="1"/>
  <c r="R113" i="1"/>
  <c r="Q113" i="1"/>
  <c r="P113" i="1"/>
  <c r="M113" i="1"/>
  <c r="E113" i="1"/>
  <c r="D113" i="1"/>
  <c r="B113" i="1"/>
  <c r="T112" i="1"/>
  <c r="S112" i="1"/>
  <c r="R112" i="1"/>
  <c r="Q112" i="1"/>
  <c r="P112" i="1"/>
  <c r="M112" i="1"/>
  <c r="E112" i="1"/>
  <c r="D112" i="1"/>
  <c r="B112" i="1"/>
  <c r="T111" i="1"/>
  <c r="S111" i="1"/>
  <c r="R111" i="1"/>
  <c r="Q111" i="1"/>
  <c r="P111" i="1"/>
  <c r="M111" i="1"/>
  <c r="E111" i="1"/>
  <c r="D111" i="1"/>
  <c r="B111" i="1"/>
  <c r="T110" i="1"/>
  <c r="S110" i="1"/>
  <c r="R110" i="1"/>
  <c r="Q110" i="1"/>
  <c r="P110" i="1"/>
  <c r="M110" i="1"/>
  <c r="E110" i="1"/>
  <c r="D110" i="1"/>
  <c r="B110" i="1"/>
  <c r="T109" i="1"/>
  <c r="S109" i="1"/>
  <c r="R109" i="1"/>
  <c r="Q109" i="1"/>
  <c r="P109" i="1"/>
  <c r="M109" i="1"/>
  <c r="E109" i="1"/>
  <c r="D109" i="1"/>
  <c r="B109" i="1"/>
  <c r="T108" i="1"/>
  <c r="S108" i="1"/>
  <c r="R108" i="1"/>
  <c r="Q108" i="1"/>
  <c r="P108" i="1"/>
  <c r="M108" i="1"/>
  <c r="E108" i="1"/>
  <c r="D108" i="1"/>
  <c r="B108" i="1"/>
  <c r="T107" i="1"/>
  <c r="S107" i="1"/>
  <c r="R107" i="1"/>
  <c r="Q107" i="1"/>
  <c r="P107" i="1"/>
  <c r="M107" i="1"/>
  <c r="E107" i="1"/>
  <c r="D107" i="1"/>
  <c r="B107" i="1"/>
  <c r="T106" i="1"/>
  <c r="S106" i="1"/>
  <c r="R106" i="1"/>
  <c r="Q106" i="1"/>
  <c r="P106" i="1"/>
  <c r="M106" i="1"/>
  <c r="E106" i="1"/>
  <c r="D106" i="1"/>
  <c r="B106" i="1"/>
  <c r="T105" i="1"/>
  <c r="S105" i="1"/>
  <c r="R105" i="1"/>
  <c r="Q105" i="1"/>
  <c r="P105" i="1"/>
  <c r="M105" i="1"/>
  <c r="E105" i="1"/>
  <c r="D105" i="1"/>
  <c r="B105" i="1"/>
  <c r="T104" i="1"/>
  <c r="S104" i="1"/>
  <c r="R104" i="1"/>
  <c r="Q104" i="1"/>
  <c r="P104" i="1"/>
  <c r="M104" i="1"/>
  <c r="E104" i="1"/>
  <c r="D104" i="1"/>
  <c r="B104" i="1"/>
  <c r="T103" i="1"/>
  <c r="S103" i="1"/>
  <c r="R103" i="1"/>
  <c r="Q103" i="1"/>
  <c r="P103" i="1"/>
  <c r="M103" i="1"/>
  <c r="E103" i="1"/>
  <c r="D103" i="1"/>
  <c r="B103" i="1"/>
  <c r="O6" i="1" l="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alcChain>
</file>

<file path=xl/sharedStrings.xml><?xml version="1.0" encoding="utf-8"?>
<sst xmlns="http://schemas.openxmlformats.org/spreadsheetml/2006/main" count="805" uniqueCount="321">
  <si>
    <t>Réf. Processus ou sigle structure</t>
  </si>
  <si>
    <t>Réf. Risque</t>
  </si>
  <si>
    <t>Risque</t>
  </si>
  <si>
    <t>Index de risque cible</t>
  </si>
  <si>
    <t>Action à mener</t>
  </si>
  <si>
    <t>Date objectif</t>
  </si>
  <si>
    <t>Responsable de l’Action</t>
  </si>
  <si>
    <t>Critères d’efficacité de l’Action</t>
  </si>
  <si>
    <t>Etat de réalisation</t>
  </si>
  <si>
    <t>Date de clôture</t>
  </si>
  <si>
    <t>Commentaires</t>
  </si>
  <si>
    <t>Domaine</t>
  </si>
  <si>
    <t>Sous-Groupe</t>
  </si>
  <si>
    <t>Zones de tolérance</t>
  </si>
  <si>
    <t>DRHD</t>
  </si>
  <si>
    <t>Ouvert</t>
  </si>
  <si>
    <t>DRH</t>
  </si>
  <si>
    <t>DGDD</t>
  </si>
  <si>
    <t>RH05</t>
  </si>
  <si>
    <t>Mettre à jour le dictionnaire des compétences</t>
  </si>
  <si>
    <t>Dictionnaire des compétences mis à jour</t>
  </si>
  <si>
    <t>Mettre en œuvre une veille des compétences</t>
  </si>
  <si>
    <t>Procédure de veille de compétence élaborée et signée</t>
  </si>
  <si>
    <t>Former le personnel dédié à l'élaboration du dictionnaire compétences</t>
  </si>
  <si>
    <t>Liste de pariticipation du personnel formé avec leur émargement</t>
  </si>
  <si>
    <t>DRHF</t>
  </si>
  <si>
    <t>RH07</t>
  </si>
  <si>
    <t>Acquisition d'une version améliorée de l'application EVALRH</t>
  </si>
  <si>
    <t>Version améliorée d'EVALRH acquise</t>
  </si>
  <si>
    <t>Former le personnel à l'utilisation de la nouvelle application EVALRH</t>
  </si>
  <si>
    <t xml:space="preserve">Liste de pariticipation du personnel formé avec leur emargement </t>
  </si>
  <si>
    <t>RH08</t>
  </si>
  <si>
    <t>Sensibiliser le personnel sur les enjeux de l'évaluation annuelle</t>
  </si>
  <si>
    <t>Liste de pariticipation du personnel sensibilisé avec leur emargement</t>
  </si>
  <si>
    <t>DRHA</t>
  </si>
  <si>
    <t>RH10</t>
  </si>
  <si>
    <t>Mettre en place un mécanisme de sauvegarde des dossiers physiques du personnel en cas d'incendie ou de catastrophes naturelles</t>
  </si>
  <si>
    <t>DRHD/DETD</t>
  </si>
  <si>
    <t>Mécanisme de sauvegarde des dossiers physiques mis en place</t>
  </si>
  <si>
    <t>Sécuriser l'accès dans les salles d'archives</t>
  </si>
  <si>
    <t>Salles d'archives sécurisées</t>
  </si>
  <si>
    <t>Former le personnel dédié à l'utilisation de la salle des archives</t>
  </si>
  <si>
    <t>Référence document de sensibilisation</t>
  </si>
  <si>
    <t>RH16</t>
  </si>
  <si>
    <t>Améliorer la procédure d'évaluation de stage</t>
  </si>
  <si>
    <t>Procédure d'évaluation de stage mis à jour et signée</t>
  </si>
  <si>
    <t>RH23</t>
  </si>
  <si>
    <t>Acquérir un outil supplémentaire de gestion de la formation (planification, mise en œuvre, évaluation, suivi,…)</t>
  </si>
  <si>
    <t>Outil de gestion de la formation acquis</t>
  </si>
  <si>
    <t>Améliorer les procédures de mise en œuvre des divers plans relatifs à la gestion de la formation</t>
  </si>
  <si>
    <t>Procédure de mise en œuvre des plans relatifs à la gestion de formations mis à jour et signées</t>
  </si>
  <si>
    <t>RH24</t>
  </si>
  <si>
    <t>Elaborer une procédure d'analyse des besoins de formations exprimés par le personnel ou les services métiers</t>
  </si>
  <si>
    <t>Procédure d'analyse des besoins de formations exprimés par le personnel ou les services métiers élaborée et signée</t>
  </si>
  <si>
    <t>Elaborer une procédure d'évaluation de l'atteinte des objectifs de la formation par les participants</t>
  </si>
  <si>
    <t>Procédure d'évaluation de l'atteinte des objectifs de la formation par les participants élaborée et signée</t>
  </si>
  <si>
    <t>Elaborer les programmes détaillés pour toutes les formations à réaliser</t>
  </si>
  <si>
    <t>Programmes détaillés pour toutes les formations à réaliser élaborée et signée</t>
  </si>
  <si>
    <t>Former le personnel dédié à l'analyse des besoins en formations</t>
  </si>
  <si>
    <t>RH25</t>
  </si>
  <si>
    <t>Version améliorée de l'application EVALRH acquise</t>
  </si>
  <si>
    <t>Elaborer une procédure d'évaluation post-formation</t>
  </si>
  <si>
    <t>Procédure d'évaluation post-formation élaborée et signée</t>
  </si>
  <si>
    <t>Sensibiliser le personnel sur les enjeux de l'évaluation post-formation</t>
  </si>
  <si>
    <t>RH26</t>
  </si>
  <si>
    <t>Mettre en place un référentiel de gestion de la formation (modalités de mise en formation, formations requises à chaque emploi, objectifs de la formation, cahier de charges, ...)</t>
  </si>
  <si>
    <t>Référentiel de gestion de la formation élaboré et signé</t>
  </si>
  <si>
    <t>Sensibiliser les responsables de structures sur les modalités de designation des agents à former</t>
  </si>
  <si>
    <t>Permanent</t>
  </si>
  <si>
    <t>Chef d'Etablissement</t>
  </si>
  <si>
    <t>ECOLES</t>
  </si>
  <si>
    <t>Sensibilisation réalisée</t>
  </si>
  <si>
    <t>FA09</t>
  </si>
  <si>
    <t>Prévoir lors de l'élaboration du budget l'année N+1, une rencontre avec les acteurs de la DET et des autres services impliqués dans les projets dans le but de suivre l'avancement des projets du centre</t>
  </si>
  <si>
    <t>Chef d'Etablissement
C MTN</t>
  </si>
  <si>
    <t>Evolution des dossiers des projets</t>
  </si>
  <si>
    <t>FA10</t>
  </si>
  <si>
    <t>Former les acteurs locaux à l'identification et au suivi de la réalisation des projets du centre</t>
  </si>
  <si>
    <t>Formation réalisée</t>
  </si>
  <si>
    <t>FA16</t>
  </si>
  <si>
    <t>Proposer CSPR, un projet de décision formalisant les cycles préparatoires d'entrée aux cycles initiaux des Ecoles ASECNA</t>
  </si>
  <si>
    <t>Chef d'Etablissement
C ENS</t>
  </si>
  <si>
    <t>Décision signée</t>
  </si>
  <si>
    <t>FA18</t>
  </si>
  <si>
    <t>Formaliser par une décision locale la mise en place du CCVC</t>
  </si>
  <si>
    <t>CCVC mise en place et fonctionnelle</t>
  </si>
  <si>
    <t>FA21</t>
  </si>
  <si>
    <t>Mettre en place une plateforme e-learning pour les formations intiales et continues ASECNA</t>
  </si>
  <si>
    <t>Plate forme E-learninf disponible et fonctionnelle</t>
  </si>
  <si>
    <t>FA23</t>
  </si>
  <si>
    <t>Configurer les salles d'évaluations aux conditions d'examens</t>
  </si>
  <si>
    <t>C ENS
C MTN</t>
  </si>
  <si>
    <t>Salles configurées aux conditions d'examens</t>
  </si>
  <si>
    <t>FA24</t>
  </si>
  <si>
    <t>Mettre en place un système de suivi et de gestion des qualifications des instructeurs suivant le modèle mis en place dans les CELICA ATS</t>
  </si>
  <si>
    <t>C ENS
CAF
PAI</t>
  </si>
  <si>
    <t>Système mis en place et fonctionnel</t>
  </si>
  <si>
    <t>Mettre en place des procédures d'intervention adaptées</t>
  </si>
  <si>
    <t>NA10</t>
  </si>
  <si>
    <t>Publier les PME dans l'AIP en conformité aux dispositions des AAC et de l'OACI</t>
  </si>
  <si>
    <t>Opérations ATS</t>
  </si>
  <si>
    <t>Publication dans l'AIP</t>
  </si>
  <si>
    <t>Fermé</t>
  </si>
  <si>
    <t>DNA</t>
  </si>
  <si>
    <t>Faire une lettre circulaire aux AAC sur la publication des PME dans l'AIP</t>
  </si>
  <si>
    <t>Lettre circulaire</t>
  </si>
  <si>
    <t>Sensibilisation des contrôleurs CA sur les les espaces aériens ou les routes ATS convenable</t>
  </si>
  <si>
    <t>PV réunion</t>
  </si>
  <si>
    <t>NA20</t>
  </si>
  <si>
    <t xml:space="preserve">Instruire les centres de veiller à s'assurer de l'application rigoureuse des plannings et des consignes d'entretien et de maintenance et d'adapter chaque fois que de besoin, l'organisation du travail en fonction des effectifs disponibles, et mise en place de stocks stratégiques </t>
  </si>
  <si>
    <t>Cadre Procédures</t>
  </si>
  <si>
    <t>Atteinte de l'IR Cible</t>
  </si>
  <si>
    <t>En-cours</t>
  </si>
  <si>
    <t>NA23</t>
  </si>
  <si>
    <t>Veiller au contrôle de la qualité des EPI, assurer la recette usine par les structures compétentes</t>
  </si>
  <si>
    <t>Cadre Opérations</t>
  </si>
  <si>
    <t>Sensibiliser les personnel SLI pour l'entretien effectif des locauxSensibiliser le personnel sur la nécessite du port et de  l'entretien des EPI</t>
  </si>
  <si>
    <t>DGRP</t>
  </si>
  <si>
    <t xml:space="preserve">Veiller au respect du standard  et de la périodicité des dotations </t>
  </si>
  <si>
    <t>NA22</t>
  </si>
  <si>
    <t>Elaborer une instruction en vue de renforcer les consignes d'entretien des infrastructures et des matériels SLI</t>
  </si>
  <si>
    <t>Sensibiliser les personnel SLI pour l'entretien effectif des locaux</t>
  </si>
  <si>
    <t>Renforcer les consignes d'entretien des infrastructures et des matériels</t>
  </si>
  <si>
    <t>DNAAS</t>
  </si>
  <si>
    <t>Veiller au respect du planning de vérification des moyens d'extinction</t>
  </si>
  <si>
    <t>Former les pompiers pour l'obtention de l'habilitation</t>
  </si>
  <si>
    <t>NA30</t>
  </si>
  <si>
    <t xml:space="preserve">Assurer la disponibilité et la maintenance des moyens et outils informatiques </t>
  </si>
  <si>
    <t xml:space="preserve">Permanent </t>
  </si>
  <si>
    <t>DTID</t>
  </si>
  <si>
    <t xml:space="preserve">Certficat de haute disponibilité du site web </t>
  </si>
  <si>
    <t xml:space="preserve">Sans objet </t>
  </si>
  <si>
    <t xml:space="preserve">Decrire les mesures d'exploitation en situation de contingence, puis les inserer dans les manuels d'exploitation ou de procedures </t>
  </si>
  <si>
    <t>DNAAI
CUAIM 
CUBNI</t>
  </si>
  <si>
    <t xml:space="preserve">MANPRO AIM et MANEX AIM mis à jour </t>
  </si>
  <si>
    <t>Sensibiliser le personnel AIM a la maitrise et a la mise en oeuvre des plans de contingence en cas d'occurrence</t>
  </si>
  <si>
    <t>liste de diffusion des manuels et contrôle de compétences</t>
  </si>
  <si>
    <t>NA31</t>
  </si>
  <si>
    <t>Signer ou mettre a jour les SLA AIM avec toutes les sources de donnees dans chaque pays sous la supervision de l'autorité nationale de l'Aviation civile</t>
  </si>
  <si>
    <t>DNAAI
DGRP</t>
  </si>
  <si>
    <t>SLA signés</t>
  </si>
  <si>
    <t xml:space="preserve">Mettre a jour les MANEX ou MANPRO AIM </t>
  </si>
  <si>
    <t>MANEX mis a jour</t>
  </si>
  <si>
    <t>NA32</t>
  </si>
  <si>
    <t>Analyser le cas echeant les FPL manquants, analyser les causes et en cas de besoin saisr les responsables des aéroports concernés pour action</t>
  </si>
  <si>
    <t>Rapport d'action et plan d'action des DGRP</t>
  </si>
  <si>
    <t xml:space="preserve">Former et qualifier le personnel Assistance Locale AIM </t>
  </si>
  <si>
    <t>Permanente</t>
  </si>
  <si>
    <t>DNAD</t>
  </si>
  <si>
    <t xml:space="preserve">Certificat de qualification </t>
  </si>
  <si>
    <t>NA33</t>
  </si>
  <si>
    <t>Doter la cartographie AIM en imageries satellitaires, AMDB (Aerodrome Mapping Data Base) et Etod (Electronic Terrain Obstacle Data)</t>
  </si>
  <si>
    <t>Images satellitaires disponibles et personnel formé
AMDB (Aerodrome Mapping Data Base) eTOD (Electronic Terrain Obstacle Data) disponibles</t>
  </si>
  <si>
    <t>Projet PSE en cours</t>
  </si>
  <si>
    <t>Former le personnel CARTO à l'utilisation des images satellitaires</t>
  </si>
  <si>
    <t xml:space="preserve">Rapport de formation 
</t>
  </si>
  <si>
    <t>Renouveler le matériel informatique adapté aux travaux de cartographie (anayse geospatiale et charting)</t>
  </si>
  <si>
    <t>DTID/DNAD</t>
  </si>
  <si>
    <t>Matériel disponible</t>
  </si>
  <si>
    <t>Projet Renouvellement des équipements CARTO et SIA En cours</t>
  </si>
  <si>
    <t>Augmenter le nombre de licences pathfinder ou logiciel de posttraitement</t>
  </si>
  <si>
    <t>06 Licences disponibles</t>
  </si>
  <si>
    <t>Projet Renouvellement des équipements de mesure et levées en cours</t>
  </si>
  <si>
    <t xml:space="preserve">Disposer de différents types d'équipements de mesure avec une précision décimétrique (gamme des outils assurant le RTK, station TOTAL, Télémètre Laser, etc) </t>
  </si>
  <si>
    <t>Gamme des outils disponible et personnel formé</t>
  </si>
  <si>
    <t xml:space="preserve">
Rendre opérationnel le module AGC du système AIMANT
</t>
  </si>
  <si>
    <t>AGC opérationnel et personnel formé connexion à la base AIXM (Aeronautical Information eXchange Management )</t>
  </si>
  <si>
    <t xml:space="preserve">Acquérir un logicel de substitution des moulinettes AERONAV et RADIONAV (ARCGIS for Avition, ILLUSTRATOR/MAPUBLISHER  etc) </t>
  </si>
  <si>
    <t>Logiciels disponibles</t>
  </si>
  <si>
    <t>Mettre en oeuvre une procédure de gestion d’urgence des bugs</t>
  </si>
  <si>
    <t>Macro Excel Réparée Moulinette fonctionnelle</t>
  </si>
  <si>
    <t>Mettre en place une procédure de vérification systématique de l'instabilité du réseau des points de réseau WGS-84 lors des missiosn de collecte des données</t>
  </si>
  <si>
    <t>DNAAI</t>
  </si>
  <si>
    <t>MANPRO CARTO mis à jour</t>
  </si>
  <si>
    <t>Définir un mécanisme de maintenance régulière des appareils de mesure</t>
  </si>
  <si>
    <t>DNAAI/FOURNISSEUR</t>
  </si>
  <si>
    <t>Tableau de maintenance périodique</t>
  </si>
  <si>
    <t xml:space="preserve">Mettre à jour les SLA AIM en ressortissant clairement les exigences des données cartographiques </t>
  </si>
  <si>
    <t>DGRP DNAD</t>
  </si>
  <si>
    <t>SLA AIM mis à jour dans les centres</t>
  </si>
  <si>
    <t>Mettre en place une procédure de renouvellement continue des équipements de mesures</t>
  </si>
  <si>
    <t>Procédure de renouvellment pris en compte dans le PSE</t>
  </si>
  <si>
    <t>Définir les exigences de format de données à mettre à la disposition de la cartographie par les centres</t>
  </si>
  <si>
    <t>MEI aux centres</t>
  </si>
  <si>
    <t xml:space="preserve">Sensibiliser les  centres à utiliser les formats d'échange des données </t>
  </si>
  <si>
    <t>Initier les cadres AIM à l'utilisation de AGC au cours de la formation CAD à l’EAMAC</t>
  </si>
  <si>
    <t>DNAAI/EAMAC</t>
  </si>
  <si>
    <t>Programme de formation CAD (cartographie assistée par ordinateur</t>
  </si>
  <si>
    <t>Désigner une responsable pour le suivi du matériel et les émissions d'alerte de  fin de potentiel</t>
  </si>
  <si>
    <t>Décision de désignation</t>
  </si>
  <si>
    <t>Renforcer l’effectif CARTO</t>
  </si>
  <si>
    <t>DRHD/DNAD</t>
  </si>
  <si>
    <t>Effcetif optimum disponible</t>
  </si>
  <si>
    <t>Renforcer les compétences des cartographes dans la conception sémiologique</t>
  </si>
  <si>
    <t>Former en automatisation graphique (VBA-Python-SQL)</t>
  </si>
  <si>
    <t>Renforcer les compétences du personnel CARTO à la conduite de campagne WGS-84</t>
  </si>
  <si>
    <t>Former les cartographes aux outils d’acquisition des données décimétriques</t>
  </si>
  <si>
    <t>NA34</t>
  </si>
  <si>
    <t>Etablir les procédures d'exploitation des bases de données cartogaphiques</t>
  </si>
  <si>
    <t xml:space="preserve">MANPRO CARTO mis à jour </t>
  </si>
  <si>
    <t>Obtenir un mécanisme d'authentification des données publiées auprès des Etats membres</t>
  </si>
  <si>
    <t>Résolution portant mécanisme d'authentication des données par les Etats</t>
  </si>
  <si>
    <t>NA35</t>
  </si>
  <si>
    <t>Dotation des Tenues de sécurité adaptées aux activités de collecte de données
Accessoires anti herpétologique</t>
  </si>
  <si>
    <t>DRFD/DNAD</t>
  </si>
  <si>
    <t>EPI disponibles</t>
  </si>
  <si>
    <t>Former les cartographes aux mesures de sécurité</t>
  </si>
  <si>
    <t>Renforcer le mécanisme d'accueil et logistique</t>
  </si>
  <si>
    <t>NA40</t>
  </si>
  <si>
    <t>Utilisation des données aéronautiques électroniques avec une application qui prend en charge le contrôle de redondance cyclique</t>
  </si>
  <si>
    <t xml:space="preserve"> DNADP                        </t>
  </si>
  <si>
    <t>Décrire une procédure de collecte/vérification et validation des données sur le terrain par le concepteur PANS-OPS</t>
  </si>
  <si>
    <t>Mettre à jour regulière de l'instruction sur les critères de conception et la validation au sol des procédures de vol</t>
  </si>
  <si>
    <t xml:space="preserve"> DNADP                       </t>
  </si>
  <si>
    <t>Mettre à jour la procedure de formation initiale et continue des concepteurs PANS-OPS</t>
  </si>
  <si>
    <t>Mettre à jour la procédure sur la révision des procédures de vol</t>
  </si>
  <si>
    <t>Resorber le déficit de concepteurs PANS-OPS</t>
  </si>
  <si>
    <t xml:space="preserve"> DRH                            </t>
  </si>
  <si>
    <t>Procéder à la validation/approbation par les Etats du logiciel de conception des procédures de vol</t>
  </si>
  <si>
    <t>Sensibiliser les concepteurs sur la procédure de collete/vérification et de validation des données sur le terrain</t>
  </si>
  <si>
    <t>Sensibiliser les concepteurs sur les changements dans l'instruction, à chaque fois qu'il ya mise à jour</t>
  </si>
  <si>
    <t>Sensibiliser sur la mise en œuvre de la procédure de formation initiale et continue des concepteurs</t>
  </si>
  <si>
    <t xml:space="preserve">DNADP/DRH               </t>
  </si>
  <si>
    <t>Sensibiliser sur le respect du délai de révision des procédures de vol</t>
  </si>
  <si>
    <t>DNADP</t>
  </si>
  <si>
    <t>NA50</t>
  </si>
  <si>
    <t xml:space="preserve">S'assurer de la planification cohérente ainsi que la prise en des normes et recommandations en vigeur  dans la  mise en œuvre  des services CNS </t>
  </si>
  <si>
    <t>DNADR/DNAA</t>
  </si>
  <si>
    <t>Evalution opérationelle des systèmes mis en œuvre avant la mise en exploitation</t>
  </si>
  <si>
    <t>Faire participer dans la rédaction des TRS toutes les structures impliquées par les projets</t>
  </si>
  <si>
    <t>DNADR</t>
  </si>
  <si>
    <t>Acteur DNADR du projet</t>
  </si>
  <si>
    <t>Renforcer la compétence des acteurs du processus</t>
  </si>
  <si>
    <t>Formations programmées dans le budget</t>
  </si>
  <si>
    <t xml:space="preserve">Identifier les moyens CNS palliatifs </t>
  </si>
  <si>
    <t>Plan de contingence</t>
  </si>
  <si>
    <t>NA51</t>
  </si>
  <si>
    <t>Renforcer l’expertise des cadres concernés</t>
  </si>
  <si>
    <t>Expertise des cadres dans les domaines CNS</t>
  </si>
  <si>
    <t>Améliorer les outils de gestion des fréquences</t>
  </si>
  <si>
    <t>Logiciel de gestion de fréquence</t>
  </si>
  <si>
    <t>Validation attendue du logiciel en coordination avec le fournisseur.</t>
  </si>
  <si>
    <t>NA52</t>
  </si>
  <si>
    <t>Mettre à jour la liste des qualifiants par centre</t>
  </si>
  <si>
    <t>Fichier mis à jour</t>
  </si>
  <si>
    <t>Identifier les besoins par centre et dresser la liste des participants aux différentes formations</t>
  </si>
  <si>
    <t>Liste établie et communiquée à la DRH</t>
  </si>
  <si>
    <t>NA53</t>
  </si>
  <si>
    <t xml:space="preserve">Veuiller à la redondance et à la disponibilité des systèmes  et services et à l'existence de moyens de secours  </t>
  </si>
  <si>
    <t>DNADR/DTIR</t>
  </si>
  <si>
    <t>Budget en place</t>
  </si>
  <si>
    <t xml:space="preserve">Evaluer  et surveiller  les fournisseurs des services de télécommunications prenant en compte les évolution </t>
  </si>
  <si>
    <t>Résultats évaluation satisfaisants</t>
  </si>
  <si>
    <t>Suivre le paiement à terme echue des factures des liaisons spécialisées de Télécommunications</t>
  </si>
  <si>
    <t>Respect des délais de paiement</t>
  </si>
  <si>
    <t>NA55</t>
  </si>
  <si>
    <t xml:space="preserve">Veuillez à la disponibilité des données opérationnelles </t>
  </si>
  <si>
    <t>Disponibilité supérieure à 98%</t>
  </si>
  <si>
    <t>NA56</t>
  </si>
  <si>
    <t>Veuiller à la protection efficiente du système d'information en vue de garantir sa resilience</t>
  </si>
  <si>
    <t>DNA/DSQ/DTI</t>
  </si>
  <si>
    <t>Mise en place des moyens et systèmes de protection et  de monitoring  et d'amélioration continue, y compris la mise en place des procédures requises</t>
  </si>
  <si>
    <t xml:space="preserve">Pousuivre la sensibilisation  à  la cybersécurité  </t>
  </si>
  <si>
    <t>DNADR/DTIR/DSQ</t>
  </si>
  <si>
    <t>NA57</t>
  </si>
  <si>
    <t>Veiller à la migration harmonieuse tenant compte de l'évolution technologique</t>
  </si>
  <si>
    <t>DNADR/DTI</t>
  </si>
  <si>
    <t>Prise en compte des besoins dans les projets</t>
  </si>
  <si>
    <t>Renforcer les capacité du personnel  telecom pour son adaptation à l'évolution technologique</t>
  </si>
  <si>
    <t>DNADR/DNADS</t>
  </si>
  <si>
    <t>NA58</t>
  </si>
  <si>
    <t xml:space="preserve">Assurer la reprise rapide des activités d'exploitation </t>
  </si>
  <si>
    <t>Continuité de l'Exploitation</t>
  </si>
  <si>
    <t>Rétablissement des services pour assurer la continuité de service</t>
  </si>
  <si>
    <t>MR01</t>
  </si>
  <si>
    <t>Mettre en œuvre le plan de communication 2020</t>
  </si>
  <si>
    <t>DSQE</t>
  </si>
  <si>
    <t>DSQ</t>
  </si>
  <si>
    <t>S'assurer de la mise en place des actions de formation en SMS et SMSe en 2020</t>
  </si>
  <si>
    <t>MR02</t>
  </si>
  <si>
    <t>Renforcer les activités d'accompagnement de proximité des structures du siège par les cadres désignés</t>
  </si>
  <si>
    <t>DSQEP</t>
  </si>
  <si>
    <t>Sensibiliser les API, acteurs et pilotes des processus sur la nécessité de mener régulièrement l'évaluation et la revue des processus</t>
  </si>
  <si>
    <t>MR03</t>
  </si>
  <si>
    <t xml:space="preserve">Sensibiliser les acteurs sur la nécessité d'exploiter l'outil SharePoint </t>
  </si>
  <si>
    <t>MR05</t>
  </si>
  <si>
    <t>Mise en place d'une cadre d'échanges avec les directions techniques</t>
  </si>
  <si>
    <t xml:space="preserve">
31/03/2020   
</t>
  </si>
  <si>
    <t>Sensibilisation des Directions technqiues sur la communication des changements planifiés</t>
  </si>
  <si>
    <t>MR06</t>
  </si>
  <si>
    <t>Saisir la DTI pour faciliter aux acteurs l'accès aux outils informatiques SMI</t>
  </si>
  <si>
    <t>Sensibilisation des acteurs sur l'utilisation des outils informatiques SMI</t>
  </si>
  <si>
    <t>MR09</t>
  </si>
  <si>
    <t>Renforcer l'accompagnement de proximité des cadres désignés de la DSQ au niveau des acteurs SMI de la structure</t>
  </si>
  <si>
    <t>Effectuer une évaluation de l'activité d'accompagnement</t>
  </si>
  <si>
    <t>MR07</t>
  </si>
  <si>
    <t>Saisir la DTI pour s'assurer de la disponibilité des  outils collaboratifs ( TEAMS, plate-forme e-learning)</t>
  </si>
  <si>
    <t>Pannes fréquentes ou bande passante insuffisante pour l'utilisation des outils collaboratifs ( teams, plate e-learning)</t>
  </si>
  <si>
    <t>Sensibilisation des acteurs sur l'utilisation des outils collaboratifs dans les centres</t>
  </si>
  <si>
    <t>MR08</t>
  </si>
  <si>
    <t>Former et accompagner en ligne les nouveaux CSSQE des centres pour leur permettre d'accompagner les pilotes processus</t>
  </si>
  <si>
    <t>31/12/2020    Permanent</t>
  </si>
  <si>
    <t>Autonomisation et responsabilisation des centres dans les activités de déploiement des volets du SMI</t>
  </si>
  <si>
    <t>Renforcer les capacités et maintenir les compétences de tous les animateurs de proximité SMI de l'Agence</t>
  </si>
  <si>
    <t>MR10</t>
  </si>
  <si>
    <t>Sensibiliser la hierarchie à allouer plus de ressource pour les inspections et audits techniques</t>
  </si>
  <si>
    <t>DSQET</t>
  </si>
  <si>
    <t>Suite au COVID19, les inspections et audit technique se font en centre par les CSSQE</t>
  </si>
  <si>
    <t>MR11</t>
  </si>
  <si>
    <t>Sensibiliser la hierarchie à qualifier et à octroyer des formations de renforcement de capacité aux inspecteurs</t>
  </si>
  <si>
    <t>MR12</t>
  </si>
  <si>
    <t>Sensibiliser les pilotes processus et les API sur la nécessité de la mesure des indicateurs de pilotage</t>
  </si>
  <si>
    <t>DSQER</t>
  </si>
  <si>
    <t>Participer efficacement à la mise en œuvre du Système d'information décisionnel</t>
  </si>
  <si>
    <t>MR13</t>
  </si>
  <si>
    <t>Sensibiliser les pilotes processus sur le manuel de gestion des risques</t>
  </si>
  <si>
    <t>Sensibiliser les API et les pilotes sur l'utilisation des formulaires de gestion des risques</t>
  </si>
  <si>
    <t>S'assurer de l'organisation de la formation sur les études de sécurité en 2020</t>
  </si>
  <si>
    <t>MR14</t>
  </si>
  <si>
    <t>Sensibiliser de manière forte les cadres dirigeants, pilotes et API sur la méthodologie de gestion des risques</t>
  </si>
  <si>
    <t>DSQD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</si>
</sst>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0"/>
      <name val="Arial Narrow"/>
      <family val="2"/>
    </font>
    <font>
      <sz val="12"/>
      <color theme="1"/>
      <name val="Calibri"/>
      <family val="2"/>
      <scheme val="minor"/>
    </font>
    <font>
      <b/>
      <sz val="10"/>
      <name val="Arial Narrow"/>
      <family val="2"/>
    </font>
    <font>
      <b/>
      <sz val="10"/>
      <color rgb="FF000000"/>
      <name val="Arial Narrow"/>
      <family val="2"/>
    </font>
    <font>
      <sz val="8"/>
      <name val="Arial Narrow"/>
      <family val="2"/>
    </font>
  </fonts>
  <fills count="5">
    <fill>
      <patternFill patternType="none"/>
    </fill>
    <fill>
      <patternFill patternType="gray125"/>
    </fill>
    <fill>
      <patternFill patternType="solid">
        <fgColor theme="8" tint="-0.249977111117893"/>
        <bgColor indexed="64"/>
      </patternFill>
    </fill>
    <fill>
      <patternFill patternType="solid">
        <fgColor rgb="FFDDEBF7"/>
        <bgColor indexed="64"/>
      </patternFill>
    </fill>
    <fill>
      <patternFill patternType="solid">
        <fgColor rgb="FFFFFFFF"/>
        <bgColor indexed="64"/>
      </patternFill>
    </fill>
  </fills>
  <borders count="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diagonal/>
    </border>
  </borders>
  <cellStyleXfs count="2">
    <xf numFmtId="0" fontId="0" fillId="0" borderId="0"/>
    <xf numFmtId="0" fontId="2" fillId="0" borderId="0"/>
  </cellStyleXfs>
  <cellXfs count="33">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wrapText="1"/>
    </xf>
    <xf numFmtId="0" fontId="1" fillId="2" borderId="0" xfId="0" applyFont="1" applyFill="1" applyAlignment="1">
      <alignment vertical="center" wrapText="1"/>
    </xf>
    <xf numFmtId="0" fontId="3" fillId="2" borderId="0" xfId="1"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pplyProtection="1">
      <alignment vertical="center"/>
      <protection locked="0"/>
    </xf>
    <xf numFmtId="0" fontId="4" fillId="3"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left" vertical="center" wrapText="1"/>
      <protection locked="0"/>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0" xfId="0" applyFont="1" applyAlignment="1">
      <alignment vertical="center" wrapText="1"/>
    </xf>
    <xf numFmtId="14" fontId="5" fillId="0" borderId="0" xfId="0" applyNumberFormat="1" applyFont="1" applyAlignment="1">
      <alignment horizontal="center" vertical="center" wrapText="1"/>
    </xf>
    <xf numFmtId="14" fontId="5" fillId="0" borderId="0" xfId="0" applyNumberFormat="1" applyFont="1" applyAlignment="1">
      <alignment vertical="center" wrapText="1"/>
    </xf>
    <xf numFmtId="0" fontId="5" fillId="0" borderId="0" xfId="1" applyFont="1" applyAlignment="1">
      <alignment horizontal="center" vertical="center" wrapText="1"/>
    </xf>
    <xf numFmtId="0" fontId="1" fillId="0" borderId="1" xfId="0" applyFont="1" applyBorder="1" applyAlignment="1">
      <alignment horizontal="center" vertical="center"/>
    </xf>
    <xf numFmtId="0" fontId="3" fillId="0" borderId="0" xfId="1" applyFont="1" applyAlignment="1">
      <alignment horizontal="center" vertical="center" wrapText="1"/>
    </xf>
    <xf numFmtId="14" fontId="1" fillId="0" borderId="0" xfId="0" applyNumberFormat="1" applyFont="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vertical="center"/>
    </xf>
    <xf numFmtId="0" fontId="1" fillId="4" borderId="0" xfId="0" applyFont="1" applyFill="1" applyBorder="1" applyAlignment="1" applyProtection="1">
      <alignment horizontal="center" vertical="center" wrapText="1"/>
      <protection locked="0"/>
    </xf>
    <xf numFmtId="0" fontId="1" fillId="0" borderId="0"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pplyProtection="1">
      <alignment vertical="center" wrapText="1"/>
      <protection locked="0"/>
    </xf>
    <xf numFmtId="0" fontId="3" fillId="0" borderId="0" xfId="1" applyFont="1" applyBorder="1" applyAlignment="1">
      <alignment horizontal="center" vertical="center" wrapText="1"/>
    </xf>
    <xf numFmtId="0" fontId="1" fillId="0" borderId="0" xfId="0" quotePrefix="1" applyFont="1" applyBorder="1" applyAlignment="1" applyProtection="1">
      <alignment vertical="center" wrapText="1"/>
      <protection locked="0"/>
    </xf>
    <xf numFmtId="14" fontId="1" fillId="0" borderId="0" xfId="0" applyNumberFormat="1" applyFont="1" applyBorder="1" applyAlignment="1">
      <alignment horizontal="center" vertical="center" wrapText="1"/>
    </xf>
    <xf numFmtId="14" fontId="1" fillId="0" borderId="0"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cellXfs>
  <cellStyles count="2">
    <cellStyle name="Normal" xfId="0" builtinId="0"/>
    <cellStyle name="Normal 3" xfId="1" xr:uid="{9594B4D4-6803-44F4-8079-82F3DF139F5B}"/>
  </cellStyles>
  <dxfs count="14">
    <dxf>
      <fill>
        <patternFill>
          <bgColor rgb="FF00B050"/>
        </patternFill>
      </fill>
    </dxf>
    <dxf>
      <fill>
        <patternFill>
          <bgColor rgb="FFF6CC1D"/>
        </patternFill>
      </fill>
    </dxf>
    <dxf>
      <fill>
        <patternFill>
          <bgColor rgb="FFFF0000"/>
        </patternFill>
      </fill>
    </dxf>
    <dxf>
      <fill>
        <patternFill>
          <bgColor rgb="FFC00000"/>
        </patternFill>
      </fill>
    </dxf>
    <dxf>
      <fill>
        <patternFill>
          <bgColor rgb="FFFF0000"/>
        </patternFill>
      </fill>
    </dxf>
    <dxf>
      <fill>
        <patternFill>
          <bgColor rgb="FF00B050"/>
        </patternFill>
      </fill>
    </dxf>
    <dxf>
      <fill>
        <patternFill>
          <bgColor theme="9"/>
        </patternFill>
      </fill>
    </dxf>
    <dxf>
      <fill>
        <patternFill>
          <bgColor rgb="FFFF0000"/>
        </patternFill>
      </fill>
    </dxf>
    <dxf>
      <fill>
        <patternFill>
          <bgColor rgb="FFF7CD21"/>
        </patternFill>
      </fill>
    </dxf>
    <dxf>
      <fill>
        <patternFill>
          <bgColor rgb="FF00B050"/>
        </patternFill>
      </fill>
    </dxf>
    <dxf>
      <fill>
        <patternFill>
          <bgColor rgb="FFC00000"/>
        </patternFill>
      </fill>
    </dxf>
    <dxf>
      <fill>
        <patternFill>
          <bgColor rgb="FFFF0000"/>
        </patternFill>
      </fill>
    </dxf>
    <dxf>
      <fill>
        <patternFill>
          <bgColor rgb="FF00B05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4-Consultation Risques'!A1"/><Relationship Id="rId7" Type="http://schemas.openxmlformats.org/officeDocument/2006/relationships/hyperlink" Target="#'7-Registre Risques'!A1"/><Relationship Id="rId2" Type="http://schemas.openxmlformats.org/officeDocument/2006/relationships/hyperlink" Target="#'5-Consultation actions'!A1"/><Relationship Id="rId1" Type="http://schemas.openxmlformats.org/officeDocument/2006/relationships/hyperlink" Target="#'3-Risques par Zone'!A1"/><Relationship Id="rId6" Type="http://schemas.openxmlformats.org/officeDocument/2006/relationships/hyperlink" Target="#'2-Cartographie ACTUELLE'!A1"/><Relationship Id="rId5" Type="http://schemas.openxmlformats.org/officeDocument/2006/relationships/hyperlink" Target="#'1-Cartographie REF'!A1"/><Relationship Id="rId4" Type="http://schemas.openxmlformats.org/officeDocument/2006/relationships/hyperlink" Target="#'6-RECAP Zones de Tol&#233;rance'!A1"/></Relationships>
</file>

<file path=xl/drawings/drawing1.xml><?xml version="1.0" encoding="utf-8"?>
<xdr:wsDr xmlns:xdr="http://schemas.openxmlformats.org/drawingml/2006/spreadsheetDrawing" xmlns:a="http://schemas.openxmlformats.org/drawingml/2006/main">
  <xdr:twoCellAnchor>
    <xdr:from>
      <xdr:col>3</xdr:col>
      <xdr:colOff>1807680</xdr:colOff>
      <xdr:row>0</xdr:row>
      <xdr:rowOff>0</xdr:rowOff>
    </xdr:from>
    <xdr:to>
      <xdr:col>5</xdr:col>
      <xdr:colOff>427931</xdr:colOff>
      <xdr:row>2</xdr:row>
      <xdr:rowOff>50699</xdr:rowOff>
    </xdr:to>
    <xdr:sp macro="" textlink="">
      <xdr:nvSpPr>
        <xdr:cNvPr id="2" name="Rectangle : avec coins supérieurs arrondis 2">
          <a:hlinkClick xmlns:r="http://schemas.openxmlformats.org/officeDocument/2006/relationships" r:id="rId1"/>
          <a:extLst>
            <a:ext uri="{FF2B5EF4-FFF2-40B4-BE49-F238E27FC236}">
              <a16:creationId xmlns:a16="http://schemas.microsoft.com/office/drawing/2014/main" id="{FB2C3B71-529E-4483-A3FC-439BFB6D25EA}"/>
            </a:ext>
          </a:extLst>
        </xdr:cNvPr>
        <xdr:cNvSpPr/>
      </xdr:nvSpPr>
      <xdr:spPr bwMode="auto">
        <a:xfrm>
          <a:off x="3026880" y="0"/>
          <a:ext cx="1896851" cy="374549"/>
        </a:xfrm>
        <a:prstGeom prst="round2SameRect">
          <a:avLst/>
        </a:prstGeom>
        <a:noFill/>
        <a:ln>
          <a:noFill/>
        </a:ln>
      </xdr:spPr>
      <xdr:style>
        <a:lnRef idx="0">
          <a:scrgbClr r="0" g="0" b="0"/>
        </a:lnRef>
        <a:fillRef idx="0">
          <a:scrgbClr r="0" g="0" b="0"/>
        </a:fillRef>
        <a:effectRef idx="0">
          <a:scrgbClr r="0" g="0" b="0"/>
        </a:effectRef>
        <a:fontRef idx="minor">
          <a:schemeClr val="dk1"/>
        </a:fontRef>
      </xdr:style>
      <xdr:txBody>
        <a:bodyPr vertOverflow="clip" vert="horz" wrap="square" lIns="18288" tIns="0" rIns="0" bIns="0" rtlCol="0" anchor="ctr" upright="1"/>
        <a:lstStyle/>
        <a:p>
          <a:pPr algn="ctr"/>
          <a:r>
            <a:rPr lang="fr-FR" sz="1100">
              <a:solidFill>
                <a:schemeClr val="bg1"/>
              </a:solidFill>
            </a:rPr>
            <a:t>Risques par Zone de Tolérance</a:t>
          </a:r>
        </a:p>
      </xdr:txBody>
    </xdr:sp>
    <xdr:clientData/>
  </xdr:twoCellAnchor>
  <xdr:twoCellAnchor>
    <xdr:from>
      <xdr:col>5</xdr:col>
      <xdr:colOff>2011032</xdr:colOff>
      <xdr:row>0</xdr:row>
      <xdr:rowOff>1</xdr:rowOff>
    </xdr:from>
    <xdr:to>
      <xdr:col>6</xdr:col>
      <xdr:colOff>399345</xdr:colOff>
      <xdr:row>2</xdr:row>
      <xdr:rowOff>50700</xdr:rowOff>
    </xdr:to>
    <xdr:sp macro="" textlink="">
      <xdr:nvSpPr>
        <xdr:cNvPr id="3" name="Rectangle : avec coins supérieurs arrondis 3">
          <a:hlinkClick xmlns:r="http://schemas.openxmlformats.org/officeDocument/2006/relationships" r:id="rId2"/>
          <a:extLst>
            <a:ext uri="{FF2B5EF4-FFF2-40B4-BE49-F238E27FC236}">
              <a16:creationId xmlns:a16="http://schemas.microsoft.com/office/drawing/2014/main" id="{C3DE4AE6-27CF-4FC1-9388-10FD8194AB6A}"/>
            </a:ext>
          </a:extLst>
        </xdr:cNvPr>
        <xdr:cNvSpPr/>
      </xdr:nvSpPr>
      <xdr:spPr bwMode="auto">
        <a:xfrm>
          <a:off x="6506832" y="1"/>
          <a:ext cx="883863" cy="374549"/>
        </a:xfrm>
        <a:prstGeom prst="round2SameRect">
          <a:avLst/>
        </a:prstGeom>
        <a:noFill/>
        <a:ln>
          <a:noFill/>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vert="horz" wrap="square" lIns="18288" tIns="0" rIns="0" bIns="0" rtlCol="0" anchor="ctr" upright="1"/>
        <a:lstStyle/>
        <a:p>
          <a:pPr algn="ctr"/>
          <a:r>
            <a:rPr lang="fr-FR" sz="1100">
              <a:solidFill>
                <a:schemeClr val="bg1"/>
              </a:solidFill>
            </a:rPr>
            <a:t>Plans</a:t>
          </a:r>
          <a:r>
            <a:rPr lang="fr-FR" sz="1100" baseline="0">
              <a:solidFill>
                <a:schemeClr val="bg1"/>
              </a:solidFill>
            </a:rPr>
            <a:t> d'actions</a:t>
          </a:r>
          <a:endParaRPr lang="fr-FR" sz="1100">
            <a:solidFill>
              <a:schemeClr val="bg1"/>
            </a:solidFill>
          </a:endParaRPr>
        </a:p>
      </xdr:txBody>
    </xdr:sp>
    <xdr:clientData/>
  </xdr:twoCellAnchor>
  <xdr:twoCellAnchor>
    <xdr:from>
      <xdr:col>5</xdr:col>
      <xdr:colOff>469361</xdr:colOff>
      <xdr:row>0</xdr:row>
      <xdr:rowOff>1</xdr:rowOff>
    </xdr:from>
    <xdr:to>
      <xdr:col>5</xdr:col>
      <xdr:colOff>1912099</xdr:colOff>
      <xdr:row>2</xdr:row>
      <xdr:rowOff>50700</xdr:rowOff>
    </xdr:to>
    <xdr:sp macro="" textlink="">
      <xdr:nvSpPr>
        <xdr:cNvPr id="4" name="Rectangle : avec coins supérieurs arrondis 4">
          <a:hlinkClick xmlns:r="http://schemas.openxmlformats.org/officeDocument/2006/relationships" r:id="rId3"/>
          <a:extLst>
            <a:ext uri="{FF2B5EF4-FFF2-40B4-BE49-F238E27FC236}">
              <a16:creationId xmlns:a16="http://schemas.microsoft.com/office/drawing/2014/main" id="{282C60AE-3A58-4913-BDA7-FDD5A276019F}"/>
            </a:ext>
          </a:extLst>
        </xdr:cNvPr>
        <xdr:cNvSpPr/>
      </xdr:nvSpPr>
      <xdr:spPr bwMode="auto">
        <a:xfrm>
          <a:off x="4965161" y="1"/>
          <a:ext cx="1442738" cy="374549"/>
        </a:xfrm>
        <a:prstGeom prst="round2SameRect">
          <a:avLst/>
        </a:prstGeom>
        <a:noFill/>
        <a:ln>
          <a:noFill/>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vert="horz" wrap="square" lIns="18288" tIns="0" rIns="0" bIns="0" rtlCol="0" anchor="ctr" upright="1"/>
        <a:lstStyle/>
        <a:p>
          <a:pPr algn="ctr"/>
          <a:r>
            <a:rPr lang="fr-FR" sz="1100">
              <a:solidFill>
                <a:schemeClr val="bg1"/>
              </a:solidFill>
              <a:effectLst/>
              <a:latin typeface="+mn-lt"/>
              <a:ea typeface="+mn-ea"/>
              <a:cs typeface="+mn-cs"/>
            </a:rPr>
            <a:t>Consultation des risques</a:t>
          </a:r>
          <a:endParaRPr lang="fr-FR">
            <a:solidFill>
              <a:schemeClr val="bg1"/>
            </a:solidFill>
            <a:effectLst/>
          </a:endParaRPr>
        </a:p>
      </xdr:txBody>
    </xdr:sp>
    <xdr:clientData/>
  </xdr:twoCellAnchor>
  <xdr:twoCellAnchor>
    <xdr:from>
      <xdr:col>3</xdr:col>
      <xdr:colOff>466662</xdr:colOff>
      <xdr:row>0</xdr:row>
      <xdr:rowOff>51817</xdr:rowOff>
    </xdr:from>
    <xdr:to>
      <xdr:col>3</xdr:col>
      <xdr:colOff>466662</xdr:colOff>
      <xdr:row>2</xdr:row>
      <xdr:rowOff>56759</xdr:rowOff>
    </xdr:to>
    <xdr:cxnSp macro="">
      <xdr:nvCxnSpPr>
        <xdr:cNvPr id="5" name="Connecteur droit 4">
          <a:extLst>
            <a:ext uri="{FF2B5EF4-FFF2-40B4-BE49-F238E27FC236}">
              <a16:creationId xmlns:a16="http://schemas.microsoft.com/office/drawing/2014/main" id="{931F411D-471A-48BD-A6F3-555E62CEF4D0}"/>
            </a:ext>
          </a:extLst>
        </xdr:cNvPr>
        <xdr:cNvCxnSpPr/>
      </xdr:nvCxnSpPr>
      <xdr:spPr bwMode="auto">
        <a:xfrm rot="16200000">
          <a:off x="1521466" y="216213"/>
          <a:ext cx="328792" cy="0"/>
        </a:xfrm>
        <a:prstGeom prst="line">
          <a:avLst/>
        </a:prstGeom>
        <a:ln w="9525">
          <a:solidFill>
            <a:schemeClr val="bg1"/>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492618</xdr:colOff>
      <xdr:row>0</xdr:row>
      <xdr:rowOff>0</xdr:rowOff>
    </xdr:from>
    <xdr:to>
      <xdr:col>8</xdr:col>
      <xdr:colOff>740144</xdr:colOff>
      <xdr:row>2</xdr:row>
      <xdr:rowOff>50699</xdr:rowOff>
    </xdr:to>
    <xdr:sp macro="" textlink="">
      <xdr:nvSpPr>
        <xdr:cNvPr id="6" name="Rectangle : avec coins supérieurs arrondis 7">
          <a:hlinkClick xmlns:r="http://schemas.openxmlformats.org/officeDocument/2006/relationships" r:id="rId4"/>
          <a:extLst>
            <a:ext uri="{FF2B5EF4-FFF2-40B4-BE49-F238E27FC236}">
              <a16:creationId xmlns:a16="http://schemas.microsoft.com/office/drawing/2014/main" id="{52453C24-1547-4576-8835-242DB4A464BA}"/>
            </a:ext>
          </a:extLst>
        </xdr:cNvPr>
        <xdr:cNvSpPr/>
      </xdr:nvSpPr>
      <xdr:spPr bwMode="auto">
        <a:xfrm>
          <a:off x="7483968" y="0"/>
          <a:ext cx="1904876" cy="374549"/>
        </a:xfrm>
        <a:prstGeom prst="round2SameRect">
          <a:avLst/>
        </a:prstGeom>
        <a:noFill/>
        <a:ln>
          <a:noFill/>
        </a:ln>
      </xdr:spPr>
      <xdr:style>
        <a:lnRef idx="0">
          <a:scrgbClr r="0" g="0" b="0"/>
        </a:lnRef>
        <a:fillRef idx="0">
          <a:scrgbClr r="0" g="0" b="0"/>
        </a:fillRef>
        <a:effectRef idx="0">
          <a:scrgbClr r="0" g="0" b="0"/>
        </a:effectRef>
        <a:fontRef idx="minor">
          <a:schemeClr val="dk1"/>
        </a:fontRef>
      </xdr:style>
      <xdr:txBody>
        <a:bodyPr vertOverflow="clip" vert="horz" wrap="square" lIns="18288" tIns="0" rIns="0" bIns="0" rtlCol="0" anchor="ctr" upright="1"/>
        <a:lstStyle/>
        <a:p>
          <a:pPr algn="ctr"/>
          <a:r>
            <a:rPr lang="fr-FR" sz="1100">
              <a:solidFill>
                <a:schemeClr val="bg1"/>
              </a:solidFill>
            </a:rPr>
            <a:t>Décompte</a:t>
          </a:r>
          <a:r>
            <a:rPr lang="fr-FR" sz="1100" baseline="0">
              <a:solidFill>
                <a:schemeClr val="bg1"/>
              </a:solidFill>
            </a:rPr>
            <a:t> par Zone de tolérance</a:t>
          </a:r>
          <a:endParaRPr lang="fr-FR" sz="1100">
            <a:solidFill>
              <a:schemeClr val="bg1"/>
            </a:solidFill>
          </a:endParaRPr>
        </a:p>
      </xdr:txBody>
    </xdr:sp>
    <xdr:clientData/>
  </xdr:twoCellAnchor>
  <xdr:twoCellAnchor>
    <xdr:from>
      <xdr:col>3</xdr:col>
      <xdr:colOff>1832215</xdr:colOff>
      <xdr:row>0</xdr:row>
      <xdr:rowOff>43996</xdr:rowOff>
    </xdr:from>
    <xdr:to>
      <xdr:col>3</xdr:col>
      <xdr:colOff>1832215</xdr:colOff>
      <xdr:row>2</xdr:row>
      <xdr:rowOff>48938</xdr:rowOff>
    </xdr:to>
    <xdr:cxnSp macro="">
      <xdr:nvCxnSpPr>
        <xdr:cNvPr id="7" name="Connecteur droit 6">
          <a:extLst>
            <a:ext uri="{FF2B5EF4-FFF2-40B4-BE49-F238E27FC236}">
              <a16:creationId xmlns:a16="http://schemas.microsoft.com/office/drawing/2014/main" id="{5D1DC478-39DB-4889-9462-93DD098A0A95}"/>
            </a:ext>
          </a:extLst>
        </xdr:cNvPr>
        <xdr:cNvCxnSpPr/>
      </xdr:nvCxnSpPr>
      <xdr:spPr bwMode="auto">
        <a:xfrm rot="16200000">
          <a:off x="2887019" y="208392"/>
          <a:ext cx="328792" cy="0"/>
        </a:xfrm>
        <a:prstGeom prst="line">
          <a:avLst/>
        </a:prstGeom>
        <a:ln w="9525">
          <a:solidFill>
            <a:schemeClr val="bg1"/>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417801</xdr:colOff>
      <xdr:row>0</xdr:row>
      <xdr:rowOff>62045</xdr:rowOff>
    </xdr:from>
    <xdr:to>
      <xdr:col>5</xdr:col>
      <xdr:colOff>417801</xdr:colOff>
      <xdr:row>2</xdr:row>
      <xdr:rowOff>66987</xdr:rowOff>
    </xdr:to>
    <xdr:cxnSp macro="">
      <xdr:nvCxnSpPr>
        <xdr:cNvPr id="8" name="Connecteur droit 7">
          <a:extLst>
            <a:ext uri="{FF2B5EF4-FFF2-40B4-BE49-F238E27FC236}">
              <a16:creationId xmlns:a16="http://schemas.microsoft.com/office/drawing/2014/main" id="{3197B8B4-E3B1-4C5C-8CE8-7C76C48313F7}"/>
            </a:ext>
          </a:extLst>
        </xdr:cNvPr>
        <xdr:cNvCxnSpPr/>
      </xdr:nvCxnSpPr>
      <xdr:spPr bwMode="auto">
        <a:xfrm rot="16200000">
          <a:off x="4749205" y="226441"/>
          <a:ext cx="328792" cy="0"/>
        </a:xfrm>
        <a:prstGeom prst="line">
          <a:avLst/>
        </a:prstGeom>
        <a:ln w="9525">
          <a:solidFill>
            <a:schemeClr val="bg1"/>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1962011</xdr:colOff>
      <xdr:row>0</xdr:row>
      <xdr:rowOff>59638</xdr:rowOff>
    </xdr:from>
    <xdr:to>
      <xdr:col>5</xdr:col>
      <xdr:colOff>1962011</xdr:colOff>
      <xdr:row>2</xdr:row>
      <xdr:rowOff>64580</xdr:rowOff>
    </xdr:to>
    <xdr:cxnSp macro="">
      <xdr:nvCxnSpPr>
        <xdr:cNvPr id="9" name="Connecteur droit 8">
          <a:extLst>
            <a:ext uri="{FF2B5EF4-FFF2-40B4-BE49-F238E27FC236}">
              <a16:creationId xmlns:a16="http://schemas.microsoft.com/office/drawing/2014/main" id="{DF87F51A-C2C1-434F-B3B6-72D6AF722BD9}"/>
            </a:ext>
          </a:extLst>
        </xdr:cNvPr>
        <xdr:cNvCxnSpPr/>
      </xdr:nvCxnSpPr>
      <xdr:spPr bwMode="auto">
        <a:xfrm rot="16200000">
          <a:off x="6293415" y="224034"/>
          <a:ext cx="328792" cy="0"/>
        </a:xfrm>
        <a:prstGeom prst="line">
          <a:avLst/>
        </a:prstGeom>
        <a:ln w="9525">
          <a:solidFill>
            <a:schemeClr val="bg1"/>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0</xdr:row>
      <xdr:rowOff>7823</xdr:rowOff>
    </xdr:from>
    <xdr:to>
      <xdr:col>3</xdr:col>
      <xdr:colOff>403669</xdr:colOff>
      <xdr:row>2</xdr:row>
      <xdr:rowOff>58522</xdr:rowOff>
    </xdr:to>
    <xdr:sp macro="" textlink="">
      <xdr:nvSpPr>
        <xdr:cNvPr id="10" name="Rectangle : avec coins supérieurs arrondis 11">
          <a:hlinkClick xmlns:r="http://schemas.openxmlformats.org/officeDocument/2006/relationships" r:id="rId5"/>
          <a:extLst>
            <a:ext uri="{FF2B5EF4-FFF2-40B4-BE49-F238E27FC236}">
              <a16:creationId xmlns:a16="http://schemas.microsoft.com/office/drawing/2014/main" id="{914A614D-8D53-45C6-899F-376DAB43BEED}"/>
            </a:ext>
          </a:extLst>
        </xdr:cNvPr>
        <xdr:cNvSpPr/>
      </xdr:nvSpPr>
      <xdr:spPr bwMode="auto">
        <a:xfrm>
          <a:off x="0" y="7823"/>
          <a:ext cx="1622869" cy="374549"/>
        </a:xfrm>
        <a:prstGeom prst="round2SameRect">
          <a:avLst/>
        </a:prstGeom>
        <a:noFill/>
        <a:ln>
          <a:noFill/>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vert="horz" wrap="square" lIns="18288" tIns="0" rIns="0" bIns="0" rtlCol="0" anchor="ctr" upright="1"/>
        <a:lstStyle/>
        <a:p>
          <a:pPr algn="ctr"/>
          <a:r>
            <a:rPr lang="fr-FR" sz="1100">
              <a:solidFill>
                <a:schemeClr val="bg1"/>
              </a:solidFill>
              <a:effectLst/>
              <a:latin typeface="+mn-lt"/>
              <a:ea typeface="+mn-ea"/>
              <a:cs typeface="+mn-cs"/>
            </a:rPr>
            <a:t>Cartographie de Référence</a:t>
          </a:r>
          <a:endParaRPr lang="fr-FR">
            <a:solidFill>
              <a:schemeClr val="bg1"/>
            </a:solidFill>
            <a:effectLst/>
          </a:endParaRPr>
        </a:p>
      </xdr:txBody>
    </xdr:sp>
    <xdr:clientData/>
  </xdr:twoCellAnchor>
  <xdr:twoCellAnchor>
    <xdr:from>
      <xdr:col>3</xdr:col>
      <xdr:colOff>502521</xdr:colOff>
      <xdr:row>0</xdr:row>
      <xdr:rowOff>7823</xdr:rowOff>
    </xdr:from>
    <xdr:to>
      <xdr:col>3</xdr:col>
      <xdr:colOff>1772215</xdr:colOff>
      <xdr:row>2</xdr:row>
      <xdr:rowOff>58522</xdr:rowOff>
    </xdr:to>
    <xdr:sp macro="" textlink="">
      <xdr:nvSpPr>
        <xdr:cNvPr id="11" name="Rectangle : avec coins supérieurs arrondis 12">
          <a:hlinkClick xmlns:r="http://schemas.openxmlformats.org/officeDocument/2006/relationships" r:id="rId6"/>
          <a:extLst>
            <a:ext uri="{FF2B5EF4-FFF2-40B4-BE49-F238E27FC236}">
              <a16:creationId xmlns:a16="http://schemas.microsoft.com/office/drawing/2014/main" id="{73946EDD-07E6-445B-9A06-FD8B1E437D2F}"/>
            </a:ext>
          </a:extLst>
        </xdr:cNvPr>
        <xdr:cNvSpPr/>
      </xdr:nvSpPr>
      <xdr:spPr bwMode="auto">
        <a:xfrm>
          <a:off x="1721721" y="7823"/>
          <a:ext cx="1269694" cy="374549"/>
        </a:xfrm>
        <a:prstGeom prst="round2SameRect">
          <a:avLst/>
        </a:prstGeom>
        <a:noFill/>
        <a:ln>
          <a:noFill/>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vert="horz" wrap="square" lIns="18288" tIns="0" rIns="0" bIns="0" rtlCol="0" anchor="ctr" upright="1"/>
        <a:lstStyle/>
        <a:p>
          <a:pPr algn="ctr"/>
          <a:r>
            <a:rPr lang="fr-FR" sz="1100">
              <a:solidFill>
                <a:schemeClr val="bg1"/>
              </a:solidFill>
              <a:effectLst/>
              <a:latin typeface="+mn-lt"/>
              <a:ea typeface="+mn-ea"/>
              <a:cs typeface="+mn-cs"/>
            </a:rPr>
            <a:t>Cartographie actuelle</a:t>
          </a:r>
          <a:endParaRPr lang="fr-FR">
            <a:solidFill>
              <a:schemeClr val="bg1"/>
            </a:solidFill>
            <a:effectLst/>
          </a:endParaRPr>
        </a:p>
      </xdr:txBody>
    </xdr:sp>
    <xdr:clientData/>
  </xdr:twoCellAnchor>
  <xdr:twoCellAnchor>
    <xdr:from>
      <xdr:col>6</xdr:col>
      <xdr:colOff>456077</xdr:colOff>
      <xdr:row>0</xdr:row>
      <xdr:rowOff>52708</xdr:rowOff>
    </xdr:from>
    <xdr:to>
      <xdr:col>6</xdr:col>
      <xdr:colOff>456077</xdr:colOff>
      <xdr:row>2</xdr:row>
      <xdr:rowOff>57650</xdr:rowOff>
    </xdr:to>
    <xdr:cxnSp macro="">
      <xdr:nvCxnSpPr>
        <xdr:cNvPr id="12" name="Connecteur droit 11">
          <a:extLst>
            <a:ext uri="{FF2B5EF4-FFF2-40B4-BE49-F238E27FC236}">
              <a16:creationId xmlns:a16="http://schemas.microsoft.com/office/drawing/2014/main" id="{56DE94FF-6623-415C-AAFD-63C5953E3070}"/>
            </a:ext>
          </a:extLst>
        </xdr:cNvPr>
        <xdr:cNvCxnSpPr/>
      </xdr:nvCxnSpPr>
      <xdr:spPr bwMode="auto">
        <a:xfrm rot="16200000">
          <a:off x="7283031" y="217104"/>
          <a:ext cx="328792" cy="0"/>
        </a:xfrm>
        <a:prstGeom prst="line">
          <a:avLst/>
        </a:prstGeom>
        <a:ln w="9525">
          <a:solidFill>
            <a:schemeClr val="bg1"/>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460250</xdr:colOff>
      <xdr:row>0</xdr:row>
      <xdr:rowOff>0</xdr:rowOff>
    </xdr:from>
    <xdr:to>
      <xdr:col>11</xdr:col>
      <xdr:colOff>1149968</xdr:colOff>
      <xdr:row>2</xdr:row>
      <xdr:rowOff>50699</xdr:rowOff>
    </xdr:to>
    <xdr:sp macro="" textlink="">
      <xdr:nvSpPr>
        <xdr:cNvPr id="13" name="Rectangle : avec coins supérieurs arrondis 14">
          <a:extLst>
            <a:ext uri="{FF2B5EF4-FFF2-40B4-BE49-F238E27FC236}">
              <a16:creationId xmlns:a16="http://schemas.microsoft.com/office/drawing/2014/main" id="{F0BE2B19-3064-4307-9405-AC0126F7B52A}"/>
            </a:ext>
          </a:extLst>
        </xdr:cNvPr>
        <xdr:cNvSpPr/>
      </xdr:nvSpPr>
      <xdr:spPr bwMode="auto">
        <a:xfrm>
          <a:off x="10975850" y="0"/>
          <a:ext cx="1385043" cy="374549"/>
        </a:xfrm>
        <a:prstGeom prst="round2SameRect">
          <a:avLst/>
        </a:prstGeom>
        <a:ln/>
      </xdr:spPr>
      <xdr:style>
        <a:lnRef idx="1">
          <a:schemeClr val="accent3"/>
        </a:lnRef>
        <a:fillRef idx="2">
          <a:schemeClr val="accent3"/>
        </a:fillRef>
        <a:effectRef idx="1">
          <a:schemeClr val="accent3"/>
        </a:effectRef>
        <a:fontRef idx="minor">
          <a:schemeClr val="dk1"/>
        </a:fontRef>
      </xdr:style>
      <xdr:txBody>
        <a:bodyPr vertOverflow="clip" vert="horz" wrap="square" lIns="18288" tIns="0" rIns="0" bIns="0" rtlCol="0" anchor="ctr" upright="1"/>
        <a:lstStyle/>
        <a:p>
          <a:pPr algn="ctr"/>
          <a:r>
            <a:rPr lang="fr-FR" sz="1100">
              <a:solidFill>
                <a:schemeClr val="tx1"/>
              </a:solidFill>
            </a:rPr>
            <a:t>Planification des actions</a:t>
          </a:r>
        </a:p>
      </xdr:txBody>
    </xdr:sp>
    <xdr:clientData/>
  </xdr:twoCellAnchor>
  <xdr:twoCellAnchor>
    <xdr:from>
      <xdr:col>8</xdr:col>
      <xdr:colOff>561891</xdr:colOff>
      <xdr:row>0</xdr:row>
      <xdr:rowOff>0</xdr:rowOff>
    </xdr:from>
    <xdr:to>
      <xdr:col>10</xdr:col>
      <xdr:colOff>601600</xdr:colOff>
      <xdr:row>2</xdr:row>
      <xdr:rowOff>50699</xdr:rowOff>
    </xdr:to>
    <xdr:sp macro="" textlink="">
      <xdr:nvSpPr>
        <xdr:cNvPr id="14" name="Rectangle : avec coins supérieurs arrondis 15">
          <a:hlinkClick xmlns:r="http://schemas.openxmlformats.org/officeDocument/2006/relationships" r:id="rId7"/>
          <a:extLst>
            <a:ext uri="{FF2B5EF4-FFF2-40B4-BE49-F238E27FC236}">
              <a16:creationId xmlns:a16="http://schemas.microsoft.com/office/drawing/2014/main" id="{7977C6C0-8F37-4B03-A68D-DD747667E9D0}"/>
            </a:ext>
          </a:extLst>
        </xdr:cNvPr>
        <xdr:cNvSpPr/>
      </xdr:nvSpPr>
      <xdr:spPr bwMode="auto">
        <a:xfrm>
          <a:off x="9210591" y="0"/>
          <a:ext cx="1906609" cy="374549"/>
        </a:xfrm>
        <a:prstGeom prst="round2SameRect">
          <a:avLst/>
        </a:prstGeom>
        <a:noFill/>
        <a:ln>
          <a:noFill/>
        </a:ln>
      </xdr:spPr>
      <xdr:style>
        <a:lnRef idx="0">
          <a:scrgbClr r="0" g="0" b="0"/>
        </a:lnRef>
        <a:fillRef idx="0">
          <a:scrgbClr r="0" g="0" b="0"/>
        </a:fillRef>
        <a:effectRef idx="0">
          <a:scrgbClr r="0" g="0" b="0"/>
        </a:effectRef>
        <a:fontRef idx="minor">
          <a:schemeClr val="dk1"/>
        </a:fontRef>
      </xdr:style>
      <xdr:txBody>
        <a:bodyPr vertOverflow="clip" vert="horz" wrap="square" lIns="18288" tIns="0" rIns="0" bIns="0" rtlCol="0" anchor="ctr" upright="1"/>
        <a:lstStyle/>
        <a:p>
          <a:pPr algn="ctr"/>
          <a:r>
            <a:rPr lang="fr-FR" sz="1100">
              <a:solidFill>
                <a:schemeClr val="bg1"/>
              </a:solidFill>
            </a:rPr>
            <a:t>Registre des Risques</a:t>
          </a:r>
        </a:p>
      </xdr:txBody>
    </xdr:sp>
    <xdr:clientData/>
  </xdr:twoCellAnchor>
  <xdr:twoCellAnchor>
    <xdr:from>
      <xdr:col>8</xdr:col>
      <xdr:colOff>689873</xdr:colOff>
      <xdr:row>0</xdr:row>
      <xdr:rowOff>52708</xdr:rowOff>
    </xdr:from>
    <xdr:to>
      <xdr:col>8</xdr:col>
      <xdr:colOff>689873</xdr:colOff>
      <xdr:row>2</xdr:row>
      <xdr:rowOff>57650</xdr:rowOff>
    </xdr:to>
    <xdr:cxnSp macro="">
      <xdr:nvCxnSpPr>
        <xdr:cNvPr id="15" name="Connecteur droit 14">
          <a:extLst>
            <a:ext uri="{FF2B5EF4-FFF2-40B4-BE49-F238E27FC236}">
              <a16:creationId xmlns:a16="http://schemas.microsoft.com/office/drawing/2014/main" id="{79582451-5329-4622-9C04-BB478ED03471}"/>
            </a:ext>
          </a:extLst>
        </xdr:cNvPr>
        <xdr:cNvCxnSpPr/>
      </xdr:nvCxnSpPr>
      <xdr:spPr bwMode="auto">
        <a:xfrm rot="16200000">
          <a:off x="9174177" y="217104"/>
          <a:ext cx="328792" cy="0"/>
        </a:xfrm>
        <a:prstGeom prst="line">
          <a:avLst/>
        </a:prstGeom>
        <a:ln w="9525">
          <a:solidFill>
            <a:schemeClr val="bg1"/>
          </a:solidFill>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2024\AMALIORATION\RISQUE\L1-Annexe%201_Cartographie%20globale%20des%20risques%20de%20l&#8217;ASECNA_2020-11-28.xlsm" TargetMode="External"/><Relationship Id="rId1" Type="http://schemas.openxmlformats.org/officeDocument/2006/relationships/externalLinkPath" Target="L1-Annexe%201_Cartographie%20globale%20des%20risques%20de%20l&#8217;ASECNA_2020-11-2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euil10"/>
      <sheetName val="Risques actuels"/>
      <sheetName val="Risques BRUT"/>
      <sheetName val="MODOP"/>
      <sheetName val="Légende"/>
      <sheetName val="1-Cartographie REF"/>
      <sheetName val="2-Cartographie ACTUELLE"/>
      <sheetName val="Feuil2"/>
      <sheetName val="Schéma Carto"/>
      <sheetName val="Draft RT"/>
      <sheetName val="3-Risques par Zone"/>
      <sheetName val="4-Consultation Risques"/>
      <sheetName val="Data_View"/>
      <sheetName val="5-Consultation actions"/>
      <sheetName val="6-RECAP Zones de Tolérance"/>
      <sheetName val="7-Registre Risques"/>
      <sheetName val="Feuil3"/>
      <sheetName val="8-Planification des Actions"/>
      <sheetName val="RECAP compilation"/>
      <sheetName val="Feuil6"/>
      <sheetName val="Décompte Risques"/>
      <sheetName val="RECAP actions"/>
      <sheetName val="Risques par activités"/>
      <sheetName val="Feuil4"/>
      <sheetName val="Feuil5"/>
      <sheetName val="Feuil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O1" t="str">
            <v>1A</v>
          </cell>
          <cell r="P1" t="str">
            <v>1A</v>
          </cell>
        </row>
        <row r="2">
          <cell r="O2" t="str">
            <v>1B</v>
          </cell>
          <cell r="P2" t="str">
            <v>1B</v>
          </cell>
        </row>
        <row r="3">
          <cell r="O3" t="str">
            <v>1C</v>
          </cell>
          <cell r="P3" t="str">
            <v>1C</v>
          </cell>
        </row>
        <row r="4">
          <cell r="O4" t="str">
            <v>1D</v>
          </cell>
          <cell r="P4" t="str">
            <v>1D</v>
          </cell>
        </row>
        <row r="5">
          <cell r="O5" t="str">
            <v>1E</v>
          </cell>
          <cell r="P5" t="str">
            <v>2A</v>
          </cell>
        </row>
        <row r="6">
          <cell r="O6" t="str">
            <v>2A</v>
          </cell>
          <cell r="P6" t="str">
            <v>2B</v>
          </cell>
        </row>
        <row r="7">
          <cell r="O7" t="str">
            <v>2B</v>
          </cell>
          <cell r="P7" t="str">
            <v>2C</v>
          </cell>
        </row>
        <row r="8">
          <cell r="O8" t="str">
            <v>2C</v>
          </cell>
          <cell r="P8" t="str">
            <v>2D</v>
          </cell>
        </row>
        <row r="9">
          <cell r="O9" t="str">
            <v>2D</v>
          </cell>
          <cell r="P9" t="str">
            <v>4A</v>
          </cell>
        </row>
        <row r="10">
          <cell r="O10" t="str">
            <v>2E</v>
          </cell>
          <cell r="P10" t="str">
            <v>4B</v>
          </cell>
        </row>
        <row r="11">
          <cell r="O11" t="str">
            <v>3A</v>
          </cell>
          <cell r="P11" t="str">
            <v>4C</v>
          </cell>
        </row>
        <row r="12">
          <cell r="O12" t="str">
            <v>3B</v>
          </cell>
          <cell r="P12" t="str">
            <v>4D</v>
          </cell>
        </row>
        <row r="13">
          <cell r="O13" t="str">
            <v>3C</v>
          </cell>
          <cell r="P13" t="str">
            <v>5A</v>
          </cell>
        </row>
        <row r="14">
          <cell r="O14" t="str">
            <v>3D</v>
          </cell>
          <cell r="P14" t="str">
            <v>5B</v>
          </cell>
        </row>
        <row r="15">
          <cell r="O15" t="str">
            <v>3E</v>
          </cell>
          <cell r="P15" t="str">
            <v>5C</v>
          </cell>
        </row>
        <row r="16">
          <cell r="O16" t="str">
            <v>4A</v>
          </cell>
          <cell r="P16" t="str">
            <v>5D</v>
          </cell>
        </row>
        <row r="17">
          <cell r="O17" t="str">
            <v>4B</v>
          </cell>
        </row>
        <row r="18">
          <cell r="O18" t="str">
            <v>4C</v>
          </cell>
        </row>
        <row r="19">
          <cell r="O19" t="str">
            <v>4D</v>
          </cell>
        </row>
        <row r="20">
          <cell r="O20" t="str">
            <v>4E</v>
          </cell>
        </row>
        <row r="21">
          <cell r="O21" t="str">
            <v>5A</v>
          </cell>
        </row>
        <row r="22">
          <cell r="O22" t="str">
            <v>5B</v>
          </cell>
        </row>
        <row r="23">
          <cell r="O23" t="str">
            <v>5C</v>
          </cell>
        </row>
        <row r="24">
          <cell r="O24" t="str">
            <v>5D</v>
          </cell>
        </row>
        <row r="25">
          <cell r="O25" t="str">
            <v>5E</v>
          </cell>
        </row>
      </sheetData>
      <sheetData sheetId="8" refreshError="1"/>
      <sheetData sheetId="9" refreshError="1"/>
      <sheetData sheetId="10" refreshError="1"/>
      <sheetData sheetId="11" refreshError="1"/>
      <sheetData sheetId="12" refreshError="1"/>
      <sheetData sheetId="13" refreshError="1"/>
      <sheetData sheetId="14" refreshError="1"/>
      <sheetData sheetId="15">
        <row r="9">
          <cell r="A9" t="str">
            <v>RH01</v>
          </cell>
          <cell r="B9" t="str">
            <v>CS1</v>
          </cell>
          <cell r="C9" t="str">
            <v>Gérer les ressources humaines et les compétences</v>
          </cell>
          <cell r="D9" t="str">
            <v>Stratégie et pilotage de la fonction RH</v>
          </cell>
          <cell r="E9" t="str">
            <v>Absence de politique RH formalisée</v>
          </cell>
          <cell r="F9" t="str">
            <v>Manque de cohérence entre la politique RH et le Plan d'Orientation Stratégique de l'Agence (POS)</v>
          </cell>
          <cell r="G9" t="str">
            <v>-Non atteinte des objectifs stratégiques concernant la gestion des ressources humaines;
-Contre performance de la fonction RH</v>
          </cell>
          <cell r="H9" t="str">
            <v>AUT</v>
          </cell>
          <cell r="I9">
            <v>3</v>
          </cell>
          <cell r="J9" t="str">
            <v>B</v>
          </cell>
          <cell r="K9" t="str">
            <v>3B</v>
          </cell>
          <cell r="L9" t="str">
            <v>PGI</v>
          </cell>
          <cell r="M9" t="str">
            <v>-Plan d'actions annuel;
-Tableau de bord de suivi des indicateurs de la lettre de mission du DG;
-Contrat d'entreprise.</v>
          </cell>
          <cell r="N9" t="str">
            <v>-Formation des manager sur la fixation des objectifs</v>
          </cell>
          <cell r="O9">
            <v>2</v>
          </cell>
          <cell r="P9" t="str">
            <v>D</v>
          </cell>
          <cell r="Q9" t="str">
            <v>2D</v>
          </cell>
          <cell r="R9" t="str">
            <v>2D</v>
          </cell>
          <cell r="T9" t="str">
            <v>Formaliser de façon précise la politique et les objectifs stratégiques RH dans un document.</v>
          </cell>
          <cell r="V9" t="str">
            <v>DRH</v>
          </cell>
          <cell r="W9" t="str">
            <v>Vert</v>
          </cell>
          <cell r="X9" t="str">
            <v>Zone acceptable</v>
          </cell>
        </row>
        <row r="10">
          <cell r="A10" t="str">
            <v>RH02</v>
          </cell>
          <cell r="B10" t="str">
            <v>CS1</v>
          </cell>
          <cell r="C10" t="str">
            <v>Gérer les ressources humaines et les compétences</v>
          </cell>
          <cell r="D10" t="str">
            <v>Stratégie et pilotage de la fonction RH</v>
          </cell>
          <cell r="E10" t="str">
            <v>Manque d'implication du personnel à la stratégie RH</v>
          </cell>
          <cell r="F10" t="str">
            <v>Non réalisation des objectifs stratégiques de gestion des ressources humaines</v>
          </cell>
          <cell r="G10" t="str">
            <v>-Contre performance de la fonction RH</v>
          </cell>
          <cell r="H10" t="str">
            <v>AUT</v>
          </cell>
          <cell r="I10">
            <v>4</v>
          </cell>
          <cell r="J10" t="str">
            <v>B</v>
          </cell>
          <cell r="K10" t="str">
            <v>4B</v>
          </cell>
          <cell r="L10" t="str">
            <v>-PGI;
-EVALRH</v>
          </cell>
          <cell r="M10" t="str">
            <v>-Plan d'actions annuel;
-Engagement SMI;
-Référentiels des Emplois type et des compétences;
-Statut UNIQUE;
-Code de rémunération;
-Recueil des textes de gestion du personnel</v>
          </cell>
          <cell r="N10" t="str">
            <v>-Formation du personnel en GRH</v>
          </cell>
          <cell r="O10">
            <v>3</v>
          </cell>
          <cell r="P10" t="str">
            <v>E</v>
          </cell>
          <cell r="Q10" t="str">
            <v>3E</v>
          </cell>
          <cell r="R10" t="str">
            <v>3E</v>
          </cell>
          <cell r="U10" t="str">
            <v>-Formation en Système de management de la Qualité;
-Formation axée sur les résultats</v>
          </cell>
          <cell r="V10" t="str">
            <v>DRH</v>
          </cell>
          <cell r="W10" t="str">
            <v>Vert</v>
          </cell>
          <cell r="X10" t="str">
            <v>Zone acceptable</v>
          </cell>
        </row>
        <row r="11">
          <cell r="A11" t="str">
            <v>RH03</v>
          </cell>
          <cell r="B11" t="str">
            <v>CS1</v>
          </cell>
          <cell r="C11" t="str">
            <v>Gérer les ressources humaines et les compétences</v>
          </cell>
          <cell r="D11" t="str">
            <v>Stratégie et pilotage de la fonction RH</v>
          </cell>
          <cell r="E11" t="str">
            <v>La politique éthique et les valeurs de l'organisation ne sont pas formalisées, ne sont pas connues de tous</v>
          </cell>
          <cell r="F11" t="str">
            <v>Absence de culture d'entreprise: comportement non éthique (divulgation de données confidentielles liées à l'entreprise, abus de bien sociaux, dégradation de matériel, fraudes, ...)</v>
          </cell>
          <cell r="G11" t="str">
            <v>-Impact négatif sur les performances de l'organisation lié à la non adhésion du personnel aux valeurs de l'entreprise;
-Dégradation de l'image de l'entreprise</v>
          </cell>
          <cell r="H11" t="str">
            <v>AUT</v>
          </cell>
          <cell r="I11">
            <v>3</v>
          </cell>
          <cell r="J11" t="str">
            <v>B</v>
          </cell>
          <cell r="K11" t="str">
            <v>3B</v>
          </cell>
          <cell r="M11" t="str">
            <v>-Charte du Cadre dirigeant;
-Charte des valeurs partagées</v>
          </cell>
          <cell r="N11" t="str">
            <v>-Communication de la charte au personnel</v>
          </cell>
          <cell r="O11">
            <v>3</v>
          </cell>
          <cell r="P11" t="str">
            <v>C</v>
          </cell>
          <cell r="Q11" t="str">
            <v>3C</v>
          </cell>
          <cell r="R11" t="str">
            <v>2D</v>
          </cell>
          <cell r="T11" t="str">
            <v>-Mettre à jour la Charte des valeurs d'éthique;
-Elaborer un mécanisme d'évaluation de l'adhésion du personnel aux valeurs de l'entreprise</v>
          </cell>
          <cell r="U11" t="str">
            <v>-Vulgariser la charte d'éthique dans toute l'organisation avec une large communication en vue de faire asseoir la culture d'entreprise</v>
          </cell>
          <cell r="V11" t="str">
            <v>DRH</v>
          </cell>
          <cell r="W11" t="str">
            <v>Orange</v>
          </cell>
          <cell r="X11" t="str">
            <v>Zone tolérable</v>
          </cell>
        </row>
        <row r="12">
          <cell r="A12" t="str">
            <v>RH04</v>
          </cell>
          <cell r="B12" t="str">
            <v>CS1.1</v>
          </cell>
          <cell r="C12" t="str">
            <v>Assurer l'Administration du Personnel</v>
          </cell>
          <cell r="D12" t="str">
            <v>Définition des emplois et des compétences</v>
          </cell>
          <cell r="E12" t="str">
            <v>-Référentiel des emplois-types et compétences (REC) non mis à jour;
-Manuel des emplois non mis à jour;
-Procédure de mise à jour des Référentiels des emplois et des compétences non actualisée</v>
          </cell>
          <cell r="F12" t="str">
            <v>Absence des fiches de description des postes</v>
          </cell>
          <cell r="G12" t="str">
            <v xml:space="preserve"> - Echec du recrutement;
 - Mauvaise classification des emplois;
 - Mauvais classement de certains agents;
 - Mauvaise gestion des emplois et compétences</v>
          </cell>
          <cell r="H12" t="str">
            <v>AUT</v>
          </cell>
          <cell r="I12">
            <v>4</v>
          </cell>
          <cell r="J12" t="str">
            <v>C</v>
          </cell>
          <cell r="K12" t="str">
            <v>4C</v>
          </cell>
          <cell r="M12" t="str">
            <v>-Référentiel des emplois types et des compétences;
-Manuel des emplois</v>
          </cell>
          <cell r="O12">
            <v>3</v>
          </cell>
          <cell r="P12" t="str">
            <v>C</v>
          </cell>
          <cell r="Q12" t="str">
            <v>3C</v>
          </cell>
          <cell r="R12" t="str">
            <v>1D</v>
          </cell>
          <cell r="S12" t="str">
            <v>Acquisition de logiciel RH pour la gestion des compétences</v>
          </cell>
          <cell r="U12" t="str">
            <v>Formation sur la description des fiches de postes</v>
          </cell>
          <cell r="V12" t="str">
            <v>DRH</v>
          </cell>
          <cell r="W12" t="str">
            <v>Orange</v>
          </cell>
          <cell r="X12" t="str">
            <v>Zone tolérable</v>
          </cell>
        </row>
        <row r="13">
          <cell r="A13" t="str">
            <v>RH05</v>
          </cell>
          <cell r="B13" t="str">
            <v>CS1.1</v>
          </cell>
          <cell r="C13" t="str">
            <v>Assurer l'Administration du Personnel</v>
          </cell>
          <cell r="D13" t="str">
            <v>Définition des emplois et des compétences</v>
          </cell>
          <cell r="E13" t="str">
            <v>Non pertinence de certaines compétences définies dans le Dictionnaire des compétences au regard des objectifs de l'Agence</v>
          </cell>
          <cell r="F13" t="str">
            <v>Mauvaise gestion des compétences</v>
          </cell>
          <cell r="G13" t="str">
            <v>Non atteinte des objectifs de l'organisation</v>
          </cell>
          <cell r="H13" t="str">
            <v>AUT</v>
          </cell>
          <cell r="I13">
            <v>3</v>
          </cell>
          <cell r="J13" t="str">
            <v>C</v>
          </cell>
          <cell r="K13" t="str">
            <v>3C</v>
          </cell>
          <cell r="M13" t="str">
            <v>Dictionnaire des compétences</v>
          </cell>
          <cell r="O13">
            <v>2</v>
          </cell>
          <cell r="P13" t="str">
            <v>C</v>
          </cell>
          <cell r="Q13" t="str">
            <v>2C</v>
          </cell>
          <cell r="R13" t="str">
            <v>1D</v>
          </cell>
          <cell r="T13" t="str">
            <v>-Procédure de définition des compétences;
-Mise en place d'une veille des compétences</v>
          </cell>
          <cell r="U13" t="str">
            <v>Formation sur la description des compétences</v>
          </cell>
          <cell r="V13" t="str">
            <v>DRH</v>
          </cell>
          <cell r="W13" t="str">
            <v>Orange</v>
          </cell>
          <cell r="X13" t="str">
            <v>Zone tolérable</v>
          </cell>
        </row>
        <row r="14">
          <cell r="A14" t="str">
            <v>RH06</v>
          </cell>
          <cell r="B14" t="str">
            <v>CS1.1</v>
          </cell>
          <cell r="C14" t="str">
            <v>Assurer l'Administration du Personnel</v>
          </cell>
          <cell r="D14" t="str">
            <v>Définition des emplois et des compétences</v>
          </cell>
          <cell r="E14" t="str">
            <v>Mauvaise définition de certains parcours professionnels existant dans le Référentiel</v>
          </cell>
          <cell r="F14" t="str">
            <v>Absence de visibilité sur certains plans de carrières du personnel</v>
          </cell>
          <cell r="G14" t="str">
            <v>-Manque d'implication et de motivation du personnel;
-Départs de certaines compétences.</v>
          </cell>
          <cell r="H14" t="str">
            <v>AUT</v>
          </cell>
          <cell r="I14">
            <v>3</v>
          </cell>
          <cell r="J14" t="str">
            <v>C</v>
          </cell>
          <cell r="K14" t="str">
            <v>3C</v>
          </cell>
          <cell r="M14" t="str">
            <v>-Référentiel des parcours professionnels;</v>
          </cell>
          <cell r="O14">
            <v>2</v>
          </cell>
          <cell r="P14" t="str">
            <v>C</v>
          </cell>
          <cell r="Q14" t="str">
            <v>2C</v>
          </cell>
          <cell r="R14" t="str">
            <v>1D</v>
          </cell>
          <cell r="S14" t="str">
            <v>Acquisition d'un outil informatique de gestions de plan de carrière</v>
          </cell>
          <cell r="T14" t="str">
            <v>-Procédure de définition et de mise à jour des parcours professionnels;
-Questionnaire de satisfaction des salariés sur les parcours professionnels existants</v>
          </cell>
          <cell r="V14" t="str">
            <v>DRH</v>
          </cell>
          <cell r="W14" t="str">
            <v>Orange</v>
          </cell>
          <cell r="X14" t="str">
            <v>Zone tolérable</v>
          </cell>
        </row>
        <row r="15">
          <cell r="A15" t="str">
            <v>RH07</v>
          </cell>
          <cell r="B15" t="str">
            <v>CS1.1</v>
          </cell>
          <cell r="C15" t="str">
            <v>Assurer l'Administration du Personnel</v>
          </cell>
          <cell r="D15" t="str">
            <v>Evaluation du personnel</v>
          </cell>
          <cell r="E15" t="str">
            <v>-Absence de fiche type d'évaluation des compétences en fonction des compétences requises aux postes (Mauvaise évaluation des performances);
-Mauvaise fixations des objectifs individuels de performance;
-Mauvaise évaluation des compétences;</v>
          </cell>
          <cell r="F15" t="str">
            <v>Mauvaise exécution de l'évaluation annuelle</v>
          </cell>
          <cell r="G15" t="str">
            <v>-Contentieux;
-Manque d'implication;
-Contre performance individuelle;
-Non atteinte des objectifs de l'Organisation</v>
          </cell>
          <cell r="H15" t="str">
            <v>AUT</v>
          </cell>
          <cell r="I15">
            <v>4</v>
          </cell>
          <cell r="J15" t="str">
            <v>C</v>
          </cell>
          <cell r="K15" t="str">
            <v>4C</v>
          </cell>
          <cell r="L15" t="str">
            <v>-Application d'évaluation annuelle du personnel (EVALRH)</v>
          </cell>
          <cell r="M15" t="str">
            <v>-Support de formation sur les techniques de fixation et d'évaluation des objectifs individuels et de performance;
-Procédure de mise en œuvre du système d'évaluation annuelle du personnel</v>
          </cell>
          <cell r="N15" t="str">
            <v>-Sensibilisation sur les techniques de fixation et d'évaluation des objectifs individuels et de performance</v>
          </cell>
          <cell r="O15">
            <v>2</v>
          </cell>
          <cell r="P15" t="str">
            <v>C</v>
          </cell>
          <cell r="Q15" t="str">
            <v>2C</v>
          </cell>
          <cell r="R15" t="str">
            <v>1D</v>
          </cell>
          <cell r="S15" t="str">
            <v>-Acquisition d'une version améliorée de l'application EVALRH</v>
          </cell>
          <cell r="T15" t="str">
            <v>-Actualiser les documents didactiques (modop) conformément à la nouvelle application</v>
          </cell>
          <cell r="U15" t="str">
            <v>-Formation du personnel dédié à l'utilisation de la nouvelle application;
-Sensibilisation de l'ensemble du personnel à l'utilisation de la nouvelle application</v>
          </cell>
          <cell r="V15" t="str">
            <v>DRH</v>
          </cell>
          <cell r="W15" t="str">
            <v>Orange</v>
          </cell>
          <cell r="X15" t="str">
            <v>Zone tolérable</v>
          </cell>
        </row>
        <row r="16">
          <cell r="A16" t="str">
            <v>RH08</v>
          </cell>
          <cell r="B16" t="str">
            <v>CS1.1</v>
          </cell>
          <cell r="C16" t="str">
            <v>Assurer l'Administration du Personnel</v>
          </cell>
          <cell r="D16" t="str">
            <v>Evaluation du personnel</v>
          </cell>
          <cell r="E16" t="str">
            <v>-Non exécution des opérations d'évaluation annuelle du personnel;
-Non évaluation de l'ensemble du personnel</v>
          </cell>
          <cell r="F16" t="str">
            <v>Méconnaissance des performances et compétences du personnel</v>
          </cell>
          <cell r="G16" t="str">
            <v>-Mauvaise gestion des compétences
-Inadéquation homme/poste;
-Baisse de productivité;
-Inéligibilité aux Commissions Consultative et Paritaire (CCP)</v>
          </cell>
          <cell r="H16" t="str">
            <v>AUT</v>
          </cell>
          <cell r="I16">
            <v>4</v>
          </cell>
          <cell r="J16" t="str">
            <v>C</v>
          </cell>
          <cell r="K16" t="str">
            <v>4C</v>
          </cell>
          <cell r="L16" t="str">
            <v>-Application d'évaluation annuelle du personnel (EVALRH)</v>
          </cell>
          <cell r="M16" t="str">
            <v>-Mise en place d'une procédure d'évaluation annuelle du personnelle;</v>
          </cell>
          <cell r="N16" t="str">
            <v>-Sensibilisation du personnel sur le déroulement de la campagne d'évaluation annuelle</v>
          </cell>
          <cell r="O16">
            <v>3</v>
          </cell>
          <cell r="P16" t="str">
            <v>C</v>
          </cell>
          <cell r="Q16" t="str">
            <v>3C</v>
          </cell>
          <cell r="R16" t="str">
            <v>2C</v>
          </cell>
          <cell r="U16" t="str">
            <v>-Sensibilisation du personnel sur les enjeux de l'évaluation annuelle des performances et des compétences</v>
          </cell>
          <cell r="V16" t="str">
            <v>DRH</v>
          </cell>
          <cell r="W16" t="str">
            <v>Orange</v>
          </cell>
          <cell r="X16" t="str">
            <v>Zone tolérable</v>
          </cell>
        </row>
        <row r="17">
          <cell r="A17" t="str">
            <v>RH09</v>
          </cell>
          <cell r="B17" t="str">
            <v>CS1.1</v>
          </cell>
          <cell r="C17" t="str">
            <v>Assurer l'Administration du Personnel</v>
          </cell>
          <cell r="D17" t="str">
            <v>Gestion Administrative du personnel</v>
          </cell>
          <cell r="E17" t="str">
            <v>Indisponibilité des pièces dans certains dossiers du personnel</v>
          </cell>
          <cell r="F17" t="str">
            <v>Traitement administratif erroné</v>
          </cell>
          <cell r="G17" t="str">
            <v xml:space="preserve"> - Contentieux liés à des actes administratifs erronés;
 - Fraudes</v>
          </cell>
          <cell r="H17" t="str">
            <v>AUT</v>
          </cell>
          <cell r="I17">
            <v>4</v>
          </cell>
          <cell r="J17" t="str">
            <v>C</v>
          </cell>
          <cell r="K17" t="str">
            <v>4C</v>
          </cell>
          <cell r="L17" t="str">
            <v>-Salle d'archivage des dossiers individuels du personnel</v>
          </cell>
          <cell r="M17" t="str">
            <v>-MEI définissant l'archivage des dossiers du personnel</v>
          </cell>
          <cell r="O17">
            <v>3</v>
          </cell>
          <cell r="P17" t="str">
            <v>C</v>
          </cell>
          <cell r="Q17" t="str">
            <v>3C</v>
          </cell>
          <cell r="R17" t="str">
            <v>2D</v>
          </cell>
          <cell r="T17" t="str">
            <v>-Elaborer et mettre en oeuvre une procédure de gestion des dossiers individuels du personnel (qualifications, formations suivies, expériences acquises...) par la définition des modalités de classement, de conservation et d'archivage des dossiers du personnel</v>
          </cell>
          <cell r="U17" t="str">
            <v>-Sensibilisation du personnel dédié à l'utilisation de l'archivage électronique</v>
          </cell>
          <cell r="V17" t="str">
            <v>DRH</v>
          </cell>
          <cell r="W17" t="str">
            <v>Orange</v>
          </cell>
          <cell r="X17" t="str">
            <v>Zone tolérable</v>
          </cell>
        </row>
        <row r="18">
          <cell r="A18" t="str">
            <v>RH10</v>
          </cell>
          <cell r="B18" t="str">
            <v>CS1.1</v>
          </cell>
          <cell r="C18" t="str">
            <v>Assurer l'Administration du Personnel</v>
          </cell>
          <cell r="D18" t="str">
            <v>Gestion Administrative du personnel</v>
          </cell>
          <cell r="E18" t="str">
            <v>-Absence de système de sécurité de conservation des dossiers du personnel;
-Incendie ou catastrophes naturelles</v>
          </cell>
          <cell r="F18" t="str">
            <v>Pertes des dossiers du personnel</v>
          </cell>
          <cell r="G18" t="str">
            <v>-Contentieux liés à des actes administratifs erronés;
-Fraudes</v>
          </cell>
          <cell r="H18" t="str">
            <v>AUT</v>
          </cell>
          <cell r="I18">
            <v>4</v>
          </cell>
          <cell r="J18" t="str">
            <v>C</v>
          </cell>
          <cell r="K18" t="str">
            <v>4C</v>
          </cell>
          <cell r="L18" t="str">
            <v>-Salle d'archivage des dossiers individuels du personnel avec accès règlementé</v>
          </cell>
          <cell r="O18">
            <v>3</v>
          </cell>
          <cell r="P18" t="str">
            <v>C</v>
          </cell>
          <cell r="Q18" t="str">
            <v>3C</v>
          </cell>
          <cell r="R18" t="str">
            <v>2D</v>
          </cell>
          <cell r="S18" t="str">
            <v>-Mettre en place un mécanisme de sauvegarde des dossiers du personnel en cas d'incendie ou de catastrophes naturelles (Système de détection et de maîtrise d'incendies)</v>
          </cell>
          <cell r="T18" t="str">
            <v>-Règlementation de l'accès à la salle d'archives</v>
          </cell>
          <cell r="U18" t="str">
            <v>-Sensibilisation du personnel dédié l'utilisation de la salle d'archives;
-Formation du personnel dédié à l'utilisation de l'archivage électronique</v>
          </cell>
          <cell r="V18" t="str">
            <v>DRH</v>
          </cell>
          <cell r="W18" t="str">
            <v>Orange</v>
          </cell>
          <cell r="X18" t="str">
            <v>Zone tolérable</v>
          </cell>
        </row>
        <row r="19">
          <cell r="A19" t="str">
            <v>RH11</v>
          </cell>
          <cell r="B19" t="str">
            <v>CS1.1</v>
          </cell>
          <cell r="C19" t="str">
            <v>Assurer l'Administration du Personnel</v>
          </cell>
          <cell r="D19" t="str">
            <v>Gestion de carrière du personnel</v>
          </cell>
          <cell r="E19" t="str">
            <v>Non prise en compte des aspirations des salariés dans la mise en œuvre de la mobilité interne.</v>
          </cell>
          <cell r="F19" t="str">
            <v>Perspectives d'évolution individuelles de carrière limitées</v>
          </cell>
          <cell r="G19" t="str">
            <v>-Manque d'implication;
-Frustration du personnel;
-Manque de motivation</v>
          </cell>
          <cell r="H19" t="str">
            <v>AUT</v>
          </cell>
          <cell r="I19">
            <v>4</v>
          </cell>
          <cell r="J19" t="str">
            <v>C</v>
          </cell>
          <cell r="K19" t="str">
            <v>4C</v>
          </cell>
          <cell r="L19" t="str">
            <v>-Application EVALRH</v>
          </cell>
          <cell r="M19" t="str">
            <v>-Charte de mobilité;
-Plan trienal de mobilité</v>
          </cell>
          <cell r="O19">
            <v>3</v>
          </cell>
          <cell r="P19" t="str">
            <v>D</v>
          </cell>
          <cell r="Q19" t="str">
            <v>3D</v>
          </cell>
          <cell r="R19" t="str">
            <v>2D</v>
          </cell>
          <cell r="S19" t="str">
            <v>-Acquisition d'une version améliorée de l'application EVALRH</v>
          </cell>
          <cell r="T19" t="str">
            <v>-Mise à jour la charte de mobilité</v>
          </cell>
          <cell r="U19" t="str">
            <v>-Sensibilisation du personnel sur les dispositifs de mobilités internes</v>
          </cell>
          <cell r="V19" t="str">
            <v>DRH</v>
          </cell>
          <cell r="W19" t="str">
            <v>Orange</v>
          </cell>
          <cell r="X19" t="str">
            <v>Zone tolérable</v>
          </cell>
        </row>
        <row r="20">
          <cell r="A20" t="str">
            <v>RH12</v>
          </cell>
          <cell r="B20" t="str">
            <v>CS1.1</v>
          </cell>
          <cell r="C20" t="str">
            <v>Assurer l'Administration du Personnel</v>
          </cell>
          <cell r="D20" t="str">
            <v>Gestion de carrière du personnel</v>
          </cell>
          <cell r="E20" t="str">
            <v>Absence d'AVP dans le pouvoi de certains postes en interne</v>
          </cell>
          <cell r="F20" t="str">
            <v>Non sélection des meilleurs profils pour le pourvoi des postes par mobilité interne</v>
          </cell>
          <cell r="G20" t="str">
            <v xml:space="preserve"> - Frustration du personnel;
 -Manque d'implication;
 - Manque de motivation</v>
          </cell>
          <cell r="H20" t="str">
            <v>AUT</v>
          </cell>
          <cell r="I20">
            <v>4</v>
          </cell>
          <cell r="J20" t="str">
            <v>C</v>
          </cell>
          <cell r="K20" t="str">
            <v>4C</v>
          </cell>
          <cell r="L20" t="str">
            <v>-Site web de publication d'AVP (https://vacancy.asecna.aero/)</v>
          </cell>
          <cell r="M20" t="str">
            <v>-AVP</v>
          </cell>
          <cell r="O20">
            <v>3</v>
          </cell>
          <cell r="P20" t="str">
            <v>D</v>
          </cell>
          <cell r="Q20" t="str">
            <v>3D</v>
          </cell>
          <cell r="R20" t="str">
            <v>2D</v>
          </cell>
          <cell r="T20" t="str">
            <v>-Elaborer une procédure de lancement d'AVP pour le pourvoi des postes en interne</v>
          </cell>
          <cell r="U20" t="str">
            <v>-Mise en place d'une communication interne pour informer les salariés sur les postes à pourvoir</v>
          </cell>
          <cell r="V20" t="str">
            <v>DRH</v>
          </cell>
          <cell r="W20" t="str">
            <v>Orange</v>
          </cell>
          <cell r="X20" t="str">
            <v>Zone tolérable</v>
          </cell>
        </row>
        <row r="21">
          <cell r="A21" t="str">
            <v>RH13</v>
          </cell>
          <cell r="B21" t="str">
            <v>CS1.1</v>
          </cell>
          <cell r="C21" t="str">
            <v>Assurer l'Administration du Personnel</v>
          </cell>
          <cell r="D21" t="str">
            <v>Gestion de la rémunération du personnel</v>
          </cell>
          <cell r="E21" t="str">
            <v>Non respect des Ratios de cadrage des charges du personnel</v>
          </cell>
          <cell r="F21" t="str">
            <v>Dépassement des Ratios de cadrage des charges du personnel</v>
          </cell>
          <cell r="G21" t="str">
            <v xml:space="preserve"> - Cessation de paiement;
 - Non satisfaction des besoins en effectifs et en compétences</v>
          </cell>
          <cell r="H21" t="str">
            <v>AUT</v>
          </cell>
          <cell r="I21">
            <v>3</v>
          </cell>
          <cell r="J21" t="str">
            <v>B</v>
          </cell>
          <cell r="K21" t="str">
            <v>3B</v>
          </cell>
          <cell r="M21" t="str">
            <v>-Stratégie de maîtrise des charges du personnel;
-Contrat d'entreprise entre l'ASECNA et son personnel;
-Tableau de bord de suivi des charges du personnel</v>
          </cell>
          <cell r="N21" t="str">
            <v>Communication sur les mesures prises en matière de maîtrise des charges du personnel</v>
          </cell>
          <cell r="O21">
            <v>2</v>
          </cell>
          <cell r="P21" t="str">
            <v>D</v>
          </cell>
          <cell r="Q21" t="str">
            <v>2D</v>
          </cell>
          <cell r="R21" t="str">
            <v>2D</v>
          </cell>
          <cell r="S21" t="str">
            <v>-Implémentation des tableaux de reporting relatifs aux charges du personnel dans le système d'information</v>
          </cell>
          <cell r="T21" t="str">
            <v>-Procédure de veille permanente des indicateurs des ratios des charges du personnel</v>
          </cell>
          <cell r="U21" t="str">
            <v>-Formation du personnel dédié à l'exploitation des outils de reporting dans le système d'information</v>
          </cell>
          <cell r="V21" t="str">
            <v>DRH</v>
          </cell>
          <cell r="W21" t="str">
            <v>Vert</v>
          </cell>
          <cell r="X21" t="str">
            <v>Zone acceptable</v>
          </cell>
        </row>
        <row r="22">
          <cell r="A22" t="str">
            <v>RH14</v>
          </cell>
          <cell r="B22" t="str">
            <v>CS1.1</v>
          </cell>
          <cell r="C22" t="str">
            <v>Assurer l'Administration du Personnel</v>
          </cell>
          <cell r="D22" t="str">
            <v>Gestion de la rémunération du personnel</v>
          </cell>
          <cell r="E22" t="str">
            <v>Système de rémunération proposé par l'organisation non concurrentiel</v>
          </cell>
          <cell r="F22" t="str">
            <v>Manque d'attractivité des niveaux de rémunérations proposées au personnel</v>
          </cell>
          <cell r="G22" t="str">
            <v xml:space="preserve"> - Recrutements infructueux; 
 - Démissions</v>
          </cell>
          <cell r="H22" t="str">
            <v>AUT</v>
          </cell>
          <cell r="I22">
            <v>3</v>
          </cell>
          <cell r="J22" t="str">
            <v>C</v>
          </cell>
          <cell r="K22" t="str">
            <v>3C</v>
          </cell>
          <cell r="M22" t="str">
            <v>-Statut Unique du Personnel
-Code de Rémunération</v>
          </cell>
          <cell r="O22">
            <v>2</v>
          </cell>
          <cell r="P22" t="str">
            <v>C</v>
          </cell>
          <cell r="Q22" t="str">
            <v>2C</v>
          </cell>
          <cell r="R22" t="str">
            <v>2D</v>
          </cell>
          <cell r="T22" t="str">
            <v>-Elaborer un système de rémunération basé sur les résultats de benchmarking concernant les avanatges et rémunérations proposés par les autres organisations internationales</v>
          </cell>
          <cell r="V22" t="str">
            <v>DRH</v>
          </cell>
          <cell r="W22" t="str">
            <v>Orange</v>
          </cell>
          <cell r="X22" t="str">
            <v>Zone tolérable</v>
          </cell>
        </row>
        <row r="23">
          <cell r="A23" t="str">
            <v>RH15</v>
          </cell>
          <cell r="B23" t="str">
            <v>CS1.1</v>
          </cell>
          <cell r="C23" t="str">
            <v>Assurer l'Administration du Personnel</v>
          </cell>
          <cell r="D23" t="str">
            <v>Gestion des effectifs et emplois</v>
          </cell>
          <cell r="E23" t="str">
            <v>-Mauvais dimensionnement des effectifs cibles;
-Sureffectif;
-Sous effectif</v>
          </cell>
          <cell r="F23" t="str">
            <v>Fonctionnement des services non optimal</v>
          </cell>
          <cell r="G23" t="str">
            <v>-Contre performance;
-Pertes financières;
-Burn-out (épuisement, surmenage)</v>
          </cell>
          <cell r="H23" t="str">
            <v>AUT</v>
          </cell>
          <cell r="I23">
            <v>5</v>
          </cell>
          <cell r="J23" t="str">
            <v>C</v>
          </cell>
          <cell r="K23" t="str">
            <v>5C</v>
          </cell>
          <cell r="M23" t="str">
            <v>-Plan d'effectifs cibles;
-Plan de resorption des besoins en effectifs</v>
          </cell>
          <cell r="N23" t="str">
            <v>-Formations initiales et continues</v>
          </cell>
          <cell r="O23">
            <v>4</v>
          </cell>
          <cell r="P23" t="str">
            <v>C</v>
          </cell>
          <cell r="Q23" t="str">
            <v>4C</v>
          </cell>
          <cell r="R23" t="str">
            <v>2D</v>
          </cell>
          <cell r="T23" t="str">
            <v>-Formaliser par écrit la procédure de recrutement intégrant toutes les étapes (expression du besoin, rôles et responsabilités des acteurs, méthodes de sélection…)</v>
          </cell>
          <cell r="U23" t="str">
            <v>Former la population dédiée sur la méthodologie de définition des effectifs cibles</v>
          </cell>
          <cell r="V23" t="str">
            <v>DRH</v>
          </cell>
          <cell r="W23" t="str">
            <v>Orange</v>
          </cell>
          <cell r="X23" t="str">
            <v>Zone tolérable</v>
          </cell>
        </row>
        <row r="24">
          <cell r="A24" t="str">
            <v>RH16</v>
          </cell>
          <cell r="B24" t="str">
            <v>CS1.1</v>
          </cell>
          <cell r="C24" t="str">
            <v>Assurer l'Administration du Personnel</v>
          </cell>
          <cell r="D24" t="str">
            <v>Gestion des stages</v>
          </cell>
          <cell r="E24" t="str">
            <v>-Absence de définition du besoin
-Environnement de travail inadéquat</v>
          </cell>
          <cell r="F24" t="str">
            <v>Stage non productif</v>
          </cell>
          <cell r="G24" t="str">
            <v>-Pas d'amélioration de compétences du stagiaire
-Non atteinte des objectifs du stage</v>
          </cell>
          <cell r="H24" t="str">
            <v>AUT</v>
          </cell>
          <cell r="I24">
            <v>4</v>
          </cell>
          <cell r="J24" t="str">
            <v>D</v>
          </cell>
          <cell r="K24" t="str">
            <v>4D</v>
          </cell>
          <cell r="M24" t="str">
            <v>-Convention de stage;
-Fiche d'évaluation de statge</v>
          </cell>
          <cell r="O24">
            <v>4</v>
          </cell>
          <cell r="P24" t="str">
            <v>D</v>
          </cell>
          <cell r="Q24" t="str">
            <v>4D</v>
          </cell>
          <cell r="R24" t="str">
            <v>2D</v>
          </cell>
          <cell r="T24" t="str">
            <v>-Améliorer la Procédure d'évaluation de stage existante (cosigner par le maître de stage et le stagiaire)</v>
          </cell>
          <cell r="V24" t="str">
            <v>DRH</v>
          </cell>
          <cell r="W24" t="str">
            <v>Orange</v>
          </cell>
          <cell r="X24" t="str">
            <v>Zone tolérable</v>
          </cell>
        </row>
        <row r="25">
          <cell r="A25" t="str">
            <v>RH17</v>
          </cell>
          <cell r="B25" t="str">
            <v>CS1.1</v>
          </cell>
          <cell r="C25" t="str">
            <v>Assurer l'Administration du Personnel</v>
          </cell>
          <cell r="D25" t="str">
            <v>Recrutement du personnel</v>
          </cell>
          <cell r="E25" t="str">
            <v>Besoins en recrutement identifiés sans prise en compte de l'avis des services métiers</v>
          </cell>
          <cell r="F25" t="str">
            <v>Mauvaise identification des besoins en recrutement</v>
          </cell>
          <cell r="G25" t="str">
            <v>-Absence de recrutement;
-Recrutement inapproprié;
-Pertes financières;
-Baisse de la productivité;
-Non-atteinte des objectifs</v>
          </cell>
          <cell r="H25" t="str">
            <v>AUT</v>
          </cell>
          <cell r="I25">
            <v>3</v>
          </cell>
          <cell r="J25" t="str">
            <v>C</v>
          </cell>
          <cell r="K25" t="str">
            <v>3C</v>
          </cell>
          <cell r="M25" t="str">
            <v>-Procédure de recrutement;
-Fiches de profils des postes recherchés et description des critères d'embauche;
-Entretiens avec les responsables des différents services demandeurs;</v>
          </cell>
          <cell r="O25">
            <v>2</v>
          </cell>
          <cell r="P25" t="str">
            <v>C</v>
          </cell>
          <cell r="Q25" t="str">
            <v>2C</v>
          </cell>
          <cell r="R25" t="str">
            <v>2D</v>
          </cell>
          <cell r="T25" t="str">
            <v>-Mettre en place un dispositif de suivi en temps réel des élèves en formation initiale à partir du système d'information;
-Fiches de suivi des élèves en formation initiale dans les écoles ASECNA</v>
          </cell>
          <cell r="U25" t="str">
            <v>-Entretiens réguliers avec les différents services;</v>
          </cell>
          <cell r="V25" t="str">
            <v>DRH</v>
          </cell>
          <cell r="W25" t="str">
            <v>Orange</v>
          </cell>
          <cell r="X25" t="str">
            <v>Zone tolérable</v>
          </cell>
        </row>
        <row r="26">
          <cell r="A26" t="str">
            <v>RH18</v>
          </cell>
          <cell r="B26" t="str">
            <v>CS1.1</v>
          </cell>
          <cell r="C26" t="str">
            <v>Assurer l'Administration du Personnel</v>
          </cell>
          <cell r="D26" t="str">
            <v>Recrutement du personnel</v>
          </cell>
          <cell r="E26" t="str">
            <v>Insuffisances des ressources financières allouées par rapport aux besoins en recrutement</v>
          </cell>
          <cell r="F26" t="str">
            <v>Non résorption des besoins en recrutement</v>
          </cell>
          <cell r="G26" t="str">
            <v>-Sous-effectif;
-Contre performance</v>
          </cell>
          <cell r="H26" t="str">
            <v>AUT</v>
          </cell>
          <cell r="I26">
            <v>4</v>
          </cell>
          <cell r="J26" t="str">
            <v>C</v>
          </cell>
          <cell r="K26" t="str">
            <v>4C</v>
          </cell>
          <cell r="M26" t="str">
            <v>-Plan de recrutement;
-Plan d'effectifs cibles;
-Budget masse salariale</v>
          </cell>
          <cell r="O26">
            <v>2</v>
          </cell>
          <cell r="P26" t="str">
            <v>C</v>
          </cell>
          <cell r="Q26" t="str">
            <v>2C</v>
          </cell>
          <cell r="R26" t="str">
            <v>2D</v>
          </cell>
          <cell r="T26" t="str">
            <v>-Optimisation des ressources humaines;
-Allocation des ressources financières en adéquation avec les besoins en effectifs</v>
          </cell>
          <cell r="V26" t="str">
            <v>DRH</v>
          </cell>
          <cell r="W26" t="str">
            <v>Orange</v>
          </cell>
          <cell r="X26" t="str">
            <v>Zone tolérable</v>
          </cell>
        </row>
        <row r="27">
          <cell r="A27" t="str">
            <v>RH19</v>
          </cell>
          <cell r="B27" t="str">
            <v>CS1.1</v>
          </cell>
          <cell r="C27" t="str">
            <v>Assurer l'Administration du Personnel</v>
          </cell>
          <cell r="D27" t="str">
            <v>Recrutement du personnel</v>
          </cell>
          <cell r="E27" t="str">
            <v>-Absence de description du profil du poste recherché pour le recrutement;
-Absence de méthodes d'évaluations des candidats au recrutement (test de connaissances proffessionnelles, entretiens struturés, ...)</v>
          </cell>
          <cell r="F27" t="str">
            <v>Mauvaise sélection des candidats au recrutement</v>
          </cell>
          <cell r="G27" t="str">
            <v>-Personnel sur-qualifié ou sous-qualifié;
-Sous-effectif,
-Pertes financières;
-Contre performance</v>
          </cell>
          <cell r="H27" t="str">
            <v>AUT</v>
          </cell>
          <cell r="I27">
            <v>2</v>
          </cell>
          <cell r="J27" t="str">
            <v>C</v>
          </cell>
          <cell r="K27" t="str">
            <v>2C</v>
          </cell>
          <cell r="L27" t="str">
            <v>-Site web de publication d'AVP (https://vacancy.asecna.aero/)</v>
          </cell>
          <cell r="M27" t="str">
            <v>-Procédure de recrutement</v>
          </cell>
          <cell r="O27">
            <v>2</v>
          </cell>
          <cell r="P27" t="str">
            <v>C</v>
          </cell>
          <cell r="Q27" t="str">
            <v>2C</v>
          </cell>
          <cell r="R27" t="str">
            <v>2D</v>
          </cell>
          <cell r="S27" t="str">
            <v>-Outils de Visio conférence</v>
          </cell>
          <cell r="T27" t="str">
            <v>-Méthodes d'évaluations validées des candidats au recrutement</v>
          </cell>
          <cell r="V27" t="str">
            <v>DRH</v>
          </cell>
          <cell r="W27" t="str">
            <v>Orange</v>
          </cell>
          <cell r="X27" t="str">
            <v>Zone tolérable</v>
          </cell>
        </row>
        <row r="28">
          <cell r="A28" t="str">
            <v>RH20</v>
          </cell>
          <cell r="B28" t="str">
            <v>CS1.1</v>
          </cell>
          <cell r="C28" t="str">
            <v>Assurer l'Administration du Personnel</v>
          </cell>
          <cell r="D28" t="str">
            <v>Recrutement du personnel</v>
          </cell>
          <cell r="E28" t="str">
            <v>-Non mise en œuvre de la procédure d'intégration et de suivi des nouvelles recrues</v>
          </cell>
          <cell r="F28" t="str">
            <v>Manque d'accompagnement et de suivi des nouvelles recrues</v>
          </cell>
          <cell r="G28" t="str">
            <v>-Echec du recrutement</v>
          </cell>
          <cell r="H28" t="str">
            <v>AUT</v>
          </cell>
          <cell r="I28">
            <v>3</v>
          </cell>
          <cell r="J28" t="str">
            <v>B</v>
          </cell>
          <cell r="K28" t="str">
            <v>3B</v>
          </cell>
          <cell r="M28" t="str">
            <v>-Procédure d'accueil et intégration de nouvelles recrues</v>
          </cell>
          <cell r="O28">
            <v>3</v>
          </cell>
          <cell r="P28" t="str">
            <v>C</v>
          </cell>
          <cell r="Q28" t="str">
            <v>3C</v>
          </cell>
          <cell r="R28" t="str">
            <v>2D</v>
          </cell>
          <cell r="T28" t="str">
            <v>-Mettre en place des comités de suivi des nouvelles recrues pendant la période d'intégration;
-Mettre en œuvre les dispositions de la procédure d'accueil et intégration de nouvelles recrues;
-Mettre en place un mécanisme d'évaluation de l'efficacité des actions de recrutement</v>
          </cell>
          <cell r="U28" t="str">
            <v>-Sensibiliser le personnel à l'intégration et l'accompagnement des nouvelles recrues</v>
          </cell>
          <cell r="V28" t="str">
            <v>DRH</v>
          </cell>
          <cell r="W28" t="str">
            <v>Orange</v>
          </cell>
          <cell r="X28" t="str">
            <v>Zone tolérable</v>
          </cell>
        </row>
        <row r="29">
          <cell r="A29" t="str">
            <v>RH21</v>
          </cell>
          <cell r="B29" t="str">
            <v>CS1.1</v>
          </cell>
          <cell r="C29" t="str">
            <v>Assurer l'Administration du Personnel</v>
          </cell>
          <cell r="D29" t="str">
            <v xml:space="preserve">Réglementation </v>
          </cell>
          <cell r="E29" t="str">
            <v>Non application des textes règlementaires en vigueur dans les états membres</v>
          </cell>
          <cell r="F29" t="str">
            <v>Application de textes réglementaires caduques</v>
          </cell>
          <cell r="G29" t="str">
            <v>-Redressement fiscal;
-Pénalités financières;
-Contentieux avec le personnel ou les organismes publics des impôts et de sécurité sociale.</v>
          </cell>
          <cell r="H29" t="str">
            <v>AUT</v>
          </cell>
          <cell r="I29">
            <v>4</v>
          </cell>
          <cell r="J29" t="str">
            <v>B</v>
          </cell>
          <cell r="K29" t="str">
            <v>4B</v>
          </cell>
          <cell r="M29" t="str">
            <v>-Textes règlementaires applicables</v>
          </cell>
          <cell r="O29">
            <v>3</v>
          </cell>
          <cell r="P29" t="str">
            <v>C</v>
          </cell>
          <cell r="Q29" t="str">
            <v>3C</v>
          </cell>
          <cell r="R29" t="str">
            <v>2D</v>
          </cell>
          <cell r="T29" t="str">
            <v>-Mécanisme formel de veille réglementaire au niveau de la direction générale en coordination avec les structures des différents pays membres en vue de la prise en compte des évolutions des textes nationaux qui ont un lien direct avec le traitement administratif ou de la paie (Lois de finances nationales, codes de sécurité sociale, code des impôts, code de travail etc.);</v>
          </cell>
          <cell r="U29" t="str">
            <v>-Sensibiliser le personnel chargé de la veille règlemenaire et de la mise à jour des textes réglementaires dans les recueils des textes de gestions</v>
          </cell>
          <cell r="V29" t="str">
            <v>DRH</v>
          </cell>
          <cell r="W29" t="str">
            <v>Orange</v>
          </cell>
          <cell r="X29" t="str">
            <v>Zone tolérable</v>
          </cell>
        </row>
        <row r="30">
          <cell r="A30" t="str">
            <v>RH22</v>
          </cell>
          <cell r="B30" t="str">
            <v>CS1.1</v>
          </cell>
          <cell r="C30" t="str">
            <v>Assurer l'Administration du Personnel</v>
          </cell>
          <cell r="D30" t="str">
            <v>Système d'information ressources humaines</v>
          </cell>
          <cell r="E30" t="str">
            <v>-Défaillances du système d'information;
-Saisie erronée dans le SI des éléments individuels constitutifs du dossier d'un salarié;
-Mauvais paramétrage du système d'information (SI);
-Référentiel de paramétrage de la paie (RD050) non mis à jour</v>
          </cell>
          <cell r="F30" t="str">
            <v>Non fiabilité des données RH</v>
          </cell>
          <cell r="G30" t="str">
            <v>-Augmentation du nombres d'erreurs;
-Non respect des délais;
-Fraudes (création d’agents fictifs, versements de sommes indues etc.)
-Contentieux;
-Pertes financières;
-Impact sur la rémunération;</v>
          </cell>
          <cell r="H30" t="str">
            <v>AUT</v>
          </cell>
          <cell r="I30">
            <v>4</v>
          </cell>
          <cell r="J30" t="str">
            <v>C</v>
          </cell>
          <cell r="K30" t="str">
            <v>4C</v>
          </cell>
          <cell r="L30" t="str">
            <v>PGI, EVALRH, DELTA PAIE</v>
          </cell>
          <cell r="M30" t="str">
            <v>-Contrôle d'intégrité des données;
-Contrôle Fonctionnel des données;
-Référentiel de paramétrage de la paie (RD050)</v>
          </cell>
          <cell r="N30" t="str">
            <v>-Formations du personnel RH au divers modules PGI</v>
          </cell>
          <cell r="O30">
            <v>2</v>
          </cell>
          <cell r="P30" t="str">
            <v>D</v>
          </cell>
          <cell r="Q30" t="str">
            <v>2D</v>
          </cell>
          <cell r="R30" t="str">
            <v>2E</v>
          </cell>
          <cell r="T30" t="str">
            <v>-Procédure de contrôle périodique des données RH;
-Developpement d'états pour l'analyse et le contrôles des données RH;
-Mise à jour du Référentiel de paramétrage de la paie (RD050)</v>
          </cell>
          <cell r="V30" t="str">
            <v>DRH</v>
          </cell>
          <cell r="W30" t="str">
            <v>Vert</v>
          </cell>
          <cell r="X30" t="str">
            <v>Zone acceptable</v>
          </cell>
        </row>
        <row r="31">
          <cell r="A31" t="str">
            <v>RH23</v>
          </cell>
          <cell r="B31" t="str">
            <v>CS1.2</v>
          </cell>
          <cell r="C31" t="str">
            <v>Assurer le développement du capital humain</v>
          </cell>
          <cell r="D31" t="str">
            <v>Gestion de la formation</v>
          </cell>
          <cell r="E31" t="str">
            <v>-Insuffisances de ressources financières allouées;
-Indiponibilité des équipements de la formation (simulateurs, outils didactiques, avion,…);
-Sous effectif d'instructeurs</v>
          </cell>
          <cell r="F31" t="str">
            <v>Non réalisation des formations</v>
          </cell>
          <cell r="G31" t="str">
            <v>-Manque de compétences des salariés (Contre performance);
-Sous effectif</v>
          </cell>
          <cell r="H31" t="str">
            <v>AUT</v>
          </cell>
          <cell r="I31">
            <v>4</v>
          </cell>
          <cell r="J31" t="str">
            <v>C</v>
          </cell>
          <cell r="K31" t="str">
            <v>4C</v>
          </cell>
          <cell r="L31" t="str">
            <v>-Divers équipements technique et didactiques dans les centres de formations</v>
          </cell>
          <cell r="M31" t="str">
            <v>-Plan de resorption des besoins en effectifs;
-Plan triennal de formation;
-Plan d'effectifs cibles;
-Budget de la masse salariale;
-Budget du plan de Formation</v>
          </cell>
          <cell r="N31" t="str">
            <v>-Communication des divers plans</v>
          </cell>
          <cell r="O31">
            <v>3</v>
          </cell>
          <cell r="P31" t="str">
            <v>C</v>
          </cell>
          <cell r="Q31" t="str">
            <v>3C</v>
          </cell>
          <cell r="R31" t="str">
            <v>2D</v>
          </cell>
          <cell r="S31" t="str">
            <v>-Acquisition et utilisation des modules supplémentaires pour la gestion de la formation dans le PGI</v>
          </cell>
          <cell r="T31" t="str">
            <v>-Amélioration des Procédure de mise en œuvre des divers plans</v>
          </cell>
          <cell r="V31" t="str">
            <v>DRH</v>
          </cell>
          <cell r="W31" t="str">
            <v>Orange</v>
          </cell>
          <cell r="X31" t="str">
            <v>Zone tolérable</v>
          </cell>
        </row>
        <row r="32">
          <cell r="A32" t="str">
            <v>RH24</v>
          </cell>
          <cell r="B32" t="str">
            <v>CS1.2</v>
          </cell>
          <cell r="C32" t="str">
            <v>Assurer le développement du capital humain</v>
          </cell>
          <cell r="D32" t="str">
            <v>Gestion de la formation</v>
          </cell>
          <cell r="E32" t="str">
            <v>-Pas d'évaluation à chaud de la formation;
-Inadéquation des formations réalisées par rapport aux besoins identifiés (contenu et niveau ne correspondent pas aux attentes et besoins des apprenants)</v>
          </cell>
          <cell r="F32" t="str">
            <v>Inéficacité de la prestation de formation</v>
          </cell>
          <cell r="G32" t="str">
            <v>-Insuffisance de compétences des salariés;
-Pertes financières;</v>
          </cell>
          <cell r="H32" t="str">
            <v>AUT</v>
          </cell>
          <cell r="I32">
            <v>4</v>
          </cell>
          <cell r="J32" t="str">
            <v>B</v>
          </cell>
          <cell r="K32" t="str">
            <v>4B</v>
          </cell>
          <cell r="L32" t="str">
            <v>-Divers équipements technique et didactiques dans les centres de formations</v>
          </cell>
          <cell r="M32" t="str">
            <v>-Plan de formation;
-Programmes détaillés de certaines formations</v>
          </cell>
          <cell r="O32">
            <v>3</v>
          </cell>
          <cell r="P32" t="str">
            <v>C</v>
          </cell>
          <cell r="Q32" t="str">
            <v>3C</v>
          </cell>
          <cell r="R32" t="str">
            <v>2C</v>
          </cell>
          <cell r="S32" t="str">
            <v>-Acquisition d'un outil de gestion de la formation</v>
          </cell>
          <cell r="T32" t="str">
            <v>-Procédure d'analyse des besoins de formations exprimés par le personnel ou les services métiers;
-Disposer d'une procédure d'évaluation de l'atteinte des objectifs de la formation par les participants;
-Elaborer les programmes détaillés pour toutes les formations à réaliser</v>
          </cell>
          <cell r="U32" t="str">
            <v>-Fomation du personnel dédié à l'analyse des besoins de formations formulés par les agents</v>
          </cell>
          <cell r="V32" t="str">
            <v>DRH</v>
          </cell>
          <cell r="W32" t="str">
            <v>Orange</v>
          </cell>
          <cell r="X32" t="str">
            <v>Zone tolérable</v>
          </cell>
        </row>
        <row r="33">
          <cell r="A33" t="str">
            <v>RH25</v>
          </cell>
          <cell r="B33" t="str">
            <v>CS1.2</v>
          </cell>
          <cell r="C33" t="str">
            <v>Assurer le développement du capital humain</v>
          </cell>
          <cell r="D33" t="str">
            <v>Gestion de la formation</v>
          </cell>
          <cell r="E33" t="str">
            <v>Pas d'évaluation à froid ou post-formation</v>
          </cell>
          <cell r="F33" t="str">
            <v>Non atteinte des objectifs de développement des compétences du personnel liés à la formation effectuée</v>
          </cell>
          <cell r="G33" t="str">
            <v>-Perte de crédibilité de la formation effectuée;
-Manque d'implication des salariés;
-Pertes financières</v>
          </cell>
          <cell r="H33" t="str">
            <v>AUT</v>
          </cell>
          <cell r="I33">
            <v>4</v>
          </cell>
          <cell r="J33" t="str">
            <v>B</v>
          </cell>
          <cell r="K33" t="str">
            <v>4B</v>
          </cell>
          <cell r="M33" t="str">
            <v>-Fiche d'évaluation post-formation</v>
          </cell>
          <cell r="O33">
            <v>3</v>
          </cell>
          <cell r="P33" t="str">
            <v>C</v>
          </cell>
          <cell r="Q33" t="str">
            <v>3C</v>
          </cell>
          <cell r="R33" t="str">
            <v>2D</v>
          </cell>
          <cell r="S33" t="str">
            <v>-Acquisition d'un outil d'évaluation annuelle avec prise en compte de l'évaluation post-formation</v>
          </cell>
          <cell r="T33" t="str">
            <v>-Procédure d'évaluation post-formation</v>
          </cell>
          <cell r="U33" t="str">
            <v>-Sensibilisation du personnel sur la systématisation de l'évaluation post-formation</v>
          </cell>
          <cell r="V33" t="str">
            <v>DRH</v>
          </cell>
          <cell r="W33" t="str">
            <v>Orange</v>
          </cell>
          <cell r="X33" t="str">
            <v>Zone tolérable</v>
          </cell>
        </row>
        <row r="34">
          <cell r="A34" t="str">
            <v>RH26</v>
          </cell>
          <cell r="B34" t="str">
            <v>CS1.2</v>
          </cell>
          <cell r="C34" t="str">
            <v>Assurer le développement du capital humain</v>
          </cell>
          <cell r="D34" t="str">
            <v>Gestion de la formation</v>
          </cell>
          <cell r="E34" t="str">
            <v>Choix arbitraire des formations à réaliser et des personnes à former</v>
          </cell>
          <cell r="F34" t="str">
            <v>Mauvaise identification des besoins en formation et des personnes à former</v>
          </cell>
          <cell r="G34" t="str">
            <v>-Insuffisance de compétences des salariés;
-Contre-performance;
-Manque d'implication des salariés;</v>
          </cell>
          <cell r="H34" t="str">
            <v>AUT</v>
          </cell>
          <cell r="I34">
            <v>4</v>
          </cell>
          <cell r="J34" t="str">
            <v>C</v>
          </cell>
          <cell r="K34" t="str">
            <v>4C</v>
          </cell>
          <cell r="M34" t="str">
            <v>-Plan de resorption des besoins en effectifs;
-Plan triennal de formation;
-Plan d'effectifs cibles;</v>
          </cell>
          <cell r="O34">
            <v>2</v>
          </cell>
          <cell r="P34" t="str">
            <v>C</v>
          </cell>
          <cell r="Q34" t="str">
            <v>2C</v>
          </cell>
          <cell r="R34" t="str">
            <v>2D</v>
          </cell>
          <cell r="T34" t="str">
            <v>-Etablir des fiches types pour connaître les besoins et les attentes en matière de formation pour chaque poste;
-Etat de suivi individuel des formations effectués par les agents</v>
          </cell>
          <cell r="U34" t="str">
            <v>-Sensibiliser les responsables de structures sur les modalités de designation des agents à former</v>
          </cell>
          <cell r="V34" t="str">
            <v>DRH</v>
          </cell>
          <cell r="W34" t="str">
            <v>Orange</v>
          </cell>
          <cell r="X34" t="str">
            <v>Zone tolérable</v>
          </cell>
        </row>
        <row r="35">
          <cell r="A35" t="str">
            <v>RH27</v>
          </cell>
          <cell r="B35" t="str">
            <v>CS1.3</v>
          </cell>
          <cell r="C35" t="str">
            <v>Assurer la mise en oeuvre des activités relatives au social, à la santé, la sécurité et l'environnement</v>
          </cell>
          <cell r="D35" t="str">
            <v>Administration de soins curatifs</v>
          </cell>
          <cell r="E35" t="str">
            <v>-Infrastructures sanitaires inadaptées (plateau technique pas assez équipé);
-Absence personnel de santé dans certaines unités médicales</v>
          </cell>
          <cell r="F35" t="str">
            <v>Soins curatifs inappropriés</v>
          </cell>
          <cell r="G35" t="str">
            <v xml:space="preserve"> - Indisponibilité du personnel;
 - Baisse de la productivité</v>
          </cell>
          <cell r="H35" t="str">
            <v>SST</v>
          </cell>
          <cell r="I35">
            <v>4</v>
          </cell>
          <cell r="J35" t="str">
            <v>B</v>
          </cell>
          <cell r="K35" t="str">
            <v>4B</v>
          </cell>
          <cell r="L35" t="str">
            <v>-Equipements medico-techniques</v>
          </cell>
          <cell r="M35" t="str">
            <v>-Procédure relative à la prise en charge des patients (Règlement n°9)</v>
          </cell>
          <cell r="O35">
            <v>4</v>
          </cell>
          <cell r="P35" t="str">
            <v>C</v>
          </cell>
          <cell r="Q35" t="str">
            <v>4C</v>
          </cell>
          <cell r="R35" t="str">
            <v>2D</v>
          </cell>
          <cell r="S35" t="str">
            <v>-Dotation des unités médicales en matériel et équipements médico-techniques requis</v>
          </cell>
          <cell r="U35" t="str">
            <v>-Resorber le manque de personnel de santé dans les structures déficitaires</v>
          </cell>
          <cell r="V35" t="str">
            <v>DRH</v>
          </cell>
          <cell r="W35" t="str">
            <v>Orange</v>
          </cell>
          <cell r="X35" t="str">
            <v>Zone tolérable</v>
          </cell>
        </row>
        <row r="36">
          <cell r="A36" t="str">
            <v>RH28</v>
          </cell>
          <cell r="B36" t="str">
            <v>CS1.3</v>
          </cell>
          <cell r="C36" t="str">
            <v>Assurer la mise en oeuvre des activités relatives au social, à la santé, la sécurité et l'environnement</v>
          </cell>
          <cell r="D36" t="str">
            <v>Gestion des risques professionnels</v>
          </cell>
          <cell r="E36" t="str">
            <v>-Absence de visites des lieux de travail par les CSST;
-Conditions de travail non ergonomiques (mauvais éclairage, chaises non ergonomiques,…)</v>
          </cell>
          <cell r="F36" t="str">
            <v>Détérioration de la santé du personnel (accidents ou maladies)</v>
          </cell>
          <cell r="G36" t="str">
            <v>-Arrêt de travail (domage corporel);
-Baisse de la productivité</v>
          </cell>
          <cell r="H36" t="str">
            <v>SST</v>
          </cell>
          <cell r="I36">
            <v>2</v>
          </cell>
          <cell r="J36" t="str">
            <v>B</v>
          </cell>
          <cell r="K36" t="str">
            <v>2B</v>
          </cell>
          <cell r="L36" t="str">
            <v>-Equipements medico-techniques</v>
          </cell>
          <cell r="O36">
            <v>2</v>
          </cell>
          <cell r="P36" t="str">
            <v>C</v>
          </cell>
          <cell r="Q36" t="str">
            <v>2C</v>
          </cell>
          <cell r="R36" t="str">
            <v>1D</v>
          </cell>
          <cell r="S36" t="str">
            <v>-Mettre à la disposition du personnel un matériel ergonomique, de monitorage des ambiances de travail (luxmètre, sonomètre,…)</v>
          </cell>
          <cell r="T36" t="str">
            <v>Procédure de visite des lieux de travail</v>
          </cell>
          <cell r="U36" t="str">
            <v>Sensibilisation du personnel sur les accidents et maladies sur le lieux de travail</v>
          </cell>
          <cell r="V36" t="str">
            <v>DRH</v>
          </cell>
          <cell r="W36" t="str">
            <v>Orange</v>
          </cell>
          <cell r="X36" t="str">
            <v>Zone tolérable</v>
          </cell>
        </row>
        <row r="37">
          <cell r="A37" t="str">
            <v>RH29</v>
          </cell>
          <cell r="B37" t="str">
            <v>CS1.3</v>
          </cell>
          <cell r="C37" t="str">
            <v>Assurer la mise en oeuvre des activités relatives au social, à la santé, la sécurité et l'environnement</v>
          </cell>
          <cell r="D37" t="str">
            <v>Gestion des risques professionnels</v>
          </cell>
          <cell r="E37" t="str">
            <v xml:space="preserve"> - Absence de procédure de prise en charge;
 - Absence de notification des accidents au lieu de travail</v>
          </cell>
          <cell r="F37" t="str">
            <v>Non prise en charge des accidents au lieu de travail</v>
          </cell>
          <cell r="G37" t="str">
            <v>- Indisponibilité du personnel;
 - Baisse de la productivité</v>
          </cell>
          <cell r="H37" t="str">
            <v>SST</v>
          </cell>
          <cell r="I37">
            <v>2</v>
          </cell>
          <cell r="J37" t="str">
            <v>B</v>
          </cell>
          <cell r="K37" t="str">
            <v>2B</v>
          </cell>
          <cell r="L37" t="str">
            <v>-Equipements medico-techniques</v>
          </cell>
          <cell r="O37">
            <v>2</v>
          </cell>
          <cell r="P37" t="str">
            <v>C</v>
          </cell>
          <cell r="Q37" t="str">
            <v>2C</v>
          </cell>
          <cell r="R37" t="str">
            <v>1D</v>
          </cell>
          <cell r="T37" t="str">
            <v>Régistre d'accidents sur site</v>
          </cell>
          <cell r="U37" t="str">
            <v>Sensibilisation du personnel sur les accidents sur le lieu de travail</v>
          </cell>
          <cell r="V37" t="str">
            <v>DRH</v>
          </cell>
          <cell r="W37" t="str">
            <v>Orange</v>
          </cell>
          <cell r="X37" t="str">
            <v>Zone tolérable</v>
          </cell>
        </row>
        <row r="38">
          <cell r="A38" t="str">
            <v>RH30</v>
          </cell>
          <cell r="B38" t="str">
            <v>CS1.3</v>
          </cell>
          <cell r="C38" t="str">
            <v>Assurer la mise en oeuvre des activités relatives au social, à la santé, la sécurité et l'environnement</v>
          </cell>
          <cell r="D38" t="str">
            <v>Gestion des risques professionnels</v>
          </cell>
          <cell r="E38" t="str">
            <v>-Absence de dispositifs d'identification des maladies contagieuses au lieu du travail;
-Absence de mesures de préventions des contagions au lieu de travail;
-Non respect des mesures de préventions des contagions au lieu de travail.</v>
          </cell>
          <cell r="F38" t="str">
            <v>Contagion au lieu de travail</v>
          </cell>
          <cell r="G38" t="str">
            <v xml:space="preserve"> - Indisponibilité du personnel;
 - Baisse de la productivité</v>
          </cell>
          <cell r="H38" t="str">
            <v>SST</v>
          </cell>
          <cell r="I38">
            <v>4</v>
          </cell>
          <cell r="J38" t="str">
            <v>A</v>
          </cell>
          <cell r="K38" t="str">
            <v>4A</v>
          </cell>
          <cell r="L38" t="str">
            <v>-Equipements medico-techniques</v>
          </cell>
          <cell r="O38">
            <v>2</v>
          </cell>
          <cell r="P38" t="str">
            <v>A</v>
          </cell>
          <cell r="Q38" t="str">
            <v>2A</v>
          </cell>
          <cell r="R38" t="str">
            <v>1D</v>
          </cell>
          <cell r="S38" t="str">
            <v>Mettre en place des équipements de mesures barrières (lavage et/ou  désinfection des mains, port de masque,…)</v>
          </cell>
          <cell r="U38" t="str">
            <v>Sensibilisation du personnel sur les maladies contagieuses au lieu de travail</v>
          </cell>
          <cell r="V38" t="str">
            <v>DRH</v>
          </cell>
          <cell r="W38" t="str">
            <v>Orange</v>
          </cell>
          <cell r="X38" t="str">
            <v>Zone tolérable</v>
          </cell>
        </row>
        <row r="39">
          <cell r="A39" t="str">
            <v>RH44</v>
          </cell>
          <cell r="B39" t="str">
            <v>CS1.3</v>
          </cell>
          <cell r="C39" t="str">
            <v>Assurer la mise en oeuvre des activités relatives au social, à la santé, la sécurité et l'environnement</v>
          </cell>
          <cell r="D39" t="str">
            <v>Gestion des risques professionnels</v>
          </cell>
          <cell r="E39" t="str">
            <v>-Pandemie</v>
          </cell>
          <cell r="F39" t="str">
            <v>Baisse de l'activité</v>
          </cell>
          <cell r="G39" t="str">
            <v>-Diminution des recettes;
-Baisse de la rémunération;
-Cessation de paiement;
-Réduction des effectifs;</v>
          </cell>
          <cell r="H39" t="str">
            <v>SST</v>
          </cell>
          <cell r="I39">
            <v>1</v>
          </cell>
          <cell r="J39" t="str">
            <v>A</v>
          </cell>
          <cell r="K39" t="str">
            <v>1A</v>
          </cell>
          <cell r="L39" t="str">
            <v>-Equipements medico-techniques;
-Dispositifs de mesures barrières</v>
          </cell>
          <cell r="O39">
            <v>1</v>
          </cell>
          <cell r="P39" t="str">
            <v>A</v>
          </cell>
          <cell r="Q39" t="str">
            <v>1A</v>
          </cell>
          <cell r="R39" t="str">
            <v>1C</v>
          </cell>
          <cell r="V39" t="str">
            <v>DRH</v>
          </cell>
          <cell r="W39" t="str">
            <v>Orange</v>
          </cell>
          <cell r="X39" t="str">
            <v>Zone tolérable</v>
          </cell>
        </row>
        <row r="40">
          <cell r="A40" t="str">
            <v>RH31</v>
          </cell>
          <cell r="B40" t="str">
            <v>CS1.3</v>
          </cell>
          <cell r="C40" t="str">
            <v>Assurer la mise en oeuvre des activités relatives au social, à la santé, la sécurité et l'environnement</v>
          </cell>
          <cell r="D40" t="str">
            <v>Gestion des risques professionnels</v>
          </cell>
          <cell r="E40" t="str">
            <v>Absence d'espaces vie, de cantines et d'infrastructures sportives</v>
          </cell>
          <cell r="F40" t="str">
            <v>Détérioration de la santé (obésité, diabète,…)</v>
          </cell>
          <cell r="H40" t="str">
            <v>SST</v>
          </cell>
          <cell r="I40">
            <v>2</v>
          </cell>
          <cell r="J40" t="str">
            <v>B</v>
          </cell>
          <cell r="K40" t="str">
            <v>2B</v>
          </cell>
          <cell r="L40" t="str">
            <v>-Infrastructures sportives;</v>
          </cell>
          <cell r="O40">
            <v>2</v>
          </cell>
          <cell r="P40" t="str">
            <v>C</v>
          </cell>
          <cell r="Q40" t="str">
            <v>2C</v>
          </cell>
          <cell r="R40" t="str">
            <v>1D</v>
          </cell>
          <cell r="S40" t="str">
            <v>Mettre en place des espaces vie pour le personnel (salle de repos, espace vert, …)</v>
          </cell>
          <cell r="U40" t="str">
            <v>Sensibiliser le personnel sur l'utilisation des espaces vie</v>
          </cell>
          <cell r="V40" t="str">
            <v>DRH</v>
          </cell>
          <cell r="W40" t="str">
            <v>Orange</v>
          </cell>
          <cell r="X40" t="str">
            <v>Zone tolérable</v>
          </cell>
        </row>
        <row r="41">
          <cell r="A41" t="str">
            <v>RH32</v>
          </cell>
          <cell r="B41" t="str">
            <v>CS1.3</v>
          </cell>
          <cell r="C41" t="str">
            <v>Assurer la mise en oeuvre des activités relatives au social, à la santé, la sécurité et l'environnement</v>
          </cell>
          <cell r="D41" t="str">
            <v>Gestion des risques professionnels</v>
          </cell>
          <cell r="E41" t="str">
            <v>Visites médicales règlementaires (embauche, annuelles) non effectuées</v>
          </cell>
          <cell r="F41" t="str">
            <v>Meconnaissance de l'état de santé et de l'aptitude médicale du personnel</v>
          </cell>
          <cell r="G41" t="str">
            <v xml:space="preserve"> - Accident de travail;
 - Maladie professionnelle;
 - Indisponibilité du personnel;
 - Baisse de la productivité</v>
          </cell>
          <cell r="H41" t="str">
            <v>SST</v>
          </cell>
          <cell r="I41">
            <v>2</v>
          </cell>
          <cell r="J41" t="str">
            <v>B</v>
          </cell>
          <cell r="K41" t="str">
            <v>2B</v>
          </cell>
          <cell r="L41" t="str">
            <v>-Equipements medico-techniques</v>
          </cell>
          <cell r="M41" t="str">
            <v>-Comptes rendus des visites annuelles;
-Divers circulaires des visites médicales périodiques</v>
          </cell>
          <cell r="N41" t="str">
            <v>Sensibilisation du personnel sur les différentes visites médicales</v>
          </cell>
          <cell r="O41">
            <v>2</v>
          </cell>
          <cell r="P41" t="str">
            <v>C</v>
          </cell>
          <cell r="Q41" t="str">
            <v>2C</v>
          </cell>
          <cell r="R41" t="str">
            <v>1D</v>
          </cell>
          <cell r="S41" t="str">
            <v>mettre à disposition le matériel médico-technique nécéssaire</v>
          </cell>
          <cell r="U41" t="str">
            <v>Sensibiliser le personnel à faire la visite annuelle</v>
          </cell>
          <cell r="V41" t="str">
            <v>DRH</v>
          </cell>
          <cell r="W41" t="str">
            <v>Orange</v>
          </cell>
          <cell r="X41" t="str">
            <v>Zone tolérable</v>
          </cell>
        </row>
        <row r="42">
          <cell r="A42" t="str">
            <v>RH33</v>
          </cell>
          <cell r="B42" t="str">
            <v>CS1.3</v>
          </cell>
          <cell r="C42" t="str">
            <v>Assurer la mise en oeuvre des activités relatives au social, à la santé, la sécurité et l'environnement</v>
          </cell>
          <cell r="D42" t="str">
            <v>Gestion des risques professionnels</v>
          </cell>
          <cell r="E42" t="str">
            <v>Absence de mécanisme de prévention des risques psychosociaux (mauvaises pratiques managériales, objectifs individuels non SMART, ...)</v>
          </cell>
          <cell r="F42" t="str">
            <v>Risques Psychosociaux (RPS)</v>
          </cell>
          <cell r="G42" t="str">
            <v xml:space="preserve"> - Conflits professionnels;
 - Gréves;
 - Manque d'implication du personnel;
 - Baisse de la productivité</v>
          </cell>
          <cell r="H42" t="str">
            <v>SST</v>
          </cell>
          <cell r="I42">
            <v>4</v>
          </cell>
          <cell r="J42" t="str">
            <v>B</v>
          </cell>
          <cell r="K42" t="str">
            <v>4B</v>
          </cell>
          <cell r="N42" t="str">
            <v>-Formation des manager</v>
          </cell>
          <cell r="O42">
            <v>4</v>
          </cell>
          <cell r="P42" t="str">
            <v>D</v>
          </cell>
          <cell r="Q42" t="str">
            <v>4D</v>
          </cell>
          <cell r="R42" t="str">
            <v>2D</v>
          </cell>
          <cell r="S42" t="str">
            <v>-Mise en place d'infrastructure sportive et des espaces vie dans les centres</v>
          </cell>
          <cell r="U42" t="str">
            <v>-Formaliser la formation de tout manager d'équipe;
-Communiquer sur l'existance d'infrastructure sportif à l'Agence;
-Recourir aux prestations de psychologues du travail</v>
          </cell>
          <cell r="V42" t="str">
            <v>DRH</v>
          </cell>
          <cell r="W42" t="str">
            <v>Orange</v>
          </cell>
          <cell r="X42" t="str">
            <v>Zone tolérable</v>
          </cell>
        </row>
        <row r="43">
          <cell r="A43" t="str">
            <v>RH34</v>
          </cell>
          <cell r="B43" t="str">
            <v>CS1.3</v>
          </cell>
          <cell r="C43" t="str">
            <v>Assurer la mise en oeuvre des activités relatives au social, à la santé, la sécurité et l'environnement</v>
          </cell>
          <cell r="D43" t="str">
            <v>Gestion de la Prévoyance maladie</v>
          </cell>
          <cell r="E43" t="str">
            <v>Absence de mécanisme de prise en charge des prestations critiques (urgences médicales et chirurgicales, évacuations sanitaires,...)</v>
          </cell>
          <cell r="F43" t="str">
            <v>Manquement dans la gestion des prestations critiques (urgences, évacuations sanitaires ou accidents)</v>
          </cell>
          <cell r="G43" t="str">
            <v>-Dégradation de l'image de l'entreprise
-Décès;
-Perte des compétences;
-Baisse de productivité</v>
          </cell>
          <cell r="H43" t="str">
            <v>SST</v>
          </cell>
          <cell r="I43">
            <v>4</v>
          </cell>
          <cell r="J43" t="str">
            <v>A</v>
          </cell>
          <cell r="K43" t="str">
            <v>4A</v>
          </cell>
          <cell r="L43" t="str">
            <v>-Equipements medico-techniques</v>
          </cell>
          <cell r="M43" t="str">
            <v>-Procédure relative à la prise en charge des patients (Règlement n°10 relatif aux évacuations sanitaire)</v>
          </cell>
          <cell r="O43">
            <v>2</v>
          </cell>
          <cell r="P43" t="str">
            <v>C</v>
          </cell>
          <cell r="Q43" t="str">
            <v>2C</v>
          </cell>
          <cell r="R43" t="str">
            <v>2D</v>
          </cell>
          <cell r="T43" t="str">
            <v>-Procédure de gestion des urgences médicales et chirurgicales</v>
          </cell>
          <cell r="V43" t="str">
            <v>DRH</v>
          </cell>
          <cell r="W43" t="str">
            <v>Orange</v>
          </cell>
          <cell r="X43" t="str">
            <v>Zone tolérable</v>
          </cell>
        </row>
        <row r="44">
          <cell r="A44" t="str">
            <v>RH35</v>
          </cell>
          <cell r="B44" t="str">
            <v>CS1.3</v>
          </cell>
          <cell r="C44" t="str">
            <v>Assurer la mise en oeuvre des activités relatives au social, à la santé, la sécurité et l'environnement</v>
          </cell>
          <cell r="D44" t="str">
            <v>Gestion de la Prévoyance maladie</v>
          </cell>
          <cell r="E44" t="str">
            <v>Non respect des dispositions contractuelles de la police d'assurance maladie (non paiement des factures, non maîtrise de la sinistralité, ...)</v>
          </cell>
          <cell r="F44" t="str">
            <v>Perte de la police d'assurance maladie</v>
          </cell>
          <cell r="G44" t="str">
            <v>-Dégradation de l'image de l'entreprise;
-Baisse de productivité
-Décès;
-Indisponibilité du personnel;</v>
          </cell>
          <cell r="H44" t="str">
            <v>AUT</v>
          </cell>
          <cell r="I44">
            <v>4</v>
          </cell>
          <cell r="J44" t="str">
            <v>A</v>
          </cell>
          <cell r="K44" t="str">
            <v>4A</v>
          </cell>
          <cell r="M44" t="str">
            <v>-Divers procédures de Gestions de la police d'assurance maladie (cf. DRHAS)</v>
          </cell>
          <cell r="O44">
            <v>2</v>
          </cell>
          <cell r="P44" t="str">
            <v>C</v>
          </cell>
          <cell r="Q44" t="str">
            <v>2C</v>
          </cell>
          <cell r="R44" t="str">
            <v>2D</v>
          </cell>
          <cell r="S44" t="str">
            <v>-Outils de suivi des consommations de santé</v>
          </cell>
          <cell r="T44" t="str">
            <v>-Améliorer le processus de paiement des factures à l'assureur;
-Procédure d'analyse des consommations santé</v>
          </cell>
          <cell r="U44" t="str">
            <v>Gestion de proximité (Médecin conseil)</v>
          </cell>
          <cell r="V44" t="str">
            <v>DRH</v>
          </cell>
          <cell r="W44" t="str">
            <v>Orange</v>
          </cell>
          <cell r="X44" t="str">
            <v>Zone tolérable</v>
          </cell>
        </row>
        <row r="45">
          <cell r="A45" t="str">
            <v>RH36</v>
          </cell>
          <cell r="B45" t="str">
            <v>CS1.3</v>
          </cell>
          <cell r="C45" t="str">
            <v>Assurer la mise en oeuvre des activités relatives au social, à la santé, la sécurité et l'environnement</v>
          </cell>
          <cell r="D45" t="str">
            <v>Gestion de l'assurance maladie</v>
          </cell>
          <cell r="E45" t="str">
            <v>-Fraude, 
-indiscipline, 
-manque de sensibilisation du personnel à la fraude
-Mauvaise analyse des KPI (Key Performance Indicator) des tableaux de bord</v>
          </cell>
          <cell r="F45" t="str">
            <v>Non maîtrise du taux de sinistralité</v>
          </cell>
          <cell r="G45" t="str">
            <v>-Augmentation de la prime (cotisations)
-Perte de crédibilité
-Rupture de contrat</v>
          </cell>
          <cell r="H45" t="str">
            <v>AUT</v>
          </cell>
          <cell r="I45">
            <v>3</v>
          </cell>
          <cell r="J45" t="str">
            <v>B</v>
          </cell>
          <cell r="K45" t="str">
            <v>3B</v>
          </cell>
          <cell r="M45" t="str">
            <v>-Contrôle mensuel du taux de sinistralité</v>
          </cell>
          <cell r="N45" t="str">
            <v>-Sensibilisation du personnel dans la consommation santé;
-Suivi des consommations santé indiviuel</v>
          </cell>
          <cell r="O45">
            <v>3</v>
          </cell>
          <cell r="P45" t="str">
            <v>C</v>
          </cell>
          <cell r="Q45" t="str">
            <v>3C</v>
          </cell>
          <cell r="R45" t="str">
            <v>2D</v>
          </cell>
          <cell r="S45" t="str">
            <v>-Outils de suivi des consommations de santé</v>
          </cell>
          <cell r="T45" t="str">
            <v>-Elaborer une procédure d'analayse et d'encadrement des consommations des prestations de santé;
-Elaborer un tableau des actions correctives et préventives (ACAP) en lien avec la maîtrise du taux de sinistralité</v>
          </cell>
          <cell r="V45" t="str">
            <v>DRH</v>
          </cell>
          <cell r="W45" t="str">
            <v>Orange</v>
          </cell>
          <cell r="X45" t="str">
            <v>Zone tolérable</v>
          </cell>
        </row>
        <row r="46">
          <cell r="A46" t="str">
            <v>RH37</v>
          </cell>
          <cell r="B46" t="str">
            <v>CS1.3</v>
          </cell>
          <cell r="C46" t="str">
            <v>Assurer la mise en oeuvre des activités relatives au social, à la santé, la sécurité et l'environnement</v>
          </cell>
          <cell r="D46" t="str">
            <v>Gestion de la Prévoyance maladie</v>
          </cell>
          <cell r="E46" t="str">
            <v>Affiliation tardive de certains assurés au système de prévoyance maladie</v>
          </cell>
          <cell r="F46" t="str">
            <v>Non prise en charge de certains assurés par la police d'assurance maladie</v>
          </cell>
          <cell r="G46" t="str">
            <v xml:space="preserve"> - Décès;
 - Indisponibilité du personnel;
 - Baisse de productivité</v>
          </cell>
          <cell r="H46" t="str">
            <v>AUT</v>
          </cell>
          <cell r="I46">
            <v>4</v>
          </cell>
          <cell r="J46" t="str">
            <v>A</v>
          </cell>
          <cell r="K46" t="str">
            <v>4A</v>
          </cell>
          <cell r="M46" t="str">
            <v>-Procédure d'enrolement des nouveaux assurés</v>
          </cell>
          <cell r="N46" t="str">
            <v>-Formation des cadres dédiés à la gestion des prestations sociales</v>
          </cell>
          <cell r="O46">
            <v>2</v>
          </cell>
          <cell r="P46" t="str">
            <v>C</v>
          </cell>
          <cell r="Q46" t="str">
            <v>2C</v>
          </cell>
          <cell r="R46" t="str">
            <v>2D</v>
          </cell>
          <cell r="S46" t="str">
            <v>Developper un état de notification sur le PGI et la messagerie, aux cadres affaires sociales après le retrutement d'un nouvel agent</v>
          </cell>
          <cell r="U46" t="str">
            <v>Sensibiliser le personnel sur la procédure d'affiliation en cas de nouvel assuré</v>
          </cell>
          <cell r="V46" t="str">
            <v>DRH</v>
          </cell>
          <cell r="W46" t="str">
            <v>Orange</v>
          </cell>
          <cell r="X46" t="str">
            <v>Zone tolérable</v>
          </cell>
        </row>
        <row r="47">
          <cell r="A47" t="str">
            <v>RH38</v>
          </cell>
          <cell r="B47" t="str">
            <v>CS1.3</v>
          </cell>
          <cell r="C47" t="str">
            <v>Assurer la mise en oeuvre des activités relatives au social, à la santé, la sécurité et l'environnement</v>
          </cell>
          <cell r="D47" t="str">
            <v>Gestion de la Prevoyance retraite</v>
          </cell>
          <cell r="E47" t="str">
            <v>Insuffisances dans le traitement de la prévoyance retraite (absence de suivi des reversement des cotisations, manque de communication des situations de cotisations)</v>
          </cell>
          <cell r="F47" t="str">
            <v>Non jouissances effective des droits à la retraite pour certains agents</v>
          </cell>
          <cell r="G47" t="str">
            <v>Contentieux.</v>
          </cell>
          <cell r="H47" t="str">
            <v>JUR</v>
          </cell>
          <cell r="I47">
            <v>3</v>
          </cell>
          <cell r="J47" t="str">
            <v>B</v>
          </cell>
          <cell r="K47" t="str">
            <v>3B</v>
          </cell>
          <cell r="L47" t="str">
            <v>-PGI</v>
          </cell>
          <cell r="M47" t="str">
            <v>-Procédures de gestion des cotisations retraites</v>
          </cell>
          <cell r="N47" t="str">
            <v>-Formation du personnel dedié à l'utilisation des modules PGI</v>
          </cell>
          <cell r="O47">
            <v>3</v>
          </cell>
          <cell r="P47" t="str">
            <v>C</v>
          </cell>
          <cell r="Q47" t="str">
            <v>3C</v>
          </cell>
          <cell r="R47" t="str">
            <v>2D</v>
          </cell>
          <cell r="T47" t="str">
            <v>-Mettre à jour dans le PGI les numéros d'affiliation à la caisse de retraite de chaque agent;
-Developper un circuit de validation dans PGI permettant à chaque agent fonctionnaire de mettre à jour ses informations administraives</v>
          </cell>
          <cell r="U47" t="str">
            <v>-Sensibiliser les agents fonctionnaires à mettre à jour dans la mise à jour de leur situation administrative (grade) à la fonction publique;</v>
          </cell>
          <cell r="V47" t="str">
            <v>DRH</v>
          </cell>
          <cell r="W47" t="str">
            <v>Orange</v>
          </cell>
          <cell r="X47" t="str">
            <v>Zone tolérable</v>
          </cell>
        </row>
        <row r="48">
          <cell r="A48" t="str">
            <v>RH39</v>
          </cell>
          <cell r="B48" t="str">
            <v>CS1.3</v>
          </cell>
          <cell r="C48" t="str">
            <v>Assurer la mise en oeuvre des activités relatives au social, à la santé, la sécurité et l'environnement</v>
          </cell>
          <cell r="D48" t="str">
            <v>Gestion des prestations sociales</v>
          </cell>
          <cell r="E48" t="str">
            <v>-Insuffisances dans le traitement des prestations sociales (aide à l'habitat, avances et prêts au personnel, subvention, assistance sociale…);
-Non formalisation de certaines procédures;
-Insuffisance des ressources financières pour les prestations sociales;
-Déficit de communication en matière de politique sociale</v>
          </cell>
          <cell r="F48" t="str">
            <v>Contre performance des prestations sociales</v>
          </cell>
          <cell r="G48" t="str">
            <v>-Dégradation de l'image de l'entreprise;
-Démotivation;
-Manque d'implication;
-Dégradation du climat social</v>
          </cell>
          <cell r="H48" t="str">
            <v>AUT</v>
          </cell>
          <cell r="I48">
            <v>4</v>
          </cell>
          <cell r="J48" t="str">
            <v>C</v>
          </cell>
          <cell r="K48" t="str">
            <v>4C</v>
          </cell>
          <cell r="M48" t="str">
            <v>-Procédures en matière gestion des prêts et avances;
'-Etat recapitulatif des prêts et avances</v>
          </cell>
          <cell r="O48">
            <v>3</v>
          </cell>
          <cell r="P48" t="str">
            <v>C</v>
          </cell>
          <cell r="Q48" t="str">
            <v>3C</v>
          </cell>
          <cell r="R48" t="str">
            <v>2D</v>
          </cell>
          <cell r="T48" t="str">
            <v>-Mise en place d'un budget suffisant pour les œuvres sociales;</v>
          </cell>
          <cell r="U48" t="str">
            <v>-Formaliser les comptes rendus de traitement des œuvres sociales;
-Communication sur les avantages des agents en matières de prestations sociales</v>
          </cell>
          <cell r="V48" t="str">
            <v>DRH</v>
          </cell>
          <cell r="W48" t="str">
            <v>Orange</v>
          </cell>
          <cell r="X48" t="str">
            <v>Zone tolérable</v>
          </cell>
        </row>
        <row r="49">
          <cell r="A49" t="str">
            <v>RH40</v>
          </cell>
          <cell r="B49" t="str">
            <v>CS1.3</v>
          </cell>
          <cell r="C49" t="str">
            <v>Assurer la mise en oeuvre des activités relatives au social, à la santé, la sécurité et l'environnement</v>
          </cell>
          <cell r="D49" t="str">
            <v>Gestion des risques professionnels</v>
          </cell>
          <cell r="E49" t="str">
            <v xml:space="preserve">Manque de sensibilisation de l'ensemble du personnel à la nécessité de connaître les normes et principes relatifs à l'environnement de travail;
</v>
          </cell>
          <cell r="F49" t="str">
            <v>Non-respect des normes et principes relatifs à l'environnement de travail;</v>
          </cell>
          <cell r="G49" t="str">
            <v>-Détérioration de l'image RSE de l'organisation;
-Mesures coercitives (sanctions);</v>
          </cell>
          <cell r="H49" t="str">
            <v>AUT</v>
          </cell>
          <cell r="I49">
            <v>5</v>
          </cell>
          <cell r="J49" t="str">
            <v>B</v>
          </cell>
          <cell r="K49" t="str">
            <v>5B</v>
          </cell>
          <cell r="M49" t="str">
            <v>-Règlement N°4;
-Règlement n°9;
-Consignes SST et Envivonnementales.</v>
          </cell>
          <cell r="O49">
            <v>4</v>
          </cell>
          <cell r="P49" t="str">
            <v>D</v>
          </cell>
          <cell r="Q49" t="str">
            <v>4D</v>
          </cell>
          <cell r="R49" t="str">
            <v>2D</v>
          </cell>
          <cell r="T49" t="str">
            <v>-Document de référence sur les normes et principes relatifs à l'environnement de travail ainsi que les exigences de mise en œuvre des normes SST applicables à l'Agence;
-Formalisation de la politique environnementale;</v>
          </cell>
          <cell r="U49" t="str">
            <v>-Sensibiliser l'ensemble du personnel au respect des obligations règlementaires en matière d'environnement et environnement de travail</v>
          </cell>
          <cell r="V49" t="str">
            <v>DRH</v>
          </cell>
          <cell r="W49" t="str">
            <v>Orange</v>
          </cell>
          <cell r="X49" t="str">
            <v>Zone tolérable</v>
          </cell>
        </row>
        <row r="50">
          <cell r="A50" t="str">
            <v>RH41</v>
          </cell>
          <cell r="B50" t="str">
            <v>CS1.3</v>
          </cell>
          <cell r="C50" t="str">
            <v>Assurer la mise en oeuvre des activités relatives au social, à la santé, la sécurité et l'environnement</v>
          </cell>
          <cell r="D50" t="str">
            <v>Gestion des risques professionnels</v>
          </cell>
          <cell r="E50" t="str">
            <v>Manque de sensibilisation de l'ensemble du personnel à la nécessité de bien connaître les normes et principes relatifs à la protection de l'environnement;</v>
          </cell>
          <cell r="F50" t="str">
            <v>Non-respect des normes et principes relatifs à la protection de l'environnement</v>
          </cell>
          <cell r="G50" t="str">
            <v>-Détérioration de l'environnement (polution de l'air, polution de nappes phréatiques,...)</v>
          </cell>
          <cell r="H50" t="str">
            <v>ENV</v>
          </cell>
          <cell r="I50">
            <v>5</v>
          </cell>
          <cell r="J50" t="str">
            <v>B</v>
          </cell>
          <cell r="K50" t="str">
            <v>5B</v>
          </cell>
          <cell r="O50">
            <v>4</v>
          </cell>
          <cell r="P50" t="str">
            <v>D</v>
          </cell>
          <cell r="Q50" t="str">
            <v>4D</v>
          </cell>
          <cell r="R50" t="str">
            <v>2D</v>
          </cell>
          <cell r="T50" t="str">
            <v>Elaborer la politique environnementale</v>
          </cell>
          <cell r="V50" t="str">
            <v>DRH</v>
          </cell>
          <cell r="W50" t="str">
            <v>Orange</v>
          </cell>
          <cell r="X50" t="str">
            <v>Zone tolérable</v>
          </cell>
        </row>
        <row r="51">
          <cell r="A51" t="str">
            <v>RH42</v>
          </cell>
          <cell r="B51" t="str">
            <v>CS.1</v>
          </cell>
          <cell r="C51" t="str">
            <v>Gérer les ressources humaines et les compétences</v>
          </cell>
          <cell r="D51" t="str">
            <v>Gestion du Contentieux social</v>
          </cell>
          <cell r="E51" t="str">
            <v> Mauvaise coordination avec les structures déconcentrées dans la gestion des contentieux sociaux</v>
          </cell>
          <cell r="F51" t="str">
            <v xml:space="preserve">Insuffisance dans le suivi et dans la coordination de la gestion des contentieux sociaux </v>
          </cell>
          <cell r="G51" t="str">
            <v>-Perte de crédibilité ;
-Procès devant les tribunaux ;
-Pertes financière.</v>
          </cell>
          <cell r="H51" t="str">
            <v>JUR</v>
          </cell>
          <cell r="I51">
            <v>4</v>
          </cell>
          <cell r="J51" t="str">
            <v>C</v>
          </cell>
          <cell r="K51" t="str">
            <v>4C</v>
          </cell>
          <cell r="M51" t="str">
            <v>-Accompagnement des avocats conseil;
-Comission d'Interpretation et de Conciliation (CIC) dans les phases pré-contentieuse;
-Conseil de discipline</v>
          </cell>
          <cell r="N51" t="str">
            <v>Sensibilisation en matière de gestion des contentieux sociaux menées à l'endroit des structures déconcentrées</v>
          </cell>
          <cell r="O51">
            <v>2</v>
          </cell>
          <cell r="P51" t="str">
            <v>C</v>
          </cell>
          <cell r="Q51" t="str">
            <v>2C</v>
          </cell>
          <cell r="R51" t="str">
            <v>2D</v>
          </cell>
          <cell r="S51" t="str">
            <v>-Developpement dans le PGI d'un outil pour renseigner dans le PGI tous les cas de contentieux sociaux traités à l'ASECNA;
-Etat récapitulatif des contentieux sociaux à l'ASECNA</v>
          </cell>
          <cell r="T51" t="str">
            <v>Elaboration d'un reporting périodique sur la situation des dossiers liés au contentieux sociaux</v>
          </cell>
          <cell r="U51" t="str">
            <v>Formation dans le domaine Juridique des CAF et CUP;
Sensibilisation des structures déconcentrées dans le suivi des dossiers de contentieux sociaux en coordination avec l'avocat conseil</v>
          </cell>
          <cell r="V51" t="str">
            <v>DRH</v>
          </cell>
          <cell r="W51" t="str">
            <v>Orange</v>
          </cell>
          <cell r="X51" t="str">
            <v>Zone tolérable</v>
          </cell>
        </row>
        <row r="52">
          <cell r="A52" t="str">
            <v>RH43</v>
          </cell>
          <cell r="B52" t="str">
            <v>CS.1</v>
          </cell>
          <cell r="C52" t="str">
            <v>Gérer les ressources humaines et les compétences</v>
          </cell>
          <cell r="D52" t="str">
            <v>Gestion du Contentieux social</v>
          </cell>
          <cell r="E52" t="str">
            <v xml:space="preserve">Mauvaise appréciation du statut de l’agence par les autorités judiciaires des pays membres de l’agence </v>
          </cell>
          <cell r="F52" t="str">
            <v>Arrêts des tribunaux défavorables à l'Agence</v>
          </cell>
          <cell r="G52" t="str">
            <v>-Pertes financière
-Pertes de crédibilité;
-Procès multiples</v>
          </cell>
          <cell r="H52" t="str">
            <v>JUR</v>
          </cell>
          <cell r="I52">
            <v>4</v>
          </cell>
          <cell r="J52" t="str">
            <v>C</v>
          </cell>
          <cell r="K52" t="str">
            <v>4C</v>
          </cell>
          <cell r="M52" t="str">
            <v>-Accompagnement des avocats conseil;</v>
          </cell>
          <cell r="O52">
            <v>2</v>
          </cell>
          <cell r="P52" t="str">
            <v>C</v>
          </cell>
          <cell r="Q52" t="str">
            <v>2C</v>
          </cell>
          <cell r="R52" t="str">
            <v>2D</v>
          </cell>
          <cell r="T52" t="str">
            <v>-Mettre en place le tribunal du contentieux administratif</v>
          </cell>
          <cell r="U52" t="str">
            <v>Sensibilisation des instances judicaires et sociales des états membres sur le statut international de l'ASECNA et son caractère supranational</v>
          </cell>
          <cell r="V52" t="str">
            <v>DRH</v>
          </cell>
          <cell r="W52" t="str">
            <v>Orange</v>
          </cell>
          <cell r="X52" t="str">
            <v>Zone tolérable</v>
          </cell>
        </row>
        <row r="53">
          <cell r="A53" t="str">
            <v>CV01</v>
          </cell>
          <cell r="B53" t="str">
            <v>DGCEV</v>
          </cell>
          <cell r="C53" t="str">
            <v>CR3</v>
          </cell>
          <cell r="D53" t="str">
            <v>Calibration, Maintenance</v>
          </cell>
          <cell r="E53" t="str">
            <v xml:space="preserve">-Indisponibilité de la caisse d’avance du CEV pour les missions;
-Indisponibilité équipage de calibration (Pilotes/ICEV/Mécaniciens);
-Indisponibilité Avion ATR42/Banc de calibration;
-Formations continues/recyclages non réalisées;
-Perte ou suspension  de Licence du personnel;
-Indisponibilité de pièces de rechanges                                          </v>
          </cell>
          <cell r="F53" t="str">
            <v>Défaut de calibration ou de respect des délais de calibration</v>
          </cell>
          <cell r="G53" t="str">
            <v>Indisponibilité opérationnelle des NAVAIDs</v>
          </cell>
          <cell r="H53" t="str">
            <v>SEC</v>
          </cell>
          <cell r="I53">
            <v>4</v>
          </cell>
          <cell r="J53" t="str">
            <v>C</v>
          </cell>
          <cell r="K53" t="str">
            <v>4C</v>
          </cell>
          <cell r="L53" t="str">
            <v>Stock de pièces de rechange</v>
          </cell>
          <cell r="M53" t="str">
            <v>-Budget annuel approuvé pour les calibrations;
-Directives pour la gestion de la caisse d'avance;
-Maintenance préventive et rectification des défauts;
-Programme de fiabilité;
-Programme de formation continue tenant compte des exigences réglementaires / difficultés ou pannes rencontrées (éviter les programmes standards pas forcément adaptés);
-Réglementation sur les licences (RAS 01);
-Procédure de gestion de stock</v>
          </cell>
          <cell r="N53" t="str">
            <v xml:space="preserve">-Equipages de calibration  formés et qualifiés;
-Respect des conditions de délivrance et de maintien des licences (RAS 01)                </v>
          </cell>
          <cell r="O53">
            <v>4</v>
          </cell>
          <cell r="P53" t="str">
            <v>C</v>
          </cell>
          <cell r="Q53" t="str">
            <v>4C</v>
          </cell>
          <cell r="R53" t="str">
            <v>2C</v>
          </cell>
          <cell r="S53" t="str">
            <v>-Nouvel avion labo CESSNA Sovereign+opérationnel;
-Accroître le domaine d'activités de l'OMA CEV afin de réduire la dépendance aux prestataires externes</v>
          </cell>
          <cell r="T53" t="str">
            <v>-Elaborer une Planification du processus de recrutement et de formation du personnel  requis pour assurer deux équipages indépendants/avion;
-Déployer le processus de mise en service d’un aéronef conformément aux exigences ANACIM;
-Signer des contrats de formation avec d’autres centres de formations agréés;
-Signer des accords d'échanges avec les constructeurs;
-Développer la formation interne (Facteurs Humains, SMS, procédures internes, AEL, Contrôle des compétences équipages, ...;
-Etablir une Procédure d’immersion périodique en anglais  dans le MAP;
-Lancer les O/S et  émettre les Purchase Order à la demande et dans les délais.</v>
          </cell>
          <cell r="U53" t="str">
            <v>-Sensibiliser les acteurs concernés au respect de la procédure de mise en place de la caisse d’avance;
-Sensibiliser les acteurs au suivi du dossier à chaque étape de la chaîne de traitement;
-Sensibiliser les acteurs sur le respect des directives budgetaires et sur la cloture dans les délais et dans l'exercice N-1 de la  caisse;
-Sensibiliser les acteurs à la mise en œuvre du plan de recrutement et de formation  du personnel requis permettant de disposer de 4 pilotes et 2 mecaniciens pour assurer deux équipages indépendants;
-Sensibiliser les acteurs à  mettre en œuvre le processus de mise en service d’un aéronef conformément aux exigences ANACIM, notamment le recrutement et la formation des (pilotes/ ICEV /mécaniciens);
-Réaliser les formations en intra-entreprise afin de prendre en compte l'environnement de travail et réduire les coûts;
-Sensibiliser les acteurs concernés à la tenue à jour du fichier du personnel naviguant et au respect du suvi des habilitations;
-Sensibiliser le personnel technique au respect de l'hygiène de vie nécessaire au maintien des aptitudes médicales;
-Assurer au personnel technique les stages d'immersion en anglais pour le maintien du niveau d'anglais requis;
-Respect des limitations de temps de vol et du temps de travail des mécaniciens;
-Sensibiliser l'agent gestion de stock à la bonne tenue et mise à jour régulière du fichier tenue des stocks</v>
          </cell>
          <cell r="V53" t="str">
            <v>CEV</v>
          </cell>
          <cell r="W53" t="str">
            <v>Jaune</v>
          </cell>
          <cell r="X53" t="str">
            <v>Zone Tolérable</v>
          </cell>
        </row>
        <row r="54">
          <cell r="A54" t="str">
            <v>CV02</v>
          </cell>
          <cell r="B54" t="str">
            <v>DGCEV</v>
          </cell>
          <cell r="C54" t="str">
            <v>CR3</v>
          </cell>
          <cell r="D54" t="str">
            <v>Calibration</v>
          </cell>
          <cell r="E54" t="str">
            <v xml:space="preserve">-Formations continues/recyclages des ICEV non réalisées;
Mauvaise utilisation des nouvelles fonctionnalités du banc AeroFIS;
-Confusion de procédures dans l’utilisation/exploitation simultanée du banc CARNAC et du banc AEROFIS;
-Utilisation inappropriée des IFE (vidéo, wifi, téléphone) entraînant une distraction                                                                     </v>
          </cell>
          <cell r="F54" t="str">
            <v>Mauvaises calibrations des NAVAIDs</v>
          </cell>
          <cell r="G54" t="str">
            <v>NAV issues (Ex RMG ou Déroutement)</v>
          </cell>
          <cell r="H54" t="str">
            <v>SEC</v>
          </cell>
          <cell r="I54">
            <v>4</v>
          </cell>
          <cell r="J54" t="str">
            <v>B</v>
          </cell>
          <cell r="K54" t="str">
            <v>4B</v>
          </cell>
          <cell r="L54" t="str">
            <v xml:space="preserve">Equipements de calibration appropriés </v>
          </cell>
          <cell r="M54" t="str">
            <v xml:space="preserve">-Manuel d'utilisation des nouvelles fonctionalités du banc AeroFIS;
-Procédures de calibration </v>
          </cell>
          <cell r="N54" t="str">
            <v>Formation de base et expérience des personnels CEV</v>
          </cell>
          <cell r="O54">
            <v>3</v>
          </cell>
          <cell r="P54" t="str">
            <v>B</v>
          </cell>
          <cell r="Q54" t="str">
            <v>3B</v>
          </cell>
          <cell r="R54" t="str">
            <v>2B</v>
          </cell>
          <cell r="T54" t="str">
            <v xml:space="preserve">-Signer des contrats de formation avec d’autres centres de formations agréés;
-Signer des accords d'échanges avec les constructeurs;
-Etablir/ Mettre à jour une procédure interne d’adaptation machine;
-Etablir une procédure de vérification croisée;
-Mettre à jour les procédures internes de calibration de manière périodique;
-Elaborer une Instruction d’utilisation des IFE </v>
          </cell>
          <cell r="U54" t="str">
            <v>-Sensibiliser les acteurs concernés au respect des programmes de  formations continues;
-Réaliser les formations en intra-entreprise;
-Assurer le mentorat des ICEV  jusqu’à maturation.par un Ingénieur expérimenté sur le banc;
-Recruter  ou faire les formations de reconversion des ICEV;
-Faire des recyclages sur les procédures internes et des évaluations;
-Sensibiliser tout le personnel du CEV sur le respect l’Instruction d’utilisation des IFE.</v>
          </cell>
          <cell r="V54" t="str">
            <v>CEV</v>
          </cell>
          <cell r="W54" t="str">
            <v>Jaune</v>
          </cell>
          <cell r="X54" t="str">
            <v>Zone Tolérable</v>
          </cell>
        </row>
        <row r="55">
          <cell r="A55" t="str">
            <v>CV03</v>
          </cell>
          <cell r="B55" t="str">
            <v>DGCEV</v>
          </cell>
          <cell r="C55" t="str">
            <v>CR3</v>
          </cell>
          <cell r="D55" t="str">
            <v>Calibration, Maintenance</v>
          </cell>
          <cell r="E55" t="str">
            <v xml:space="preserve">-Communication erronée avec les partenaires anglophones (constructeurs et fournisseurs, centres de formation, sous-traitants);
-Mauvais jugements et réflexes liés au passage d’une motorisation turbopropulseur à une motorisation réacteur (turbofan);
-Erreur d’interprétation des instruments de bord liée au passage à une technologie nouvelle génération : cas détecté;
-Erreur d’interprétation des instruments de bord liée au passage à une technologie nouvelle génération : cas non-détecté;
-Utilisation inappropriée des IFE (vidéo, wifi, téléphone);
-Appariement d’équipages novices;
-Tirs essuyés lors de la calibration;
-Abordage avec les autres avions;
-Mauvaises conditions MET durant l'exploitation;
-Mauvaise utilisation des automatismes complexes en transition (ex : couplage du banc à l’autopilote de l’avion);
-Confusion de procédures dans l’utilisation/exploitation simultanée de l’ATR et du CESSNA (exercice sur deux types différents);
-Maintenances des avions non assurée                                                                                          </v>
          </cell>
          <cell r="F55" t="str">
            <v>Crash de l'avion durant les opérations de calibrage</v>
          </cell>
          <cell r="G55" t="str">
            <v>Pertes humaines et matérielles.</v>
          </cell>
          <cell r="H55" t="str">
            <v>SEC</v>
          </cell>
          <cell r="I55">
            <v>3</v>
          </cell>
          <cell r="J55" t="str">
            <v>A</v>
          </cell>
          <cell r="K55" t="str">
            <v>3A</v>
          </cell>
          <cell r="L55" t="str">
            <v xml:space="preserve">RADAR </v>
          </cell>
          <cell r="M55" t="str">
            <v>-Reglementation sur les licences exigeant un certain niveau en anglais;
-NOTAM;
-Procédures de calibration disponible auprès des organismes  ATC;
-Dossiers de protection MET;
-MANEX;
-Planning de maintenance préventive</v>
          </cell>
          <cell r="N55" t="str">
            <v>-Pilotes et mécaniciens qualifiés et experimentés;
-PNT formés à l'exploitation des informations MET</v>
          </cell>
          <cell r="O55">
            <v>2</v>
          </cell>
          <cell r="P55" t="str">
            <v>A</v>
          </cell>
          <cell r="Q55" t="str">
            <v>2A</v>
          </cell>
          <cell r="R55" t="str">
            <v>2A</v>
          </cell>
          <cell r="T55" t="str">
            <v>-Signer des contrats de formation avec d’autres centres de formations agréés;
-Elaborer une Instruction d’utilisation des IFE;
-Elaborer une Instruction d’appariement d’équipages;
-Correspondance d'information sur la calibration;
-CZIB (Conflict Zone Information Bulletin);
-Etablir une Check-list Normal &amp; Abnormal Operations;
-Etablir une procédure interne d’adaptation machine.</v>
          </cell>
          <cell r="U55" t="str">
            <v>-Sensibiliser les acteurs à la mise  à jour périodique du plan de formation en fonction des évolutions règlementaires et des dérives constatées dans l’exploitation et renforcement de son suivi;
-Former les pilotes doivent être formés sur les modules dédiés;
-Former les pilotes au  programme AE;
-Assurer le mentorat des pilotes jusqu'à maturation par un  pilote Instructeur TRI;
-Sensibiliser tout le personnel du CEV sur le respect l’Instruction d’utilisation des IFE;
-Rappeller aux autorités militaires les activités de calibrage avant le début effectif des activités;
-Sensibiliser les ATCO et les pilotes CEV  à plus de vigilence et coordination;
-Sensibiliser les pilotes à prendre systématiquement la protection avant le décollage;
-Assurer le mentorat des pilotes jusqu'à maturation par un  pilote Instructeur TRI/TRE;
-Sensibliser les acteurs concernés à finaliser les recrutements des Techniciens et Pilotes par AVP depuis 2018 et juin 2019
-Sensibiliser les responsables du CEV au strict respect du planning de maintenance des avions;
-Plan de production: Anticipation et projection des travaux (moyens financiers/ matériels et humains) à court/moyen et long terme.</v>
          </cell>
          <cell r="V55" t="str">
            <v>CEV</v>
          </cell>
          <cell r="W55" t="str">
            <v>Jaune</v>
          </cell>
          <cell r="X55" t="str">
            <v>Zone Tolérable</v>
          </cell>
        </row>
        <row r="56">
          <cell r="A56" t="str">
            <v>CV04</v>
          </cell>
          <cell r="B56" t="str">
            <v>DGCEV</v>
          </cell>
          <cell r="C56" t="str">
            <v>CR3</v>
          </cell>
          <cell r="D56" t="str">
            <v>Maintenance</v>
          </cell>
          <cell r="E56" t="str">
            <v xml:space="preserve">-Incendie du hangar et ou Explosion de la centrale électrique;
-Effondrement du toit du’ hangar;
-Mauvais état d’un ou des extincteurs </v>
          </cell>
          <cell r="F56" t="str">
            <v>Destruction ou dommages aux avions en stationnement au hangar.</v>
          </cell>
          <cell r="G56" t="str">
            <v>Pertes matérielles</v>
          </cell>
          <cell r="H56" t="str">
            <v>FIN</v>
          </cell>
          <cell r="I56">
            <v>3</v>
          </cell>
          <cell r="J56" t="str">
            <v>B</v>
          </cell>
          <cell r="K56" t="str">
            <v>3B</v>
          </cell>
          <cell r="L56" t="str">
            <v>-Camions incendie;
-Extincteurs contrôlés/ remplacés périodiquement</v>
          </cell>
          <cell r="M56" t="str">
            <v>-Consignes de sécurité 
-Procedures d'intervention du SLI</v>
          </cell>
          <cell r="N56" t="str">
            <v>Pompiers compétents</v>
          </cell>
          <cell r="O56">
            <v>2</v>
          </cell>
          <cell r="P56" t="str">
            <v>B</v>
          </cell>
          <cell r="Q56" t="str">
            <v>2B</v>
          </cell>
          <cell r="R56" t="str">
            <v>2C</v>
          </cell>
          <cell r="S56" t="str">
            <v>-Construre un nouvel hangar adapté pour accueillir les deux avions;
-Acquérir de nouveaux extincteurs</v>
          </cell>
          <cell r="T56" t="str">
            <v>-Mettre à jour les consignes de sécurité et le plan d’urgence;
-Elaborer des exercices d’urgence</v>
          </cell>
          <cell r="U56" t="str">
            <v>-Sensibiliser le personnel au respect  des consignes d'urgence  et  à la lutte contre les incendies à l'aide de exercices d'urgence;
-Sensibiliser les acteurs concernés à l'urgence de la construction du nouvel hangar;
-Former le personnel à l'utilisation des extincteurs;
-Sensibiliser les acteurs au suivi de l'état des extincteurs</v>
          </cell>
          <cell r="V56" t="str">
            <v>CEV</v>
          </cell>
          <cell r="W56" t="str">
            <v>Orange</v>
          </cell>
          <cell r="X56" t="str">
            <v>Zone tolérable</v>
          </cell>
        </row>
        <row r="57">
          <cell r="A57" t="str">
            <v>CV05</v>
          </cell>
          <cell r="B57" t="str">
            <v>DGCEV</v>
          </cell>
          <cell r="C57" t="str">
            <v>CR3</v>
          </cell>
          <cell r="D57" t="str">
            <v>Calibration, Maintenance</v>
          </cell>
          <cell r="E57" t="str">
            <v>-Indisponibilité des avions;
-Indisponibilité du personnel technique;
-Indisponibilité de ressources financières pour effectuer les missions de calibrage commandées</v>
          </cell>
          <cell r="F57" t="str">
            <v>Non respect des contrats de calibration passés avec les clients</v>
          </cell>
          <cell r="G57" t="str">
            <v>Pertes de recettes                                                              Pertes de clients</v>
          </cell>
          <cell r="H57" t="str">
            <v>FIN</v>
          </cell>
          <cell r="I57">
            <v>4</v>
          </cell>
          <cell r="J57" t="str">
            <v>C</v>
          </cell>
          <cell r="K57" t="str">
            <v>4C</v>
          </cell>
          <cell r="M57" t="str">
            <v>-Maintenance préventive et rectification des défauts;
-Programme de fiabilité;
-Planning des calibrations;
-Budget annuel approuvé pour les calibrations;
-Directives pour la gestion de la caisse d'avance</v>
          </cell>
          <cell r="N57" t="str">
            <v>Equipages titulaires des licences et ou qualifications requises</v>
          </cell>
          <cell r="O57">
            <v>3</v>
          </cell>
          <cell r="P57" t="str">
            <v>C</v>
          </cell>
          <cell r="Q57" t="str">
            <v>3C</v>
          </cell>
          <cell r="R57" t="str">
            <v>2C</v>
          </cell>
          <cell r="S57" t="str">
            <v>Mettre à disosition le nouvel avion labo CESSNA Sovereign+</v>
          </cell>
          <cell r="T57" t="str">
            <v>-Déployer le processus de mise en service d’un aéronef conformément aux exigences ANACIM;
-Elaborer une Planification du processus de recrutement et de formation du personnel  requis pour assurer deux équipages indépendants/avion;
-Etablir un programme de calibration à la demande pour justifier le budget demandé</v>
          </cell>
          <cell r="U57" t="str">
            <v>-Sensibiliser les acteurs à  mettre en œuvre le processus de mise en service d’un aéronef conformément aux exigences ANACIM, notamment le recrutemeent et la formation des (pilotes CEV mécaniciens);
-Sensibiliser les acteurs à la mise en œuvre du plan de recrutement et de formation  du personnel requis permettant de disposer deux équipages et deux équipes de calibration indépendants;
-Sensibiliser les acteurs concernés à tenir compte des calibrations à la demande dans les prévisions budgétaires</v>
          </cell>
          <cell r="V57" t="str">
            <v>CEV</v>
          </cell>
          <cell r="W57" t="str">
            <v>Orange</v>
          </cell>
          <cell r="X57" t="str">
            <v>Zone tolérable</v>
          </cell>
        </row>
        <row r="58">
          <cell r="A58" t="str">
            <v>FA01</v>
          </cell>
          <cell r="B58" t="str">
            <v>FM2</v>
          </cell>
          <cell r="C58" t="str">
            <v>FM2: Assurer la mise en œuvre de la stratégie et piloter l'Ecole</v>
          </cell>
          <cell r="D58" t="str">
            <v>MANAGEMENT</v>
          </cell>
          <cell r="E58" t="str">
            <v>-Non prise en compte des rexigences règlementaires 
- Perte des certificats, accréditation et agréments 
- Non respect des attentes des parties intéressées pertinentes</v>
          </cell>
          <cell r="F58" t="str">
            <v>Perte de confiance des PIP</v>
          </cell>
          <cell r="G58" t="str">
            <v>Baisse du nombre de formations/baisse des recettes  - Perte des clients externes *</v>
          </cell>
          <cell r="H58" t="str">
            <v>IMG</v>
          </cell>
          <cell r="I58">
            <v>2</v>
          </cell>
          <cell r="J58" t="str">
            <v>C</v>
          </cell>
          <cell r="K58" t="str">
            <v>2C</v>
          </cell>
          <cell r="M58" t="str">
            <v>-Procédure de collecte et traitement des besoins et attentes des PIP;
-Matrice de classification des besoins et attentes des PIP
-Réunion annuelle avec les PIP pour receuil de leurs attentes et besoins.</v>
          </cell>
          <cell r="N58" t="str">
            <v>-Formation des API des Ecoles aux exigences de la norme ISO 9001-2015, notamment sur la prise en compte des besoins et attentes des PIP;
-Sensibilisation du personnel sur la prise en compte et satisfaction des besoins et attentes des PIP.</v>
          </cell>
          <cell r="O58">
            <v>1</v>
          </cell>
          <cell r="P58" t="str">
            <v>C</v>
          </cell>
          <cell r="Q58" t="str">
            <v>1C</v>
          </cell>
          <cell r="R58" t="str">
            <v>3D</v>
          </cell>
          <cell r="T58" t="str">
            <v>Journées portes ouvertes des écoles</v>
          </cell>
          <cell r="U58" t="str">
            <v>Sensibilisation du premier responsable sur le maintien de la confiance des PIP</v>
          </cell>
          <cell r="V58" t="str">
            <v>ECOLES</v>
          </cell>
          <cell r="W58" t="str">
            <v>Orange</v>
          </cell>
          <cell r="X58" t="str">
            <v>Zone tolérable</v>
          </cell>
        </row>
        <row r="59">
          <cell r="A59" t="str">
            <v>FA02</v>
          </cell>
          <cell r="B59" t="str">
            <v>FM2</v>
          </cell>
          <cell r="C59" t="str">
            <v>FM2: Assurer la mise en œuvre de la stratégie et piloter l'Ecole</v>
          </cell>
          <cell r="D59" t="str">
            <v>MANAGEMENT</v>
          </cell>
          <cell r="E59" t="str">
            <v xml:space="preserve">Absence de veille concurrentielle 
Infrastructures de formation inadaptées/insuffisantes 
Recrutement par les concurrents d'anciens instructeurs des écoles ASECNA </v>
          </cell>
          <cell r="F59" t="str">
            <v>Perte de positionnement des écoles dans leurs domaines de formation</v>
          </cell>
          <cell r="G59" t="str">
            <v>Baisse du nombre de formations/baisse des recettes  - Perte des clients externes *</v>
          </cell>
          <cell r="H59" t="str">
            <v>IMG</v>
          </cell>
          <cell r="I59">
            <v>2</v>
          </cell>
          <cell r="J59" t="str">
            <v>C</v>
          </cell>
          <cell r="K59" t="str">
            <v>2C</v>
          </cell>
          <cell r="M59" t="str">
            <v>Analyse du contexte interne et externe de l'Ecole</v>
          </cell>
          <cell r="N59" t="str">
            <v>-Formation des API des Ecoles aux exigences de la norme ISO 9001-2015, notamment sur la connaissance de contexte interne et externe ainsi que des opportunités et menaces;
-Communication avec le personnel sur son implication pour le maintien du positionnement de l'école dans son domaine de formation</v>
          </cell>
          <cell r="O59">
            <v>1</v>
          </cell>
          <cell r="P59" t="str">
            <v>C</v>
          </cell>
          <cell r="Q59" t="str">
            <v>1C</v>
          </cell>
          <cell r="R59" t="str">
            <v>3D</v>
          </cell>
          <cell r="T59" t="str">
            <v>-Programme de missions de prospection et d'informations auprès des commanditaires potentiels;
-Intégration de nouvelles formations (CSPR, CP, CA);
-Veille technologique sur les nouveaux équipements didactiques;
-Journées portes ouvertes des écoles</v>
          </cell>
          <cell r="V59" t="str">
            <v>ECOLES</v>
          </cell>
          <cell r="W59" t="str">
            <v>Orange</v>
          </cell>
          <cell r="X59" t="str">
            <v>Zone tolérable</v>
          </cell>
        </row>
        <row r="60">
          <cell r="A60" t="str">
            <v>FA03</v>
          </cell>
          <cell r="B60" t="str">
            <v>FM2</v>
          </cell>
          <cell r="C60" t="str">
            <v>FM2: Assurer la mise en œuvre de la stratégie et piloter l'Ecole</v>
          </cell>
          <cell r="D60" t="str">
            <v>MANAGEMENT</v>
          </cell>
          <cell r="E60" t="str">
            <v>Manque de ressources 
- Inadéquation entre ressoures et objectifs annuels identifiés 
- Faible adhésion du personnel aux objectifs identifiés 
- Communication inadaptée vers les structures en charge de la mise en œuvre des objectifs</v>
          </cell>
          <cell r="F60" t="str">
            <v>Non atteinte des objectifs annuels</v>
          </cell>
          <cell r="G60" t="str">
            <v>Baisse de la performance globale de l'Ecole</v>
          </cell>
          <cell r="H60" t="str">
            <v>AUT</v>
          </cell>
          <cell r="I60">
            <v>2</v>
          </cell>
          <cell r="J60" t="str">
            <v>B</v>
          </cell>
          <cell r="K60" t="str">
            <v>2B</v>
          </cell>
          <cell r="M60" t="str">
            <v>Evaluation à mi-parcours (RDD) du niveau d'atteinte des objectifs annuels</v>
          </cell>
          <cell r="N60" t="str">
            <v>Communication avec le personnel sur les objectifs annuels à atteindre et susciter son implication</v>
          </cell>
          <cell r="O60">
            <v>1</v>
          </cell>
          <cell r="P60" t="str">
            <v>B</v>
          </cell>
          <cell r="Q60" t="str">
            <v>1B</v>
          </cell>
          <cell r="R60" t="str">
            <v>2C</v>
          </cell>
          <cell r="U60" t="str">
            <v>Sensibilisation des responsables de structures sur l'atteinte des objectifs annuels</v>
          </cell>
          <cell r="V60" t="str">
            <v>ECOLES</v>
          </cell>
          <cell r="W60" t="str">
            <v>Orange</v>
          </cell>
          <cell r="X60" t="str">
            <v>Zone tolérable</v>
          </cell>
        </row>
        <row r="61">
          <cell r="A61" t="str">
            <v>FA04</v>
          </cell>
          <cell r="B61" t="str">
            <v>FM2</v>
          </cell>
          <cell r="C61" t="str">
            <v>FM2: Assurer la mise en œuvre de la stratégie et piloter l'Ecole</v>
          </cell>
          <cell r="D61" t="str">
            <v>MANAGEMENT</v>
          </cell>
          <cell r="E61" t="str">
            <v>Non respect des exigences règlementaires et normatives</v>
          </cell>
          <cell r="F61" t="str">
            <v>Perte des certificats, accréditation et agréments</v>
          </cell>
          <cell r="G61" t="str">
            <v>Perte de positionnement des écoles dans leurs domaines de formation * - Perte de confiance des PIP</v>
          </cell>
          <cell r="H61" t="str">
            <v>IMG</v>
          </cell>
          <cell r="I61">
            <v>3</v>
          </cell>
          <cell r="J61" t="str">
            <v>C</v>
          </cell>
          <cell r="K61" t="str">
            <v>3C</v>
          </cell>
          <cell r="M61" t="str">
            <v>-Procédure d'audit;
-Procédure  traitement des actions correctives;
-Programme d'audits internes</v>
          </cell>
          <cell r="O61">
            <v>2</v>
          </cell>
          <cell r="P61" t="str">
            <v>C</v>
          </cell>
          <cell r="Q61" t="str">
            <v>2C</v>
          </cell>
          <cell r="R61" t="str">
            <v>1C</v>
          </cell>
          <cell r="U61" t="str">
            <v>Sensibilisation/formation du personnel du centre sur les différents thèmes SMI</v>
          </cell>
          <cell r="V61" t="str">
            <v>ECOLES</v>
          </cell>
          <cell r="W61" t="str">
            <v>Orange</v>
          </cell>
          <cell r="X61" t="str">
            <v>Zone tolérable</v>
          </cell>
        </row>
        <row r="62">
          <cell r="A62" t="str">
            <v>FA05</v>
          </cell>
          <cell r="B62" t="str">
            <v>FM3</v>
          </cell>
          <cell r="C62" t="str">
            <v>FM3: Gérer le fonctionnement du Système de Management Intégré au niveau de l'Ecole</v>
          </cell>
          <cell r="D62" t="str">
            <v>MANAGEMENT</v>
          </cell>
          <cell r="E62" t="str">
            <v>-Processus non déployés 
- Informations documentées non disponibles 
- Absence de plan de formation/sensibilisation sur le SMI 
- Faible adhésion du personnel 
- Réunions des organes de pilotage non tenues</v>
          </cell>
          <cell r="F62" t="str">
            <v>Non ou Faible appropriation du SMI dans le centre</v>
          </cell>
          <cell r="G62" t="str">
            <v>Perte des certificats, accréditation et agréments * - Non maîtrise des outils SMI - Maîtrise documentaire insuffisante</v>
          </cell>
          <cell r="H62" t="str">
            <v>IMG</v>
          </cell>
          <cell r="I62">
            <v>3</v>
          </cell>
          <cell r="J62" t="str">
            <v>B</v>
          </cell>
          <cell r="K62" t="str">
            <v>3B</v>
          </cell>
          <cell r="M62" t="str">
            <v>-Décision de création des organes de pilotage du SMI;
-Canevas des réunions RDD et GAS</v>
          </cell>
          <cell r="N62" t="str">
            <v>-Formation des API des Ecoles à la compréhension et interprétation des différentes normes;
-Sensibilisation des API des Ecoles à des différentes structures du centre;
-Sensibilisation du personnel sur son implication à la démarche SMI (utilisation outils SMI) M13</v>
          </cell>
          <cell r="O62">
            <v>3</v>
          </cell>
          <cell r="P62" t="str">
            <v>C</v>
          </cell>
          <cell r="Q62" t="str">
            <v>3C</v>
          </cell>
          <cell r="R62" t="str">
            <v>2C</v>
          </cell>
          <cell r="U62" t="str">
            <v>Atelier de formation des pilotes  des processus pour leur implication à la démarche SMI</v>
          </cell>
          <cell r="V62" t="str">
            <v>ECOLES</v>
          </cell>
          <cell r="W62" t="str">
            <v>Orange</v>
          </cell>
          <cell r="X62" t="str">
            <v>Zone tolérable</v>
          </cell>
        </row>
        <row r="63">
          <cell r="A63" t="str">
            <v>FA06</v>
          </cell>
          <cell r="B63" t="str">
            <v>FM3</v>
          </cell>
          <cell r="C63" t="str">
            <v>FM3: Gérer le fonctionnement du Système de Management Intégré au niveau de l'Ecole</v>
          </cell>
          <cell r="D63" t="str">
            <v>MANAGEMENT</v>
          </cell>
          <cell r="E63" t="str">
            <v xml:space="preserve">- Absence de revues de processus 
- Absence de  notification d'évènement 
- Non mise en œuvre des tableaux ACAP 
- Absence de  sensibilisation sur la culture du risque
</v>
          </cell>
          <cell r="F63" t="str">
            <v>Risques non identifiés et non traités</v>
          </cell>
          <cell r="G63" t="str">
            <v>Répétition de la manisfestation du risque dans le système</v>
          </cell>
          <cell r="H63" t="str">
            <v>AUT</v>
          </cell>
          <cell r="I63">
            <v>3</v>
          </cell>
          <cell r="J63" t="str">
            <v>C</v>
          </cell>
          <cell r="K63" t="str">
            <v>3C</v>
          </cell>
          <cell r="M63" t="str">
            <v>-Formulaire d'identification et d'évaluation des risques;
-Procédures traitement actions correctives;
-Manuel de gestion de risques.</v>
          </cell>
          <cell r="N63" t="str">
            <v>-Formation des API des Ecoles sur les EDS;
-Formation des API des Ecoles au traitement des évènements sécurité.</v>
          </cell>
          <cell r="O63">
            <v>2</v>
          </cell>
          <cell r="P63" t="str">
            <v>C</v>
          </cell>
          <cell r="Q63" t="str">
            <v>2C</v>
          </cell>
          <cell r="R63" t="str">
            <v>1C</v>
          </cell>
          <cell r="U63" t="str">
            <v>Sensibilisation du personnel sur la notification des évènement et l'analyse des risques</v>
          </cell>
          <cell r="V63" t="str">
            <v>ECOLES</v>
          </cell>
          <cell r="W63" t="str">
            <v>Orange</v>
          </cell>
          <cell r="X63" t="str">
            <v>Zone tolérable</v>
          </cell>
        </row>
        <row r="64">
          <cell r="A64" t="str">
            <v>FA07</v>
          </cell>
          <cell r="B64" t="str">
            <v>FM3</v>
          </cell>
          <cell r="C64" t="str">
            <v>FM3: Gérer le fonctionnement du Système de Management Intégré au niveau de l'Ecole</v>
          </cell>
          <cell r="D64" t="str">
            <v>MANAGEMENT</v>
          </cell>
          <cell r="E64" t="str">
            <v>- Absence de veille documentaire 
- Déficit de communication autour de la documentation (mise à jour, suppression…)</v>
          </cell>
          <cell r="F64" t="str">
            <v>Documentation non maîtrisée</v>
          </cell>
          <cell r="G64" t="str">
            <v>Utilisation de documents inapropriés (périmés, non validés…)</v>
          </cell>
          <cell r="H64" t="str">
            <v>JUR</v>
          </cell>
          <cell r="I64">
            <v>4</v>
          </cell>
          <cell r="J64" t="str">
            <v>D</v>
          </cell>
          <cell r="K64" t="str">
            <v>4D</v>
          </cell>
          <cell r="L64" t="str">
            <v>Espaces partagés sur le réseau local</v>
          </cell>
          <cell r="M64" t="str">
            <v>-Instruction M2-INT-01;
-Procedures SMI sur les documents internes et externes;
-Procédure de veille règlementaire.</v>
          </cell>
          <cell r="N64" t="str">
            <v>-Formation des API des Ecoles à la compréhension et interprétation des différentes normes;
-Sensibilisation des API des Ecoles à l'accompagnement des différentes structures du centre;
-Sensibilisation du personnel sur la tenue à jour de la documentation.</v>
          </cell>
          <cell r="O64">
            <v>3</v>
          </cell>
          <cell r="P64" t="str">
            <v>D</v>
          </cell>
          <cell r="Q64" t="str">
            <v>3D</v>
          </cell>
          <cell r="R64" t="str">
            <v>2D</v>
          </cell>
          <cell r="V64" t="str">
            <v>ECOLES</v>
          </cell>
          <cell r="W64" t="str">
            <v>Orange</v>
          </cell>
          <cell r="X64" t="str">
            <v>Zone tolérable</v>
          </cell>
        </row>
        <row r="65">
          <cell r="A65" t="str">
            <v>FA08</v>
          </cell>
          <cell r="B65" t="str">
            <v>FM3</v>
          </cell>
          <cell r="C65" t="str">
            <v>FM3: Gérer le fonctionnement du Système de Management Intégré au niveau de l'Ecole</v>
          </cell>
          <cell r="D65" t="str">
            <v>MANAGEMENT</v>
          </cell>
          <cell r="E65" t="str">
            <v>- Situations exceptionnelles empêchant les membres des organes SMI de se rassembler 
- Non implication du premier responsable du Centre de Synthèse</v>
          </cell>
          <cell r="F65" t="str">
            <v>Organes de pilotage SMI non tenus</v>
          </cell>
          <cell r="G65" t="str">
            <v xml:space="preserve">Perte de certificat * - Absence de reporting périodique des activités </v>
          </cell>
          <cell r="H65" t="str">
            <v>IMG</v>
          </cell>
          <cell r="I65">
            <v>3</v>
          </cell>
          <cell r="J65" t="str">
            <v>B</v>
          </cell>
          <cell r="K65" t="str">
            <v>3B</v>
          </cell>
          <cell r="M65" t="str">
            <v>-Décision de création des organes de pilpotage du SMI;
-Canevas des réunions RDD et GAS;
-Procédures de RDD, Revue des processus, GAS.</v>
          </cell>
          <cell r="N65" t="str">
            <v>-Formation des API des Ecoles à la compréhension et interprétation des différentes normes;
-Sensibilisation des API des Ecoles à l'accompagnement  des différentes structures du centre;
-Sensibilisation du personnel à participer aux réunions des organes de pilotage du SMI.</v>
          </cell>
          <cell r="O65">
            <v>3</v>
          </cell>
          <cell r="P65" t="str">
            <v>C</v>
          </cell>
          <cell r="Q65" t="str">
            <v>3C</v>
          </cell>
          <cell r="R65" t="str">
            <v>2C</v>
          </cell>
          <cell r="U65" t="str">
            <v>Sensibilisation du premier responsable de la structure au respect des périodicités des organes de pilotage  du SMI et sur son rôle en tant que président desdits organes</v>
          </cell>
          <cell r="V65" t="str">
            <v>ECOLES</v>
          </cell>
          <cell r="W65" t="str">
            <v>Orange</v>
          </cell>
          <cell r="X65" t="str">
            <v>Zone tolérable</v>
          </cell>
        </row>
        <row r="66">
          <cell r="A66" t="str">
            <v>FA09</v>
          </cell>
          <cell r="B66" t="str">
            <v>FR1</v>
          </cell>
          <cell r="C66" t="str">
            <v>FR1: Passer les marchés d'investissement et assurer l'exécution des projets de l'Ecole</v>
          </cell>
          <cell r="D66" t="str">
            <v>MANAGEMENT</v>
          </cell>
          <cell r="E66" t="str">
            <v>- Conditions climatiques défavorables (fortes pluies) 
- Incapacité financière et opérationnelle de l'entrepreneur 
- Retard dans le règlement des décomptes 
- Modifications du projet survenues en cours de réalisation</v>
          </cell>
          <cell r="F66" t="str">
            <v>Retard dans la réalisation des projets à caractère didactique (simulateurs, logiciels, salles de cours…)</v>
          </cell>
          <cell r="G66" t="str">
            <v>Déficit infrastructurel de l'école en équipements didactiques * - Perte de positionnement de l'école dans ses domaines de formation - Environnement de travail non conforme pour le personnel instructeur et les apprenants - Non atteinte des objectifs de formation - Perte de certificat, agréments</v>
          </cell>
          <cell r="H66" t="str">
            <v>FIN</v>
          </cell>
          <cell r="I66">
            <v>2</v>
          </cell>
          <cell r="J66" t="str">
            <v>B</v>
          </cell>
          <cell r="K66" t="str">
            <v>2B</v>
          </cell>
          <cell r="M66" t="str">
            <v>-RMTN
-Textes de gestion des projets
-Mission de contrôle des travaux des projets de l'école</v>
          </cell>
          <cell r="N66" t="str">
            <v>-Formation des acteurs de suivi des projets (C MTN); 
-Sensibilisation des acteurs de suivi des projets  au respect des chronogrammes de réalisation des travaux</v>
          </cell>
          <cell r="O66">
            <v>1</v>
          </cell>
          <cell r="P66" t="str">
            <v>B</v>
          </cell>
          <cell r="Q66" t="str">
            <v>1B</v>
          </cell>
          <cell r="R66" t="str">
            <v>2C</v>
          </cell>
          <cell r="T66" t="str">
            <v>Réunion de coordination avec la DET et toutes les autres structures en charge de la validation et du suivi des projets</v>
          </cell>
          <cell r="V66" t="str">
            <v>ECOLES</v>
          </cell>
          <cell r="W66" t="str">
            <v>Orange</v>
          </cell>
          <cell r="X66" t="str">
            <v>Zone tolérable</v>
          </cell>
        </row>
        <row r="67">
          <cell r="A67" t="str">
            <v>FA10</v>
          </cell>
          <cell r="B67" t="str">
            <v>FR1</v>
          </cell>
          <cell r="C67" t="str">
            <v>FR1: Passer les marchés d'investissement et assurer l'exécution des projets de l'Ecole</v>
          </cell>
          <cell r="D67" t="str">
            <v>MANAGEMENT</v>
          </cell>
          <cell r="E67" t="str">
            <v>- Mauvaise définition des spécifications techniques 
- Absence de pièces administratives demandées 
- Nombre d'offres reçus insuffisant (moins de 02 offres) 
- Propositions financières hors enveloppe</v>
          </cell>
          <cell r="F67" t="str">
            <v>Appels d'offres infructueux</v>
          </cell>
          <cell r="G67" t="str">
            <v>Environnement de travail non conforme pour le personnel et les apprenants - Déficit infrastructurel de l'école en équipements didactiques * - Perte de positionnement de l'école dans ses domaines de formation - Non atteinte des objectifs de formation - Perte de certificat, agréments</v>
          </cell>
          <cell r="H67" t="str">
            <v>FIN</v>
          </cell>
          <cell r="I67">
            <v>1</v>
          </cell>
          <cell r="J67" t="str">
            <v>B</v>
          </cell>
          <cell r="K67" t="str">
            <v>1B</v>
          </cell>
          <cell r="M67" t="str">
            <v>-Visite de site par les prestataires avant la formulation de leur l'offre;
-Textes de gestion des projets (RMTN, CCAP, CCAG, critères de sélection des offres).</v>
          </cell>
          <cell r="O67">
            <v>2</v>
          </cell>
          <cell r="P67" t="str">
            <v>C</v>
          </cell>
          <cell r="Q67" t="str">
            <v>2C</v>
          </cell>
          <cell r="R67" t="str">
            <v>1C</v>
          </cell>
          <cell r="U67" t="str">
            <v>Formation des acteurs à l'identification, au suivi et l'exécution des projets</v>
          </cell>
          <cell r="V67" t="str">
            <v>ECOLES</v>
          </cell>
          <cell r="W67" t="str">
            <v>Orange</v>
          </cell>
          <cell r="X67" t="str">
            <v>Zone tolérable</v>
          </cell>
        </row>
        <row r="68">
          <cell r="A68" t="str">
            <v>FA11</v>
          </cell>
          <cell r="B68" t="str">
            <v>FR1</v>
          </cell>
          <cell r="C68" t="str">
            <v>FR1: Passer les marchés d'investissement et assurer l'exécution des projets de l'Ecole</v>
          </cell>
          <cell r="D68" t="str">
            <v>MANAGEMENT</v>
          </cell>
          <cell r="E68" t="str">
            <v>- Non prise en compte des besoins des utilisateurs lors de la conception et de la réalisation du projet 
- Changement d'utilisateurs lors des phases de conception du projet (affectation, cessation d'activités…)</v>
          </cell>
          <cell r="F68" t="str">
            <v>Projet non conforme aux attentes des utilisateurs</v>
          </cell>
          <cell r="G68" t="str">
            <v>Environnement de travail non conforme pour le personnel et les apprenants  - Infrastructures sous exploitées * - Non atteinte des objectifs de formation - Mise en place de crédits supplémentaires pour la mise en conformité du projet</v>
          </cell>
          <cell r="H68" t="str">
            <v>FIN</v>
          </cell>
          <cell r="I68">
            <v>2</v>
          </cell>
          <cell r="J68" t="str">
            <v>C</v>
          </cell>
          <cell r="K68" t="str">
            <v>2C</v>
          </cell>
          <cell r="M68" t="str">
            <v>Cahier de charge technique du projet</v>
          </cell>
          <cell r="N68" t="str">
            <v>-Intégration d'un représentant des utilisateurs dans la mission de contrôle du projet;
-Implication des utilisateurs dans la définition du cahier de charge</v>
          </cell>
          <cell r="O68">
            <v>1</v>
          </cell>
          <cell r="P68" t="str">
            <v>C</v>
          </cell>
          <cell r="Q68" t="str">
            <v>1C</v>
          </cell>
          <cell r="R68" t="str">
            <v>4D</v>
          </cell>
          <cell r="U68" t="str">
            <v>Formation des acteurs à l'identification, au suivi et l'exécution des projets</v>
          </cell>
          <cell r="V68" t="str">
            <v>ECOLES</v>
          </cell>
          <cell r="W68" t="str">
            <v>Orange</v>
          </cell>
          <cell r="X68" t="str">
            <v>Zone tolérable</v>
          </cell>
        </row>
        <row r="69">
          <cell r="A69" t="str">
            <v>FA12</v>
          </cell>
          <cell r="B69" t="str">
            <v>FR1</v>
          </cell>
          <cell r="C69" t="str">
            <v>FR1: Passer les marchés d'investissement et assurer l'exécution des projets de l'Ecole</v>
          </cell>
          <cell r="D69" t="str">
            <v>MANAGEMENT</v>
          </cell>
          <cell r="E69" t="str">
            <v xml:space="preserve"> - Personnel local non formé à la réalisation des inventaires 
- Absence d'historique du patrimoine de l'école</v>
          </cell>
          <cell r="F69" t="str">
            <v>Absence d'inventaire du patrimoine de l'école</v>
          </cell>
          <cell r="G69" t="str">
            <v>Perte de patrimoine - Perte financière *</v>
          </cell>
          <cell r="H69" t="str">
            <v>FIN</v>
          </cell>
          <cell r="I69">
            <v>3</v>
          </cell>
          <cell r="J69" t="str">
            <v>C</v>
          </cell>
          <cell r="K69" t="str">
            <v>3C</v>
          </cell>
          <cell r="M69" t="str">
            <v>-Manuel de gestion des immobilisations de l'ASECNA;
-Programme d'inventaire périodique du patrimoine;
-Instructions DET et DTI en matière d'inventaire du patrimoine</v>
          </cell>
          <cell r="N69" t="str">
            <v>Formation du personnel dedié aux opérations d'inventaire du patrimoine de l'école</v>
          </cell>
          <cell r="O69">
            <v>2</v>
          </cell>
          <cell r="P69" t="str">
            <v>C</v>
          </cell>
          <cell r="Q69" t="str">
            <v>2C</v>
          </cell>
          <cell r="R69" t="str">
            <v>1C</v>
          </cell>
          <cell r="U69" t="str">
            <v>Sensibilisation du personnel dédié aux inventaires du patrimoine de l'école</v>
          </cell>
          <cell r="V69" t="str">
            <v>ECOLES</v>
          </cell>
          <cell r="W69" t="str">
            <v>Orange</v>
          </cell>
          <cell r="X69" t="str">
            <v>Zone tolérable</v>
          </cell>
        </row>
        <row r="70">
          <cell r="A70" t="str">
            <v>FA13</v>
          </cell>
          <cell r="B70" t="str">
            <v>FR5</v>
          </cell>
          <cell r="C70" t="str">
            <v>FR5: Assurer la Formation</v>
          </cell>
          <cell r="D70" t="str">
            <v>FORMATION</v>
          </cell>
          <cell r="E70" t="str">
            <v xml:space="preserve"> - Mauvaise manipulation de l'opérateur 
- Mauvais état de la bouteille - Mauvais état du compresseur à air
</v>
          </cell>
          <cell r="F70" t="str">
            <v>Explosion d'une bouteille ARI lors de la recharge</v>
          </cell>
          <cell r="G70" t="str">
            <v>Crainte des utilisateurs par rapport à l'équipement * - Invalidité de l'instructeur ou de l'assistant TP - Arrêt des formations</v>
          </cell>
          <cell r="H70" t="str">
            <v>SST</v>
          </cell>
          <cell r="I70">
            <v>2</v>
          </cell>
          <cell r="J70" t="str">
            <v>B</v>
          </cell>
          <cell r="K70" t="str">
            <v>2B</v>
          </cell>
          <cell r="L70" t="str">
            <v xml:space="preserve">Banc de recharge des bouteilles ARI </v>
          </cell>
          <cell r="M70" t="str">
            <v>-Procédure d'utisation de banc de recharge des bouteilles ARI;
-Consignes de sécurité</v>
          </cell>
          <cell r="N70" t="str">
            <v>-Formation des Assistants TP à la recharge des bouteilles ARI;
-Sensibilisation des assistants TP sur les risques liés à la recharge des bouteilles ARI</v>
          </cell>
          <cell r="O70">
            <v>1</v>
          </cell>
          <cell r="P70" t="str">
            <v>B</v>
          </cell>
          <cell r="Q70" t="str">
            <v>1B</v>
          </cell>
          <cell r="R70" t="str">
            <v>4C</v>
          </cell>
          <cell r="S70" t="str">
            <v>Construction d'un local de recharge remplissant toutes les conditions de sécurité</v>
          </cell>
          <cell r="T70" t="str">
            <v>Programme de vérification des équipements de recharge et bouteilles ARI</v>
          </cell>
          <cell r="V70" t="str">
            <v>ECOLES</v>
          </cell>
          <cell r="W70" t="str">
            <v>Orange</v>
          </cell>
          <cell r="X70" t="str">
            <v>Zone tolérable</v>
          </cell>
        </row>
        <row r="71">
          <cell r="A71" t="str">
            <v>FA14</v>
          </cell>
          <cell r="B71" t="str">
            <v>FR5</v>
          </cell>
          <cell r="C71" t="str">
            <v>FR5: Assurer la Formation</v>
          </cell>
          <cell r="D71" t="str">
            <v>FORMATION</v>
          </cell>
          <cell r="E71" t="str">
            <v xml:space="preserve"> - Mauvais état des aires de pratique de l'EPS 
- Rudesse de l'exercice paramilitaire 
- Mauvaise préparation de l'apprenant à la réalisation de l'exercice</v>
          </cell>
          <cell r="F71" t="str">
            <v>Blessure d'un apprenant lors d'un cours d'EPS ou de la formation paramilitaire</v>
          </cell>
          <cell r="G71" t="str">
            <v>Invalidité de l'apprenant pour la suite de la formation</v>
          </cell>
          <cell r="H71" t="str">
            <v>SST</v>
          </cell>
          <cell r="I71">
            <v>4</v>
          </cell>
          <cell r="J71" t="str">
            <v>C</v>
          </cell>
          <cell r="K71" t="str">
            <v>4C</v>
          </cell>
          <cell r="M71" t="str">
            <v>Consignes de securité</v>
          </cell>
          <cell r="N71" t="str">
            <v>Sensibilisation des apprenants sur la bonne préparation à effectuer avant le cours d'EPS ou formation paramilitaire.</v>
          </cell>
          <cell r="O71">
            <v>4</v>
          </cell>
          <cell r="P71" t="str">
            <v>C</v>
          </cell>
          <cell r="Q71" t="str">
            <v>4C</v>
          </cell>
          <cell r="R71" t="str">
            <v>2C</v>
          </cell>
          <cell r="S71" t="str">
            <v>-Construction d'infrastructures sportives aux normes de sécurité;
-Construction d'un parcours du combattant aux normes de sécurité</v>
          </cell>
          <cell r="V71" t="str">
            <v>ECOLES</v>
          </cell>
          <cell r="W71" t="str">
            <v>Orange</v>
          </cell>
          <cell r="X71" t="str">
            <v>Zone tolérable</v>
          </cell>
        </row>
        <row r="72">
          <cell r="A72" t="str">
            <v>FA15</v>
          </cell>
          <cell r="B72" t="str">
            <v>FR5</v>
          </cell>
          <cell r="C72" t="str">
            <v>FR5: Assurer la Formation</v>
          </cell>
          <cell r="D72" t="str">
            <v>FORMATION</v>
          </cell>
          <cell r="E72" t="str">
            <v>- Mauvais état des équipements de protection 
- Négligeance dans le port des équipements de protection (instructeurs) 
- Non respect des techniques enseignées par l'instructeur</v>
          </cell>
          <cell r="F72" t="str">
            <v>Blessure d'un apprenant ou de l'instructeur lors des exercices pratiques SLI (mur à feux, feux d'installation, feux internes et externes du simulateur, conduite camion SLI, natation…)</v>
          </cell>
          <cell r="G72" t="str">
            <v>Invalidité des apprenants ou des instructeurs</v>
          </cell>
          <cell r="H72" t="str">
            <v>SST</v>
          </cell>
          <cell r="I72">
            <v>2</v>
          </cell>
          <cell r="J72" t="str">
            <v>C</v>
          </cell>
          <cell r="K72" t="str">
            <v>2C</v>
          </cell>
          <cell r="L72" t="str">
            <v>Equipements de protection individuel (casques, gants, chaussures…)</v>
          </cell>
          <cell r="M72" t="str">
            <v>-Techniques d'intervention en binôme
-Présence continue d'un instructeur auprès des apprenants en situation pratique</v>
          </cell>
          <cell r="N72" t="str">
            <v>Briefing des apprenants sur les techniques d'intervention sur les feux</v>
          </cell>
          <cell r="O72">
            <v>1</v>
          </cell>
          <cell r="P72" t="str">
            <v>C</v>
          </cell>
          <cell r="Q72" t="str">
            <v>1C</v>
          </cell>
          <cell r="R72" t="str">
            <v>4D</v>
          </cell>
          <cell r="V72" t="str">
            <v>ECOLES</v>
          </cell>
          <cell r="W72" t="str">
            <v>Orange</v>
          </cell>
          <cell r="X72" t="str">
            <v>Zone tolérable</v>
          </cell>
        </row>
        <row r="73">
          <cell r="A73" t="str">
            <v>FA16</v>
          </cell>
          <cell r="B73" t="str">
            <v>FR5</v>
          </cell>
          <cell r="C73" t="str">
            <v>FR5: Assurer la Formation</v>
          </cell>
          <cell r="D73" t="str">
            <v>FORMATION</v>
          </cell>
          <cell r="E73" t="str">
            <v>-Faible niveau des apprenants
-Difficultés d'intégration des apprenants dans le pays d'accueil
-Problème de communication entre instructeurs et apprenants</v>
          </cell>
          <cell r="F73" t="str">
            <v>Taux d'échec élevé</v>
          </cell>
          <cell r="G73" t="str">
            <v>Perte de confiance des instances statutaires et des clients externes-Révision des méthodes d'enseignement *-Baisse du CA réalisé sur les prestations externes</v>
          </cell>
          <cell r="H73" t="str">
            <v>IMG</v>
          </cell>
          <cell r="I73">
            <v>3</v>
          </cell>
          <cell r="J73" t="str">
            <v>C</v>
          </cell>
          <cell r="K73" t="str">
            <v>3C</v>
          </cell>
          <cell r="M73" t="str">
            <v xml:space="preserve">-Textes de gestion de la formation (Recueil de Syllabus de formation, manuel de procédure de formation, Règlement intérieur, guide du concours…);
-Formalisation des méthodes d'enseignement (MPN) </v>
          </cell>
          <cell r="N73" t="str">
            <v xml:space="preserve">-Sensibilisation des apprenants;
-Coaching des apprenants par le responsable de promotion </v>
          </cell>
          <cell r="O73">
            <v>2</v>
          </cell>
          <cell r="P73" t="str">
            <v>C</v>
          </cell>
          <cell r="Q73" t="str">
            <v>2C</v>
          </cell>
          <cell r="R73" t="str">
            <v>1C</v>
          </cell>
          <cell r="T73" t="str">
            <v>Formalisation des cycles préparatoires d'entrée aux cycles initiaux des écoles de l'ASECNA</v>
          </cell>
          <cell r="V73" t="str">
            <v>ECOLES</v>
          </cell>
          <cell r="W73" t="str">
            <v>Orange</v>
          </cell>
          <cell r="X73" t="str">
            <v>Zone tolérable</v>
          </cell>
        </row>
        <row r="74">
          <cell r="A74" t="str">
            <v>FA17</v>
          </cell>
          <cell r="B74" t="str">
            <v>FR5</v>
          </cell>
          <cell r="C74" t="str">
            <v>FR5: Assurer la Formation</v>
          </cell>
          <cell r="D74" t="str">
            <v>FORMATION</v>
          </cell>
          <cell r="E74" t="str">
            <v>- Grand nombre d'intervenants dans le choix des sujets du concours
-Absence de rigueur des acteurs qui interviennent dans le choix des sujets
-Affinités manifestes entre les candidats et les acteurs intervenant dans le choix des sujets</v>
          </cell>
          <cell r="F74" t="str">
            <v>Fuite des sujets du concours</v>
          </cell>
          <cell r="G74" t="str">
            <v>Changement de sujets du concours *-Report du concours-Report du début de la formation</v>
          </cell>
          <cell r="H74" t="str">
            <v>IMG</v>
          </cell>
          <cell r="I74">
            <v>2</v>
          </cell>
          <cell r="J74" t="str">
            <v>B</v>
          </cell>
          <cell r="K74" t="str">
            <v>2B</v>
          </cell>
          <cell r="M74" t="str">
            <v>Guide du concours (procédure de sélection des sujets, critères de désignation des superviseurs, procédure de sécurisation des sujets jusqu'au jour du concours…)</v>
          </cell>
          <cell r="N74" t="str">
            <v>Sensibilisation des acteurs intervenant dans le choix des sujets du concours</v>
          </cell>
          <cell r="O74">
            <v>1</v>
          </cell>
          <cell r="P74" t="str">
            <v>B</v>
          </cell>
          <cell r="Q74" t="str">
            <v>1B</v>
          </cell>
          <cell r="R74" t="str">
            <v>3C</v>
          </cell>
          <cell r="T74" t="str">
            <v>Signature d'une Charte des acteurs intervenants dans l'organisation du concours</v>
          </cell>
          <cell r="V74" t="str">
            <v>ECOLES</v>
          </cell>
          <cell r="W74" t="str">
            <v>Orange</v>
          </cell>
          <cell r="X74" t="str">
            <v>Zone tolérable</v>
          </cell>
        </row>
        <row r="75">
          <cell r="A75" t="str">
            <v>FA18</v>
          </cell>
          <cell r="B75" t="str">
            <v>FR5</v>
          </cell>
          <cell r="C75" t="str">
            <v>FR5: Assurer la Formation</v>
          </cell>
          <cell r="D75" t="str">
            <v>FORMATION</v>
          </cell>
          <cell r="E75" t="str">
            <v>-Volumes horaires insuffisants
-Indisponibilité/Absence des équipements didactiques
-Indisponibilité des personnels instructeurs (vacataires, intervenants…)
-Insuffisance de l'instructeur dans la transmission du savoir à l'apprenant
-Supports de cours inadaptés
-Situations exceptionnelles extérieures à l'environnement pédagogique (annulation des cours suite crise sanitaire, annulation des cours suite aux troubles socio-politiques)</v>
          </cell>
          <cell r="F75" t="str">
            <v>Non atteinte des objectifs de formation</v>
          </cell>
          <cell r="G75" t="str">
            <v>Produits de formation non conformes *-Perte de confiance du commanditaire de la formation-Perte financière-Perte de positionnement-Rallongement de la durée de la formation</v>
          </cell>
          <cell r="H75" t="str">
            <v>IMG</v>
          </cell>
          <cell r="I75">
            <v>2</v>
          </cell>
          <cell r="J75" t="str">
            <v>B</v>
          </cell>
          <cell r="K75" t="str">
            <v>2B</v>
          </cell>
          <cell r="M75" t="str">
            <v>-Manuel de l'élève, guide de l'instructeur, présentation PPT (modèle TRAINAIR PLUS);
-Canevas d'évaluation des cours et de la formation</v>
          </cell>
          <cell r="N75" t="str">
            <v xml:space="preserve">-Sensibilisation des acteurs intervenant dans le processus de formation;
-Formation des formateurs/recyclage  </v>
          </cell>
          <cell r="O75">
            <v>1</v>
          </cell>
          <cell r="P75" t="str">
            <v>B</v>
          </cell>
          <cell r="Q75" t="str">
            <v>1B</v>
          </cell>
          <cell r="R75" t="str">
            <v>2C</v>
          </cell>
          <cell r="T75" t="str">
            <v>Formalisation du CCVC (cellule de conception et de vérification des cours) ou CDU</v>
          </cell>
          <cell r="V75" t="str">
            <v>ECOLES</v>
          </cell>
          <cell r="W75" t="str">
            <v>Orange</v>
          </cell>
          <cell r="X75" t="str">
            <v>Zone tolérable</v>
          </cell>
        </row>
        <row r="76">
          <cell r="A76" t="str">
            <v>FA19</v>
          </cell>
          <cell r="B76" t="str">
            <v>FR5</v>
          </cell>
          <cell r="C76" t="str">
            <v>FR5: Assurer la Formation</v>
          </cell>
          <cell r="D76" t="str">
            <v>FORMATION</v>
          </cell>
          <cell r="E76" t="str">
            <v>-Méthodes de mesure inapropiées
-Fiches d'évaluation non renseignées
-Omission de l'administration de la fiche d'évaluation aux apprenants</v>
          </cell>
          <cell r="F76" t="str">
            <v>Non réalisation de l'évaluation de la formation par les apprenants</v>
          </cell>
          <cell r="G76" t="str">
            <v>Absence du ressenti des apprenants-Absence de feedback pour l'école sur les dysfonctionnements de la formation-Répétion des dysfonctionnements non notifiés *</v>
          </cell>
          <cell r="H76" t="str">
            <v>IMG</v>
          </cell>
          <cell r="I76">
            <v>3</v>
          </cell>
          <cell r="J76" t="str">
            <v>C</v>
          </cell>
          <cell r="K76" t="str">
            <v>3C</v>
          </cell>
          <cell r="M76" t="str">
            <v>Canevas/procédures d'évaluation des cours et de la formation</v>
          </cell>
          <cell r="N76" t="str">
            <v>-Sensibilisation des agents de la scolarité sur la nécessité de réaliser les évaluations des cours et des formations;
-Sensibilisation des apprenants sur l'importance de l'évaluation.</v>
          </cell>
          <cell r="O76">
            <v>2</v>
          </cell>
          <cell r="P76" t="str">
            <v>C</v>
          </cell>
          <cell r="Q76" t="str">
            <v>2C</v>
          </cell>
          <cell r="R76" t="str">
            <v>1C</v>
          </cell>
          <cell r="S76" t="str">
            <v>-Application/logiciel d'évaluation;
-Logiciel de suivi de la scolarité</v>
          </cell>
          <cell r="V76" t="str">
            <v>ECOLES</v>
          </cell>
          <cell r="W76" t="str">
            <v>Orange</v>
          </cell>
          <cell r="X76" t="str">
            <v>Zone tolérable</v>
          </cell>
        </row>
        <row r="77">
          <cell r="A77" t="str">
            <v>FA20</v>
          </cell>
          <cell r="B77" t="str">
            <v>FR5</v>
          </cell>
          <cell r="C77" t="str">
            <v>FR5: Assurer la Formation</v>
          </cell>
          <cell r="D77" t="str">
            <v>FORMATION</v>
          </cell>
          <cell r="E77" t="str">
            <v>-Manque de rigueur de la part des enseignants et des étudiants pour remplir les fiches d'évaluation
-Insuffisance du temps imparti pour le renseignement de la fiche d'évaluation
-Absence de sensibilisation et d'explication sur l'utilité de l'évaluation et du contenu de la fiche</v>
          </cell>
          <cell r="F77" t="str">
            <v>Evaluation fantaisiste de la formation par les apprenants et les instructeurs</v>
          </cell>
          <cell r="G77" t="str">
            <v>Analyse biaisée après dépouillement *-Inefficacité dans la prise en charge des dysfonctionnements notifiés dans les fiches</v>
          </cell>
          <cell r="H77" t="str">
            <v>IMG</v>
          </cell>
          <cell r="I77">
            <v>3</v>
          </cell>
          <cell r="J77" t="str">
            <v>D</v>
          </cell>
          <cell r="K77" t="str">
            <v>3D</v>
          </cell>
          <cell r="M77" t="str">
            <v>Canevas/Procédures d'évaluation des cours et de la formation</v>
          </cell>
          <cell r="N77" t="str">
            <v>Sensibilisation des apprenants sur l'apport des évaluations réalisées et sur l'amélioration de la formation</v>
          </cell>
          <cell r="O77">
            <v>2</v>
          </cell>
          <cell r="P77" t="str">
            <v>D</v>
          </cell>
          <cell r="Q77" t="str">
            <v>2D</v>
          </cell>
          <cell r="R77" t="str">
            <v>1D</v>
          </cell>
          <cell r="S77" t="str">
            <v>Application/logiciel d'évaluation</v>
          </cell>
          <cell r="V77" t="str">
            <v>ECOLES</v>
          </cell>
          <cell r="W77" t="str">
            <v>Vert</v>
          </cell>
          <cell r="X77" t="str">
            <v>Zone acceptable</v>
          </cell>
        </row>
        <row r="78">
          <cell r="A78" t="str">
            <v>FA21</v>
          </cell>
          <cell r="B78" t="str">
            <v>FR5</v>
          </cell>
          <cell r="C78" t="str">
            <v>FR5: Assurer la Formation</v>
          </cell>
          <cell r="D78" t="str">
            <v>FORMATION</v>
          </cell>
          <cell r="E78" t="str">
            <v>- Indisponibilité des formateurs 
- Non atteinte du quota de participants attendus 
- Faible diffusion du programme des formations continues 
- Indisponibilité d'un équipement didactique clé (simulateurs) 
- Situations exceptionnelles extérieures à l'environnement pédagogique (annulation des cours suite crise sanitaire, annulation des cours suite aux troubles socio-politiques)</v>
          </cell>
          <cell r="F78" t="str">
            <v>Annulation des formations programmées</v>
          </cell>
          <cell r="G78" t="str">
            <v xml:space="preserve">Perte de recettes/financières * - Report de la formation - Accumulation des formations au cours d'une période
</v>
          </cell>
          <cell r="H78" t="str">
            <v>FIN</v>
          </cell>
          <cell r="I78">
            <v>2</v>
          </cell>
          <cell r="J78" t="str">
            <v>B</v>
          </cell>
          <cell r="K78" t="str">
            <v>2B</v>
          </cell>
          <cell r="M78" t="str">
            <v>Procédure de planification et d'organisation des formations - 
Procédure de réalisation de formation - 
Catalogue de formation</v>
          </cell>
          <cell r="O78">
            <v>1</v>
          </cell>
          <cell r="P78" t="str">
            <v>B</v>
          </cell>
          <cell r="Q78" t="str">
            <v>1B</v>
          </cell>
          <cell r="R78" t="str">
            <v>2C</v>
          </cell>
          <cell r="S78" t="str">
            <v>Plateforme E-learning</v>
          </cell>
          <cell r="V78" t="str">
            <v>ECOLES</v>
          </cell>
          <cell r="W78" t="str">
            <v>Orange</v>
          </cell>
          <cell r="X78" t="str">
            <v>Zone tolérable</v>
          </cell>
        </row>
        <row r="79">
          <cell r="A79" t="str">
            <v>FA22</v>
          </cell>
          <cell r="B79" t="str">
            <v>FR5</v>
          </cell>
          <cell r="C79" t="str">
            <v>FR5: Assurer la Formation</v>
          </cell>
          <cell r="D79" t="str">
            <v>FORMATION</v>
          </cell>
          <cell r="E79" t="str">
            <v xml:space="preserve">- Situations exceptionnelles extérieures à l'environnement pédagogique (annulation des cours suite crise sanitaire, annulation des cours suite aux troubles socio-politiques) 
- Indisponibilité d'un équipement didactique clé (simulateurs)
- Rupture d'un contrat de coopération - Indisponibilité du vacataire </v>
          </cell>
          <cell r="F79" t="str">
            <v>Suspension des formations en cours</v>
          </cell>
          <cell r="G79" t="str">
            <v>Organisation de la suite de la formation en E-learning - Rallongement de la durée de la formation - Coûts financiers imprévus (prise en charge de bourses, de la nutrition, pénalités de modifications des billets) *</v>
          </cell>
          <cell r="H79" t="str">
            <v>FIN</v>
          </cell>
          <cell r="I79">
            <v>2</v>
          </cell>
          <cell r="J79" t="str">
            <v>B</v>
          </cell>
          <cell r="K79" t="str">
            <v>2B</v>
          </cell>
          <cell r="O79">
            <v>2</v>
          </cell>
          <cell r="P79" t="str">
            <v>B</v>
          </cell>
          <cell r="Q79" t="str">
            <v>2B</v>
          </cell>
          <cell r="R79" t="str">
            <v>1B</v>
          </cell>
          <cell r="S79" t="str">
            <v>Plateforme E-learning</v>
          </cell>
          <cell r="V79" t="str">
            <v>ECOLES</v>
          </cell>
          <cell r="W79" t="str">
            <v>Orange</v>
          </cell>
          <cell r="X79" t="str">
            <v>Zone tolérable</v>
          </cell>
        </row>
        <row r="80">
          <cell r="A80" t="str">
            <v>FA23</v>
          </cell>
          <cell r="B80" t="str">
            <v>FR5</v>
          </cell>
          <cell r="C80" t="str">
            <v>FR5: Assurer la Formation</v>
          </cell>
          <cell r="D80" t="str">
            <v>FORMATION</v>
          </cell>
          <cell r="E80" t="str">
            <v>- Manque/laxisme des surveillants 
- Non respect des consignes d'examens (utilisation des téléphones, utilisation d'antisèches…)</v>
          </cell>
          <cell r="F80" t="str">
            <v>Fraude aux évaluations sommatives</v>
          </cell>
          <cell r="G80" t="str">
            <v>Résultats de l'apprenant ne réflétant pas son niveau réel - Remise au donneur d'ordre d'un produit non conforme - Traduction de l'apprenant au conseil de discipline * - Reprise de l'évaluation</v>
          </cell>
          <cell r="H80" t="str">
            <v>IMG</v>
          </cell>
          <cell r="I80">
            <v>3</v>
          </cell>
          <cell r="J80" t="str">
            <v>C</v>
          </cell>
          <cell r="K80" t="str">
            <v>3C</v>
          </cell>
          <cell r="L80" t="str">
            <v>Salles d'examen configurés aux conditions d'évaluation</v>
          </cell>
          <cell r="M80" t="str">
            <v>Règlement intérieur de la scolarité</v>
          </cell>
          <cell r="N80" t="str">
            <v>Briefing/sensibilisation des apprenants en début de formation sur le règlement intérieur de la scolarité</v>
          </cell>
          <cell r="O80">
            <v>2</v>
          </cell>
          <cell r="P80" t="str">
            <v>C</v>
          </cell>
          <cell r="Q80" t="str">
            <v>2C</v>
          </cell>
          <cell r="R80" t="str">
            <v>1C</v>
          </cell>
          <cell r="V80" t="str">
            <v>ECOLES</v>
          </cell>
          <cell r="W80" t="str">
            <v>Orange</v>
          </cell>
          <cell r="X80" t="str">
            <v>Zone tolérable</v>
          </cell>
        </row>
        <row r="81">
          <cell r="A81" t="str">
            <v>FA24</v>
          </cell>
          <cell r="B81" t="str">
            <v>FR5</v>
          </cell>
          <cell r="C81" t="str">
            <v>FR5: Assurer la Formation</v>
          </cell>
          <cell r="D81" t="str">
            <v>FORMATION</v>
          </cell>
          <cell r="E81" t="str">
            <v>- Indisponibilité des dotations budgétaires 
- Insuffisance dans le suivi administratif des qualifications des instructeurs 
- Non satisfaction aux critères de maintien des qualifications</v>
          </cell>
          <cell r="F81" t="str">
            <v>Perte des qualifications des instructeurs permanents</v>
          </cell>
          <cell r="G81" t="str">
            <v>Sortie du cours du catalogue de formation de l'école - Perte de positionnement de l'école* - Pertes financières - Perte des clients externes</v>
          </cell>
          <cell r="H81" t="str">
            <v>IMG</v>
          </cell>
          <cell r="I81">
            <v>2</v>
          </cell>
          <cell r="J81" t="str">
            <v>B</v>
          </cell>
          <cell r="K81" t="str">
            <v>2B</v>
          </cell>
          <cell r="M81" t="str">
            <v>Plan de formation du personnel instructeur
- Procédure de maintien des compétences</v>
          </cell>
          <cell r="N81" t="str">
            <v>Sensibilisation du personnel dédié au suivi des qualifications des instrcuteurs</v>
          </cell>
          <cell r="O81">
            <v>1</v>
          </cell>
          <cell r="P81" t="str">
            <v>B</v>
          </cell>
          <cell r="Q81" t="str">
            <v>1B</v>
          </cell>
          <cell r="R81" t="str">
            <v>2C</v>
          </cell>
          <cell r="T81" t="str">
            <v>Mise en place d'un système de suivi des qualifications des instructeurs (à l'instar de ce qui est fait dans les CELICA ATS)</v>
          </cell>
          <cell r="V81" t="str">
            <v>ECOLES</v>
          </cell>
          <cell r="W81" t="str">
            <v>Orange</v>
          </cell>
          <cell r="X81" t="str">
            <v>Zone tolérable</v>
          </cell>
        </row>
        <row r="82">
          <cell r="A82" t="str">
            <v>FA25</v>
          </cell>
          <cell r="B82" t="str">
            <v>FS1</v>
          </cell>
          <cell r="C82" t="str">
            <v>FS1: Assurer l’administration du personnel et des apprenants</v>
          </cell>
          <cell r="D82" t="str">
            <v>RESSOURCES HUMAINES</v>
          </cell>
          <cell r="E82" t="str">
            <v>- Eléments de salaires indisponibles 
- Indisponibilité du PGI 
- Indisponibilité de la connexion internet 
- Personnel dédié au traitement des salaires non outillé 
- Effectif du personnel dédié au traitement des salaires insuffisant</v>
          </cell>
          <cell r="F82" t="str">
            <v>Retard dans le traitement des salaires</v>
          </cell>
          <cell r="G82" t="str">
            <v>Personnel démotivé * - Mouvements sociaux</v>
          </cell>
          <cell r="H82" t="str">
            <v>IMG</v>
          </cell>
          <cell r="I82">
            <v>2</v>
          </cell>
          <cell r="J82" t="str">
            <v>C</v>
          </cell>
          <cell r="K82" t="str">
            <v>2C</v>
          </cell>
          <cell r="L82" t="str">
            <v>PGI</v>
          </cell>
          <cell r="M82" t="str">
            <v xml:space="preserve">Textes et procédures de traitement des salaires </v>
          </cell>
          <cell r="N82" t="str">
            <v>-Formation du personnel dédié au traitement des salaires;
-Sensibilisation du personnel dédié sur le respect des délais de traitement des salaires</v>
          </cell>
          <cell r="O82">
            <v>1</v>
          </cell>
          <cell r="P82" t="str">
            <v>C</v>
          </cell>
          <cell r="Q82" t="str">
            <v>1C</v>
          </cell>
          <cell r="R82" t="str">
            <v>2D</v>
          </cell>
          <cell r="V82" t="str">
            <v>ECOLES</v>
          </cell>
          <cell r="W82" t="str">
            <v>Orange</v>
          </cell>
          <cell r="X82" t="str">
            <v>Zone tolérable</v>
          </cell>
        </row>
        <row r="83">
          <cell r="A83" t="str">
            <v>FA26</v>
          </cell>
          <cell r="B83" t="str">
            <v>FS1</v>
          </cell>
          <cell r="C83" t="str">
            <v>FS1: Assurer l’administration du personnel et des apprenants</v>
          </cell>
          <cell r="D83" t="str">
            <v>RESSOURCES HUMAINES</v>
          </cell>
          <cell r="E83" t="str">
            <v>- Défaut de mise à jour des dossiers du personnel 
- Non reversement des cotisations 
- Personnel dédié au traitement des pensions non outillé 
- Retenue des cotisations non effectuée 
- Absence de suivi de la situation des agents du centre au niveau de la sécurité sociale</v>
          </cell>
          <cell r="F83" t="str">
            <v>Indisponibilité de la pension retraite des ex agents</v>
          </cell>
          <cell r="G83" t="str">
            <v>Détérioration de l'image de l'Agence - Poursuites judiciaires - Craintes pour le personnel en activité - Contentieux entre l'Agence et les services de sécurité sociale *</v>
          </cell>
          <cell r="H83" t="str">
            <v>JUR</v>
          </cell>
          <cell r="I83">
            <v>3</v>
          </cell>
          <cell r="J83" t="str">
            <v>D</v>
          </cell>
          <cell r="K83" t="str">
            <v>3D</v>
          </cell>
          <cell r="M83" t="str">
            <v>-Communication à chaque agent de son numéro d'immatriculation CNPS;
-Formalisation d'un cadre de travail avec les services de sécurité sociale</v>
          </cell>
          <cell r="N83" t="str">
            <v xml:space="preserve">Sensibilisation du personnel dédié au suivi des pensions retraite </v>
          </cell>
          <cell r="O83">
            <v>2</v>
          </cell>
          <cell r="P83" t="str">
            <v>D</v>
          </cell>
          <cell r="Q83" t="str">
            <v>2D</v>
          </cell>
          <cell r="R83" t="str">
            <v>1D</v>
          </cell>
          <cell r="T83" t="str">
            <v xml:space="preserve">Formalisation de la vérification au cours de l'année n-1 de départ à la retraite, des états de cotisation auprès des services de sécurité sociale </v>
          </cell>
          <cell r="V83" t="str">
            <v>ECOLES</v>
          </cell>
          <cell r="W83" t="str">
            <v>Vert</v>
          </cell>
          <cell r="X83" t="str">
            <v>Zone acceptable</v>
          </cell>
        </row>
        <row r="84">
          <cell r="A84" t="str">
            <v>FA27</v>
          </cell>
          <cell r="B84" t="str">
            <v>FS1</v>
          </cell>
          <cell r="C84" t="str">
            <v>FS1: Assurer l’administration du personnel et des apprenants</v>
          </cell>
          <cell r="D84" t="str">
            <v>RESSOURCES HUMAINES</v>
          </cell>
          <cell r="E84" t="str">
            <v xml:space="preserve">- Non respect des procédures, consignes de sécurité - Absence des EPI 
- Défaut de sensibilisation et communication sur les risques 
- Non fonctionnement des organes de santé et sécurité 
- Environnement de travail inadéquat et propice aux accidents
 </v>
          </cell>
          <cell r="F84" t="str">
            <v>Accident de travail</v>
          </cell>
          <cell r="G84" t="str">
            <v>Inaptitude du personnel - Poursuites judiciaires - Perturbation au niveau de la chaine de travail * - Arrêt de la carrière - Pertes financières</v>
          </cell>
          <cell r="H84" t="str">
            <v>IMG</v>
          </cell>
          <cell r="I84">
            <v>2</v>
          </cell>
          <cell r="J84" t="str">
            <v>D</v>
          </cell>
          <cell r="K84" t="str">
            <v>2D</v>
          </cell>
          <cell r="O84">
            <v>2</v>
          </cell>
          <cell r="P84" t="str">
            <v>D</v>
          </cell>
          <cell r="Q84" t="str">
            <v>2D</v>
          </cell>
          <cell r="R84" t="str">
            <v>2D</v>
          </cell>
          <cell r="V84" t="str">
            <v>ECOLES</v>
          </cell>
          <cell r="W84" t="str">
            <v>Vert</v>
          </cell>
          <cell r="X84" t="str">
            <v>Zone acceptable</v>
          </cell>
        </row>
        <row r="85">
          <cell r="A85" t="str">
            <v>FA28</v>
          </cell>
          <cell r="B85" t="str">
            <v>FS1</v>
          </cell>
          <cell r="C85" t="str">
            <v>FS1: Assurer l’administration du personnel et des apprenants</v>
          </cell>
          <cell r="D85" t="str">
            <v>RESSOURCES HUMAINES</v>
          </cell>
          <cell r="E85" t="str">
            <v xml:space="preserve">- Eléments de bourses indisponibles 
- Indisponibilité du PGI 
- Indisponibilité de la connexion internet 
- Personnel dédié au traitement des bourses non outillé 
- Effectif du personnel dédié au traitement des bourses insuffisant 
 </v>
          </cell>
          <cell r="F85" t="str">
            <v>Retard dans le traitement des bourses des apprenants</v>
          </cell>
          <cell r="G85" t="str">
            <v>Démotivation des apprenants - Mouvements d'humeur des apprenants *</v>
          </cell>
          <cell r="H85" t="str">
            <v>IMG</v>
          </cell>
          <cell r="I85">
            <v>1</v>
          </cell>
          <cell r="J85" t="str">
            <v>B</v>
          </cell>
          <cell r="K85" t="str">
            <v>1B</v>
          </cell>
          <cell r="N85" t="str">
            <v>Sensibilisation du personnel dédié au traitement des bourses des apprenants</v>
          </cell>
          <cell r="O85">
            <v>3</v>
          </cell>
          <cell r="P85" t="str">
            <v>C</v>
          </cell>
          <cell r="Q85" t="str">
            <v>3C</v>
          </cell>
          <cell r="R85" t="str">
            <v>2C</v>
          </cell>
          <cell r="V85" t="str">
            <v>ECOLES</v>
          </cell>
          <cell r="W85" t="str">
            <v>Orange</v>
          </cell>
          <cell r="X85" t="str">
            <v>Zone tolérable</v>
          </cell>
        </row>
        <row r="86">
          <cell r="A86" t="str">
            <v>FA29</v>
          </cell>
          <cell r="B86" t="str">
            <v>FS1</v>
          </cell>
          <cell r="C86" t="str">
            <v>FS1: Assurer l’administration du personnel et des apprenants</v>
          </cell>
          <cell r="D86" t="str">
            <v>RESSOURCES HUMAINES</v>
          </cell>
          <cell r="E86" t="str">
            <v>- Indisponibilité de l'application 
- Indisponibilité de la connexion internet 
- Difficultés d'appropriation de l'EVAL_RH 
- Indisponibilité des agents</v>
          </cell>
          <cell r="F86" t="str">
            <v>Notation annuelle du personnel non réalisée</v>
          </cell>
          <cell r="G86" t="str">
            <v>Propositions de promotion de l'agent lors des CCP impossibles * - Démotivation de l'agent non noté - Climat conflictuel entre l'agent et sa hiérarchie</v>
          </cell>
          <cell r="H86" t="str">
            <v>JUR</v>
          </cell>
          <cell r="I86">
            <v>2</v>
          </cell>
          <cell r="J86" t="str">
            <v>E</v>
          </cell>
          <cell r="K86" t="str">
            <v>2E</v>
          </cell>
          <cell r="L86" t="str">
            <v>EVALRH</v>
          </cell>
          <cell r="M86" t="str">
            <v>-MODOP EVAL RH 
-MEI de lancement de la campagne EVAL RH</v>
          </cell>
          <cell r="N86" t="str">
            <v>Message de sensibilisation du CUP sur la campagne EVAL RH</v>
          </cell>
          <cell r="O86">
            <v>2</v>
          </cell>
          <cell r="P86" t="str">
            <v>E</v>
          </cell>
          <cell r="Q86" t="str">
            <v>2E</v>
          </cell>
          <cell r="R86" t="str">
            <v>1E</v>
          </cell>
          <cell r="V86" t="str">
            <v>ECOLES</v>
          </cell>
          <cell r="W86" t="str">
            <v>Vert</v>
          </cell>
          <cell r="X86" t="str">
            <v>Zone acceptable</v>
          </cell>
        </row>
        <row r="87">
          <cell r="A87" t="str">
            <v>FA30</v>
          </cell>
          <cell r="B87" t="str">
            <v>FS1</v>
          </cell>
          <cell r="C87" t="str">
            <v>FS1: Assurer l’administration du personnel et des apprenants</v>
          </cell>
          <cell r="D87" t="str">
            <v>RESSOURCES HUMAINES</v>
          </cell>
          <cell r="E87" t="str">
            <v>- Documents administratifs non transmis par les agents 
- Absence de suivi de la situation administrative des agents par le personnel dédié 
- Retard dans l'élaboration des actes administratifs du personnel 
- Absence d'une procédure de traitement des dossiers</v>
          </cell>
          <cell r="F87" t="str">
            <v>Défaut de mise à jour des dossiers du personnel</v>
          </cell>
          <cell r="G87" t="str">
            <v>Difficulté à retracer le parcours de l'agent - Difficulté à proposer l'agent aux promotions * - Impact sur la constitution du dossier lors du départ à la retraite</v>
          </cell>
          <cell r="H87" t="str">
            <v>JUR</v>
          </cell>
          <cell r="I87">
            <v>3</v>
          </cell>
          <cell r="J87" t="str">
            <v>E</v>
          </cell>
          <cell r="K87" t="str">
            <v>3E</v>
          </cell>
          <cell r="M87" t="str">
            <v>Circulaire sur les modalités d'établissement et de tenue des dossiers du personnel - 
Campagne d'intégration dans  PGI des données personnelles liées à la formation (diplôme, attestation, relevés de notes…)</v>
          </cell>
          <cell r="N87" t="str">
            <v>Message de sensibilisation du CUP vers le personnel pour la transmission des pièces relatives à la mise à jour de leurs dossiers</v>
          </cell>
          <cell r="O87">
            <v>3</v>
          </cell>
          <cell r="P87" t="str">
            <v>E</v>
          </cell>
          <cell r="Q87" t="str">
            <v>3E</v>
          </cell>
          <cell r="R87" t="str">
            <v>2E</v>
          </cell>
          <cell r="V87" t="str">
            <v>ECOLES</v>
          </cell>
          <cell r="W87" t="str">
            <v>Vert</v>
          </cell>
          <cell r="X87" t="str">
            <v>Zone acceptable</v>
          </cell>
        </row>
        <row r="88">
          <cell r="A88" t="str">
            <v>FA31</v>
          </cell>
          <cell r="B88" t="str">
            <v>FS1</v>
          </cell>
          <cell r="C88" t="str">
            <v>FS1: Assurer l’administration du personnel et des apprenants</v>
          </cell>
          <cell r="D88" t="str">
            <v>RESSOURCES HUMAINES</v>
          </cell>
          <cell r="E88" t="str">
            <v>- Non respect des normes d'hygiène au restaurant 
- Origine douteuse des aliments 
- Habitudes/régimes alimentaires des apprenants et stagiaires 
- Défaut du suivi médical du personnel du restaurant (certificat médical)</v>
          </cell>
          <cell r="F88" t="str">
            <v>Intoxication alimentaire des apprenants</v>
          </cell>
          <cell r="G88" t="str">
            <v>Hospitalisation de l'apprenant ou du stagiaire * - Arrêt de la formation de l'apprenant ou stagiaire - Contentieux entre l'école et le prestataire en charge du restaurant - Poursuite judiciaires de l'apprenant - Pertes financières - Contentieux entre l'école et le commanditaire de la formation - Impact sur l'image de l'école</v>
          </cell>
          <cell r="H88" t="str">
            <v>SST</v>
          </cell>
          <cell r="I88">
            <v>2</v>
          </cell>
          <cell r="J88" t="str">
            <v>C</v>
          </cell>
          <cell r="K88" t="str">
            <v>2C</v>
          </cell>
          <cell r="L88" t="str">
            <v xml:space="preserve">
Equipements cuisine</v>
          </cell>
          <cell r="M88" t="str">
            <v>-Exigences de déclaration du circuit d'approvisionnement du prestataire;
-Certification médicale du personnel de cuisine;
-Desinsectisation, désinfection et dératisation de la cuisine et de son périmetre immédiat</v>
          </cell>
          <cell r="N88" t="str">
            <v>Formation initiale et continue du personnel de cuisine</v>
          </cell>
          <cell r="O88">
            <v>2</v>
          </cell>
          <cell r="P88" t="str">
            <v>C</v>
          </cell>
          <cell r="Q88" t="str">
            <v>2C</v>
          </cell>
          <cell r="R88" t="str">
            <v>1C</v>
          </cell>
          <cell r="T88" t="str">
            <v>Inspection des locaux et moyens utilisés par le restaurant</v>
          </cell>
          <cell r="V88" t="str">
            <v>ECOLES</v>
          </cell>
          <cell r="W88" t="str">
            <v>Orange</v>
          </cell>
          <cell r="X88" t="str">
            <v>Zone tolérable</v>
          </cell>
        </row>
        <row r="89">
          <cell r="A89" t="str">
            <v>FA32</v>
          </cell>
          <cell r="B89" t="str">
            <v>FS1</v>
          </cell>
          <cell r="C89" t="str">
            <v>FS1: Assurer l’administration du personnel et des apprenants</v>
          </cell>
          <cell r="D89" t="str">
            <v>RESSOURCES HUMAINES</v>
          </cell>
          <cell r="E89" t="str">
            <v>- Insuffisance des dotations budgétaires 
- Réaffectation des dotations budgétaires à d'autres besoins 
- Absence d'un mécanisme de mise en formation</v>
          </cell>
          <cell r="F89" t="str">
            <v>Non prise en compte de tout le personnel dans le plan de formation annuel</v>
          </cell>
          <cell r="G89" t="str">
            <v>Situation conflictuelle entre l'agent et sa hiérarchie - Démotivation/frustration de l'agent - Perte de qualification et de compétences *</v>
          </cell>
          <cell r="H89" t="str">
            <v>JUR</v>
          </cell>
          <cell r="I89">
            <v>3</v>
          </cell>
          <cell r="J89" t="str">
            <v>B</v>
          </cell>
          <cell r="K89" t="str">
            <v>3B</v>
          </cell>
          <cell r="M89" t="str">
            <v>-Procédure de maintien de compétences;
-Procédure d'élaboration des plans de formation</v>
          </cell>
          <cell r="O89">
            <v>2</v>
          </cell>
          <cell r="P89" t="str">
            <v>B</v>
          </cell>
          <cell r="Q89" t="str">
            <v>2B</v>
          </cell>
          <cell r="R89" t="str">
            <v>1B</v>
          </cell>
          <cell r="T89" t="str">
            <v>Comité de validation du plan de formation du centre composé de tous les Chargés et Chefs d'unités rattachés au Chef de centre</v>
          </cell>
          <cell r="U89" t="str">
            <v>Sensibilisation de l'encadrement au respect des critères et méthodes de désignation aux formations</v>
          </cell>
          <cell r="V89" t="str">
            <v>ECOLES</v>
          </cell>
          <cell r="W89" t="str">
            <v>Orange</v>
          </cell>
          <cell r="X89" t="str">
            <v>Zone tolérable</v>
          </cell>
        </row>
        <row r="90">
          <cell r="A90" t="str">
            <v>FA33</v>
          </cell>
          <cell r="B90" t="str">
            <v>FS1</v>
          </cell>
          <cell r="C90" t="str">
            <v>FS1: Assurer l’administration du personnel et des apprenants</v>
          </cell>
          <cell r="D90" t="str">
            <v>RESSOURCES HUMAINES</v>
          </cell>
          <cell r="E90" t="str">
            <v>- Non respect de la discipline de l'école (sorties aux heures tardives, déplacements non autorisés, abandon de la formation sans information de l'administration…)</v>
          </cell>
          <cell r="F90" t="str">
            <v>Perte de vigilance dans la surveillance des apprenants</v>
          </cell>
          <cell r="G90" t="str">
            <v>Dégradation de l'image de l'école - Pertes financières - Accident de l'apprenant * - Contentieux entre l'école et le commanditaire de la formation</v>
          </cell>
          <cell r="H90" t="str">
            <v>IMG</v>
          </cell>
          <cell r="I90">
            <v>2</v>
          </cell>
          <cell r="J90" t="str">
            <v>D</v>
          </cell>
          <cell r="K90" t="str">
            <v>2D</v>
          </cell>
          <cell r="M90" t="str">
            <v>Règlement intérieur de l'école</v>
          </cell>
          <cell r="N90" t="str">
            <v>Sensibilisation du gestionnaire de la cité au contrôle des présences</v>
          </cell>
          <cell r="O90">
            <v>2</v>
          </cell>
          <cell r="P90" t="str">
            <v>D</v>
          </cell>
          <cell r="Q90" t="str">
            <v>2D</v>
          </cell>
          <cell r="R90" t="str">
            <v>1D</v>
          </cell>
          <cell r="U90" t="str">
            <v>Sensibilisation de la société de gardiennage sur le reporting d'évènements relatifs à la sortie des apprenants</v>
          </cell>
          <cell r="V90" t="str">
            <v>ECOLES</v>
          </cell>
          <cell r="W90" t="str">
            <v>Vert</v>
          </cell>
          <cell r="X90" t="str">
            <v>Zone acceptable</v>
          </cell>
        </row>
        <row r="91">
          <cell r="A91" t="str">
            <v>FA34</v>
          </cell>
          <cell r="B91" t="str">
            <v>FS2</v>
          </cell>
          <cell r="C91" t="str">
            <v xml:space="preserve">FS2: Gérer les ressources financières    </v>
          </cell>
          <cell r="D91" t="str">
            <v>RESSOURCES BUDGETAIRE, FINANCIERE ET COMPTABLE</v>
          </cell>
          <cell r="E91" t="str">
            <v>- Non exhaustivité de facturation des prestations 
- Situations exceptionnelles extérieures à l'environnement pédagogique (annulation des cours suite crise sanitaire, annulation des cours suite aux troubles socio-politiques) 
- Baisse des demandes de formation 
- Erreur de saisie des données facturation</v>
          </cell>
          <cell r="F91" t="str">
            <v>Baisse des recettes</v>
          </cell>
          <cell r="G91" t="str">
            <v>Impact négatif sur le budget de l'école - Restriction sur l'adoption des prochains budgets *</v>
          </cell>
          <cell r="H91" t="str">
            <v>FIN</v>
          </cell>
          <cell r="I91">
            <v>2</v>
          </cell>
          <cell r="J91" t="str">
            <v>C</v>
          </cell>
          <cell r="K91" t="str">
            <v>2C</v>
          </cell>
          <cell r="M91" t="str">
            <v>-Coordination entre les structures AGF et Enseignements sur la transmission des éléments de facturation (liste des participants, formations dispensées, nombre de jours , pause-café, pause déjeuner…);
-Résolutions portant fixation des montants des formations dispensées par les écoles ASECNA</v>
          </cell>
          <cell r="N91" t="str">
            <v>Sensibilisation du personnel dédié à la facturation des prestations de l'école</v>
          </cell>
          <cell r="O91">
            <v>2</v>
          </cell>
          <cell r="P91" t="str">
            <v>C</v>
          </cell>
          <cell r="Q91" t="str">
            <v>2C</v>
          </cell>
          <cell r="R91" t="str">
            <v>1C</v>
          </cell>
          <cell r="T91" t="str">
            <v>Mission de prospection et de présentation des formations dispensées par l'école</v>
          </cell>
          <cell r="V91" t="str">
            <v>ECOLES</v>
          </cell>
          <cell r="W91" t="str">
            <v>Orange</v>
          </cell>
          <cell r="X91" t="str">
            <v>Zone tolérable</v>
          </cell>
        </row>
        <row r="92">
          <cell r="A92" t="str">
            <v>FA35</v>
          </cell>
          <cell r="B92" t="str">
            <v>FS2</v>
          </cell>
          <cell r="C92" t="str">
            <v xml:space="preserve">FS2: Gérer les ressources financières    </v>
          </cell>
          <cell r="D92" t="str">
            <v>RESSOURCES BUDGETAIRE, FINANCIERE ET COMPTABLE</v>
          </cell>
          <cell r="E92" t="str">
            <v>- Réalisation d'une dépense sans  engagement budgétaire 
- Mauvaise imputation budgétaire des dépenses 
- Absence de rapprochement entre engagements et ordonnancements 
- Réalisation des dépenses hors plans de charges</v>
          </cell>
          <cell r="F92" t="str">
            <v>Dépassement budgétaire</v>
          </cell>
          <cell r="G92" t="str">
            <v>Traduction de l'ordonnateur au conseil de discipline budgétaire - Dettes vis à vis des prestataires non prévues au budget *</v>
          </cell>
          <cell r="H92" t="str">
            <v>FIN</v>
          </cell>
          <cell r="I92">
            <v>2</v>
          </cell>
          <cell r="J92" t="str">
            <v>B</v>
          </cell>
          <cell r="K92" t="str">
            <v>2B</v>
          </cell>
          <cell r="L92" t="str">
            <v>PGI</v>
          </cell>
          <cell r="M92" t="str">
            <v>-Budget annuel - Rapprochement entre AGF et Paierie;
-Etat d'exécution périodique du budget;
-Révision/Adaptation des plans de charges aux dotations budgétaires</v>
          </cell>
          <cell r="N92" t="str">
            <v>Sensibilisation/formation du personnel au respect des textes de gestion budgétaires</v>
          </cell>
          <cell r="O92">
            <v>1</v>
          </cell>
          <cell r="P92" t="str">
            <v>B</v>
          </cell>
          <cell r="Q92" t="str">
            <v>1B</v>
          </cell>
          <cell r="R92" t="str">
            <v>3C</v>
          </cell>
          <cell r="U92" t="str">
            <v>Sensibilisation ciblée sur la révision et adaptation des plans de charge aux dotations budgétaires</v>
          </cell>
          <cell r="V92" t="str">
            <v>ECOLES</v>
          </cell>
          <cell r="W92" t="str">
            <v>Orange</v>
          </cell>
          <cell r="X92" t="str">
            <v>Zone tolérable</v>
          </cell>
        </row>
        <row r="93">
          <cell r="A93" t="str">
            <v>FA36</v>
          </cell>
          <cell r="B93" t="str">
            <v>FS2</v>
          </cell>
          <cell r="C93" t="str">
            <v xml:space="preserve">FS2: Gérer les ressources financières    </v>
          </cell>
          <cell r="D93" t="str">
            <v>RESSOURCES BUDGETAIRE, FINANCIERE ET COMPTABLE</v>
          </cell>
          <cell r="E93" t="str">
            <v>- Indisponibilité du PGI 
- Indisponibilité de la connexion internet 
- Effectif du personnel dédié insuffisant 
- Dossiers de mise en paiement incomplets</v>
          </cell>
          <cell r="F93" t="str">
            <v>Dysfonctionnements dans le traitement des décomptes des marchés</v>
          </cell>
          <cell r="G93" t="str">
            <v>Contentieux avec les prestataires - Retard dans l'exécution des marchés *</v>
          </cell>
          <cell r="H93" t="str">
            <v>FIN</v>
          </cell>
          <cell r="I93">
            <v>4</v>
          </cell>
          <cell r="J93" t="str">
            <v>C</v>
          </cell>
          <cell r="K93" t="str">
            <v>4C</v>
          </cell>
          <cell r="L93" t="str">
            <v>PGI</v>
          </cell>
          <cell r="M93" t="str">
            <v>-MODOP PGI;
-Réunion de concertation avec l'adjudicataire du marché</v>
          </cell>
          <cell r="N93" t="str">
            <v>Sensibilisation du personnel dédié au suivi des marchés</v>
          </cell>
          <cell r="O93">
            <v>3</v>
          </cell>
          <cell r="P93" t="str">
            <v>C</v>
          </cell>
          <cell r="Q93" t="str">
            <v>3C</v>
          </cell>
          <cell r="R93" t="str">
            <v>2C</v>
          </cell>
          <cell r="U93" t="str">
            <v>Sensibilisation du personnel dédié à la tenue des réunions de concertation</v>
          </cell>
          <cell r="V93" t="str">
            <v>ECOLES</v>
          </cell>
          <cell r="W93" t="str">
            <v>Orange</v>
          </cell>
          <cell r="X93" t="str">
            <v>Zone tolérable</v>
          </cell>
        </row>
        <row r="94">
          <cell r="A94" t="str">
            <v>FA37</v>
          </cell>
          <cell r="B94" t="str">
            <v>FS5</v>
          </cell>
          <cell r="C94" t="str">
            <v>FS5: Gérer les fonds et tenir les comptes</v>
          </cell>
          <cell r="D94" t="str">
            <v>RESSOURCES BUDGETAIRE, FINANCIERE ET COMPTABLE</v>
          </cell>
          <cell r="E94" t="str">
            <v>- Insuffisance des données qui concourrent à la clôture des comptes 
- Problèmes de connexion PGI 
- Problèmes de connexion internet 
- Absence de rapprochements bancaires 
- Effectif du personnel insuffisant</v>
          </cell>
          <cell r="F94" t="str">
            <v>Retard dans la clôture des modules PGI</v>
          </cell>
          <cell r="G94" t="str">
            <v>Non clôture de l'exercice * - Retard dans la production des états financiers au niveau du siège - Perte de confiance des bailleurs de fonds - Absence de prêts pour les investissements lourds</v>
          </cell>
          <cell r="H94" t="str">
            <v>FIN</v>
          </cell>
          <cell r="I94">
            <v>2</v>
          </cell>
          <cell r="J94" t="str">
            <v>B</v>
          </cell>
          <cell r="K94" t="str">
            <v>2B</v>
          </cell>
          <cell r="L94" t="str">
            <v>PGI</v>
          </cell>
          <cell r="M94" t="str">
            <v>Tableau de rapprochement des états de l'ordonnateur et du comptable</v>
          </cell>
          <cell r="N94" t="str">
            <v>Sensibilisation/formation du personnel à la clôture des modules PGI</v>
          </cell>
          <cell r="O94">
            <v>1</v>
          </cell>
          <cell r="P94" t="str">
            <v>B</v>
          </cell>
          <cell r="Q94" t="str">
            <v>1B</v>
          </cell>
          <cell r="R94" t="str">
            <v>3C</v>
          </cell>
          <cell r="T94" t="str">
            <v>Comité de clôture des comptes</v>
          </cell>
          <cell r="V94" t="str">
            <v>ECOLES</v>
          </cell>
          <cell r="W94" t="str">
            <v>Orange</v>
          </cell>
          <cell r="X94" t="str">
            <v>Zone tolérable</v>
          </cell>
        </row>
        <row r="95">
          <cell r="A95" t="str">
            <v>FA38</v>
          </cell>
          <cell r="B95" t="str">
            <v>FS5</v>
          </cell>
          <cell r="C95" t="str">
            <v>FS5: Gérer les fonds et tenir les comptes</v>
          </cell>
          <cell r="D95" t="str">
            <v>RESSOURCES BUDGETAIRE, FINANCIERE ET COMPTABLE</v>
          </cell>
          <cell r="E95" t="str">
            <v>- Créances auprès des états ASECNA 
- Faible réactivité de l'école dans le suivi des recouvrements 
- Effectif du personnel insuffisant 
- Déficit de coordination entre les activités de formation-AGF-Paierie - Clients insolvables</v>
          </cell>
          <cell r="F95" t="str">
            <v>Difficultés de recouvrements</v>
          </cell>
          <cell r="G95" t="str">
            <v>Baisse des recettes  - Contentieux entre l'école et les clients - Pertes financières * - Tensions de trésorerie locale</v>
          </cell>
          <cell r="H95" t="str">
            <v>FIN</v>
          </cell>
          <cell r="I95">
            <v>3</v>
          </cell>
          <cell r="J95" t="str">
            <v>B</v>
          </cell>
          <cell r="K95" t="str">
            <v>3B</v>
          </cell>
          <cell r="M95" t="str">
            <v>-Règlement de la prestation avant le début de la formation;
-Mesure de rétention des attestations et diplômes en cas de non règlement de la formation;
-Lettres de rappel des factures impayées aux clients.</v>
          </cell>
          <cell r="O95">
            <v>2</v>
          </cell>
          <cell r="P95" t="str">
            <v>B</v>
          </cell>
          <cell r="Q95" t="str">
            <v>2B</v>
          </cell>
          <cell r="R95" t="str">
            <v>1B</v>
          </cell>
          <cell r="V95" t="str">
            <v>ECOLES</v>
          </cell>
          <cell r="W95" t="str">
            <v>Orange</v>
          </cell>
          <cell r="X95" t="str">
            <v>Zone tolérable</v>
          </cell>
        </row>
        <row r="96">
          <cell r="A96" t="str">
            <v>FA39</v>
          </cell>
          <cell r="B96" t="str">
            <v>FS5</v>
          </cell>
          <cell r="C96" t="str">
            <v>FS5: Gérer les fonds et tenir les comptes</v>
          </cell>
          <cell r="D96" t="str">
            <v>RESSOURCES BUDGETAIRE, FINANCIERE ET COMPTABLE</v>
          </cell>
          <cell r="E96" t="str">
            <v>- Non-respect des délais de règlement de créances par le client 
- Dépenses non prises en charge dans le plan de charges de la période 
- Baisse des formations 
- Difficultés des recouvrements des créances</v>
          </cell>
          <cell r="F96" t="str">
            <v>Tensions de trésorerie locale</v>
          </cell>
          <cell r="G96" t="str">
            <v>Demandes d'approvisionnement à la Délégation de Paris * - Difficulté à financer le plan de charges - Retard dans le règlement des prestataires - Plaintes du personnel dues au retard de paiement des salaires - Contentieux avec les prestataires</v>
          </cell>
          <cell r="H96" t="str">
            <v>FIN</v>
          </cell>
          <cell r="I96">
            <v>3</v>
          </cell>
          <cell r="J96" t="str">
            <v>B</v>
          </cell>
          <cell r="K96" t="str">
            <v>3B</v>
          </cell>
          <cell r="M96" t="str">
            <v>-Demande d'approvisionnement à la DELP;
-Règlement de la prestation avant le début de la formation;
-Révision/Adaptation des plans de charges aux dotations budgétaires;
-Lettre de relance aux créanciers</v>
          </cell>
          <cell r="O96">
            <v>2</v>
          </cell>
          <cell r="P96" t="str">
            <v>B</v>
          </cell>
          <cell r="Q96" t="str">
            <v>2B</v>
          </cell>
          <cell r="R96" t="str">
            <v>1B</v>
          </cell>
          <cell r="V96" t="str">
            <v>ECOLES</v>
          </cell>
          <cell r="W96" t="str">
            <v>Orange</v>
          </cell>
          <cell r="X96" t="str">
            <v>Zone tolérable</v>
          </cell>
        </row>
        <row r="97">
          <cell r="A97" t="str">
            <v>FA40</v>
          </cell>
          <cell r="B97" t="str">
            <v>FS5</v>
          </cell>
          <cell r="C97" t="str">
            <v>FS5: Gérer les fonds et tenir les comptes</v>
          </cell>
          <cell r="D97" t="str">
            <v>RESSOURCES BUDGETAIRE, FINANCIERE ET COMPTABLE</v>
          </cell>
          <cell r="E97" t="str">
            <v xml:space="preserve">- Dysfonctionnements du PGI 
- Absence de rapprochements mensuels entre l'ordonnateur et le comptable 
- Non vérification des pièces comptables des dossiers de règlement - Cas de complicité entre bénéficiaires du paiement et agents de la chaine de paiement </v>
          </cell>
          <cell r="F97" t="str">
            <v>Doubles paiements</v>
          </cell>
          <cell r="G97" t="str">
            <v>Pertes financières * - Contentieux avec le bénéficiaire du paiement - Retard dans la clôture des modules PGI</v>
          </cell>
          <cell r="H97" t="str">
            <v>FIN</v>
          </cell>
          <cell r="I97">
            <v>2</v>
          </cell>
          <cell r="J97" t="str">
            <v>C</v>
          </cell>
          <cell r="K97" t="str">
            <v>2C</v>
          </cell>
          <cell r="L97" t="str">
            <v>PGI</v>
          </cell>
          <cell r="M97" t="str">
            <v>-Vérification des pièces comptables avant paiement;
-Etats de rapprochements périodiques entre AGF et Paierie;
-Retenue de caution sur la rémunération du Payeur</v>
          </cell>
          <cell r="N97" t="str">
            <v>Sensibilisation du personnel à la vérification des pièces du dossier de règlement des fournisseurs</v>
          </cell>
          <cell r="O97">
            <v>1</v>
          </cell>
          <cell r="P97" t="str">
            <v>C</v>
          </cell>
          <cell r="Q97" t="str">
            <v>1C</v>
          </cell>
          <cell r="R97" t="str">
            <v>3D</v>
          </cell>
          <cell r="V97" t="str">
            <v>ECOLES</v>
          </cell>
          <cell r="W97" t="str">
            <v>Orange</v>
          </cell>
          <cell r="X97" t="str">
            <v>Zone tolérable</v>
          </cell>
        </row>
        <row r="98">
          <cell r="A98" t="str">
            <v>FA41</v>
          </cell>
          <cell r="B98" t="str">
            <v>FS4</v>
          </cell>
          <cell r="C98" t="str">
            <v>FS4: Assurer la disponibilité des matériels, des équipements pédagogiques et des infrastructures</v>
          </cell>
          <cell r="D98" t="str">
            <v>MAINTENANCE DES EQUIPEMENTS ET INFRASTRUCTURES, APPROVISIONNEMENT ET ACHATS</v>
          </cell>
          <cell r="E98" t="str">
            <v>- Désherbage non conforme 
- Défaillance de la climatisation 
- Mauvaise hygiène dans les locaux 
- Perturbations dans la fourniture de l'énergie 
- Défaillance du matériel pédagogique dans les locaux 
- Absence de suivi des prestations externalisées</v>
          </cell>
          <cell r="F98" t="str">
            <v>Environnement de travail non conforme</v>
          </cell>
          <cell r="G98" t="str">
            <v>Plaintes du personnel * - Démotivation du personnel - Baisse de la performance du personnel - Impact sur l'image de l'école vis-à-vis des clients externes</v>
          </cell>
          <cell r="H98" t="str">
            <v>IMG</v>
          </cell>
          <cell r="I98">
            <v>2</v>
          </cell>
          <cell r="J98" t="str">
            <v>C</v>
          </cell>
          <cell r="K98" t="str">
            <v>2C</v>
          </cell>
          <cell r="L98" t="str">
            <v>Groupe électrogène et onduleurs</v>
          </cell>
          <cell r="M98" t="str">
            <v>-Contrats de maintenance (climatiseurs, esapces verts, entretien ménager, sanitaire…);
-Planning de contrôle des infrastructures et équipements didactiques;
- Mission du Comité SST</v>
          </cell>
          <cell r="O98">
            <v>1</v>
          </cell>
          <cell r="P98" t="str">
            <v>C</v>
          </cell>
          <cell r="Q98" t="str">
            <v>1C</v>
          </cell>
          <cell r="R98" t="str">
            <v>4D</v>
          </cell>
          <cell r="V98" t="str">
            <v>ECOLES</v>
          </cell>
          <cell r="W98" t="str">
            <v>Orange</v>
          </cell>
          <cell r="X98" t="str">
            <v>Zone tolérable</v>
          </cell>
        </row>
        <row r="99">
          <cell r="A99" t="str">
            <v>FA42</v>
          </cell>
          <cell r="B99" t="str">
            <v>FS4</v>
          </cell>
          <cell r="C99" t="str">
            <v>FS4: Assurer la disponibilité des matériels, des équipements pédagogiques et des infrastructures</v>
          </cell>
          <cell r="D99" t="str">
            <v>MAINTENANCE DES EQUIPEMENTS ET INFRASTRUCTURES, APPROVISIONNEMENT ET ACHATS</v>
          </cell>
          <cell r="E99" t="str">
            <v xml:space="preserve"> - Mauvais diagnostic sur les matériels roulants 
- Absence de maintenance préventive des équipements de travail 
- Absence de suivi des prestations externalisées 
- Niveau de qualification du personnel de maintenance insuffisant 
- Vétusté des équipements de travail 
- Absence des pièces de rechange</v>
          </cell>
          <cell r="F99" t="str">
            <v>Indisponibilité des équipements  de travail (groupe électrogène, véhicules de service, équipements informatique)</v>
          </cell>
          <cell r="G99" t="str">
            <v>Ralentissement du travail - Baisse de la performance - Plaintes du personnel et des apprenants * - Démotivation du personnel</v>
          </cell>
          <cell r="H99" t="str">
            <v>FIN</v>
          </cell>
          <cell r="I99">
            <v>3</v>
          </cell>
          <cell r="J99" t="str">
            <v>C</v>
          </cell>
          <cell r="K99" t="str">
            <v>3C</v>
          </cell>
          <cell r="L99" t="str">
            <v xml:space="preserve">-Mallettes de diagnostiques du matériel existant;
-Pièces de rechanges
</v>
          </cell>
          <cell r="M99" t="str">
            <v xml:space="preserve">-Programme de maintenance préventive des équipements
-RIC M
</v>
          </cell>
          <cell r="N99" t="str">
            <v>-Sensibilisation des prestataires en charge de la maintenance des équipements;
-Formation initiale et continue du personnel de maintenance</v>
          </cell>
          <cell r="O99">
            <v>2</v>
          </cell>
          <cell r="P99" t="str">
            <v>C</v>
          </cell>
          <cell r="Q99" t="str">
            <v>2C</v>
          </cell>
          <cell r="R99" t="str">
            <v>1C</v>
          </cell>
          <cell r="U99" t="str">
            <v>-Sensibilisation du personnel de maintenance sur le suivi/évaluation des prestations externalisées;
-Habilitation du personnel de maintenance sur la prise en main des équipements de travail</v>
          </cell>
          <cell r="V99" t="str">
            <v>ECOLES</v>
          </cell>
          <cell r="W99" t="str">
            <v>Orange</v>
          </cell>
          <cell r="X99" t="str">
            <v>Zone tolérable</v>
          </cell>
        </row>
        <row r="100">
          <cell r="A100" t="str">
            <v>FA43</v>
          </cell>
          <cell r="B100" t="str">
            <v>FS4</v>
          </cell>
          <cell r="C100" t="str">
            <v>FS4: Assurer la disponibilité des matériels, des équipements pédagogiques et des infrastructures</v>
          </cell>
          <cell r="D100" t="str">
            <v>MAINTENANCE DES EQUIPEMENTS ET INFRASTRUCTURES, APPROVISIONNEMENT ET ACHATS</v>
          </cell>
          <cell r="E100" t="str">
            <v xml:space="preserve"> -Mauvais diagnostic sur les matériels roulants 
- Absence de maintenance préventive des équipements de travail 
- Absence de suivi des prestations externalisées 
- Niveau de qualification du personnel de maintenance insuffisant 
- Vétusté des équipements de travail 
- Absence des pièces de rechange</v>
          </cell>
          <cell r="F100" t="str">
            <v>Indisponibilité des simulateurs et autres équipements didactiques</v>
          </cell>
          <cell r="G100" t="str">
            <v>Annulation/suspension du cours - Rallongement de la durée de la formation - Perte de crédibilité vis-à-vis des clients - Perte des clients externes - Démotivation du personnel instructeur - Plaintes du personnel et des apprenants *</v>
          </cell>
          <cell r="H100" t="str">
            <v>FIN</v>
          </cell>
          <cell r="I100">
            <v>2</v>
          </cell>
          <cell r="J100" t="str">
            <v>B</v>
          </cell>
          <cell r="K100" t="str">
            <v>2B</v>
          </cell>
          <cell r="L100" t="str">
            <v xml:space="preserve">-Mallettes de diagnostiques du matériel existant
-Pièces de rechanges
</v>
          </cell>
          <cell r="M100" t="str">
            <v>-Programme de maintenance préventive des équipements;
-RIC M;
-Contrat d'entretien des simulateurs;
-Supervision par l'ASECNA de toute intervention sur ses équipements par le personnel externe</v>
          </cell>
          <cell r="N100" t="str">
            <v>-Sensibilisation des prestataires en charge de la maintenance des équipements;
-Formation initiale et continue du personnel de maintenance</v>
          </cell>
          <cell r="O100">
            <v>1</v>
          </cell>
          <cell r="P100" t="str">
            <v>B</v>
          </cell>
          <cell r="Q100" t="str">
            <v>1B</v>
          </cell>
          <cell r="R100" t="str">
            <v>3C</v>
          </cell>
          <cell r="U100" t="str">
            <v>-Sensibilisation du personnel de maintenance sur le suivi/évaluation des prestations externalisées;
-Habilitation du personnel de maintenance sur la prise en main des équipements spécifiques tels que les simulateurs</v>
          </cell>
          <cell r="V100" t="str">
            <v>ECOLES</v>
          </cell>
          <cell r="W100" t="str">
            <v>Orange</v>
          </cell>
          <cell r="X100" t="str">
            <v>Zone tolérable</v>
          </cell>
        </row>
        <row r="101">
          <cell r="A101" t="str">
            <v>FA44</v>
          </cell>
          <cell r="B101" t="str">
            <v>FS4</v>
          </cell>
          <cell r="C101" t="str">
            <v>FS4: Assurer la disponibilité des matériels, des équipements pédagogiques et des infrastructures</v>
          </cell>
          <cell r="D101" t="str">
            <v>MAINTENANCE DES EQUIPEMENTS ET INFRASTRUCTURES, APPROVISIONNEMENT ET ACHATS</v>
          </cell>
          <cell r="E101" t="str">
            <v>- Fuite de gaz 
- Chute sur les déversements d'huile 
- Non respect des consignes de sécurité 
- Absence de brieffing sur les risques de l'activité et des mesures de sécurité 
- Absence des équipements de protection</v>
          </cell>
          <cell r="F101" t="str">
            <v>Accident lors des travaux de maintenance</v>
          </cell>
          <cell r="G101" t="str">
            <v>Arrêt de travail * - Impact financier - Destruction de l'équipement - Contentieux entre l'Agence et le personnel - Ralentissement du travail</v>
          </cell>
          <cell r="H101" t="str">
            <v>SST</v>
          </cell>
          <cell r="I101">
            <v>2</v>
          </cell>
          <cell r="J101" t="str">
            <v>C</v>
          </cell>
          <cell r="K101" t="str">
            <v>2C</v>
          </cell>
          <cell r="L101" t="str">
            <v>Equipements de protection individuelle (Casque, gant, chaussures…)</v>
          </cell>
          <cell r="M101" t="str">
            <v>-Consignes de sécurité d'intervention;
-Supervision par l'ASECNA de toute intervention sur ses équipements par le personnel externe</v>
          </cell>
          <cell r="N101" t="str">
            <v>Sensibilisation/formation du personnel de maintenance sur les risques liés à leur activité</v>
          </cell>
          <cell r="O101">
            <v>1</v>
          </cell>
          <cell r="P101" t="str">
            <v>C</v>
          </cell>
          <cell r="Q101" t="str">
            <v>1C</v>
          </cell>
          <cell r="R101" t="str">
            <v>4D</v>
          </cell>
          <cell r="U101" t="str">
            <v>-Sensibilisation du personnel  de maintenance externalisé sur le respect des consignes de sécurité;
-Sensibilisation du personnel de maintenance ASECNA sur la supervision des interventions du personnel externe</v>
          </cell>
          <cell r="V101" t="str">
            <v>ECOLES</v>
          </cell>
          <cell r="W101" t="str">
            <v>Orange</v>
          </cell>
          <cell r="X101" t="str">
            <v>Zone tolérable</v>
          </cell>
        </row>
        <row r="102">
          <cell r="A102" t="str">
            <v>FA45</v>
          </cell>
          <cell r="B102" t="str">
            <v>FS4</v>
          </cell>
          <cell r="C102" t="str">
            <v>FS4: Assurer la disponibilité des matériels, des équipements pédagogiques et des infrastructures</v>
          </cell>
          <cell r="D102" t="str">
            <v>MAINTENANCE DES EQUIPEMENTS ET INFRASTRUCTURES, APPROVISIONNEMENT ET ACHATS</v>
          </cell>
          <cell r="E102" t="str">
            <v xml:space="preserve"> - Absence des dispositions de surveillance 
- Existence de plusieurs lieux de stockage des matériels 
- Absence d'inventaires physiques</v>
          </cell>
          <cell r="F102" t="str">
            <v>Vol de matériels et équipements stockés</v>
          </cell>
          <cell r="G102" t="str">
            <v>Pertes financières - Perte du patrimoine de l'Agence *</v>
          </cell>
          <cell r="H102" t="str">
            <v>FIN</v>
          </cell>
          <cell r="I102">
            <v>2</v>
          </cell>
          <cell r="J102" t="str">
            <v>B</v>
          </cell>
          <cell r="K102" t="str">
            <v>2B</v>
          </cell>
          <cell r="L102" t="str">
            <v>PGI</v>
          </cell>
          <cell r="M102" t="str">
            <v>-Magasin unique
-Inventaire tournant
-Inventaire de fin d'exercice
-MODOP d'utilisation PGI, gestion des stocks</v>
          </cell>
          <cell r="N102" t="str">
            <v>Sensibilisation du personnel au respect des procédures de sortie des matériels</v>
          </cell>
          <cell r="O102">
            <v>1</v>
          </cell>
          <cell r="P102" t="str">
            <v>B</v>
          </cell>
          <cell r="Q102" t="str">
            <v>1B</v>
          </cell>
          <cell r="R102" t="str">
            <v>3C</v>
          </cell>
          <cell r="S102" t="str">
            <v>Sécurisation des locaux dédiés au stockage des matériels (vidéosurveillance, serrures à code)</v>
          </cell>
          <cell r="V102" t="str">
            <v>ECOLES</v>
          </cell>
          <cell r="W102" t="str">
            <v>Orange</v>
          </cell>
          <cell r="X102" t="str">
            <v>Zone tolérable</v>
          </cell>
        </row>
        <row r="103">
          <cell r="A103" t="str">
            <v>FA46</v>
          </cell>
          <cell r="B103" t="str">
            <v>FS4</v>
          </cell>
          <cell r="C103" t="str">
            <v>FS4: Assurer la disponibilité des matériels, des équipements pédagogiques et des infrastructures</v>
          </cell>
          <cell r="D103" t="str">
            <v>MAINTENANCE DES EQUIPEMENTS ET INFRASTRUCTURES, APPROVISIONNEMENT ET ACHATS</v>
          </cell>
          <cell r="E103" t="str">
            <v xml:space="preserve"> - Non identification des stocks de sécurité 
- Absence d'un plan d'approvisionnement 
- Non identification des niveaux de commande 
- Problème de coordination entre les services utilisateurs et l'acheteur</v>
          </cell>
          <cell r="F103" t="str">
            <v>Rupture des stocks du matériel didactique clé (strips, consommables météo, tuyaux SLI, extincteurs…)</v>
          </cell>
          <cell r="G103" t="str">
            <v>Interruption des cours - Perte de crédibilité vis-à-vis des clients externes - Non atteinte des objectifs du cours - Plaintes du personnel instructeur</v>
          </cell>
          <cell r="H103" t="str">
            <v>FIN</v>
          </cell>
          <cell r="I103">
            <v>2</v>
          </cell>
          <cell r="J103" t="str">
            <v>B</v>
          </cell>
          <cell r="K103" t="str">
            <v>2B</v>
          </cell>
          <cell r="L103" t="str">
            <v>PGI</v>
          </cell>
          <cell r="M103" t="str">
            <v>-Identification des stocks de sécurité des produit clés;
-Identification des points de commande des produits clés;
-MODOP d'utilisation PGI, gestion des stocks;
-Plan d'approvisionnement des matériels didactiques clés</v>
          </cell>
          <cell r="N103" t="str">
            <v>Formation du personnel sur l'identification du niveau de sécurité des différents stocks</v>
          </cell>
          <cell r="O103">
            <v>1</v>
          </cell>
          <cell r="P103" t="str">
            <v>B</v>
          </cell>
          <cell r="Q103" t="str">
            <v>1B</v>
          </cell>
          <cell r="R103" t="str">
            <v>3C</v>
          </cell>
          <cell r="V103" t="str">
            <v>ECOLES</v>
          </cell>
          <cell r="W103" t="str">
            <v>Orange</v>
          </cell>
          <cell r="X103" t="str">
            <v>Zone tolérable</v>
          </cell>
        </row>
        <row r="104">
          <cell r="A104" t="str">
            <v>FA47</v>
          </cell>
          <cell r="B104" t="str">
            <v>FS4</v>
          </cell>
          <cell r="C104" t="str">
            <v>FS4: Assurer la disponibilité des matériels, des équipements pédagogiques et des infrastructures</v>
          </cell>
          <cell r="D104" t="str">
            <v>MAINTENANCE DES EQUIPEMENTS ET INFRASTRUCTURES, APPROVISIONNEMENT ET ACHATS</v>
          </cell>
          <cell r="E104" t="str">
            <v xml:space="preserve"> - L'encombrement du magasin 
- Manipulation sans protection des produits toxiques 
- Mauvais entreposage des produits 
- Non respect des consignes du fabriquant dans la conservation des produits</v>
          </cell>
          <cell r="F104" t="str">
            <v>Accident lors de la manipulation des produits dans le magasin</v>
          </cell>
          <cell r="G104" t="str">
            <v>Arrêt de travail * - Impact financier - Déterioration des autres matériels entreposés - Contentieux entre l'Agence et le personnel - Ralentissement du travail</v>
          </cell>
          <cell r="H104" t="str">
            <v>SST</v>
          </cell>
          <cell r="I104">
            <v>2</v>
          </cell>
          <cell r="J104" t="str">
            <v>C</v>
          </cell>
          <cell r="K104" t="str">
            <v>2C</v>
          </cell>
          <cell r="L104" t="str">
            <v xml:space="preserve">-Equipements de protection individuelle (Casque, gant, chaussures, cache nez…)
-Equipement de manutention (escabot, mini chariot élévateur…);
-Locaux conformes aux conditions de stockage </v>
          </cell>
          <cell r="M104" t="str">
            <v>-Consignes de sécurité;
-Fiche technique des produits</v>
          </cell>
          <cell r="O104">
            <v>1</v>
          </cell>
          <cell r="P104" t="str">
            <v>C</v>
          </cell>
          <cell r="Q104" t="str">
            <v>1C</v>
          </cell>
          <cell r="R104" t="str">
            <v>4D</v>
          </cell>
          <cell r="U104" t="str">
            <v>Formation du personnel sur la manipulation des produits dangereux</v>
          </cell>
          <cell r="V104" t="str">
            <v>ECOLES</v>
          </cell>
          <cell r="W104" t="str">
            <v>Orange</v>
          </cell>
          <cell r="X104" t="str">
            <v>Zone tolérable</v>
          </cell>
        </row>
        <row r="105">
          <cell r="A105" t="str">
            <v>FA48</v>
          </cell>
          <cell r="B105" t="str">
            <v>FS4</v>
          </cell>
          <cell r="C105" t="str">
            <v>FS4: Assurer la disponibilité des matériels, des équipements pédagogiques et des infrastructures</v>
          </cell>
          <cell r="D105" t="str">
            <v>MAINTENANCE DES EQUIPEMENTS ET INFRASTRUCTURES, APPROVISIONNEMENT ET ACHATS</v>
          </cell>
          <cell r="E105" t="str">
            <v xml:space="preserve"> - Mauvaise expression du besoin lors de l'achat 
- Produits livrés non conformes aux besoins 
- Produits commandés en très grandes quantités</v>
          </cell>
          <cell r="F105" t="str">
            <v>Stock avarié ou devenu inutilisable</v>
          </cell>
          <cell r="G105" t="str">
            <v>Pertes financières * - Perte de matériels et biens de l'Agence</v>
          </cell>
          <cell r="H105" t="str">
            <v>FIN</v>
          </cell>
          <cell r="I105">
            <v>3</v>
          </cell>
          <cell r="J105" t="str">
            <v>C</v>
          </cell>
          <cell r="K105" t="str">
            <v>3C</v>
          </cell>
          <cell r="L105" t="str">
            <v>Locaux conformes aux normes de stockage des matériels</v>
          </cell>
          <cell r="M105" t="str">
            <v>Fiche technique des produits</v>
          </cell>
          <cell r="N105" t="str">
            <v>Formation/sensibilisation du personnel sur la gestion des entrées et sorties du type FI/FO</v>
          </cell>
          <cell r="O105">
            <v>2</v>
          </cell>
          <cell r="P105" t="str">
            <v>C</v>
          </cell>
          <cell r="Q105" t="str">
            <v>2C</v>
          </cell>
          <cell r="R105" t="str">
            <v>1C</v>
          </cell>
          <cell r="T105" t="str">
            <v>Procédure de redéploiement vers d'autres centres</v>
          </cell>
          <cell r="V105" t="str">
            <v>ECOLES</v>
          </cell>
          <cell r="W105" t="str">
            <v>Orange</v>
          </cell>
          <cell r="X105" t="str">
            <v>Zone tolérable</v>
          </cell>
        </row>
        <row r="106">
          <cell r="A106" t="str">
            <v>FA49</v>
          </cell>
          <cell r="B106" t="str">
            <v>FS4</v>
          </cell>
          <cell r="C106" t="str">
            <v>FS4: Assurer la disponibilité des matériels, des équipements pédagogiques et des infrastructures</v>
          </cell>
          <cell r="D106" t="str">
            <v>MAINTENANCE DES EQUIPEMENTS ET INFRASTRUCTURES, APPROVISIONNEMENT ET ACHATS</v>
          </cell>
          <cell r="E106" t="str">
            <v>- Dossiers de dédouanement incomplets 
- Erreurs dans les documents d'importation 
- Non prise en compte de l'accord de siège entre l'école et le pays d'accueil 
- Non prise en compte des attentes et besoins de l'administration douanière</v>
          </cell>
          <cell r="F106" t="str">
            <v>Dysfonctionnements dans le processus de dédouanement</v>
          </cell>
          <cell r="G106" t="str">
            <v>Retard dans la disponibilité de l'équipement * - Contentieux avec l'administration douanière - Pertes financières - Impact sur l'image de l'école</v>
          </cell>
          <cell r="H106" t="str">
            <v>AUT</v>
          </cell>
          <cell r="I106">
            <v>2</v>
          </cell>
          <cell r="J106" t="str">
            <v>B</v>
          </cell>
          <cell r="K106" t="str">
            <v>2B</v>
          </cell>
          <cell r="M106" t="str">
            <v>Accord de siège</v>
          </cell>
          <cell r="N106" t="str">
            <v>Sensibilisation du personnel AAT sur les avantages conférérés par l'accord de siège</v>
          </cell>
          <cell r="O106">
            <v>1</v>
          </cell>
          <cell r="P106" t="str">
            <v>B</v>
          </cell>
          <cell r="Q106" t="str">
            <v>1B</v>
          </cell>
          <cell r="R106" t="str">
            <v>3C</v>
          </cell>
          <cell r="T106" t="str">
            <v>Formalisation d'un cadre de travail avec les institutions douanières</v>
          </cell>
          <cell r="V106" t="str">
            <v>ECOLES</v>
          </cell>
          <cell r="W106" t="str">
            <v>Orange</v>
          </cell>
          <cell r="X106" t="str">
            <v>Zone tolérable</v>
          </cell>
        </row>
        <row r="107">
          <cell r="A107" t="str">
            <v>MA01</v>
          </cell>
          <cell r="B107" t="str">
            <v>CR4</v>
          </cell>
          <cell r="C107" t="str">
            <v>-</v>
          </cell>
          <cell r="E107" t="str">
            <v>Pilotage du processus</v>
          </cell>
          <cell r="F107" t="str">
            <v>Missions et responsabilités mal exécutées au niveau opérationnel</v>
          </cell>
          <cell r="G107" t="str">
            <v>Renforcement du cloisonnement, production d'éléments de décisions non fiables, polarisation des activités</v>
          </cell>
          <cell r="H107" t="str">
            <v>AUT</v>
          </cell>
          <cell r="I107">
            <v>2</v>
          </cell>
          <cell r="J107" t="str">
            <v>C</v>
          </cell>
          <cell r="K107" t="str">
            <v>2C</v>
          </cell>
          <cell r="M107" t="str">
            <v>Système de management intégré MET
Décision n°2019/002126/ASECNA/DGDD portant responsabilités individuelles du Personnel du 11 nov. 2019
Décision n°2018/001954/ASECNA/DGDD portant organisation et attribution de la DMA, du 15 nov. 2018</v>
          </cell>
          <cell r="O107">
            <v>1</v>
          </cell>
          <cell r="P107" t="str">
            <v>D</v>
          </cell>
          <cell r="Q107" t="str">
            <v>1D</v>
          </cell>
          <cell r="R107" t="str">
            <v>1D</v>
          </cell>
          <cell r="V107" t="str">
            <v>DMA</v>
          </cell>
          <cell r="W107" t="str">
            <v>Vert</v>
          </cell>
          <cell r="X107" t="str">
            <v>Zone acceptable</v>
          </cell>
        </row>
        <row r="108">
          <cell r="A108" t="str">
            <v>MA02</v>
          </cell>
          <cell r="B108" t="str">
            <v>CR4</v>
          </cell>
          <cell r="C108" t="str">
            <v>-</v>
          </cell>
          <cell r="E108" t="str">
            <v>Pilotage du processus</v>
          </cell>
          <cell r="F108" t="str">
            <v>Outils de pilotage non disponibles ou inadaptés</v>
          </cell>
          <cell r="G108" t="str">
            <v>Les données d'analyse collectées ne sont pas fiables ou complètes</v>
          </cell>
          <cell r="H108" t="str">
            <v>AUT</v>
          </cell>
          <cell r="I108">
            <v>3</v>
          </cell>
          <cell r="J108" t="str">
            <v>C</v>
          </cell>
          <cell r="K108" t="str">
            <v>3C</v>
          </cell>
          <cell r="M108" t="str">
            <v>Système de management intégré MET
Décision n°2019/002126/ASECNA/DGDD portant responsabilités individuelles du Personnel du 11 nov. 2019
Décision n°2018/001954/ASECNA/DGDD portant organisation et attribution de la DMA, du 15 nov. 2019</v>
          </cell>
          <cell r="O108">
            <v>2</v>
          </cell>
          <cell r="P108" t="str">
            <v>D</v>
          </cell>
          <cell r="Q108" t="str">
            <v>2D</v>
          </cell>
          <cell r="R108" t="str">
            <v>1D</v>
          </cell>
          <cell r="V108" t="str">
            <v>DMA</v>
          </cell>
          <cell r="W108" t="str">
            <v>Vert</v>
          </cell>
          <cell r="X108" t="str">
            <v>Zone acceptable</v>
          </cell>
        </row>
        <row r="109">
          <cell r="A109" t="str">
            <v>MA03</v>
          </cell>
          <cell r="B109" t="str">
            <v>CR4</v>
          </cell>
          <cell r="C109" t="str">
            <v>-</v>
          </cell>
          <cell r="E109" t="str">
            <v>Suivi et mise en œuvre des actions issues des NC des audits et leur revue</v>
          </cell>
          <cell r="F109" t="str">
            <v>Surveillance inadéquate du système</v>
          </cell>
          <cell r="G109" t="str">
            <v>Les objectifs des processus ne sont pas atteints</v>
          </cell>
          <cell r="H109" t="str">
            <v>AUT</v>
          </cell>
          <cell r="I109">
            <v>3</v>
          </cell>
          <cell r="J109" t="str">
            <v>C</v>
          </cell>
          <cell r="K109" t="str">
            <v>3C</v>
          </cell>
          <cell r="M109" t="str">
            <v>Réunion de coordination interne
• Pilotage par les tableaux de bord
• Tenue à jour des tableaux ACAP</v>
          </cell>
          <cell r="O109">
            <v>2</v>
          </cell>
          <cell r="P109" t="str">
            <v>D</v>
          </cell>
          <cell r="Q109" t="str">
            <v>2D</v>
          </cell>
          <cell r="R109" t="str">
            <v>1D</v>
          </cell>
          <cell r="T109" t="str">
            <v>• Pilotage par les tableaux de bord
• Tenue à jour des tableaux ACAP</v>
          </cell>
          <cell r="V109" t="str">
            <v>DMA</v>
          </cell>
          <cell r="W109" t="str">
            <v>Vert</v>
          </cell>
          <cell r="X109" t="str">
            <v>Zone acceptable</v>
          </cell>
        </row>
        <row r="110">
          <cell r="A110" t="str">
            <v>MA04</v>
          </cell>
          <cell r="B110" t="str">
            <v>CR4</v>
          </cell>
          <cell r="C110" t="str">
            <v>-</v>
          </cell>
          <cell r="E110" t="str">
            <v>Respect des exigences règlementaires et normatives du fait de la Multitude de normes et de règlements aéronautiques nationaux</v>
          </cell>
          <cell r="F110" t="str">
            <v>Déficit de suivi des changements des normes et règlements nationaux</v>
          </cell>
          <cell r="G110" t="str">
            <v>Produits et services erronés dû à l'utilisation de règlements et/ou normes obsolètes
Produits et services MET aux formats divers du fait de la multitude diverse des règlements aéronautiques nationaux</v>
          </cell>
          <cell r="H110" t="str">
            <v>SEC</v>
          </cell>
          <cell r="I110">
            <v>3</v>
          </cell>
          <cell r="J110" t="str">
            <v>B</v>
          </cell>
          <cell r="K110" t="str">
            <v>3B</v>
          </cell>
          <cell r="M110" t="str">
            <v>Participation aux groupes de travaux OACI/OMM
Décision n°2015/1500/ASECNA/DGDD portant création d’un Comité de veille réglementaire
MEI n°2018/800435/ASECNA/DMAD du 31/12/2018 Mise à disponibilité des techniques sur le réseau Intranet de l'ASECNA</v>
          </cell>
          <cell r="O110">
            <v>2</v>
          </cell>
          <cell r="P110" t="str">
            <v>D</v>
          </cell>
          <cell r="Q110" t="str">
            <v>2D</v>
          </cell>
          <cell r="R110" t="str">
            <v>1D</v>
          </cell>
          <cell r="V110" t="str">
            <v>DMA</v>
          </cell>
          <cell r="W110" t="str">
            <v>Vert</v>
          </cell>
          <cell r="X110" t="str">
            <v>Zone acceptable</v>
          </cell>
        </row>
        <row r="111">
          <cell r="A111" t="str">
            <v>MA05</v>
          </cell>
          <cell r="B111" t="str">
            <v>CR4</v>
          </cell>
          <cell r="C111" t="str">
            <v>-</v>
          </cell>
          <cell r="E111" t="str">
            <v>Respect des exigences règlementaires et normatives du fait de la Multitude de normes et de règlements aéronautiques nationaux</v>
          </cell>
          <cell r="F111" t="str">
            <v>Difficultés d'ofrrir une assistance météorologique harmonisée sur toute la plateforme ASECNA</v>
          </cell>
          <cell r="G111" t="str">
            <v>Pratiques diverses dans la fourniture des services dans l'espace ASECNA</v>
          </cell>
          <cell r="H111" t="str">
            <v>SEC</v>
          </cell>
          <cell r="I111">
            <v>4</v>
          </cell>
          <cell r="J111" t="str">
            <v>B</v>
          </cell>
          <cell r="K111" t="str">
            <v>4B</v>
          </cell>
          <cell r="M111" t="str">
            <v>Coordination avec les AAMAC</v>
          </cell>
          <cell r="O111">
            <v>4</v>
          </cell>
          <cell r="P111" t="str">
            <v>B</v>
          </cell>
          <cell r="Q111" t="str">
            <v>4B</v>
          </cell>
          <cell r="R111" t="str">
            <v>2C</v>
          </cell>
          <cell r="T111" t="str">
            <v>Participation aux activités des AAMAC portant harmonisation des règlements aéronautiques</v>
          </cell>
          <cell r="V111" t="str">
            <v>DMA</v>
          </cell>
          <cell r="W111" t="str">
            <v>Rouge clair</v>
          </cell>
          <cell r="X111" t="str">
            <v>Zone inacceptable</v>
          </cell>
        </row>
        <row r="112">
          <cell r="A112" t="str">
            <v>MA06</v>
          </cell>
          <cell r="B112" t="str">
            <v>CR4</v>
          </cell>
          <cell r="C112" t="str">
            <v>-</v>
          </cell>
          <cell r="E112" t="str">
            <v>Disponibilité des ressources humaines</v>
          </cell>
          <cell r="F112" t="str">
            <v>Insuffisance des ressources humaines</v>
          </cell>
          <cell r="G112" t="str">
            <v>Produits et services MET non conformes et/ou non disponibles dans les délais</v>
          </cell>
          <cell r="H112" t="str">
            <v>AUT</v>
          </cell>
          <cell r="I112">
            <v>4</v>
          </cell>
          <cell r="J112" t="str">
            <v>C</v>
          </cell>
          <cell r="K112" t="str">
            <v>4C</v>
          </cell>
          <cell r="M112" t="str">
            <v>Mobilité inter et intra CS
Organisation locale du travail de quart
Décision relative au Plan de résorption des déficits en personnel techniques;
Résolution 2019/CA 142-4 du 13 décembre 2019 portant msie du plan d'effectifs cibles.</v>
          </cell>
          <cell r="O112">
            <v>2</v>
          </cell>
          <cell r="P112" t="str">
            <v>D</v>
          </cell>
          <cell r="Q112" t="str">
            <v>2D</v>
          </cell>
          <cell r="R112" t="str">
            <v>1D</v>
          </cell>
          <cell r="T112" t="str">
            <v>Résolution 2019/CA 142-4 du 13 décembre 2019 portant msie du plan d'effectifs cibles.</v>
          </cell>
          <cell r="V112" t="str">
            <v>DMA</v>
          </cell>
          <cell r="W112" t="str">
            <v>Vert</v>
          </cell>
          <cell r="X112" t="str">
            <v>Zone acceptable</v>
          </cell>
        </row>
        <row r="113">
          <cell r="A113" t="str">
            <v>MA07</v>
          </cell>
          <cell r="B113" t="str">
            <v>CR4</v>
          </cell>
          <cell r="C113" t="str">
            <v>-</v>
          </cell>
          <cell r="E113" t="str">
            <v>Compétences insuffisantes des acteurs MET</v>
          </cell>
          <cell r="F113" t="str">
            <v>Produits et services fournis non conformes ou erronés.</v>
          </cell>
          <cell r="G113" t="str">
            <v>Clients on satisfaits</v>
          </cell>
          <cell r="H113" t="str">
            <v>SEC</v>
          </cell>
          <cell r="I113">
            <v>3</v>
          </cell>
          <cell r="J113" t="str">
            <v>C</v>
          </cell>
          <cell r="K113" t="str">
            <v>3C</v>
          </cell>
          <cell r="M113" t="str">
            <v>Veille locale des compétences par les Unités de Qualification du Personnel MET
Formations continues MET 
Plan triennal de renforcement des compétences MET sur site
Qualification du personnel MET</v>
          </cell>
          <cell r="O113">
            <v>2</v>
          </cell>
          <cell r="P113" t="str">
            <v>C</v>
          </cell>
          <cell r="Q113" t="str">
            <v>2C</v>
          </cell>
          <cell r="R113" t="str">
            <v>1C</v>
          </cell>
          <cell r="T113" t="str">
            <v>• Formations continues MET 
• Plan triennal de renforcement des compétences MET sur site
• Qualification du personnel MET</v>
          </cell>
          <cell r="V113" t="str">
            <v>DMA</v>
          </cell>
          <cell r="W113" t="str">
            <v>Jaune</v>
          </cell>
          <cell r="X113" t="str">
            <v>Zone Tolérable</v>
          </cell>
        </row>
        <row r="114">
          <cell r="A114" t="str">
            <v>MA08</v>
          </cell>
          <cell r="B114" t="str">
            <v>CR4</v>
          </cell>
          <cell r="C114" t="str">
            <v>-</v>
          </cell>
          <cell r="D114" t="str">
            <v>Toutes</v>
          </cell>
          <cell r="E114" t="str">
            <v>Satisfaction des clients (internes /externes)</v>
          </cell>
          <cell r="F114" t="str">
            <v>Mécanisme de surveillance de la perception des clients sur la qualité des prestations non efficace</v>
          </cell>
          <cell r="G114" t="str">
            <v>Clients insatisfaits du fait de la non prise en compte de leurs attentes;
Perte de la confiance</v>
          </cell>
          <cell r="H114" t="str">
            <v>AUT</v>
          </cell>
          <cell r="I114">
            <v>2</v>
          </cell>
          <cell r="J114" t="str">
            <v>B</v>
          </cell>
          <cell r="K114" t="str">
            <v>2B</v>
          </cell>
          <cell r="M114" t="str">
            <v>Enquête de satisfaction client tous les deux ans
Réunion Intra FIR
Enquête satisfactions des clients tous les deux ans</v>
          </cell>
          <cell r="O114">
            <v>1</v>
          </cell>
          <cell r="P114" t="str">
            <v>C</v>
          </cell>
          <cell r="Q114" t="str">
            <v>1C</v>
          </cell>
          <cell r="R114" t="str">
            <v>1C</v>
          </cell>
          <cell r="T114" t="str">
            <v xml:space="preserve">• Enquête satisfactions des clients tous les deux ans
• Enquête satisfaction de clients internes
</v>
          </cell>
          <cell r="V114" t="str">
            <v>DMA</v>
          </cell>
          <cell r="W114" t="str">
            <v>Orange</v>
          </cell>
          <cell r="X114" t="str">
            <v>Zone tolérable</v>
          </cell>
        </row>
        <row r="115">
          <cell r="A115" t="str">
            <v>MA09</v>
          </cell>
          <cell r="B115" t="str">
            <v>CR4</v>
          </cell>
          <cell r="C115" t="str">
            <v>-</v>
          </cell>
          <cell r="E115" t="str">
            <v>Disponibilité et adéquation des moyens matériels (équipements et machines)</v>
          </cell>
          <cell r="F115" t="str">
            <v>Moyens matériels inappropriés</v>
          </cell>
          <cell r="G115" t="str">
            <v>Les processus opérationnels ne peuvent pas atteindre leurs objectifs</v>
          </cell>
          <cell r="H115" t="str">
            <v>FIN</v>
          </cell>
          <cell r="I115">
            <v>3</v>
          </cell>
          <cell r="J115" t="str">
            <v>C</v>
          </cell>
          <cell r="K115" t="str">
            <v>3C</v>
          </cell>
          <cell r="M115" t="str">
            <v>Plan de Service et Equipements (PSE)</v>
          </cell>
          <cell r="O115">
            <v>3</v>
          </cell>
          <cell r="P115" t="str">
            <v>C</v>
          </cell>
          <cell r="Q115" t="str">
            <v>3C</v>
          </cell>
          <cell r="R115" t="str">
            <v>2C</v>
          </cell>
          <cell r="T115" t="str">
            <v>Planification des besoins en équipements et matériels dans le cadre du PSE et formulation de demande à DTI ou DET le cas échéant</v>
          </cell>
          <cell r="V115" t="str">
            <v>DMA</v>
          </cell>
          <cell r="W115" t="str">
            <v>Orange</v>
          </cell>
          <cell r="X115" t="str">
            <v>Zone tolérable</v>
          </cell>
        </row>
        <row r="116">
          <cell r="A116" t="str">
            <v>MA10</v>
          </cell>
          <cell r="B116" t="str">
            <v>CR4</v>
          </cell>
          <cell r="C116" t="str">
            <v>-</v>
          </cell>
          <cell r="E116" t="str">
            <v>Disponibilité et adéquation des moyens matériels (équipements et machines)</v>
          </cell>
          <cell r="F116" t="str">
            <v>Obsolescence des logiciels, équipements, matériaux, etc. nécessitant un remplacement non prévu</v>
          </cell>
          <cell r="G116" t="str">
            <v>Services attendus non disponibles</v>
          </cell>
          <cell r="H116" t="str">
            <v>FIN</v>
          </cell>
          <cell r="I116">
            <v>3</v>
          </cell>
          <cell r="J116" t="str">
            <v>C</v>
          </cell>
          <cell r="K116" t="str">
            <v>3C</v>
          </cell>
          <cell r="M116" t="str">
            <v>Plan de Service et Equipements (PSE)</v>
          </cell>
          <cell r="O116">
            <v>3</v>
          </cell>
          <cell r="P116" t="str">
            <v>C</v>
          </cell>
          <cell r="Q116" t="str">
            <v>3C</v>
          </cell>
          <cell r="R116" t="str">
            <v>2C</v>
          </cell>
          <cell r="V116" t="str">
            <v>DMA</v>
          </cell>
          <cell r="W116" t="str">
            <v>Orange</v>
          </cell>
          <cell r="X116" t="str">
            <v>Zone tolérable</v>
          </cell>
        </row>
        <row r="117">
          <cell r="A117" t="str">
            <v>MA11</v>
          </cell>
          <cell r="B117" t="str">
            <v>CR4</v>
          </cell>
          <cell r="C117" t="str">
            <v>-</v>
          </cell>
          <cell r="E117" t="str">
            <v>Allocation de ressources financières</v>
          </cell>
          <cell r="F117" t="str">
            <v>Ressources allouées insuffisantes</v>
          </cell>
          <cell r="G117" t="str">
            <v>Les objectifs opérationnels ne sont pas atteints.</v>
          </cell>
          <cell r="H117" t="str">
            <v>FIN</v>
          </cell>
          <cell r="I117">
            <v>4</v>
          </cell>
          <cell r="J117" t="str">
            <v>B</v>
          </cell>
          <cell r="K117" t="str">
            <v>4B</v>
          </cell>
          <cell r="M117" t="str">
            <v>Budget annuel DMA
Elaboration du budget annuel de fonctionnement selon les procédures et directives établies</v>
          </cell>
          <cell r="O117">
            <v>3</v>
          </cell>
          <cell r="P117" t="str">
            <v>C</v>
          </cell>
          <cell r="Q117" t="str">
            <v>3C</v>
          </cell>
          <cell r="R117" t="str">
            <v>2C</v>
          </cell>
          <cell r="T117" t="str">
            <v>Elaboration du budget annuel de fonctionnement selon les procédures et directives établies</v>
          </cell>
          <cell r="V117" t="str">
            <v>DMA</v>
          </cell>
          <cell r="W117" t="str">
            <v>Orange</v>
          </cell>
          <cell r="X117" t="str">
            <v>Zone tolérable</v>
          </cell>
        </row>
        <row r="118">
          <cell r="A118" t="str">
            <v>MA12</v>
          </cell>
          <cell r="B118" t="str">
            <v>CR4</v>
          </cell>
          <cell r="C118" t="str">
            <v>-</v>
          </cell>
          <cell r="E118" t="str">
            <v>Respect des exigences contractuelles</v>
          </cell>
          <cell r="F118" t="str">
            <v>Non-respect des termes de contrats avec les interfaces</v>
          </cell>
          <cell r="G118" t="str">
            <v>Dysfonctionnements des processus en aval</v>
          </cell>
          <cell r="H118" t="str">
            <v>JUR</v>
          </cell>
          <cell r="I118">
            <v>5</v>
          </cell>
          <cell r="J118" t="str">
            <v>D</v>
          </cell>
          <cell r="K118" t="str">
            <v>5D</v>
          </cell>
          <cell r="M118" t="str">
            <v>Protocoles d'accord/contrats</v>
          </cell>
          <cell r="O118">
            <v>2</v>
          </cell>
          <cell r="P118" t="str">
            <v>D</v>
          </cell>
          <cell r="Q118" t="str">
            <v>2D</v>
          </cell>
          <cell r="R118" t="str">
            <v>1D</v>
          </cell>
          <cell r="T118" t="str">
            <v>Tenue des revues de contrats</v>
          </cell>
          <cell r="V118" t="str">
            <v>DMA</v>
          </cell>
          <cell r="W118" t="str">
            <v>Vert</v>
          </cell>
          <cell r="X118" t="str">
            <v>Zone acceptable</v>
          </cell>
        </row>
        <row r="119">
          <cell r="A119" t="str">
            <v>MA13</v>
          </cell>
          <cell r="B119" t="str">
            <v>CR4</v>
          </cell>
          <cell r="C119" t="str">
            <v>CR4.1 - Suivre et évaluer les services de la météorologie synoptique;
CR4.2 - Suivre et évaluer les services de la météorologie aéronautique</v>
          </cell>
          <cell r="E119" t="str">
            <v>Réalisation des  Objectifs du processus</v>
          </cell>
          <cell r="F119" t="str">
            <v>Les objectifs du processus ne sont pas connus des acteurs</v>
          </cell>
          <cell r="G119" t="str">
            <v>Les objectifs ne seront pas atteints</v>
          </cell>
          <cell r="H119" t="str">
            <v>SEC</v>
          </cell>
          <cell r="I119">
            <v>3</v>
          </cell>
          <cell r="J119" t="str">
            <v>C</v>
          </cell>
          <cell r="K119" t="str">
            <v>3C</v>
          </cell>
          <cell r="M119" t="str">
            <v>Fiche de description des processus
Les attributions de la DMA</v>
          </cell>
          <cell r="O119">
            <v>3</v>
          </cell>
          <cell r="P119" t="str">
            <v>D</v>
          </cell>
          <cell r="Q119" t="str">
            <v>3D</v>
          </cell>
          <cell r="R119" t="str">
            <v>1D</v>
          </cell>
          <cell r="T119" t="str">
            <v>Sensibilisation des acteurs du SMI</v>
          </cell>
          <cell r="V119" t="str">
            <v>DMA</v>
          </cell>
          <cell r="W119" t="str">
            <v>Jaune</v>
          </cell>
          <cell r="X119" t="str">
            <v>Zone Tolérable</v>
          </cell>
        </row>
        <row r="120">
          <cell r="A120" t="str">
            <v>MA15</v>
          </cell>
          <cell r="B120" t="str">
            <v>CR4</v>
          </cell>
          <cell r="C120" t="str">
            <v>CR4.1 - Suivre et évaluer les services de la météorologie synoptique;
CR4.2 - Suivre et évaluer les services de la météorologie aéronautique</v>
          </cell>
          <cell r="E120" t="str">
            <v>Documentation du processus, formalisation des activités</v>
          </cell>
          <cell r="F120" t="str">
            <v>Documents techniques associés au processus non à jour</v>
          </cell>
          <cell r="G120" t="str">
            <v>Données de sorties erronées ou non conformes</v>
          </cell>
          <cell r="H120" t="str">
            <v>SEC</v>
          </cell>
          <cell r="I120">
            <v>3</v>
          </cell>
          <cell r="J120" t="str">
            <v>B</v>
          </cell>
          <cell r="K120" t="str">
            <v>3B</v>
          </cell>
          <cell r="M120" t="str">
            <v>Décision n°2015/1500/ASECNA/DGDD portant création d’un Comité de veille réglementaire</v>
          </cell>
          <cell r="O120">
            <v>3</v>
          </cell>
          <cell r="P120" t="str">
            <v>D</v>
          </cell>
          <cell r="Q120" t="str">
            <v>3D</v>
          </cell>
          <cell r="R120" t="str">
            <v>1D</v>
          </cell>
          <cell r="T120" t="str">
            <v>M3-PRO-03-B Procédure de Revue de Processus
M3-PRO-12 A Procédure d'élaboration et d'évaluation des indicateurs</v>
          </cell>
          <cell r="V120" t="str">
            <v>DMA</v>
          </cell>
          <cell r="W120" t="str">
            <v>Jaune</v>
          </cell>
          <cell r="X120" t="str">
            <v>Zone Tolérable</v>
          </cell>
        </row>
        <row r="121">
          <cell r="A121" t="str">
            <v>MA16</v>
          </cell>
          <cell r="B121" t="str">
            <v>CR4</v>
          </cell>
          <cell r="C121" t="str">
            <v>CR4.1 - Suivre et évaluer les services de la météorologie synoptique;
CR4.2 - Suivre et évaluer les services de la météorologie aéronautique</v>
          </cell>
          <cell r="E121" t="str">
            <v>Analyse et diagnostique du processus, élaboration du plan de progrès et vérification des résultats</v>
          </cell>
          <cell r="F121" t="str">
            <v>Incapacité à suivre régulièrement le fonctionnement du processus</v>
          </cell>
          <cell r="G121" t="str">
            <v>Pas d'actions d'amélioration</v>
          </cell>
          <cell r="H121" t="str">
            <v>SEC</v>
          </cell>
          <cell r="I121">
            <v>2</v>
          </cell>
          <cell r="J121" t="str">
            <v>C</v>
          </cell>
          <cell r="K121" t="str">
            <v>2C</v>
          </cell>
          <cell r="M121" t="str">
            <v>Décision n°2015/1500/ASECNA/DGDD portant création d’un Comité de veille réglementaire</v>
          </cell>
          <cell r="O121">
            <v>2</v>
          </cell>
          <cell r="P121" t="str">
            <v>C</v>
          </cell>
          <cell r="Q121" t="str">
            <v>2C</v>
          </cell>
          <cell r="R121" t="str">
            <v>1C</v>
          </cell>
          <cell r="T121" t="str">
            <v>Décision n°2015/1500/ASECNA/DGDD portant création d’un Comité de veille réglementaire</v>
          </cell>
          <cell r="V121" t="str">
            <v>DMA</v>
          </cell>
          <cell r="W121" t="str">
            <v>Jaune</v>
          </cell>
          <cell r="X121" t="str">
            <v>Zone Tolérable</v>
          </cell>
        </row>
        <row r="122">
          <cell r="A122" t="str">
            <v>MA17</v>
          </cell>
          <cell r="B122" t="str">
            <v>CR4</v>
          </cell>
          <cell r="C122" t="str">
            <v>CR4.1 - Suivre et évaluer les services de la météorologie synoptique;
CR4.2 - Suivre et évaluer les services de la météorologie aéronautique</v>
          </cell>
          <cell r="E122" t="str">
            <v>Suivi des actions audits et revues</v>
          </cell>
          <cell r="F122" t="str">
            <v>Les risques générés par les dysfonctionnements du processus ne sont pas traités</v>
          </cell>
          <cell r="G122" t="str">
            <v>Processus non maîtrisés</v>
          </cell>
          <cell r="H122" t="str">
            <v>SEC</v>
          </cell>
          <cell r="I122">
            <v>2</v>
          </cell>
          <cell r="J122" t="str">
            <v>C</v>
          </cell>
          <cell r="K122" t="str">
            <v>2C</v>
          </cell>
          <cell r="M122" t="str">
            <v>Procédure M3-PRO 05 -2017 Traitement des ACAP</v>
          </cell>
          <cell r="O122">
            <v>2</v>
          </cell>
          <cell r="P122" t="str">
            <v>C</v>
          </cell>
          <cell r="Q122" t="str">
            <v>2C</v>
          </cell>
          <cell r="R122" t="str">
            <v>1C</v>
          </cell>
          <cell r="T122" t="str">
            <v>M3-PRO-03-B Procédure de Revue de Processus
Réunions CCI</v>
          </cell>
          <cell r="V122" t="str">
            <v>DMA</v>
          </cell>
          <cell r="W122" t="str">
            <v>Jaune</v>
          </cell>
          <cell r="X122" t="str">
            <v>Zone Tolérable</v>
          </cell>
        </row>
        <row r="123">
          <cell r="A123" t="str">
            <v>MA18</v>
          </cell>
          <cell r="B123" t="str">
            <v>CR4</v>
          </cell>
          <cell r="C123" t="str">
            <v xml:space="preserve">CR4.1 - Suivre et évaluer les services de la météorologie synoptique </v>
          </cell>
          <cell r="E123" t="str">
            <v>Disponibilité et adéquation des données d'entrée</v>
          </cell>
          <cell r="F123" t="str">
            <v>Données d'entrée du processus non conformes aux exigences et attentes clients</v>
          </cell>
          <cell r="G123" t="str">
            <v>Données de sorties erronées ou non conformes</v>
          </cell>
          <cell r="H123" t="str">
            <v>SEC</v>
          </cell>
          <cell r="I123">
            <v>2</v>
          </cell>
          <cell r="J123" t="str">
            <v>B</v>
          </cell>
          <cell r="K123" t="str">
            <v>2B</v>
          </cell>
          <cell r="M123" t="str">
            <v>Analyse des rapports et retours d'information des centres</v>
          </cell>
          <cell r="O123">
            <v>2</v>
          </cell>
          <cell r="P123" t="str">
            <v>D</v>
          </cell>
          <cell r="Q123" t="str">
            <v>2D</v>
          </cell>
          <cell r="R123" t="str">
            <v>1D</v>
          </cell>
          <cell r="T123" t="str">
            <v>M3-PRO-03-B Procédure de Revue de Processus
Réunions CCI</v>
          </cell>
          <cell r="V123" t="str">
            <v>DMA</v>
          </cell>
          <cell r="W123" t="str">
            <v>Vert</v>
          </cell>
          <cell r="X123" t="str">
            <v>Zone acceptable</v>
          </cell>
        </row>
        <row r="124">
          <cell r="A124" t="str">
            <v>MA19</v>
          </cell>
          <cell r="B124" t="str">
            <v>CR4</v>
          </cell>
          <cell r="C124" t="str">
            <v xml:space="preserve">CR4.1 - Suivre et évaluer les services de la météorologie synoptique </v>
          </cell>
          <cell r="E124" t="str">
            <v>Disponibilité et adéquation des données d'entrée</v>
          </cell>
          <cell r="F124" t="str">
            <v>Données d'entrée non obtenue dans les delais</v>
          </cell>
          <cell r="G124" t="str">
            <v>Retard de production des données du processus</v>
          </cell>
          <cell r="H124" t="str">
            <v>SEC</v>
          </cell>
          <cell r="I124">
            <v>3</v>
          </cell>
          <cell r="J124" t="str">
            <v>C</v>
          </cell>
          <cell r="K124" t="str">
            <v>3C</v>
          </cell>
          <cell r="M124" t="str">
            <v>M3-PRO-03-B Procédure de Revue de Processus
M3-PRO-07-A Procédure de maîtrise des infiormations documentées
M3-PRO-12 A Procédure d'élaboration et d'évaluation des indicateurs</v>
          </cell>
          <cell r="O124">
            <v>2</v>
          </cell>
          <cell r="P124" t="str">
            <v>D</v>
          </cell>
          <cell r="Q124" t="str">
            <v>2D</v>
          </cell>
          <cell r="R124" t="str">
            <v>2D</v>
          </cell>
          <cell r="T124" t="str">
            <v>Faire la revue des processus</v>
          </cell>
          <cell r="V124" t="str">
            <v>DMA</v>
          </cell>
          <cell r="W124" t="str">
            <v>Vert</v>
          </cell>
          <cell r="X124" t="str">
            <v>Zone acceptable</v>
          </cell>
        </row>
        <row r="125">
          <cell r="A125" t="str">
            <v>MA20</v>
          </cell>
          <cell r="B125" t="str">
            <v>CR4</v>
          </cell>
          <cell r="C125" t="str">
            <v xml:space="preserve">CR4.1 - Suivre et évaluer les services de la météorologie synoptique </v>
          </cell>
          <cell r="E125" t="str">
            <v>Stations d’observations MTO silencieuses dans les Etats</v>
          </cell>
          <cell r="F125" t="str">
            <v>Indisponibilités des données d'observations de base</v>
          </cell>
          <cell r="G125" t="str">
            <v>Le processus ne peut pas contribuer efficacement à la VMM et aux besoins en données pour les analyses prévisions</v>
          </cell>
          <cell r="H125" t="str">
            <v>SEC</v>
          </cell>
          <cell r="I125">
            <v>4</v>
          </cell>
          <cell r="J125" t="str">
            <v>B</v>
          </cell>
          <cell r="K125" t="str">
            <v>4B</v>
          </cell>
          <cell r="M125" t="str">
            <v>Analyse des rapports et retours d'information des Etats (Art10 et SMN)</v>
          </cell>
          <cell r="O125">
            <v>4</v>
          </cell>
          <cell r="P125" t="str">
            <v>B</v>
          </cell>
          <cell r="Q125" t="str">
            <v>4B</v>
          </cell>
          <cell r="R125" t="str">
            <v>2B</v>
          </cell>
          <cell r="T125" t="str">
            <v>Sensibilisation des Etats à travers les DNM</v>
          </cell>
          <cell r="V125" t="str">
            <v>DMA</v>
          </cell>
          <cell r="W125" t="str">
            <v>Rouge clair</v>
          </cell>
          <cell r="X125" t="str">
            <v>Zone inacceptable</v>
          </cell>
        </row>
        <row r="126">
          <cell r="A126" t="str">
            <v>MA21</v>
          </cell>
          <cell r="B126" t="str">
            <v>CR4</v>
          </cell>
          <cell r="C126" t="str">
            <v>CR4.1 - Suivre et évaluer les services de la météorologie synoptique;
CR4.2 - Suivre et évaluer les services de la météorologie aéronautique</v>
          </cell>
          <cell r="E126" t="str">
            <v>Non prise en compte des attentes des parties prenantes pertinentes externes</v>
          </cell>
          <cell r="F126" t="str">
            <v>Les attentes des parties prenantes ne sont pas satisfaites</v>
          </cell>
          <cell r="G126" t="str">
            <v>Sanctions (rupture de partenariat, interdiction de mener certaines activités, etc.)</v>
          </cell>
          <cell r="H126" t="str">
            <v>SEC</v>
          </cell>
          <cell r="I126">
            <v>3</v>
          </cell>
          <cell r="J126" t="str">
            <v>C</v>
          </cell>
          <cell r="K126" t="str">
            <v>3C</v>
          </cell>
          <cell r="M126" t="str">
            <v>Concertaions périodiques avec les PIP
Réf.: DMA-PIP-Ol-A Partie intéressées pertinentes de la DMA</v>
          </cell>
          <cell r="O126">
            <v>3</v>
          </cell>
          <cell r="P126" t="str">
            <v>C</v>
          </cell>
          <cell r="Q126" t="str">
            <v>3C</v>
          </cell>
          <cell r="R126" t="str">
            <v>1D</v>
          </cell>
          <cell r="T126" t="str">
            <v>Renorcer la concertation avec les PIP</v>
          </cell>
          <cell r="V126" t="str">
            <v>DMA</v>
          </cell>
          <cell r="W126" t="str">
            <v>Jaune</v>
          </cell>
          <cell r="X126" t="str">
            <v>Zone Tolérable</v>
          </cell>
        </row>
        <row r="127">
          <cell r="A127" t="str">
            <v>MA23</v>
          </cell>
          <cell r="B127" t="str">
            <v>CR4</v>
          </cell>
          <cell r="C127" t="str">
            <v xml:space="preserve">CR4.1 - Suivre et évaluer les services de la météorologie synoptique </v>
          </cell>
          <cell r="E127" t="str">
            <v>Respect des exigences règlementaires et normatives</v>
          </cell>
          <cell r="F127" t="str">
            <v>Méconnaissance des exigences légales et normatives</v>
          </cell>
          <cell r="G127" t="str">
            <v>Exigences légales et normatives non appliquées</v>
          </cell>
          <cell r="H127" t="str">
            <v>SEC</v>
          </cell>
          <cell r="I127">
            <v>3</v>
          </cell>
          <cell r="J127" t="str">
            <v>B</v>
          </cell>
          <cell r="K127" t="str">
            <v>3B</v>
          </cell>
          <cell r="M127" t="str">
            <v>Décision n°2015/1500/ASECNA/DGDD portant création d’un Comité de veille réglementaire</v>
          </cell>
          <cell r="O127">
            <v>3</v>
          </cell>
          <cell r="P127" t="str">
            <v>C</v>
          </cell>
          <cell r="Q127" t="str">
            <v>3C</v>
          </cell>
          <cell r="R127" t="str">
            <v>1C</v>
          </cell>
          <cell r="T127" t="str">
            <v>Suivre l'évolution de la documentation et faire la msie à jour dans les délais</v>
          </cell>
          <cell r="V127" t="str">
            <v>DMA</v>
          </cell>
          <cell r="W127" t="str">
            <v>Jaune</v>
          </cell>
          <cell r="X127" t="str">
            <v>Zone Tolérable</v>
          </cell>
        </row>
        <row r="128">
          <cell r="A128" t="str">
            <v>MA24</v>
          </cell>
          <cell r="B128" t="str">
            <v>CR4</v>
          </cell>
          <cell r="C128" t="str">
            <v xml:space="preserve">CR4.1 - Suivre et évaluer les services de la météorologie synoptique </v>
          </cell>
          <cell r="E128" t="str">
            <v>Baromètres station non étalonnés</v>
          </cell>
          <cell r="F128" t="str">
            <v>Valeurs de pression atmosphérique erronnées</v>
          </cell>
          <cell r="G128" t="str">
            <v>Incidnts ATS liés à l'utilisation de données de pressions erronées</v>
          </cell>
          <cell r="H128" t="str">
            <v>SEC</v>
          </cell>
          <cell r="I128">
            <v>2</v>
          </cell>
          <cell r="J128" t="str">
            <v>B</v>
          </cell>
          <cell r="K128" t="str">
            <v>2B</v>
          </cell>
          <cell r="L128" t="str">
            <v>Kit de contrôle des baromètres numériques. 
Banc de calibration (Generateur de pression)</v>
          </cell>
          <cell r="M128" t="str">
            <v>Directives d'exploitation des baromètres numériques</v>
          </cell>
          <cell r="O128">
            <v>2</v>
          </cell>
          <cell r="P128" t="str">
            <v>C</v>
          </cell>
          <cell r="Q128" t="str">
            <v>2C</v>
          </cell>
          <cell r="R128" t="str">
            <v>1C</v>
          </cell>
          <cell r="T128" t="str">
            <v>Mise en œuvre de la procédure de contrôle des baromètres tous les six mois.
Etalonnage des baromètres tous les deux ans</v>
          </cell>
          <cell r="U128" t="str">
            <v>Maintien des compétences des étalonneurs station</v>
          </cell>
          <cell r="V128" t="str">
            <v>DMA</v>
          </cell>
          <cell r="W128" t="str">
            <v>Jaune</v>
          </cell>
          <cell r="X128" t="str">
            <v>Zone Tolérable</v>
          </cell>
        </row>
        <row r="129">
          <cell r="A129" t="str">
            <v>MA25</v>
          </cell>
          <cell r="B129" t="str">
            <v>CR4</v>
          </cell>
          <cell r="C129" t="str">
            <v xml:space="preserve">CR4.1 - Suivre et évaluer les services de la météorologie synoptique </v>
          </cell>
          <cell r="E129" t="str">
            <v xml:space="preserve">Rupture des consommables </v>
          </cell>
          <cell r="F129" t="str">
            <v>Dysfonctionnement des stations</v>
          </cell>
          <cell r="G129" t="str">
            <v xml:space="preserve">• Baisse des performances opérationnelles
 • Non satisfaction des usagers </v>
          </cell>
          <cell r="H129" t="str">
            <v>SEC</v>
          </cell>
          <cell r="I129">
            <v>3</v>
          </cell>
          <cell r="J129" t="str">
            <v>C</v>
          </cell>
          <cell r="K129" t="str">
            <v>3C</v>
          </cell>
          <cell r="M129" t="str">
            <v>Existence de Standards de consommables</v>
          </cell>
          <cell r="O129">
            <v>2</v>
          </cell>
          <cell r="P129" t="str">
            <v>C</v>
          </cell>
          <cell r="Q129" t="str">
            <v>2C</v>
          </cell>
          <cell r="R129" t="str">
            <v>1C</v>
          </cell>
          <cell r="T129" t="str">
            <v>Etablir un plan annuel d'approvisionnement</v>
          </cell>
          <cell r="U129" t="str">
            <v>Sensibiliser les acteurs concernés</v>
          </cell>
          <cell r="V129" t="str">
            <v>DMA</v>
          </cell>
          <cell r="W129" t="str">
            <v>Jaune</v>
          </cell>
          <cell r="X129" t="str">
            <v>Zone Tolérable</v>
          </cell>
        </row>
        <row r="130">
          <cell r="A130" t="str">
            <v>MA26</v>
          </cell>
          <cell r="B130" t="str">
            <v>CR4</v>
          </cell>
          <cell r="C130" t="str">
            <v xml:space="preserve">CR4.1 - Suivre et évaluer les services de la météorologie synoptique </v>
          </cell>
          <cell r="E130" t="str">
            <v xml:space="preserve">Table de réduction de pression erronée </v>
          </cell>
          <cell r="F130" t="str">
            <v>Utilisation d’une table de réduction erronée.
Fourniture de données de pression erronées</v>
          </cell>
          <cell r="G130" t="str">
            <v>• Prévisions de pressions erronées 
• Usagers non satisfaits</v>
          </cell>
          <cell r="H130" t="str">
            <v>SEC</v>
          </cell>
          <cell r="I130">
            <v>3</v>
          </cell>
          <cell r="J130" t="str">
            <v>B</v>
          </cell>
          <cell r="K130" t="str">
            <v>3B</v>
          </cell>
          <cell r="M130" t="str">
            <v>existence de procédures d'élaboration des tables de réductions</v>
          </cell>
          <cell r="N130" t="str">
            <v>Existence de perfornnel formé pour établir les tables de réductions</v>
          </cell>
          <cell r="O130">
            <v>2</v>
          </cell>
          <cell r="P130" t="str">
            <v>B</v>
          </cell>
          <cell r="Q130" t="str">
            <v>2B</v>
          </cell>
          <cell r="R130" t="str">
            <v>1B</v>
          </cell>
          <cell r="U130" t="str">
            <v>Sensibiliser les acteurs concernés</v>
          </cell>
          <cell r="V130" t="str">
            <v>DMA</v>
          </cell>
          <cell r="W130" t="str">
            <v>Jaune</v>
          </cell>
          <cell r="X130" t="str">
            <v>Zone Tolérable</v>
          </cell>
        </row>
        <row r="131">
          <cell r="A131" t="str">
            <v>MA27</v>
          </cell>
          <cell r="B131" t="str">
            <v>CR4</v>
          </cell>
          <cell r="C131" t="str">
            <v>CR4.1 - Suivre et évaluer les services de la météorologie synoptique;
CR4.2 - Suivre et évaluer les services de la météorologie aéronautique.</v>
          </cell>
          <cell r="E131" t="str">
            <v>Documentation du processus, formalisation des activités</v>
          </cell>
          <cell r="F131" t="str">
            <v>Les activités du processus ne sont pas exhaustives</v>
          </cell>
          <cell r="G131" t="str">
            <v>Mauvais fonctionnement du processus
Données de sorties non conformes</v>
          </cell>
          <cell r="H131" t="str">
            <v>SEC</v>
          </cell>
          <cell r="I131">
            <v>2</v>
          </cell>
          <cell r="J131" t="str">
            <v>B</v>
          </cell>
          <cell r="K131" t="str">
            <v>2B</v>
          </cell>
          <cell r="M131" t="str">
            <v>Décision n°2018/001954/ASECNA/DGDD portant organisation et attribution de la DMA, du 15 nov. 2018s</v>
          </cell>
          <cell r="O131">
            <v>2</v>
          </cell>
          <cell r="P131" t="str">
            <v>B</v>
          </cell>
          <cell r="Q131" t="str">
            <v>2B</v>
          </cell>
          <cell r="R131" t="str">
            <v>1B</v>
          </cell>
          <cell r="T131" t="str">
            <v>M3-PRO-03-B Procédure de Revue de Processus
M3-PRO-12 A Procédure d'élaboration et d'évaluation des indicateurs</v>
          </cell>
          <cell r="V131" t="str">
            <v>DMA</v>
          </cell>
          <cell r="W131" t="str">
            <v>Jaune</v>
          </cell>
          <cell r="X131" t="str">
            <v>Zone Tolérable</v>
          </cell>
        </row>
        <row r="132">
          <cell r="A132" t="str">
            <v>MA28</v>
          </cell>
          <cell r="B132" t="str">
            <v>CR4</v>
          </cell>
          <cell r="C132" t="str">
            <v>CR4.2 - Suivre et évaluer les services de la météorologie aéronautique</v>
          </cell>
          <cell r="E132" t="str">
            <v>Données d'entrée du processus non conformes aux exigences et attentes clients</v>
          </cell>
          <cell r="F132" t="str">
            <v>Données de sorties erronées ou non conformes</v>
          </cell>
          <cell r="G132" t="str">
            <v>Données de sorties erronées ou non conformes</v>
          </cell>
          <cell r="H132" t="str">
            <v>SEC</v>
          </cell>
          <cell r="I132">
            <v>2</v>
          </cell>
          <cell r="J132" t="str">
            <v>B</v>
          </cell>
          <cell r="K132" t="str">
            <v>2B</v>
          </cell>
          <cell r="M132" t="str">
            <v>Analyse des rapports et retours d'information des centres</v>
          </cell>
          <cell r="O132">
            <v>2</v>
          </cell>
          <cell r="P132" t="str">
            <v>B</v>
          </cell>
          <cell r="Q132" t="str">
            <v>2B</v>
          </cell>
          <cell r="R132" t="str">
            <v>2B</v>
          </cell>
          <cell r="T132" t="str">
            <v>M3-PRO-03-B Procédure de Revue de Processus
Réunions CCI</v>
          </cell>
          <cell r="V132" t="str">
            <v>DMA</v>
          </cell>
          <cell r="W132" t="str">
            <v>Jaune</v>
          </cell>
          <cell r="X132" t="str">
            <v>Zone Tolérable</v>
          </cell>
        </row>
        <row r="133">
          <cell r="A133" t="str">
            <v>MA29</v>
          </cell>
          <cell r="B133" t="str">
            <v>CR4</v>
          </cell>
          <cell r="C133" t="str">
            <v>CR4.2 - Suivre et évaluer les services de la météorologie aéronautique</v>
          </cell>
          <cell r="E133" t="str">
            <v>Données d'entrée non obtenue dans les delais</v>
          </cell>
          <cell r="F133" t="str">
            <v>Retard de production des données du processus</v>
          </cell>
          <cell r="G133" t="str">
            <v>Clients du processus non satisfaits</v>
          </cell>
          <cell r="H133" t="str">
            <v>SEC</v>
          </cell>
          <cell r="I133">
            <v>3</v>
          </cell>
          <cell r="J133" t="str">
            <v>C</v>
          </cell>
          <cell r="K133" t="str">
            <v>3C</v>
          </cell>
          <cell r="M133" t="str">
            <v>M3-PRO-03-B Procédure de Revue de Processus
M3-PRO-07-A Procédure de maîtrise des infiormations documentées
M3-PRO-12 A Procédure d'élaboration et d'évaluation des indicateurs</v>
          </cell>
          <cell r="O133">
            <v>3</v>
          </cell>
          <cell r="P133" t="str">
            <v>C</v>
          </cell>
          <cell r="Q133" t="str">
            <v>3C</v>
          </cell>
          <cell r="R133" t="str">
            <v>2C</v>
          </cell>
          <cell r="T133" t="str">
            <v>Faire la revue des processus</v>
          </cell>
          <cell r="V133" t="str">
            <v>DMA</v>
          </cell>
          <cell r="W133" t="str">
            <v>Jaune</v>
          </cell>
          <cell r="X133" t="str">
            <v>Zone Tolérable</v>
          </cell>
        </row>
        <row r="134">
          <cell r="A134" t="str">
            <v>MA30</v>
          </cell>
          <cell r="B134" t="str">
            <v>CR4</v>
          </cell>
          <cell r="C134" t="str">
            <v>CR4.1 - Suivre et évaluer les services de la météorologie synoptique;
CR4.2 - Suivre et évaluer les services de la météorologie aéronautique</v>
          </cell>
          <cell r="E134" t="str">
            <v>Interfaces entre les activités au sein des processus</v>
          </cell>
          <cell r="F134" t="str">
            <v>Les dysfonctionnements aux interfaces internes aux processus ne sont pas détectés et corrigés</v>
          </cell>
          <cell r="G134" t="str">
            <v>Les processus ne fournissent pas les produits et services attendus</v>
          </cell>
          <cell r="H134" t="str">
            <v>SEC</v>
          </cell>
          <cell r="I134">
            <v>2</v>
          </cell>
          <cell r="J134" t="str">
            <v>C</v>
          </cell>
          <cell r="K134" t="str">
            <v>2C</v>
          </cell>
          <cell r="M134" t="str">
            <v>Analyse des rapports d'activités /données de sortie aux interface
Traitement des ACAP</v>
          </cell>
          <cell r="O134">
            <v>2</v>
          </cell>
          <cell r="P134" t="str">
            <v>C</v>
          </cell>
          <cell r="Q134" t="str">
            <v>2C</v>
          </cell>
          <cell r="R134" t="str">
            <v>2D</v>
          </cell>
          <cell r="T134" t="str">
            <v>Renforcer l'analyse des rapports d'activités et le traitement des ACAP</v>
          </cell>
          <cell r="V134" t="str">
            <v>DMA</v>
          </cell>
          <cell r="W134" t="str">
            <v>Jaune</v>
          </cell>
          <cell r="X134" t="str">
            <v>Zone Tolérable</v>
          </cell>
        </row>
        <row r="135">
          <cell r="A135" t="str">
            <v>MA31</v>
          </cell>
          <cell r="B135" t="str">
            <v>CR4</v>
          </cell>
          <cell r="C135" t="str">
            <v>CR4.2 - Suivre et évaluer les services de la météorologie aéronautique</v>
          </cell>
          <cell r="E135" t="str">
            <v>Disponibilité et adéquation des données de sorties</v>
          </cell>
          <cell r="F135" t="str">
            <v>Données de sortie prévues non disponibles</v>
          </cell>
          <cell r="G135" t="str">
            <v>Clients non satisfaits</v>
          </cell>
          <cell r="H135" t="str">
            <v>SEC</v>
          </cell>
          <cell r="I135">
            <v>1</v>
          </cell>
          <cell r="J135" t="str">
            <v>D</v>
          </cell>
          <cell r="K135" t="str">
            <v>1D</v>
          </cell>
          <cell r="M135" t="str">
            <v>M3-PRO-03-B Procédure de Revue de Processus
M3-PRO-12 A Procédure d'élaboration et d'évaluation des indicateurs</v>
          </cell>
          <cell r="O135">
            <v>1</v>
          </cell>
          <cell r="P135" t="str">
            <v>D</v>
          </cell>
          <cell r="Q135" t="str">
            <v>1D</v>
          </cell>
          <cell r="R135" t="str">
            <v>1D</v>
          </cell>
          <cell r="T135" t="str">
            <v>Tenir périodiquement la revue de processus</v>
          </cell>
          <cell r="V135" t="str">
            <v>DMA</v>
          </cell>
          <cell r="W135" t="str">
            <v>Vert</v>
          </cell>
          <cell r="X135" t="str">
            <v>Zone acceptable</v>
          </cell>
        </row>
        <row r="136">
          <cell r="A136" t="str">
            <v>MA22</v>
          </cell>
          <cell r="B136" t="str">
            <v>CR4</v>
          </cell>
          <cell r="C136" t="str">
            <v>CR4.1 - Suivre et évaluer les services de la météorologie synoptique;
CR4.2 - Suivre et évaluer les services de la météorologie aéronautique</v>
          </cell>
          <cell r="E136" t="str">
            <v>Disponibilité et adéquation des données de sorties</v>
          </cell>
          <cell r="F136" t="str">
            <v>Données de sortie prévues non produites dans les délais</v>
          </cell>
          <cell r="G136" t="str">
            <v>Exigences légales et normatives non appliquées</v>
          </cell>
          <cell r="H136" t="str">
            <v>SEC</v>
          </cell>
          <cell r="I136">
            <v>3</v>
          </cell>
          <cell r="J136" t="str">
            <v>C</v>
          </cell>
          <cell r="K136" t="str">
            <v>3C</v>
          </cell>
          <cell r="M136" t="str">
            <v>M3-PRO-03-B Procédure de Revue de Processus
M3-PRO-12 A Procédure d'élaboration et d'évaluation des indicateurs</v>
          </cell>
          <cell r="O136">
            <v>3</v>
          </cell>
          <cell r="P136" t="str">
            <v>C</v>
          </cell>
          <cell r="Q136" t="str">
            <v>3C</v>
          </cell>
          <cell r="R136" t="str">
            <v>2D</v>
          </cell>
          <cell r="T136" t="str">
            <v>Tenir périodiquement la revue de processus</v>
          </cell>
          <cell r="V136" t="str">
            <v>DMA</v>
          </cell>
          <cell r="W136" t="str">
            <v>Jaune</v>
          </cell>
          <cell r="X136" t="str">
            <v>Zone Tolérable</v>
          </cell>
        </row>
        <row r="137">
          <cell r="A137" t="str">
            <v>MA32</v>
          </cell>
          <cell r="B137" t="str">
            <v>CR4</v>
          </cell>
          <cell r="C137" t="str">
            <v>CR4.1 - Suivre et évaluer les services de la météorologie synoptique;
CR4.2 - Suivre et évaluer les services de la météorologie aéronautique</v>
          </cell>
          <cell r="E137" t="str">
            <v>Respect des exigences règlementaires et normatives</v>
          </cell>
          <cell r="F137" t="str">
            <v>Mauvaise application des exigences et règlementations</v>
          </cell>
          <cell r="G137" t="str">
            <v>Produits et services fournis non conformes</v>
          </cell>
          <cell r="H137" t="str">
            <v>SEC</v>
          </cell>
          <cell r="I137">
            <v>4</v>
          </cell>
          <cell r="J137" t="str">
            <v>B</v>
          </cell>
          <cell r="K137" t="str">
            <v>4B</v>
          </cell>
          <cell r="M137" t="str">
            <v>Décision n°2015/1500/ASECNA/DGDD portant création d’un Comité de veille réglementaire</v>
          </cell>
          <cell r="O137">
            <v>4</v>
          </cell>
          <cell r="P137" t="str">
            <v>B</v>
          </cell>
          <cell r="Q137" t="str">
            <v>4B</v>
          </cell>
          <cell r="R137" t="str">
            <v>1B</v>
          </cell>
          <cell r="T137" t="str">
            <v>Former le personnel à l'application des procédures et nouvelles règlementations</v>
          </cell>
          <cell r="V137" t="str">
            <v>DMA</v>
          </cell>
          <cell r="W137" t="str">
            <v>Rouge clair</v>
          </cell>
          <cell r="X137" t="str">
            <v>Zone inacceptable</v>
          </cell>
        </row>
        <row r="138">
          <cell r="A138" t="str">
            <v>MA33</v>
          </cell>
          <cell r="B138" t="str">
            <v>CR4</v>
          </cell>
          <cell r="C138" t="str">
            <v>CR4.2 - Suivre et évaluer les services de la météorologie aéronautique</v>
          </cell>
          <cell r="E138" t="str">
            <v>Contrôle inopiné des OPMET non effectué</v>
          </cell>
          <cell r="F138" t="str">
            <v>Mauvaise qualité des données  OPMET rédigés dans les centres opérationnels</v>
          </cell>
          <cell r="G138" t="str">
            <v>Mise à dispositions de données et informations météorologiques non fiables aux usagers
Risques d'incidents liés à l'exploitation de données OPMET érronées</v>
          </cell>
          <cell r="H138" t="str">
            <v>SEC</v>
          </cell>
          <cell r="I138">
            <v>3</v>
          </cell>
          <cell r="J138" t="str">
            <v>C</v>
          </cell>
          <cell r="K138" t="str">
            <v>3C</v>
          </cell>
          <cell r="M138" t="str">
            <v>Procédure d'évaluation des contrôles inopinés</v>
          </cell>
          <cell r="O138">
            <v>3</v>
          </cell>
          <cell r="P138" t="str">
            <v>C</v>
          </cell>
          <cell r="Q138" t="str">
            <v>3C</v>
          </cell>
          <cell r="R138" t="str">
            <v>2D</v>
          </cell>
          <cell r="T138" t="str">
            <v>Analyse des rapports et traitement des ACAP issus du contrôle inopiné</v>
          </cell>
          <cell r="V138" t="str">
            <v>DMA</v>
          </cell>
          <cell r="W138" t="str">
            <v>Jaune</v>
          </cell>
          <cell r="X138" t="str">
            <v>Zone Tolérable</v>
          </cell>
        </row>
        <row r="139">
          <cell r="A139" t="str">
            <v>MA34</v>
          </cell>
          <cell r="B139" t="str">
            <v>CR4</v>
          </cell>
          <cell r="C139" t="str">
            <v>CR4.2 - Suivre et évaluer les services de la météorologie aéronautique</v>
          </cell>
          <cell r="E139" t="str">
            <v>-Réclamations des usagers non traités;
-Retards constatés dans la disponibilité des modèles</v>
          </cell>
          <cell r="F139" t="str">
            <v>Clients non satisfaits</v>
          </cell>
          <cell r="G139" t="str">
            <v>• Pertes de clients
• Evènement sécurité (Incident, Accident)</v>
          </cell>
          <cell r="H139" t="str">
            <v>SEC</v>
          </cell>
          <cell r="I139">
            <v>3</v>
          </cell>
          <cell r="J139" t="str">
            <v>B</v>
          </cell>
          <cell r="K139" t="str">
            <v>3B</v>
          </cell>
          <cell r="L139" t="str">
            <v>Utilisation de EARTH NETWORK pour la surveillance des paramètres</v>
          </cell>
          <cell r="M139" t="str">
            <v>Existence du SMI MET
Existence de procédures de mécanisme d'écoute clients</v>
          </cell>
          <cell r="O139">
            <v>2</v>
          </cell>
          <cell r="P139" t="str">
            <v>B</v>
          </cell>
          <cell r="Q139" t="str">
            <v>2B</v>
          </cell>
          <cell r="R139" t="str">
            <v>1B</v>
          </cell>
          <cell r="T139" t="str">
            <v>Renforcerl’écoute client afin d’anticiper les besoins et attentes des usagers</v>
          </cell>
          <cell r="U139" t="str">
            <v>Sensibiliser les acteurs concernés</v>
          </cell>
          <cell r="V139" t="str">
            <v>DMA</v>
          </cell>
          <cell r="W139" t="str">
            <v>Jaune</v>
          </cell>
          <cell r="X139" t="str">
            <v>Zone Tolérable</v>
          </cell>
        </row>
        <row r="140">
          <cell r="A140" t="str">
            <v>MA35</v>
          </cell>
          <cell r="B140" t="str">
            <v>OR4</v>
          </cell>
          <cell r="C140" t="str">
            <v xml:space="preserve">OR4 : Fournir l'assistance météorologique à la navigation aérienne </v>
          </cell>
          <cell r="E140" t="str">
            <v>Pilotage inapproprié des processus de fourniture des services Met</v>
          </cell>
          <cell r="F140" t="str">
            <v>Les objectifs des processus ne sont pas atteints</v>
          </cell>
          <cell r="G140" t="str">
            <v>• Clients non satisfaits 
• Mécontentement des usagers
• Pertes de clients</v>
          </cell>
          <cell r="H140" t="str">
            <v>AUT</v>
          </cell>
          <cell r="I140">
            <v>4</v>
          </cell>
          <cell r="J140" t="str">
            <v>C</v>
          </cell>
          <cell r="K140" t="str">
            <v>4C</v>
          </cell>
          <cell r="M140" t="str">
            <v>Manuel ASECNA de Traitement des événements sécurité</v>
          </cell>
          <cell r="N140" t="str">
            <v>Mise en place de Comités locaux d'analyse des événement sécurité</v>
          </cell>
          <cell r="O140">
            <v>3</v>
          </cell>
          <cell r="P140" t="str">
            <v>C</v>
          </cell>
          <cell r="Q140" t="str">
            <v>3C</v>
          </cell>
          <cell r="R140" t="str">
            <v>2C</v>
          </cell>
          <cell r="V140" t="str">
            <v>DMA</v>
          </cell>
          <cell r="W140" t="str">
            <v>Orange</v>
          </cell>
          <cell r="X140" t="str">
            <v>Zone tolérable</v>
          </cell>
        </row>
        <row r="141">
          <cell r="A141" t="str">
            <v>MA36</v>
          </cell>
          <cell r="B141" t="str">
            <v>OR4</v>
          </cell>
          <cell r="C141" t="str">
            <v xml:space="preserve">OR4 : Fournir l'assistance météorologique à la navigation aérienne </v>
          </cell>
          <cell r="E141" t="str">
            <v>Réclamations des usagers non traités</v>
          </cell>
          <cell r="F141" t="str">
            <v>Les produits et services fournis ne sont pas conformes aux attentes des usagers</v>
          </cell>
          <cell r="G141" t="str">
            <v>• Mécontentement des usagers
• Clients non satisfaits 
• Pertes de clients</v>
          </cell>
          <cell r="H141" t="str">
            <v>AUT</v>
          </cell>
          <cell r="I141">
            <v>4</v>
          </cell>
          <cell r="J141" t="str">
            <v>C</v>
          </cell>
          <cell r="K141" t="str">
            <v>4C</v>
          </cell>
          <cell r="M141" t="str">
            <v>Manuel ASECNA de Traitement des événements sécurité</v>
          </cell>
          <cell r="N141" t="str">
            <v>Mise en place de Comités locaux d'analyse des événement sécurité</v>
          </cell>
          <cell r="O141">
            <v>3</v>
          </cell>
          <cell r="P141" t="str">
            <v>C</v>
          </cell>
          <cell r="Q141" t="str">
            <v>3C</v>
          </cell>
          <cell r="R141" t="str">
            <v>2C</v>
          </cell>
          <cell r="V141" t="str">
            <v>DMA</v>
          </cell>
          <cell r="W141" t="str">
            <v>Orange</v>
          </cell>
          <cell r="X141" t="str">
            <v>Zone tolérable</v>
          </cell>
        </row>
        <row r="142">
          <cell r="A142" t="str">
            <v>MA37</v>
          </cell>
          <cell r="B142" t="str">
            <v>OR4</v>
          </cell>
          <cell r="C142" t="str">
            <v xml:space="preserve">OR4 : Fournir l'assistance météorologique à la navigation aérienne </v>
          </cell>
          <cell r="E142" t="str">
            <v>Mauvaise identification des besoins de formation continue</v>
          </cell>
          <cell r="F142" t="str">
            <v>Les besoins réels de formation ne sont pas ris en compte</v>
          </cell>
          <cell r="G142" t="str">
            <v xml:space="preserve">• Personnel mal formé
• Compétences cibles non adressées 
</v>
          </cell>
          <cell r="H142" t="str">
            <v>AUT</v>
          </cell>
          <cell r="I142">
            <v>3</v>
          </cell>
          <cell r="J142" t="str">
            <v>D</v>
          </cell>
          <cell r="K142" t="str">
            <v>3D</v>
          </cell>
          <cell r="M142" t="str">
            <v>Plan de formation et de qualification du personnel MET</v>
          </cell>
          <cell r="O142">
            <v>3</v>
          </cell>
          <cell r="P142" t="str">
            <v>D</v>
          </cell>
          <cell r="Q142" t="str">
            <v>3D</v>
          </cell>
          <cell r="R142" t="str">
            <v>2C</v>
          </cell>
          <cell r="V142" t="str">
            <v>DMA</v>
          </cell>
          <cell r="W142" t="str">
            <v>Orange</v>
          </cell>
          <cell r="X142" t="str">
            <v>Zone tolérable</v>
          </cell>
        </row>
        <row r="143">
          <cell r="A143" t="str">
            <v>MA38</v>
          </cell>
          <cell r="B143" t="str">
            <v>OR4</v>
          </cell>
          <cell r="C143" t="str">
            <v xml:space="preserve">OR4 : Fournir l'assistance météorologique à la navigation aérienne </v>
          </cell>
          <cell r="E143" t="str">
            <v xml:space="preserve">• Personnel mal formé
• Compétences cibles non adressées 
</v>
          </cell>
          <cell r="F143" t="str">
            <v>Mauvaise application des directives et procédures d'élaboration et de fourniture des produits et services météorologiques</v>
          </cell>
          <cell r="G143" t="str">
            <v>Mise à disposition des produits et services erronés.</v>
          </cell>
          <cell r="H143" t="str">
            <v>SEC</v>
          </cell>
          <cell r="I143">
            <v>2</v>
          </cell>
          <cell r="J143" t="str">
            <v>C</v>
          </cell>
          <cell r="K143" t="str">
            <v>2C</v>
          </cell>
          <cell r="M143" t="str">
            <v>Catalogue de formations MET EAMAC
Programmes de formations des exploitants sur l"erxploitation des nouveaux systèmes</v>
          </cell>
          <cell r="O143">
            <v>2</v>
          </cell>
          <cell r="P143" t="str">
            <v>C</v>
          </cell>
          <cell r="Q143" t="str">
            <v>2C</v>
          </cell>
          <cell r="R143" t="str">
            <v>1C</v>
          </cell>
          <cell r="V143" t="str">
            <v>DMA</v>
          </cell>
          <cell r="W143" t="str">
            <v>Jaune</v>
          </cell>
          <cell r="X143" t="str">
            <v>Zone Tolérable</v>
          </cell>
        </row>
        <row r="144">
          <cell r="A144" t="str">
            <v>MA39</v>
          </cell>
          <cell r="B144" t="str">
            <v>OR4</v>
          </cell>
          <cell r="C144" t="str">
            <v xml:space="preserve">OR4 : Fournir l'assistance météorologique à la navigation aérienne </v>
          </cell>
          <cell r="E144" t="str">
            <v>Mauvaise planification des activités de fourniture des services météorologiques</v>
          </cell>
          <cell r="F144" t="str">
            <v>Dysfonctionnementdes processus opérationnels</v>
          </cell>
          <cell r="G144" t="str">
            <v>• Augmentation des couts financiers de réalisation 
• Baisse des performances opérationnelles</v>
          </cell>
          <cell r="H144" t="str">
            <v>AUT</v>
          </cell>
          <cell r="I144">
            <v>2</v>
          </cell>
          <cell r="J144" t="str">
            <v>C</v>
          </cell>
          <cell r="K144" t="str">
            <v>2C</v>
          </cell>
          <cell r="M144" t="str">
            <v>Existence d'objectifs et de processus établis pour atteindre cdes objectifs</v>
          </cell>
          <cell r="N144" t="str">
            <v xml:space="preserve">Acteurs formés à la fixation des objectifs et à la planification pour leur mise en œuvre. </v>
          </cell>
          <cell r="O144">
            <v>2</v>
          </cell>
          <cell r="P144" t="str">
            <v>C</v>
          </cell>
          <cell r="Q144" t="str">
            <v>2C</v>
          </cell>
          <cell r="R144" t="str">
            <v>1C</v>
          </cell>
          <cell r="V144" t="str">
            <v>DMA</v>
          </cell>
          <cell r="W144" t="str">
            <v>Orange</v>
          </cell>
          <cell r="X144" t="str">
            <v>Zone tolérable</v>
          </cell>
        </row>
        <row r="145">
          <cell r="A145" t="str">
            <v>MA40</v>
          </cell>
          <cell r="B145" t="str">
            <v>OR4</v>
          </cell>
          <cell r="C145" t="str">
            <v xml:space="preserve">OR4 : Fournir l'assistance météorologique à la navigation aérienne </v>
          </cell>
          <cell r="E145" t="str">
            <v>Insuffisance dans la prise en compte des attentes des parties intéressées</v>
          </cell>
          <cell r="F145" t="str">
            <v>Attentes des parties intéressées non satisfaites</v>
          </cell>
          <cell r="G145" t="str">
            <v xml:space="preserve">Insatisfaction manifestée par le boycott de nos produits </v>
          </cell>
          <cell r="H145" t="str">
            <v>IMG</v>
          </cell>
          <cell r="I145">
            <v>4</v>
          </cell>
          <cell r="J145" t="str">
            <v>C</v>
          </cell>
          <cell r="K145" t="str">
            <v>4C</v>
          </cell>
          <cell r="L145" t="str">
            <v>Existence des mécanismes de suivi des actions à mettre en œuvre pour satisfaire les attentes des parties intéressées</v>
          </cell>
          <cell r="O145">
            <v>3</v>
          </cell>
          <cell r="P145" t="str">
            <v>C</v>
          </cell>
          <cell r="Q145" t="str">
            <v>3C</v>
          </cell>
          <cell r="R145" t="str">
            <v>2C</v>
          </cell>
          <cell r="V145" t="str">
            <v>DMA</v>
          </cell>
          <cell r="W145" t="str">
            <v>Orange</v>
          </cell>
          <cell r="X145" t="str">
            <v>Zone tolérable</v>
          </cell>
        </row>
        <row r="146">
          <cell r="A146" t="str">
            <v>MA41</v>
          </cell>
          <cell r="B146" t="str">
            <v>OR4</v>
          </cell>
          <cell r="C146" t="str">
            <v xml:space="preserve">OR4 : Fournir l'assistance météorologique à la navigation aérienne </v>
          </cell>
          <cell r="E146" t="str">
            <v>Manque de communication interne /externe</v>
          </cell>
          <cell r="F146" t="str">
            <v>• Mauvaise coordination interne /externe
• Objectifs mal compris par les acteurs</v>
          </cell>
          <cell r="G146" t="str">
            <v>Services fournis non conformes aux résultats attendus</v>
          </cell>
          <cell r="H146" t="str">
            <v>SEC</v>
          </cell>
          <cell r="I146">
            <v>4</v>
          </cell>
          <cell r="J146" t="str">
            <v>C</v>
          </cell>
          <cell r="K146" t="str">
            <v>4C</v>
          </cell>
          <cell r="L146" t="str">
            <v>Existence de mécanisme de communication en interne et en externe</v>
          </cell>
          <cell r="O146">
            <v>3</v>
          </cell>
          <cell r="P146" t="str">
            <v>C</v>
          </cell>
          <cell r="Q146" t="str">
            <v>3C</v>
          </cell>
          <cell r="R146" t="str">
            <v>2C</v>
          </cell>
          <cell r="V146" t="str">
            <v>DMA</v>
          </cell>
          <cell r="W146" t="str">
            <v>Jaune</v>
          </cell>
          <cell r="X146" t="str">
            <v>Zone Tolérable</v>
          </cell>
        </row>
        <row r="147">
          <cell r="A147" t="str">
            <v>MA42</v>
          </cell>
          <cell r="B147" t="str">
            <v>OR4</v>
          </cell>
          <cell r="C147" t="str">
            <v xml:space="preserve">OR4 : Fournir l'assistance météorologique à la navigation aérienne </v>
          </cell>
          <cell r="E147" t="str">
            <v>Méconnaissance de la règlementation relative à l'assistance MET</v>
          </cell>
          <cell r="F147" t="str">
            <v>Règlementation à jour non disponibles aux postes de travail</v>
          </cell>
          <cell r="G147" t="str">
            <v>Services fournis non conformes aux résultats attendus</v>
          </cell>
          <cell r="H147" t="str">
            <v>SEC</v>
          </cell>
          <cell r="I147">
            <v>4</v>
          </cell>
          <cell r="J147" t="str">
            <v>C</v>
          </cell>
          <cell r="K147" t="str">
            <v>4C</v>
          </cell>
          <cell r="M147" t="str">
            <v>Existence de site ftp sécurisé MET contenant les documents techniques Met à jour</v>
          </cell>
          <cell r="O147">
            <v>2</v>
          </cell>
          <cell r="P147" t="str">
            <v>C</v>
          </cell>
          <cell r="Q147" t="str">
            <v>2C</v>
          </cell>
          <cell r="R147" t="str">
            <v>1C</v>
          </cell>
          <cell r="V147" t="str">
            <v>DMA</v>
          </cell>
          <cell r="W147" t="str">
            <v>Jaune</v>
          </cell>
          <cell r="X147" t="str">
            <v>Zone Tolérable</v>
          </cell>
        </row>
        <row r="148">
          <cell r="A148" t="str">
            <v>MA43</v>
          </cell>
          <cell r="B148" t="str">
            <v>OR4</v>
          </cell>
          <cell r="C148" t="str">
            <v xml:space="preserve">OR4 : Fournir l'assistance météorologique à la navigation aérienne </v>
          </cell>
          <cell r="E148" t="str">
            <v>Utilisation des encres de manière non conforme aux règles d'usage</v>
          </cell>
          <cell r="F148" t="str">
            <v>Contamination chimique</v>
          </cell>
          <cell r="G148" t="str">
            <v>Blessures corporelles</v>
          </cell>
          <cell r="H148" t="str">
            <v>SST</v>
          </cell>
          <cell r="I148">
            <v>4</v>
          </cell>
          <cell r="J148" t="str">
            <v>D</v>
          </cell>
          <cell r="K148" t="str">
            <v>4D</v>
          </cell>
          <cell r="M148" t="str">
            <v>Manuels d'exploitation des équipements concernés</v>
          </cell>
          <cell r="O148">
            <v>4</v>
          </cell>
          <cell r="P148" t="str">
            <v>D</v>
          </cell>
          <cell r="Q148" t="str">
            <v>4D</v>
          </cell>
          <cell r="R148" t="str">
            <v>1D</v>
          </cell>
          <cell r="V148" t="str">
            <v>DMA</v>
          </cell>
          <cell r="W148" t="str">
            <v>Orange</v>
          </cell>
          <cell r="X148" t="str">
            <v>Zone tolérable</v>
          </cell>
        </row>
        <row r="149">
          <cell r="A149" t="str">
            <v>MA44</v>
          </cell>
          <cell r="B149" t="str">
            <v>OR4</v>
          </cell>
          <cell r="C149" t="str">
            <v xml:space="preserve">OR4 : Fournir l'assistance météorologique à la navigation aérienne </v>
          </cell>
          <cell r="E149" t="str">
            <v xml:space="preserve">Utilisation prolongée d'ordinateurs &amp; des cartres </v>
          </cell>
          <cell r="F149" t="str">
            <v>Baisse de l'accuité visuelle</v>
          </cell>
          <cell r="G149" t="str">
            <v>Baisse de la performance de l'agent</v>
          </cell>
          <cell r="H149" t="str">
            <v>SST</v>
          </cell>
          <cell r="I149">
            <v>3</v>
          </cell>
          <cell r="J149" t="str">
            <v>D</v>
          </cell>
          <cell r="K149" t="str">
            <v>3D</v>
          </cell>
          <cell r="O149">
            <v>3</v>
          </cell>
          <cell r="P149" t="str">
            <v>B</v>
          </cell>
          <cell r="Q149" t="str">
            <v>3B</v>
          </cell>
          <cell r="R149" t="str">
            <v>2B</v>
          </cell>
          <cell r="V149" t="str">
            <v>DMA</v>
          </cell>
          <cell r="W149" t="str">
            <v>Rouge clair</v>
          </cell>
          <cell r="X149" t="str">
            <v>Zone inacceptable</v>
          </cell>
        </row>
        <row r="150">
          <cell r="A150" t="str">
            <v>MA45</v>
          </cell>
          <cell r="B150" t="str">
            <v>OR4</v>
          </cell>
          <cell r="C150" t="str">
            <v xml:space="preserve">OR4 : Fournir l'assistance météorologique à la navigation aérienne </v>
          </cell>
          <cell r="E150" t="str">
            <v xml:space="preserve"> Toilettes à usage collectif mal entretenu et exploitées de manière inappropriée</v>
          </cell>
          <cell r="F150" t="str">
            <v>Infections et contaminations</v>
          </cell>
          <cell r="G150" t="str">
            <v>Indisponibilités possibles d'agents infectés</v>
          </cell>
          <cell r="H150" t="str">
            <v>SST</v>
          </cell>
          <cell r="I150">
            <v>4</v>
          </cell>
          <cell r="J150" t="str">
            <v>D</v>
          </cell>
          <cell r="K150" t="str">
            <v>4D</v>
          </cell>
          <cell r="L150" t="str">
            <v xml:space="preserve">Utilisation des produits appropriés.Nettoyer régulièrement trois fois par jour </v>
          </cell>
          <cell r="O150">
            <v>3</v>
          </cell>
          <cell r="P150" t="str">
            <v>D</v>
          </cell>
          <cell r="Q150" t="str">
            <v>3D</v>
          </cell>
          <cell r="R150" t="str">
            <v>2D</v>
          </cell>
          <cell r="V150" t="str">
            <v>DMA</v>
          </cell>
          <cell r="W150" t="str">
            <v>Orange</v>
          </cell>
          <cell r="X150" t="str">
            <v>Zone tolérable</v>
          </cell>
        </row>
        <row r="151">
          <cell r="A151" t="str">
            <v>MA46</v>
          </cell>
          <cell r="B151" t="str">
            <v>OR4</v>
          </cell>
          <cell r="C151" t="str">
            <v xml:space="preserve">OR4 : Fournir l'assistance météorologique à la navigation aérienne </v>
          </cell>
          <cell r="E151" t="str">
            <v>Gestion simultanée des appels téléphoniques et la confection des dossiers de vols</v>
          </cell>
          <cell r="F151" t="str">
            <v>Stress et fatigue</v>
          </cell>
          <cell r="G151" t="str">
            <v>Mauvaise performance de l'agent</v>
          </cell>
          <cell r="H151" t="str">
            <v>SST</v>
          </cell>
          <cell r="I151">
            <v>4</v>
          </cell>
          <cell r="J151" t="str">
            <v>D</v>
          </cell>
          <cell r="K151" t="str">
            <v>4D</v>
          </cell>
          <cell r="L151" t="str">
            <v>Sesibiliser les agents au respect de l'armement des poste la nuit</v>
          </cell>
          <cell r="O151">
            <v>3</v>
          </cell>
          <cell r="P151" t="str">
            <v>D</v>
          </cell>
          <cell r="Q151" t="str">
            <v>3D</v>
          </cell>
          <cell r="R151" t="str">
            <v>2D</v>
          </cell>
          <cell r="V151" t="str">
            <v>DMA</v>
          </cell>
          <cell r="W151" t="str">
            <v>Orange</v>
          </cell>
          <cell r="X151" t="str">
            <v>Zone tolérable</v>
          </cell>
        </row>
        <row r="152">
          <cell r="A152" t="str">
            <v>MA47</v>
          </cell>
          <cell r="B152" t="str">
            <v>OR4</v>
          </cell>
          <cell r="C152" t="str">
            <v xml:space="preserve">OR4 : Fournir l'assistance météorologique à la navigation aérienne </v>
          </cell>
          <cell r="E152" t="str">
            <v xml:space="preserve">Mauvaise ergonomie du poste de travail de l'agent </v>
          </cell>
          <cell r="F152" t="str">
            <v>Inconforts divers /Malaises multiformes</v>
          </cell>
          <cell r="G152" t="str">
            <v>Fatigue et mauvais rendus de l'agent</v>
          </cell>
          <cell r="H152" t="str">
            <v>SST</v>
          </cell>
          <cell r="I152">
            <v>4</v>
          </cell>
          <cell r="J152" t="str">
            <v>D</v>
          </cell>
          <cell r="K152" t="str">
            <v>4D</v>
          </cell>
          <cell r="L152" t="str">
            <v>Passage périodique du comité SST pour apprécier
Respect de la procedure de réforme de mobiliers</v>
          </cell>
          <cell r="O152">
            <v>2</v>
          </cell>
          <cell r="P152" t="str">
            <v>C</v>
          </cell>
          <cell r="Q152" t="str">
            <v>2C</v>
          </cell>
          <cell r="R152" t="str">
            <v>1C</v>
          </cell>
          <cell r="V152" t="str">
            <v>DMA</v>
          </cell>
          <cell r="W152" t="str">
            <v>Orange</v>
          </cell>
          <cell r="X152" t="str">
            <v>Zone tolérable</v>
          </cell>
        </row>
        <row r="153">
          <cell r="A153" t="str">
            <v>MA48</v>
          </cell>
          <cell r="B153" t="str">
            <v>OR4</v>
          </cell>
          <cell r="C153" t="str">
            <v xml:space="preserve">OR4.1 Assurer les observations météorologiques synoptiques </v>
          </cell>
          <cell r="E153" t="str">
            <v>Entretretien de premier niveau des instruments classiques non réalisé</v>
          </cell>
          <cell r="F153" t="str">
            <v>Dérives des instruments de mesures</v>
          </cell>
          <cell r="G153" t="str">
            <v xml:space="preserve">Données de mesures  erronées
</v>
          </cell>
          <cell r="H153" t="str">
            <v>SEC</v>
          </cell>
          <cell r="I153">
            <v>5</v>
          </cell>
          <cell r="J153" t="str">
            <v>E</v>
          </cell>
          <cell r="K153" t="str">
            <v>5E</v>
          </cell>
          <cell r="M153" t="str">
            <v>Existence de plnning d'entrtien hebdomadaire des instruments</v>
          </cell>
          <cell r="N153" t="str">
            <v>Personnel formé sur l'entretien de premier niveau des équipements</v>
          </cell>
          <cell r="O153">
            <v>3</v>
          </cell>
          <cell r="P153" t="str">
            <v>E</v>
          </cell>
          <cell r="Q153" t="str">
            <v>3E</v>
          </cell>
          <cell r="R153" t="str">
            <v>1E</v>
          </cell>
          <cell r="V153" t="str">
            <v>DMA</v>
          </cell>
          <cell r="W153" t="str">
            <v>Vert</v>
          </cell>
          <cell r="X153" t="str">
            <v>Zone acceptable</v>
          </cell>
        </row>
        <row r="154">
          <cell r="A154" t="str">
            <v>MA49</v>
          </cell>
          <cell r="B154" t="str">
            <v>OR4</v>
          </cell>
          <cell r="C154" t="str">
            <v xml:space="preserve">OR4.1 Assurer les observations météorologiques synoptiques </v>
          </cell>
          <cell r="E154" t="str">
            <v>Données d'observations et de mesures  erronées</v>
          </cell>
          <cell r="F154" t="str">
            <v>Exploitation par les clients et autres usagers de données  d'observations erronées</v>
          </cell>
          <cell r="G154" t="str">
            <v>Produits et services dérivés non conformes et clients non satisfaits</v>
          </cell>
          <cell r="H154" t="str">
            <v>SEC</v>
          </cell>
          <cell r="I154">
            <v>4</v>
          </cell>
          <cell r="J154" t="str">
            <v>C</v>
          </cell>
          <cell r="K154" t="str">
            <v>4C</v>
          </cell>
          <cell r="L154" t="str">
            <v>Existence d'équipements et systèmes d'observations</v>
          </cell>
          <cell r="M154" t="str">
            <v>Existences de normes et pratiques recommandées en matière d'observations (MANE-MET, etc.)</v>
          </cell>
          <cell r="N154" t="str">
            <v>Personnel formés et qualifiés</v>
          </cell>
          <cell r="O154">
            <v>1</v>
          </cell>
          <cell r="P154" t="str">
            <v>C</v>
          </cell>
          <cell r="Q154" t="str">
            <v>1C</v>
          </cell>
          <cell r="R154" t="str">
            <v>1C</v>
          </cell>
          <cell r="V154" t="str">
            <v>DMA</v>
          </cell>
          <cell r="W154" t="str">
            <v>Vert</v>
          </cell>
          <cell r="X154" t="str">
            <v>Zone acceptable</v>
          </cell>
        </row>
        <row r="155">
          <cell r="A155" t="str">
            <v>MA50</v>
          </cell>
          <cell r="B155" t="str">
            <v>OR4</v>
          </cell>
          <cell r="C155" t="str">
            <v xml:space="preserve">OR4.1 Assurer les observations météorologiques synoptiques </v>
          </cell>
          <cell r="E155" t="str">
            <v>Données de nuages observés erronées</v>
          </cell>
          <cell r="F155" t="str">
            <v>Rencontre de nuages dangereux non signalés</v>
          </cell>
          <cell r="G155" t="str">
            <v>Incidents ATS (remise de gaz, déroutements, etc.)</v>
          </cell>
          <cell r="H155" t="str">
            <v>SEC</v>
          </cell>
          <cell r="I155">
            <v>3</v>
          </cell>
          <cell r="J155" t="str">
            <v>B</v>
          </cell>
          <cell r="K155" t="str">
            <v>3B</v>
          </cell>
          <cell r="M155" t="str">
            <v>Existence des règles d'observations et d'identification des nuages</v>
          </cell>
          <cell r="O155">
            <v>2</v>
          </cell>
          <cell r="P155" t="str">
            <v>C</v>
          </cell>
          <cell r="Q155" t="str">
            <v>2C</v>
          </cell>
          <cell r="R155" t="str">
            <v>1C</v>
          </cell>
          <cell r="V155" t="str">
            <v>DMA</v>
          </cell>
          <cell r="W155" t="str">
            <v>Jaune</v>
          </cell>
          <cell r="X155" t="str">
            <v>Zone Tolérable</v>
          </cell>
        </row>
        <row r="156">
          <cell r="A156" t="str">
            <v>MA51</v>
          </cell>
          <cell r="B156" t="str">
            <v>OR4</v>
          </cell>
          <cell r="C156" t="str">
            <v xml:space="preserve">OR4.1 Assurer les observations météorologiques synoptiques </v>
          </cell>
          <cell r="E156" t="str">
            <v>Equipements de mesure ou système d'observations défaillants</v>
          </cell>
          <cell r="F156" t="str">
            <v>Données d'observations ou données  météo mesurées erronées (vent, visibilité, température, pression, nuage, phénomènes météo, etc.)</v>
          </cell>
          <cell r="G156" t="str">
            <v xml:space="preserve">Mise à la disposition des usagers des données non fiables </v>
          </cell>
          <cell r="H156" t="str">
            <v xml:space="preserve">SEC   </v>
          </cell>
          <cell r="I156">
            <v>3</v>
          </cell>
          <cell r="J156" t="str">
            <v>C</v>
          </cell>
          <cell r="K156" t="str">
            <v>3C</v>
          </cell>
          <cell r="L156" t="str">
            <v>Existence de plan de maintenance  des et Contrat d'interface RSI/MET, Pprocédures d'urgence de la météo</v>
          </cell>
          <cell r="O156">
            <v>2</v>
          </cell>
          <cell r="P156" t="str">
            <v>C</v>
          </cell>
          <cell r="Q156" t="str">
            <v>2C</v>
          </cell>
          <cell r="R156" t="str">
            <v>1C</v>
          </cell>
          <cell r="V156" t="str">
            <v>DMA</v>
          </cell>
          <cell r="W156" t="str">
            <v>Orange</v>
          </cell>
          <cell r="X156" t="str">
            <v>Zone tolérable</v>
          </cell>
        </row>
        <row r="157">
          <cell r="A157" t="str">
            <v>MA52</v>
          </cell>
          <cell r="B157" t="str">
            <v>OR4</v>
          </cell>
          <cell r="C157" t="str">
            <v xml:space="preserve">OR4.1 Assurer les observations météorologiques synoptiques </v>
          </cell>
          <cell r="E157" t="str">
            <v>-Mauvaise application des procédures de production du gaz H2 à l'aide des générateurs d'h2 GIP3;
-Réservoir de stockage de  gaz et conduits dégradés</v>
          </cell>
          <cell r="F157" t="str">
            <v>Fuite de gaz</v>
          </cell>
          <cell r="G157" t="str">
            <v xml:space="preserve">indisponibilité des données de vent en altitude </v>
          </cell>
          <cell r="H157" t="str">
            <v>SEC</v>
          </cell>
          <cell r="I157">
            <v>2</v>
          </cell>
          <cell r="J157" t="str">
            <v>A</v>
          </cell>
          <cell r="K157" t="str">
            <v>2A</v>
          </cell>
          <cell r="L157" t="str">
            <v xml:space="preserve">Re-épreuve régulière des réservoirs de stockage de gaz et entretient regulier des conduits de gaz.
</v>
          </cell>
          <cell r="M157" t="str">
            <v xml:space="preserve"> procédure de préparation de gaz, procédure de surveillance et de maitrise des équipements de sondage</v>
          </cell>
          <cell r="N157" t="str">
            <v>sensibilisation</v>
          </cell>
          <cell r="O157">
            <v>1</v>
          </cell>
          <cell r="P157" t="str">
            <v>A</v>
          </cell>
          <cell r="Q157" t="str">
            <v>1A</v>
          </cell>
          <cell r="R157" t="str">
            <v>1A</v>
          </cell>
          <cell r="V157" t="str">
            <v>DMA</v>
          </cell>
          <cell r="W157" t="str">
            <v>Jaune</v>
          </cell>
          <cell r="X157" t="str">
            <v>Zone Tolérable</v>
          </cell>
        </row>
        <row r="158">
          <cell r="A158" t="str">
            <v>MA53</v>
          </cell>
          <cell r="B158" t="str">
            <v>OR4</v>
          </cell>
          <cell r="C158" t="str">
            <v xml:space="preserve">OR4.1 Assurer les observations météorologiques synoptiques </v>
          </cell>
          <cell r="E158" t="str">
            <v>Les voies d’accès au Park MTO  non écalirés ou mal éclairées</v>
          </cell>
          <cell r="F158" t="str">
            <v>L'observateur marche sur un reptile</v>
          </cell>
          <cell r="G158" t="str">
            <v>Morsure de serpent</v>
          </cell>
          <cell r="H158" t="str">
            <v>SST</v>
          </cell>
          <cell r="I158">
            <v>3</v>
          </cell>
          <cell r="J158" t="str">
            <v>A</v>
          </cell>
          <cell r="K158" t="str">
            <v>3A</v>
          </cell>
          <cell r="L158" t="str">
            <v xml:space="preserve">Existence de chaussures de protection Utilisation de petits matériels d'éclairage supplémentaire (torches) </v>
          </cell>
          <cell r="O158">
            <v>3</v>
          </cell>
          <cell r="P158" t="str">
            <v>A</v>
          </cell>
          <cell r="Q158" t="str">
            <v>3A</v>
          </cell>
          <cell r="R158" t="str">
            <v>2A</v>
          </cell>
          <cell r="V158" t="str">
            <v>DMA</v>
          </cell>
          <cell r="W158" t="str">
            <v>Rouge foncé</v>
          </cell>
          <cell r="X158" t="str">
            <v>Zone intolérable</v>
          </cell>
        </row>
        <row r="159">
          <cell r="A159" t="str">
            <v>MA54</v>
          </cell>
          <cell r="B159" t="str">
            <v>OR4</v>
          </cell>
          <cell r="C159" t="str">
            <v xml:space="preserve">OR4.1 Assurer les observations météorologiques synoptiques </v>
          </cell>
          <cell r="E159" t="str">
            <v xml:space="preserve">Exposition au gaz Hydrogène </v>
          </cell>
          <cell r="F159" t="str">
            <v>Intoxication</v>
          </cell>
          <cell r="G159" t="str">
            <v>Mort d'hommes</v>
          </cell>
          <cell r="H159" t="str">
            <v>SST</v>
          </cell>
          <cell r="I159">
            <v>3</v>
          </cell>
          <cell r="J159" t="str">
            <v>A</v>
          </cell>
          <cell r="K159" t="str">
            <v>3A</v>
          </cell>
          <cell r="L159" t="str">
            <v>Agents dotés de tenues et équipements de travail appropriés</v>
          </cell>
          <cell r="N159" t="str">
            <v>Persnnel sesibilisés</v>
          </cell>
          <cell r="O159">
            <v>2</v>
          </cell>
          <cell r="P159" t="str">
            <v>A</v>
          </cell>
          <cell r="Q159" t="str">
            <v>2A</v>
          </cell>
          <cell r="R159" t="str">
            <v>1A</v>
          </cell>
          <cell r="V159" t="str">
            <v>DMA</v>
          </cell>
          <cell r="W159" t="str">
            <v>Orange</v>
          </cell>
          <cell r="X159" t="str">
            <v>Zone tolérable</v>
          </cell>
        </row>
        <row r="160">
          <cell r="A160" t="str">
            <v>MA55</v>
          </cell>
          <cell r="B160" t="str">
            <v>OR4</v>
          </cell>
          <cell r="C160" t="str">
            <v xml:space="preserve">OR4.1 Assurer les observations météorologiques synoptiques </v>
          </cell>
          <cell r="E160" t="str">
            <v xml:space="preserve">Fuite de gaz </v>
          </cell>
          <cell r="F160" t="str">
            <v>Incendie</v>
          </cell>
          <cell r="G160" t="str">
            <v>Dégâts atériels, Blessures, • Mort d’homme</v>
          </cell>
          <cell r="H160" t="str">
            <v>SST</v>
          </cell>
          <cell r="I160">
            <v>3</v>
          </cell>
          <cell r="J160" t="str">
            <v>A</v>
          </cell>
          <cell r="K160" t="str">
            <v>3A</v>
          </cell>
          <cell r="L160" t="str">
            <v xml:space="preserve">
Existence de directives relatives à la  ré-épreuve des générateurs GIP3
</v>
          </cell>
          <cell r="N160" t="str">
            <v xml:space="preserve"> Sensibilisation du personnel sur l’application des procédures de préparation de gaz , y compris les consignes de sécurité</v>
          </cell>
          <cell r="O160">
            <v>2</v>
          </cell>
          <cell r="P160" t="str">
            <v>B</v>
          </cell>
          <cell r="Q160" t="str">
            <v>2B</v>
          </cell>
          <cell r="R160" t="str">
            <v>1B</v>
          </cell>
          <cell r="V160" t="str">
            <v>DMA</v>
          </cell>
          <cell r="W160" t="str">
            <v>Orange</v>
          </cell>
          <cell r="X160" t="str">
            <v>Zone tolérable</v>
          </cell>
        </row>
        <row r="161">
          <cell r="A161" t="str">
            <v>MA56</v>
          </cell>
          <cell r="B161" t="str">
            <v>OR4</v>
          </cell>
          <cell r="C161" t="str">
            <v xml:space="preserve">OR4.2 - Aassurer les prévisions météorologiques   </v>
          </cell>
          <cell r="E161" t="str">
            <v>Défaillance des équipements</v>
          </cell>
          <cell r="F161" t="str">
            <v>Absence totale de prévisions météorologiques d’aérodrome</v>
          </cell>
          <cell r="G161" t="str">
            <v>Clients non satisfaits</v>
          </cell>
          <cell r="H161" t="str">
            <v>SEC</v>
          </cell>
          <cell r="I161">
            <v>2</v>
          </cell>
          <cell r="J161" t="str">
            <v>C</v>
          </cell>
          <cell r="K161" t="str">
            <v>2C</v>
          </cell>
          <cell r="L161" t="str">
            <v>surveillance</v>
          </cell>
          <cell r="O161">
            <v>1</v>
          </cell>
          <cell r="P161" t="str">
            <v>C</v>
          </cell>
          <cell r="Q161" t="str">
            <v>1C</v>
          </cell>
          <cell r="R161" t="str">
            <v>1C</v>
          </cell>
          <cell r="U161" t="str">
            <v>Sensibilisation des agents</v>
          </cell>
          <cell r="V161" t="str">
            <v>DMA</v>
          </cell>
          <cell r="W161" t="str">
            <v>Vert</v>
          </cell>
          <cell r="X161" t="str">
            <v>Zone acceptable</v>
          </cell>
        </row>
        <row r="162">
          <cell r="A162" t="str">
            <v>MA57</v>
          </cell>
          <cell r="B162" t="str">
            <v>OR4</v>
          </cell>
          <cell r="C162" t="str">
            <v xml:space="preserve">OR4.2 - Aassurer les prévisions météorologiques   </v>
          </cell>
          <cell r="E162" t="str">
            <v>Non respect des procédures</v>
          </cell>
          <cell r="F162" t="str">
            <v>Prévisions eronnées</v>
          </cell>
          <cell r="G162" t="str">
            <v>Incidents ATS dus à l'exploitation des prévisions erronées</v>
          </cell>
          <cell r="H162" t="str">
            <v>SEC</v>
          </cell>
          <cell r="I162">
            <v>4</v>
          </cell>
          <cell r="J162" t="str">
            <v>B</v>
          </cell>
          <cell r="K162" t="str">
            <v>4B</v>
          </cell>
          <cell r="L162" t="str">
            <v>MANEX/Manuel des procédures</v>
          </cell>
          <cell r="N162" t="str">
            <v>Maitriser les procédures</v>
          </cell>
          <cell r="O162">
            <v>1</v>
          </cell>
          <cell r="P162" t="str">
            <v>B</v>
          </cell>
          <cell r="Q162" t="str">
            <v>1B</v>
          </cell>
          <cell r="R162" t="str">
            <v>1B</v>
          </cell>
          <cell r="U162" t="str">
            <v>contrôles de compétences</v>
          </cell>
          <cell r="V162" t="str">
            <v>DMA</v>
          </cell>
          <cell r="W162" t="str">
            <v>Vert</v>
          </cell>
          <cell r="X162" t="str">
            <v>Zone acceptable</v>
          </cell>
        </row>
        <row r="163">
          <cell r="A163" t="str">
            <v>MA58</v>
          </cell>
          <cell r="B163" t="str">
            <v>OR4</v>
          </cell>
          <cell r="C163" t="str">
            <v xml:space="preserve">OR4.2 - Aassurer les prévisions météorologiques   </v>
          </cell>
          <cell r="E163" t="str">
            <v>Vent prévu erroné</v>
          </cell>
          <cell r="F163" t="str">
            <v>Rencontre par un aéronef d’un vent fort non prévu</v>
          </cell>
          <cell r="G163" t="str">
            <v>Incidents ATS (Remise de gaz, Sortie de piste, accident)</v>
          </cell>
          <cell r="H163" t="str">
            <v>SEC</v>
          </cell>
          <cell r="I163">
            <v>5</v>
          </cell>
          <cell r="J163" t="str">
            <v>C</v>
          </cell>
          <cell r="K163" t="str">
            <v>5C</v>
          </cell>
          <cell r="L163" t="str">
            <v>Existences d'équipements et de systèmes d'acquisition des produits pour l'analyse prévision</v>
          </cell>
          <cell r="N163" t="str">
            <v>Personnel formé, qualifié et sensibilisé</v>
          </cell>
          <cell r="O163">
            <v>3</v>
          </cell>
          <cell r="P163" t="str">
            <v>D</v>
          </cell>
          <cell r="Q163" t="str">
            <v>3D</v>
          </cell>
          <cell r="R163" t="str">
            <v>2D</v>
          </cell>
          <cell r="V163" t="str">
            <v>DMA</v>
          </cell>
          <cell r="W163" t="str">
            <v>Jaune</v>
          </cell>
          <cell r="X163" t="str">
            <v>Zone Tolérable</v>
          </cell>
        </row>
        <row r="164">
          <cell r="A164" t="str">
            <v>MA59</v>
          </cell>
          <cell r="B164" t="str">
            <v>OR4</v>
          </cell>
          <cell r="C164" t="str">
            <v xml:space="preserve">OR4.2 - Aassurer les prévisions météorologiques   </v>
          </cell>
          <cell r="E164" t="str">
            <v>Temps significatif  prévu erroné</v>
          </cell>
          <cell r="F164" t="str">
            <v>Rencontre par un aéronef de mauvaises conditions météorologiques</v>
          </cell>
          <cell r="G164" t="str">
            <v>Incidents ATS (Remise de gaz, Sortie de piste, accident)</v>
          </cell>
          <cell r="H164" t="str">
            <v>SEC</v>
          </cell>
          <cell r="I164">
            <v>4</v>
          </cell>
          <cell r="J164" t="str">
            <v>B</v>
          </cell>
          <cell r="K164" t="str">
            <v>4B</v>
          </cell>
          <cell r="N164" t="str">
            <v>Sensibiliser le personnel sur l'application des procédures de mauvais temps</v>
          </cell>
          <cell r="O164">
            <v>2</v>
          </cell>
          <cell r="P164" t="str">
            <v>C</v>
          </cell>
          <cell r="Q164" t="str">
            <v>2C</v>
          </cell>
          <cell r="R164" t="str">
            <v>1C</v>
          </cell>
          <cell r="V164" t="str">
            <v>DMA</v>
          </cell>
          <cell r="W164" t="str">
            <v>Jaune</v>
          </cell>
          <cell r="X164" t="str">
            <v>Zone Tolérable</v>
          </cell>
        </row>
        <row r="165">
          <cell r="A165" t="str">
            <v>MA60</v>
          </cell>
          <cell r="B165" t="str">
            <v>OR4</v>
          </cell>
          <cell r="C165" t="str">
            <v xml:space="preserve">OR4.2 - Aassurer les prévisions météorologiques   </v>
          </cell>
          <cell r="E165" t="str">
            <v xml:space="preserve"> Nuages prévus  erronés</v>
          </cell>
          <cell r="F165" t="str">
            <v>Rencontre par un aéronef de nuages dangeureux ( CB, TCU)</v>
          </cell>
          <cell r="G165" t="str">
            <v>Incidents ATS (Remise de gaz, déroutement, etc.)</v>
          </cell>
          <cell r="H165" t="str">
            <v>SEC</v>
          </cell>
          <cell r="I165">
            <v>4</v>
          </cell>
          <cell r="J165" t="str">
            <v>B</v>
          </cell>
          <cell r="K165" t="str">
            <v>4B</v>
          </cell>
          <cell r="N165" t="str">
            <v>Sensibiliser le personnel sur l'application des procédures de mauvais temps</v>
          </cell>
          <cell r="O165">
            <v>2</v>
          </cell>
          <cell r="P165" t="str">
            <v>C</v>
          </cell>
          <cell r="Q165" t="str">
            <v>2C</v>
          </cell>
          <cell r="R165" t="str">
            <v>1C</v>
          </cell>
          <cell r="V165" t="str">
            <v>DMA</v>
          </cell>
          <cell r="W165" t="str">
            <v>Jaune</v>
          </cell>
          <cell r="X165" t="str">
            <v>Zone Tolérable</v>
          </cell>
        </row>
        <row r="166">
          <cell r="A166" t="str">
            <v>MA61</v>
          </cell>
          <cell r="B166" t="str">
            <v>OR4</v>
          </cell>
          <cell r="C166" t="str">
            <v xml:space="preserve">OR4.2 - Aassurer les prévisions météorologiques   </v>
          </cell>
          <cell r="E166" t="str">
            <v>Brouillard</v>
          </cell>
          <cell r="F166" t="str">
            <v>Visibilités réduites</v>
          </cell>
          <cell r="G166" t="str">
            <v>Incidents ATS (Remise de gaz, Sortie de piste, Déroutement, Equipements détruits, accident, Morts multiples)</v>
          </cell>
          <cell r="H166" t="str">
            <v>SEC</v>
          </cell>
          <cell r="I166">
            <v>3</v>
          </cell>
          <cell r="J166" t="str">
            <v>A</v>
          </cell>
          <cell r="K166" t="str">
            <v>3A</v>
          </cell>
          <cell r="L166" t="str">
            <v>Existence de systèmes de mesures en altitude</v>
          </cell>
          <cell r="M166" t="str">
            <v>Existence de règles et directives relatives à l'observation du FG</v>
          </cell>
          <cell r="N166" t="str">
            <v>Personnel formé, qualifié et sensibilisé</v>
          </cell>
          <cell r="O166">
            <v>2</v>
          </cell>
          <cell r="P166" t="str">
            <v>A</v>
          </cell>
          <cell r="Q166" t="str">
            <v>2A</v>
          </cell>
          <cell r="R166" t="str">
            <v>1A</v>
          </cell>
          <cell r="V166" t="str">
            <v>DMA</v>
          </cell>
          <cell r="W166" t="str">
            <v>Jaune</v>
          </cell>
          <cell r="X166" t="str">
            <v>Zone Tolérable</v>
          </cell>
        </row>
        <row r="167">
          <cell r="A167" t="str">
            <v>MA62</v>
          </cell>
          <cell r="B167" t="str">
            <v>OR4</v>
          </cell>
          <cell r="C167" t="str">
            <v>OR4.2 - Aassurer les prévisions météorologiques;
OR4.3 Assurer la veille météorologique d'aérodrome</v>
          </cell>
          <cell r="E167" t="str">
            <v>Plafond bas</v>
          </cell>
          <cell r="F167" t="str">
            <v>Piste non visible par un aéronef en phase d’atterrissage</v>
          </cell>
          <cell r="G167" t="str">
            <v>Incidents ATS (Remise de gaz, Sortie de piste, Déroutement, Equipements détruits, accident, Morts multiples)</v>
          </cell>
          <cell r="H167" t="str">
            <v>SEC</v>
          </cell>
          <cell r="I167">
            <v>3</v>
          </cell>
          <cell r="J167" t="str">
            <v>B</v>
          </cell>
          <cell r="K167" t="str">
            <v>3B</v>
          </cell>
          <cell r="L167" t="str">
            <v>Existence de télémètres</v>
          </cell>
          <cell r="M167" t="str">
            <v>Existence de règles et directives relatives à l'observation des nuages bas</v>
          </cell>
          <cell r="N167" t="str">
            <v>Personnel formé, qualifié et sensibilisé</v>
          </cell>
          <cell r="O167">
            <v>2</v>
          </cell>
          <cell r="P167" t="str">
            <v>B</v>
          </cell>
          <cell r="Q167" t="str">
            <v>2B</v>
          </cell>
          <cell r="R167" t="str">
            <v>1B</v>
          </cell>
          <cell r="V167" t="str">
            <v>DMA</v>
          </cell>
          <cell r="W167" t="str">
            <v>Jaune</v>
          </cell>
          <cell r="X167" t="str">
            <v>Zone Tolérable</v>
          </cell>
        </row>
        <row r="168">
          <cell r="A168" t="str">
            <v>MA63</v>
          </cell>
          <cell r="B168" t="str">
            <v>OR4</v>
          </cell>
          <cell r="C168" t="str">
            <v>OR4.2 - Aassurer les prévisions météorologiques;
OR4.3 Assurer la veille météorologique d'aérodrome</v>
          </cell>
          <cell r="E168" t="str">
            <v>Tempête de poussière (SS)</v>
          </cell>
          <cell r="F168" t="str">
            <v>Visibilités très réduites/piste invisible</v>
          </cell>
          <cell r="G168" t="str">
            <v>Incidents ATS (Remise de gaz, Sortie de piste, Déroutement, Equipements détruits, accident, Morts multiples)</v>
          </cell>
          <cell r="H168" t="str">
            <v>SEC</v>
          </cell>
          <cell r="I168">
            <v>3</v>
          </cell>
          <cell r="J168" t="str">
            <v>A</v>
          </cell>
          <cell r="K168" t="str">
            <v>3A</v>
          </cell>
          <cell r="L168" t="str">
            <v>Existence PNT et d'images  satellitaires</v>
          </cell>
          <cell r="M168" t="str">
            <v>Existence de règles et directives relatives à l'observationde la SS</v>
          </cell>
          <cell r="N168" t="str">
            <v>Personnel formé, qualifié et sensibilisé</v>
          </cell>
          <cell r="O168">
            <v>2</v>
          </cell>
          <cell r="P168" t="str">
            <v>B</v>
          </cell>
          <cell r="Q168" t="str">
            <v>2B</v>
          </cell>
          <cell r="R168" t="str">
            <v>1B</v>
          </cell>
          <cell r="V168" t="str">
            <v>DMA</v>
          </cell>
          <cell r="W168" t="str">
            <v>Jaune</v>
          </cell>
          <cell r="X168" t="str">
            <v>Zone Tolérable</v>
          </cell>
        </row>
        <row r="169">
          <cell r="A169" t="str">
            <v>MA64</v>
          </cell>
          <cell r="B169" t="str">
            <v>OR4</v>
          </cell>
          <cell r="C169" t="str">
            <v>OR4.2 - Aassurer les prévisions météorologiques;
OR4.3 Assurer la veille météorologique d'aérodrome</v>
          </cell>
          <cell r="E169" t="str">
            <v>Cisaillements de vents</v>
          </cell>
          <cell r="F169" t="str">
            <v>Déviation de trajectoire /excursion de piste</v>
          </cell>
          <cell r="G169" t="str">
            <v>Dégâts matériels et dommages corporels /Difficultés de laîtrise de l'aéronef</v>
          </cell>
          <cell r="H169" t="str">
            <v>SEC</v>
          </cell>
          <cell r="I169">
            <v>3</v>
          </cell>
          <cell r="J169" t="str">
            <v>B</v>
          </cell>
          <cell r="K169" t="str">
            <v>3B</v>
          </cell>
          <cell r="L169" t="str">
            <v>Existence de PNT</v>
          </cell>
          <cell r="M169" t="str">
            <v>Existence de règles et directives relatives au signalement du WS</v>
          </cell>
          <cell r="N169" t="str">
            <v>Personnel formé, qualifié et sensibilisé</v>
          </cell>
          <cell r="O169">
            <v>3</v>
          </cell>
          <cell r="P169" t="str">
            <v>B</v>
          </cell>
          <cell r="Q169" t="str">
            <v>3B</v>
          </cell>
          <cell r="R169" t="str">
            <v>2B</v>
          </cell>
          <cell r="V169" t="str">
            <v>DMA</v>
          </cell>
          <cell r="W169" t="str">
            <v>Jaune</v>
          </cell>
          <cell r="X169" t="str">
            <v>Zone Tolérable</v>
          </cell>
        </row>
        <row r="170">
          <cell r="A170" t="str">
            <v>MA65</v>
          </cell>
          <cell r="B170" t="str">
            <v>OR4</v>
          </cell>
          <cell r="C170" t="str">
            <v xml:space="preserve">OR4.2 - Aassurer les prévisions météorologiques   </v>
          </cell>
          <cell r="E170" t="str">
            <v>Ligne de grains (SQL)</v>
          </cell>
          <cell r="F170" t="str">
            <v>Aéronefs pris dans des courants ascendants/descendants, risque de foudre</v>
          </cell>
          <cell r="G170" t="str">
            <v>Incidents ATS (Déroutement, navigation très difficile, inconforts des passgers, Equipements détruits, accident, Morts multiples)</v>
          </cell>
          <cell r="H170" t="str">
            <v>SEC</v>
          </cell>
          <cell r="I170">
            <v>3</v>
          </cell>
          <cell r="J170" t="str">
            <v>A</v>
          </cell>
          <cell r="K170" t="str">
            <v>3A</v>
          </cell>
          <cell r="L170" t="str">
            <v>Existence PNT et d'images  satellitaires</v>
          </cell>
          <cell r="M170" t="str">
            <v>Existence de règles et directives relatives à l'observation des SQL</v>
          </cell>
          <cell r="N170" t="str">
            <v>Personnel formé, qualifié et sensibilisé</v>
          </cell>
          <cell r="O170">
            <v>2</v>
          </cell>
          <cell r="P170" t="str">
            <v>A</v>
          </cell>
          <cell r="Q170" t="str">
            <v>2A</v>
          </cell>
          <cell r="R170" t="str">
            <v>1A</v>
          </cell>
          <cell r="V170" t="str">
            <v>DMA</v>
          </cell>
          <cell r="W170" t="str">
            <v>Jaune</v>
          </cell>
          <cell r="X170" t="str">
            <v>Zone Tolérable</v>
          </cell>
        </row>
        <row r="171">
          <cell r="A171" t="str">
            <v>MA66</v>
          </cell>
          <cell r="B171" t="str">
            <v>OR4</v>
          </cell>
          <cell r="C171" t="str">
            <v>OR4.3 Assurer la veille météorologique d'aérodrome</v>
          </cell>
          <cell r="E171" t="str">
            <v>Indisponibilité des messages METAR, MET REPORT</v>
          </cell>
          <cell r="F171" t="str">
            <v>Absence/Insuffisance des données et informations météorologiques pour les usagers</v>
          </cell>
          <cell r="G171" t="str">
            <v>Insatisfaction des PI</v>
          </cell>
          <cell r="H171" t="str">
            <v>SEC</v>
          </cell>
          <cell r="I171">
            <v>3</v>
          </cell>
          <cell r="J171" t="str">
            <v>C</v>
          </cell>
          <cell r="K171" t="str">
            <v>3C</v>
          </cell>
          <cell r="L171" t="str">
            <v>Equipements MET</v>
          </cell>
          <cell r="M171" t="str">
            <v xml:space="preserve">Existence de MANEX-MET,  Contrat d’interface MET /Maintenance
</v>
          </cell>
          <cell r="N171" t="str">
            <v>Personnel formé, qualifié et sensibilisé</v>
          </cell>
          <cell r="O171">
            <v>2</v>
          </cell>
          <cell r="P171" t="str">
            <v>C</v>
          </cell>
          <cell r="Q171" t="str">
            <v>2C</v>
          </cell>
          <cell r="R171" t="str">
            <v>1C</v>
          </cell>
          <cell r="S171" t="str">
            <v>Mettre en place internet haut débits</v>
          </cell>
          <cell r="T171" t="str">
            <v>Note d'exploitation des sites MET homologués suir internet</v>
          </cell>
          <cell r="U171" t="str">
            <v>Sensibiliser les exploitants MET à l'utilisation de ces sites homologués en cas de panne équipements</v>
          </cell>
          <cell r="V171" t="str">
            <v>DMA</v>
          </cell>
          <cell r="W171" t="str">
            <v>Jaune</v>
          </cell>
          <cell r="X171" t="str">
            <v>Zone Tolérable</v>
          </cell>
        </row>
        <row r="172">
          <cell r="A172" t="str">
            <v>MA67</v>
          </cell>
          <cell r="B172" t="str">
            <v>OR4</v>
          </cell>
          <cell r="C172" t="str">
            <v>OR4.3 Assurer la veille météorologique d'aérodrome</v>
          </cell>
          <cell r="E172" t="str">
            <v>Messages SPECI, SPECIAL, AD WRNG, WS WRNG requis mais non transmis</v>
          </cell>
          <cell r="F172" t="str">
            <v>Absence de données et d'informations météorologiques sur les phénomènes météorologiques dangereux sur la plateforme</v>
          </cell>
          <cell r="G172" t="str">
            <v>Incidents ATS (Remise de gaz, • Sortie de piste, Déroutement, Equipements détruits, accident, Morts multiples)</v>
          </cell>
          <cell r="H172" t="str">
            <v>SEC</v>
          </cell>
          <cell r="I172">
            <v>3</v>
          </cell>
          <cell r="J172" t="str">
            <v>A</v>
          </cell>
          <cell r="K172" t="str">
            <v>3A</v>
          </cell>
          <cell r="L172" t="str">
            <v xml:space="preserve">Equipements Télécom </v>
          </cell>
          <cell r="M172" t="str">
            <v>Existence Contrat d'interface MET/Telecom</v>
          </cell>
          <cell r="O172">
            <v>2</v>
          </cell>
          <cell r="P172" t="str">
            <v>A</v>
          </cell>
          <cell r="Q172" t="str">
            <v>2A</v>
          </cell>
          <cell r="R172" t="str">
            <v>1A</v>
          </cell>
          <cell r="V172" t="str">
            <v>DMA</v>
          </cell>
          <cell r="W172" t="str">
            <v>Jaune</v>
          </cell>
          <cell r="X172" t="str">
            <v>Zone Tolérable</v>
          </cell>
        </row>
        <row r="173">
          <cell r="A173" t="str">
            <v>MA68</v>
          </cell>
          <cell r="B173" t="str">
            <v>OR4</v>
          </cell>
          <cell r="C173" t="str">
            <v>OR4.3 Assurer la veille météorologique d'aérodrome</v>
          </cell>
          <cell r="E173" t="str">
            <v>Messages (METAR, SPECI, MET REPORT, SPECIAL, AD WRNG, WS WRNG) erronés</v>
          </cell>
          <cell r="F173" t="str">
            <v>Mauvaises protections des vols, (prévisions érronées)</v>
          </cell>
          <cell r="G173" t="str">
            <v xml:space="preserve">Incidents ATS cause météo :
</v>
          </cell>
          <cell r="H173" t="str">
            <v>SEC</v>
          </cell>
          <cell r="I173">
            <v>3</v>
          </cell>
          <cell r="J173" t="str">
            <v>A</v>
          </cell>
          <cell r="K173" t="str">
            <v>3A</v>
          </cell>
          <cell r="L173" t="str">
            <v>Equipements MET</v>
          </cell>
          <cell r="M173" t="str">
            <v xml:space="preserve">Existence de MANEX-MET,  Contrat d’interface MET /Maintenance
</v>
          </cell>
          <cell r="N173" t="str">
            <v>Personnel formé, qualifié et sensibilisé</v>
          </cell>
          <cell r="O173">
            <v>2</v>
          </cell>
          <cell r="P173" t="str">
            <v>A</v>
          </cell>
          <cell r="Q173" t="str">
            <v>2A</v>
          </cell>
          <cell r="R173" t="str">
            <v>1A</v>
          </cell>
          <cell r="S173" t="str">
            <v>Mettre en place internet haut débits</v>
          </cell>
          <cell r="T173" t="str">
            <v>Note d'exploitation des sites MET homologués suir internet</v>
          </cell>
          <cell r="U173" t="str">
            <v>Sensibiliser les exploitants MET à l'utilisation de ces sites homologués en cas de panne équipements</v>
          </cell>
          <cell r="V173" t="str">
            <v>DMA</v>
          </cell>
          <cell r="W173" t="str">
            <v>Jaune</v>
          </cell>
          <cell r="X173" t="str">
            <v>Zone Tolérable</v>
          </cell>
        </row>
        <row r="174">
          <cell r="A174" t="str">
            <v>MA69</v>
          </cell>
          <cell r="B174" t="str">
            <v>OR4</v>
          </cell>
          <cell r="C174" t="str">
            <v>OR4.3 Assurer la veille météorologique d'aérodrome</v>
          </cell>
          <cell r="E174" t="str">
            <v>Brouillard</v>
          </cell>
          <cell r="F174" t="str">
            <v>Visibilités réduites</v>
          </cell>
          <cell r="G174" t="str">
            <v>Incidents ATS (Remise de gaz, Sortie de piste, Déroutement, Equipements détruits, accident, Morts multiples)</v>
          </cell>
          <cell r="H174" t="str">
            <v>SEC</v>
          </cell>
          <cell r="I174">
            <v>3</v>
          </cell>
          <cell r="J174" t="str">
            <v>A</v>
          </cell>
          <cell r="K174" t="str">
            <v>3A</v>
          </cell>
          <cell r="L174" t="str">
            <v xml:space="preserve">Exiistence de répère de visibilité </v>
          </cell>
          <cell r="M174" t="str">
            <v>Existence de règles et directives relatives à l'observation du FG</v>
          </cell>
          <cell r="N174" t="str">
            <v>Personnel formé, qualifié et sensibilisé</v>
          </cell>
          <cell r="O174">
            <v>2</v>
          </cell>
          <cell r="P174" t="str">
            <v>A</v>
          </cell>
          <cell r="Q174" t="str">
            <v>2A</v>
          </cell>
          <cell r="R174" t="str">
            <v>1A</v>
          </cell>
          <cell r="V174" t="str">
            <v>DMA</v>
          </cell>
          <cell r="W174" t="str">
            <v>Jaune</v>
          </cell>
          <cell r="X174" t="str">
            <v>Zone Tolérable</v>
          </cell>
        </row>
        <row r="175">
          <cell r="A175" t="str">
            <v>MA70</v>
          </cell>
          <cell r="B175" t="str">
            <v>OR4</v>
          </cell>
          <cell r="C175" t="str">
            <v>OR4.3 Assurer la veille météorologique d'aérodrome</v>
          </cell>
          <cell r="E175" t="str">
            <v>QNH calculé erroné</v>
          </cell>
          <cell r="F175" t="str">
            <v>Utilisation par un aéronef de QNH erronés pour l'atterissage</v>
          </cell>
          <cell r="G175" t="str">
            <v>Incidents ATS ( Equipements détruits, accident, Morts multiples)</v>
          </cell>
          <cell r="H175" t="str">
            <v>SEC</v>
          </cell>
          <cell r="I175">
            <v>3</v>
          </cell>
          <cell r="J175" t="str">
            <v>A</v>
          </cell>
          <cell r="K175" t="str">
            <v>3A</v>
          </cell>
          <cell r="M175" t="str">
            <v>Existence de règles et directives relatives à au calacul du QNH</v>
          </cell>
          <cell r="N175" t="str">
            <v>Personnel formé, qualifié et sensibilisé</v>
          </cell>
          <cell r="O175">
            <v>2</v>
          </cell>
          <cell r="P175" t="str">
            <v>A</v>
          </cell>
          <cell r="Q175" t="str">
            <v>2A</v>
          </cell>
          <cell r="R175" t="str">
            <v>1A</v>
          </cell>
          <cell r="V175" t="str">
            <v>DMA</v>
          </cell>
          <cell r="W175" t="str">
            <v>Jaune</v>
          </cell>
          <cell r="X175" t="str">
            <v>Zone Tolérable</v>
          </cell>
        </row>
        <row r="176">
          <cell r="A176" t="str">
            <v>MA71</v>
          </cell>
          <cell r="B176" t="str">
            <v>OR4</v>
          </cell>
          <cell r="C176" t="str">
            <v xml:space="preserve">OR4.4  Assurer la Veille météorologique de région </v>
          </cell>
          <cell r="E176" t="str">
            <v>Directives et/ou prédures relatives à la fourniture des renseignements MET en route inexistentes ou non à jour</v>
          </cell>
          <cell r="F176" t="str">
            <v>Mise à disposition des usagers de renseigments MET erronés sur les phénomènes météorologiques en route</v>
          </cell>
          <cell r="G176" t="str">
            <v>Incidents ATS liés aux manques des renseignements fiables relatifs aux phénomènes météorologiques dangeureux</v>
          </cell>
          <cell r="H176" t="str">
            <v>SEC</v>
          </cell>
          <cell r="I176">
            <v>3</v>
          </cell>
          <cell r="J176" t="str">
            <v>B</v>
          </cell>
          <cell r="K176" t="str">
            <v>3B</v>
          </cell>
          <cell r="L176" t="str">
            <v>Disponiblité des équipements MET et liaison AMHS</v>
          </cell>
          <cell r="M176" t="str">
            <v>Existence de MANEX-MET et du 
Guide des SIGMET</v>
          </cell>
          <cell r="O176">
            <v>2</v>
          </cell>
          <cell r="P176" t="str">
            <v>B</v>
          </cell>
          <cell r="Q176" t="str">
            <v>2B</v>
          </cell>
          <cell r="R176" t="str">
            <v>1B</v>
          </cell>
          <cell r="V176" t="str">
            <v>DMA</v>
          </cell>
          <cell r="W176" t="str">
            <v>Jaune</v>
          </cell>
          <cell r="X176" t="str">
            <v>Zone Tolérable</v>
          </cell>
        </row>
        <row r="177">
          <cell r="A177" t="str">
            <v>MA72</v>
          </cell>
          <cell r="B177" t="str">
            <v>OR4</v>
          </cell>
          <cell r="C177" t="str">
            <v xml:space="preserve">OR4.4  Assurer la Veille météorologique de région </v>
          </cell>
          <cell r="E177" t="str">
            <v>Defaut de compétences des prévisionnistes</v>
          </cell>
          <cell r="F177" t="str">
            <v>Renseignements fiables relatifs aux phénomènes météorologiques dangereux en route erronés</v>
          </cell>
          <cell r="G177" t="str">
            <v>Accidents  ATS liés à la mauvaise déscription des  phénomènes météorologiques dangeureux</v>
          </cell>
          <cell r="H177" t="str">
            <v>SEC</v>
          </cell>
          <cell r="I177">
            <v>3</v>
          </cell>
          <cell r="J177" t="str">
            <v>A</v>
          </cell>
          <cell r="K177" t="str">
            <v>3A</v>
          </cell>
          <cell r="M177" t="str">
            <v>Manuel de formation et de qualification du personnel MET</v>
          </cell>
          <cell r="N177" t="str">
            <v>..Prévisionnistes formés et qualifiés</v>
          </cell>
          <cell r="O177">
            <v>1</v>
          </cell>
          <cell r="P177" t="str">
            <v>A</v>
          </cell>
          <cell r="Q177" t="str">
            <v>1A</v>
          </cell>
          <cell r="R177" t="str">
            <v>1B</v>
          </cell>
          <cell r="U177" t="str">
            <v>Renforcer les compétences  des prévisionnistes des CVM sur la VMR</v>
          </cell>
          <cell r="V177" t="str">
            <v>DMA</v>
          </cell>
          <cell r="W177" t="str">
            <v>Jaune</v>
          </cell>
          <cell r="X177" t="str">
            <v>Zone Tolérable</v>
          </cell>
        </row>
        <row r="178">
          <cell r="A178" t="str">
            <v>MA73</v>
          </cell>
          <cell r="B178" t="str">
            <v>OR4</v>
          </cell>
          <cell r="C178" t="str">
            <v xml:space="preserve">OR4.4  Assurer la Veille météorologique de région </v>
          </cell>
          <cell r="E178" t="str">
            <v>Equipements de d'exploitataion ou de communication H/S (MESSIR VISION HS, AMHS, …)</v>
          </cell>
          <cell r="F178" t="str">
            <v>Indisponibilité des Renseignements fiables relatifs aux phénomènes météorologiques dangereux en route</v>
          </cell>
          <cell r="G178" t="str">
            <v xml:space="preserve">Incidents ATS par cause météo
</v>
          </cell>
          <cell r="H178" t="str">
            <v>SEC</v>
          </cell>
          <cell r="I178">
            <v>3</v>
          </cell>
          <cell r="J178" t="str">
            <v>B</v>
          </cell>
          <cell r="K178" t="str">
            <v>3B</v>
          </cell>
          <cell r="L178" t="str">
            <v>Utilisation de EARTH NETWORK /MSG /SAAPI et autres systèmes pour la surveillance des paramètres météo dangereux
Disponibilité de la  liaison AMHS</v>
          </cell>
          <cell r="M178" t="str">
            <v>Contrat d’interface MET/MIRE</v>
          </cell>
          <cell r="O178">
            <v>2</v>
          </cell>
          <cell r="P178" t="str">
            <v>B</v>
          </cell>
          <cell r="Q178" t="str">
            <v>2B</v>
          </cell>
          <cell r="R178" t="str">
            <v>2B</v>
          </cell>
          <cell r="V178" t="str">
            <v>DMA</v>
          </cell>
          <cell r="W178" t="str">
            <v>Jaune</v>
          </cell>
          <cell r="X178" t="str">
            <v>Zone Tolérable</v>
          </cell>
        </row>
        <row r="179">
          <cell r="A179" t="str">
            <v>MA74</v>
          </cell>
          <cell r="B179" t="str">
            <v>OR4</v>
          </cell>
          <cell r="C179" t="str">
            <v xml:space="preserve">OR4.4  Assurer la Veille météorologique de région </v>
          </cell>
          <cell r="E179" t="str">
            <v>Turbulence</v>
          </cell>
          <cell r="F179" t="str">
            <v>Accélérations verticales (haut/bas) de l'aéronef</v>
          </cell>
          <cell r="G179" t="str">
            <v>Accidents /morts d'hommes et dégâts matériels</v>
          </cell>
          <cell r="H179" t="str">
            <v>SEC</v>
          </cell>
          <cell r="I179">
            <v>3</v>
          </cell>
          <cell r="J179" t="str">
            <v>A</v>
          </cell>
          <cell r="K179" t="str">
            <v>3A</v>
          </cell>
          <cell r="L179" t="str">
            <v>Messages PIREPs et ARS</v>
          </cell>
          <cell r="M179" t="str">
            <v>Procédure d'exploitation des ARS</v>
          </cell>
          <cell r="N179" t="str">
            <v>Personnel formé, qualifié et sensibilisé</v>
          </cell>
          <cell r="O179">
            <v>2</v>
          </cell>
          <cell r="P179" t="str">
            <v>A</v>
          </cell>
          <cell r="Q179" t="str">
            <v>2A</v>
          </cell>
          <cell r="R179" t="str">
            <v>1A</v>
          </cell>
          <cell r="V179" t="str">
            <v>DMA</v>
          </cell>
          <cell r="W179" t="str">
            <v>Jaune</v>
          </cell>
          <cell r="X179" t="str">
            <v>Zone Tolérable</v>
          </cell>
        </row>
        <row r="180">
          <cell r="A180" t="str">
            <v>MA75</v>
          </cell>
          <cell r="B180" t="str">
            <v>OR4</v>
          </cell>
          <cell r="C180" t="str">
            <v xml:space="preserve">OR4.4  Assurer la Veille météorologique de région </v>
          </cell>
          <cell r="E180" t="str">
            <v>Cyclone (TC)</v>
          </cell>
          <cell r="F180" t="str">
            <v>Gains et pertes d'altitude de manière brutale /aéronef pris dans les mouvenets tourbillonaires extrêms</v>
          </cell>
          <cell r="G180" t="str">
            <v>Accidents /morts d'hommes et dégâts matériels</v>
          </cell>
          <cell r="H180" t="str">
            <v>AUT</v>
          </cell>
          <cell r="I180">
            <v>3</v>
          </cell>
          <cell r="J180" t="str">
            <v>A</v>
          </cell>
          <cell r="K180" t="str">
            <v>3A</v>
          </cell>
          <cell r="L180" t="str">
            <v>Disponibilité de l' équipement de visualisation des images satellitaires</v>
          </cell>
          <cell r="M180" t="str">
            <v>Procédure de gestion cyclonique</v>
          </cell>
          <cell r="N180" t="str">
            <v>Personnel formé, qualifié et sensibilisé</v>
          </cell>
          <cell r="O180">
            <v>2</v>
          </cell>
          <cell r="P180" t="str">
            <v>A</v>
          </cell>
          <cell r="Q180" t="str">
            <v>2A</v>
          </cell>
          <cell r="R180" t="str">
            <v>1A</v>
          </cell>
          <cell r="V180" t="str">
            <v>DMA</v>
          </cell>
          <cell r="W180" t="str">
            <v>Orange</v>
          </cell>
          <cell r="X180" t="str">
            <v>Zone tolérable</v>
          </cell>
        </row>
        <row r="181">
          <cell r="A181" t="str">
            <v>MA76</v>
          </cell>
          <cell r="B181" t="str">
            <v>OR4</v>
          </cell>
          <cell r="C181" t="str">
            <v xml:space="preserve">OR4.5 Assurer la Protection météorologique des vols </v>
          </cell>
          <cell r="E181" t="str">
            <v xml:space="preserve">Panne des équipements et systèmes de fourniture de dossier de protection de vol </v>
          </cell>
          <cell r="F181" t="str">
            <v>Dossier de vol non disponible</v>
          </cell>
          <cell r="G181" t="str">
            <v xml:space="preserve">Usagers non satisfaits </v>
          </cell>
          <cell r="H181" t="str">
            <v>SEC</v>
          </cell>
          <cell r="I181">
            <v>3</v>
          </cell>
          <cell r="J181" t="str">
            <v>B</v>
          </cell>
          <cell r="K181" t="str">
            <v>3B</v>
          </cell>
          <cell r="M181" t="str">
            <v>Existence de procédure et plan de maintenance</v>
          </cell>
          <cell r="O181">
            <v>1</v>
          </cell>
          <cell r="P181" t="str">
            <v>B</v>
          </cell>
          <cell r="Q181" t="str">
            <v>1B</v>
          </cell>
          <cell r="R181" t="str">
            <v>1B</v>
          </cell>
          <cell r="U181" t="str">
            <v>Sensibilisation des agents</v>
          </cell>
          <cell r="V181" t="str">
            <v>DMA</v>
          </cell>
          <cell r="W181" t="str">
            <v>Vert</v>
          </cell>
          <cell r="X181" t="str">
            <v>Zone acceptable</v>
          </cell>
        </row>
        <row r="182">
          <cell r="A182" t="str">
            <v>MA77</v>
          </cell>
          <cell r="B182" t="str">
            <v>OR4</v>
          </cell>
          <cell r="C182" t="str">
            <v xml:space="preserve">OR4.5 Assurer la Protection météorologique des vols </v>
          </cell>
          <cell r="E182" t="str">
            <v>Dossier de vols comportant des éléments manquants</v>
          </cell>
          <cell r="F182" t="str">
            <v>Aéronefs non renseignés sur les phénomènes météorologiques pouvant intéresser sa route ou les aérodromes de dégagement</v>
          </cell>
          <cell r="G182" t="str">
            <v>Usagers non satisfaits /risques d'incidents ATS</v>
          </cell>
          <cell r="H182" t="str">
            <v>SEC</v>
          </cell>
          <cell r="I182">
            <v>3</v>
          </cell>
          <cell r="J182" t="str">
            <v>C</v>
          </cell>
          <cell r="K182" t="str">
            <v>3C</v>
          </cell>
          <cell r="L182" t="str">
            <v>MANEX/Manuel des procédures</v>
          </cell>
          <cell r="O182">
            <v>1</v>
          </cell>
          <cell r="P182" t="str">
            <v>C</v>
          </cell>
          <cell r="Q182" t="str">
            <v>1C</v>
          </cell>
          <cell r="R182" t="str">
            <v>1C</v>
          </cell>
          <cell r="U182" t="str">
            <v>contrôles de compétences</v>
          </cell>
          <cell r="V182" t="str">
            <v>DMA</v>
          </cell>
          <cell r="W182" t="str">
            <v>Vert</v>
          </cell>
          <cell r="X182" t="str">
            <v>Zone acceptable</v>
          </cell>
        </row>
        <row r="183">
          <cell r="A183" t="str">
            <v>MA78</v>
          </cell>
          <cell r="B183" t="str">
            <v>OR4</v>
          </cell>
          <cell r="C183" t="str">
            <v xml:space="preserve">OR4.5 Assurer la Protection météorologique des vols </v>
          </cell>
          <cell r="E183" t="str">
            <v>Mauvaise application des directives et instructions relatives à la constitution de dossiers de vol</v>
          </cell>
          <cell r="F183" t="str">
            <v>Eléments de dossier de vol erronés</v>
          </cell>
          <cell r="G183" t="str">
            <v>Incident lié à l'utilisation  des élements erronés dans le dossier de vol</v>
          </cell>
          <cell r="H183" t="str">
            <v>SEC</v>
          </cell>
          <cell r="I183">
            <v>3</v>
          </cell>
          <cell r="J183" t="str">
            <v>B</v>
          </cell>
          <cell r="K183" t="str">
            <v>3B</v>
          </cell>
          <cell r="L183" t="str">
            <v>MANEX/Manuel des procédures</v>
          </cell>
          <cell r="O183">
            <v>1</v>
          </cell>
          <cell r="P183" t="str">
            <v>B</v>
          </cell>
          <cell r="Q183" t="str">
            <v>1B</v>
          </cell>
          <cell r="R183" t="str">
            <v>1B</v>
          </cell>
          <cell r="U183" t="str">
            <v>contrôles de compétences</v>
          </cell>
          <cell r="V183" t="str">
            <v>DMA</v>
          </cell>
          <cell r="W183" t="str">
            <v>Vert</v>
          </cell>
          <cell r="X183" t="str">
            <v>Zone acceptable</v>
          </cell>
        </row>
        <row r="184">
          <cell r="A184" t="str">
            <v>MA79</v>
          </cell>
          <cell r="B184" t="str">
            <v>OR4</v>
          </cell>
          <cell r="C184" t="str">
            <v xml:space="preserve">OR4.5 Assurer la Protection météorologique des vols </v>
          </cell>
          <cell r="E184" t="str">
            <v>Defaut des compétences des protectionnistes</v>
          </cell>
          <cell r="F184" t="str">
            <v>Dossier de vol comporatnt des renseignements erronés</v>
          </cell>
          <cell r="G184" t="str">
            <v>Usagers non satisfaits /risques d'incidents ATS</v>
          </cell>
          <cell r="H184" t="str">
            <v>SEC</v>
          </cell>
          <cell r="I184">
            <v>4</v>
          </cell>
          <cell r="J184" t="str">
            <v>C</v>
          </cell>
          <cell r="K184" t="str">
            <v>4C</v>
          </cell>
          <cell r="N184" t="str">
            <v>Renforcer les compétences des protectionnistes</v>
          </cell>
          <cell r="O184">
            <v>1</v>
          </cell>
          <cell r="P184" t="str">
            <v>C</v>
          </cell>
          <cell r="Q184" t="str">
            <v>1C</v>
          </cell>
          <cell r="R184" t="str">
            <v>1C</v>
          </cell>
          <cell r="U184" t="str">
            <v>contrôles de compétences</v>
          </cell>
          <cell r="V184" t="str">
            <v>DMA</v>
          </cell>
          <cell r="W184" t="str">
            <v>Vert</v>
          </cell>
          <cell r="X184" t="str">
            <v>Zone acceptable</v>
          </cell>
        </row>
        <row r="185">
          <cell r="A185" t="str">
            <v>MA80</v>
          </cell>
          <cell r="B185" t="str">
            <v>OR4</v>
          </cell>
          <cell r="C185" t="str">
            <v xml:space="preserve">OR4.5 Assurer la Protection météorologique des vols </v>
          </cell>
          <cell r="E185" t="str">
            <v xml:space="preserve"> Rupture de consommables (encre…)</v>
          </cell>
          <cell r="F185" t="str">
            <v>Impossibilité de fournir les dossiers de protection de vol sur support physique (Elément(s) )imprimé(s)</v>
          </cell>
          <cell r="G185" t="str">
            <v>Dossier de vol fourni avec des éléments manquants</v>
          </cell>
          <cell r="H185" t="str">
            <v>SEC</v>
          </cell>
          <cell r="I185">
            <v>2</v>
          </cell>
          <cell r="J185" t="str">
            <v>C</v>
          </cell>
          <cell r="K185" t="str">
            <v>2C</v>
          </cell>
          <cell r="L185" t="str">
            <v>Existence tock minilmal de consommables pour l'impression des dossiers de vol</v>
          </cell>
          <cell r="O185">
            <v>3</v>
          </cell>
          <cell r="P185" t="str">
            <v>C</v>
          </cell>
          <cell r="Q185" t="str">
            <v>3C</v>
          </cell>
          <cell r="R185" t="str">
            <v>1C</v>
          </cell>
          <cell r="V185" t="str">
            <v>DMA</v>
          </cell>
          <cell r="W185" t="str">
            <v>Jaune</v>
          </cell>
          <cell r="X185" t="str">
            <v>Zone Tolérable</v>
          </cell>
        </row>
        <row r="186">
          <cell r="A186" t="str">
            <v>MA81</v>
          </cell>
          <cell r="B186" t="str">
            <v>OR4</v>
          </cell>
          <cell r="C186" t="str">
            <v xml:space="preserve">OR4.6 -Qualifier et maintenir les compétences des personnels MET </v>
          </cell>
          <cell r="E186" t="str">
            <v>Support de cours non à jour</v>
          </cell>
          <cell r="F186" t="str">
            <v>Les formations délivrées ne répondent pas aux objectifs attendus</v>
          </cell>
          <cell r="G186" t="str">
            <v>Agents incompétents /Mauvais performances liées à la mauvaise formation reçue</v>
          </cell>
          <cell r="H186" t="str">
            <v>AUT</v>
          </cell>
          <cell r="I186">
            <v>5</v>
          </cell>
          <cell r="J186" t="str">
            <v>C</v>
          </cell>
          <cell r="K186" t="str">
            <v>5C</v>
          </cell>
          <cell r="L186" t="str">
            <v>Salle CELICA MET équipée</v>
          </cell>
          <cell r="M186" t="str">
            <v>Existence de textes de formation qualifiante</v>
          </cell>
          <cell r="N186" t="str">
            <v>Instructeurs formés et qualifiés</v>
          </cell>
          <cell r="O186">
            <v>3</v>
          </cell>
          <cell r="P186" t="str">
            <v>C</v>
          </cell>
          <cell r="Q186" t="str">
            <v>3C</v>
          </cell>
          <cell r="R186" t="str">
            <v>1C</v>
          </cell>
          <cell r="V186" t="str">
            <v>DMA</v>
          </cell>
          <cell r="W186" t="str">
            <v>Orange</v>
          </cell>
          <cell r="X186" t="str">
            <v>Zone tolérable</v>
          </cell>
        </row>
        <row r="187">
          <cell r="A187" t="str">
            <v>MA82</v>
          </cell>
          <cell r="B187" t="str">
            <v>OR4</v>
          </cell>
          <cell r="C187" t="str">
            <v xml:space="preserve">OR4.6 -Qualifier et maintenir les compétences des personnels MET </v>
          </cell>
          <cell r="E187" t="str">
            <v>Dossier technique des agents non à jour</v>
          </cell>
          <cell r="F187" t="str">
            <v>Manque d'informations clées dans la carrière de l'agent</v>
          </cell>
          <cell r="G187" t="str">
            <v>Plan de développement et de carrière de l'agent difficile à établir</v>
          </cell>
          <cell r="H187" t="str">
            <v>AUT</v>
          </cell>
          <cell r="I187">
            <v>5</v>
          </cell>
          <cell r="J187" t="str">
            <v>C</v>
          </cell>
          <cell r="K187" t="str">
            <v>5C</v>
          </cell>
          <cell r="M187" t="str">
            <v>Existence de textes de formation qualifiante</v>
          </cell>
          <cell r="N187" t="str">
            <v>Instructeurs formés et qualifiés</v>
          </cell>
          <cell r="O187">
            <v>3</v>
          </cell>
          <cell r="P187" t="str">
            <v>C</v>
          </cell>
          <cell r="Q187" t="str">
            <v>3C</v>
          </cell>
          <cell r="R187" t="str">
            <v>1C</v>
          </cell>
          <cell r="V187" t="str">
            <v>DMA</v>
          </cell>
          <cell r="W187" t="str">
            <v>Orange</v>
          </cell>
          <cell r="X187" t="str">
            <v>Zone tolérable</v>
          </cell>
        </row>
        <row r="188">
          <cell r="A188" t="str">
            <v>MA83</v>
          </cell>
          <cell r="B188" t="str">
            <v>OR4</v>
          </cell>
          <cell r="C188" t="str">
            <v xml:space="preserve">OR4.6 -Qualifier et maintenir les compétences des personnels MET </v>
          </cell>
          <cell r="E188" t="str">
            <v>Absence de portfolio des agents au niveau de l'unité de formation</v>
          </cell>
          <cell r="F188" t="str">
            <v>Difficultés de traçabilité de l'évolution des compétences des agents</v>
          </cell>
          <cell r="G188" t="str">
            <v>Formations non liées aux besoins des agents au poste</v>
          </cell>
          <cell r="H188" t="str">
            <v>AUT</v>
          </cell>
          <cell r="I188">
            <v>5</v>
          </cell>
          <cell r="J188" t="str">
            <v>C</v>
          </cell>
          <cell r="K188" t="str">
            <v>5C</v>
          </cell>
          <cell r="M188" t="str">
            <v>Existence de textes de formation qualifiante</v>
          </cell>
          <cell r="N188" t="str">
            <v>Instructeurs formés et qualifiés</v>
          </cell>
          <cell r="O188">
            <v>3</v>
          </cell>
          <cell r="P188" t="str">
            <v>C</v>
          </cell>
          <cell r="Q188" t="str">
            <v>3C</v>
          </cell>
          <cell r="R188" t="str">
            <v>1C</v>
          </cell>
          <cell r="V188" t="str">
            <v>DMA</v>
          </cell>
          <cell r="W188" t="str">
            <v>Orange</v>
          </cell>
          <cell r="X188" t="str">
            <v>Zone tolérable</v>
          </cell>
        </row>
        <row r="189">
          <cell r="A189" t="str">
            <v>MA84</v>
          </cell>
          <cell r="B189" t="str">
            <v>OR4</v>
          </cell>
          <cell r="C189" t="str">
            <v xml:space="preserve">OR4.6 -Qualifier et maintenir les compétences des personnels MET </v>
          </cell>
          <cell r="E189" t="str">
            <v>Controles et évaluation des compétences non fiables</v>
          </cell>
          <cell r="F189" t="str">
            <v>Compétences clées non adressées</v>
          </cell>
          <cell r="G189" t="str">
            <v xml:space="preserve">Fourniture par des agents non compétents de services Met  non conformes </v>
          </cell>
          <cell r="H189" t="str">
            <v>AUT</v>
          </cell>
          <cell r="I189">
            <v>3</v>
          </cell>
          <cell r="J189" t="str">
            <v>C</v>
          </cell>
          <cell r="K189" t="str">
            <v>3C</v>
          </cell>
          <cell r="M189" t="str">
            <v>Existence de textes de formation qualifiante</v>
          </cell>
          <cell r="N189" t="str">
            <v>Instructeurs formés et qualifiés</v>
          </cell>
          <cell r="O189">
            <v>2</v>
          </cell>
          <cell r="P189" t="str">
            <v>C</v>
          </cell>
          <cell r="Q189" t="str">
            <v>2C</v>
          </cell>
          <cell r="R189" t="str">
            <v>1B</v>
          </cell>
          <cell r="U189" t="str">
            <v>Sensibilisation des Testeurs</v>
          </cell>
          <cell r="V189" t="str">
            <v>DMA</v>
          </cell>
          <cell r="W189" t="str">
            <v>Orange</v>
          </cell>
          <cell r="X189" t="str">
            <v>Zone tolérable</v>
          </cell>
        </row>
        <row r="190">
          <cell r="A190" t="str">
            <v>MA85</v>
          </cell>
          <cell r="B190" t="str">
            <v>OR4</v>
          </cell>
          <cell r="C190" t="str">
            <v xml:space="preserve">OR4.6 -Qualifier et maintenir les compétences des personnels MET </v>
          </cell>
          <cell r="E190" t="str">
            <v>Actions de formations planifiées non exécutées</v>
          </cell>
          <cell r="F190" t="str">
            <v>Non atteinte des objectifs de performances fixés</v>
          </cell>
          <cell r="G190" t="str">
            <v>Parties intéressées non satisfaites</v>
          </cell>
          <cell r="H190" t="str">
            <v>AUT</v>
          </cell>
          <cell r="I190">
            <v>3</v>
          </cell>
          <cell r="J190" t="str">
            <v>D</v>
          </cell>
          <cell r="K190" t="str">
            <v>3D</v>
          </cell>
          <cell r="L190" t="str">
            <v>Salle CELICA MET équipée</v>
          </cell>
          <cell r="M190" t="str">
            <v>Existence de textes de formation qualifiante</v>
          </cell>
          <cell r="N190" t="str">
            <v>Instructeurs formés et qualifiés</v>
          </cell>
          <cell r="O190">
            <v>3</v>
          </cell>
          <cell r="P190" t="str">
            <v>C</v>
          </cell>
          <cell r="Q190" t="str">
            <v>3C</v>
          </cell>
          <cell r="R190" t="str">
            <v>1B</v>
          </cell>
          <cell r="U190" t="str">
            <v>Sensibilisation des instructeurs</v>
          </cell>
          <cell r="V190" t="str">
            <v>DMA</v>
          </cell>
          <cell r="W190" t="str">
            <v>Orange</v>
          </cell>
          <cell r="X190" t="str">
            <v>Zone tolérable</v>
          </cell>
        </row>
        <row r="191">
          <cell r="A191" t="str">
            <v>MA86</v>
          </cell>
          <cell r="B191" t="str">
            <v>OR4</v>
          </cell>
          <cell r="C191" t="str">
            <v xml:space="preserve">OR4.6 -Qualifier et maintenir les compétences des personnels MET </v>
          </cell>
          <cell r="E191" t="str">
            <v>Absence de contrôles et d'évaluation des compétences</v>
          </cell>
          <cell r="F191" t="str">
            <v>Présence au poste d'agents ne jouissant plus de compétences requises</v>
          </cell>
          <cell r="G191" t="str">
            <v>Imise à disposition de rensegnements erronés aux usagers</v>
          </cell>
          <cell r="H191" t="str">
            <v>AUT</v>
          </cell>
          <cell r="I191">
            <v>3</v>
          </cell>
          <cell r="J191" t="str">
            <v>D</v>
          </cell>
          <cell r="K191" t="str">
            <v>3D</v>
          </cell>
          <cell r="M191" t="str">
            <v>Existence de textes de formation qualifiante</v>
          </cell>
          <cell r="N191" t="str">
            <v>Instructeurs formés et qualifiés</v>
          </cell>
          <cell r="O191">
            <v>2</v>
          </cell>
          <cell r="P191" t="str">
            <v>D</v>
          </cell>
          <cell r="Q191" t="str">
            <v>2D</v>
          </cell>
          <cell r="R191" t="str">
            <v>1B</v>
          </cell>
          <cell r="V191" t="str">
            <v>DMA</v>
          </cell>
          <cell r="W191" t="str">
            <v>Vert</v>
          </cell>
          <cell r="X191" t="str">
            <v>Zone acceptable</v>
          </cell>
        </row>
        <row r="192">
          <cell r="A192" t="str">
            <v>MA87</v>
          </cell>
          <cell r="B192" t="str">
            <v>OR4</v>
          </cell>
          <cell r="C192" t="str">
            <v xml:space="preserve">OR4.6 -Qualifier et maintenir les compétences des personnels MET </v>
          </cell>
          <cell r="E192" t="str">
            <v>Non maitrise par les instructures des règlements et  textes Etat, OMM, ASECNA, ANAC, OACI</v>
          </cell>
          <cell r="F192" t="str">
            <v>Formation en centre ne répondant pas aux besoins opérationnels</v>
          </cell>
          <cell r="G192" t="str">
            <v>Agents incompétents aux postes de travail</v>
          </cell>
          <cell r="H192" t="str">
            <v>AUT</v>
          </cell>
          <cell r="I192">
            <v>3</v>
          </cell>
          <cell r="J192" t="str">
            <v>D</v>
          </cell>
          <cell r="K192" t="str">
            <v>3D</v>
          </cell>
          <cell r="L192" t="str">
            <v>Existence de documents techniques et pédagogiques à jour</v>
          </cell>
          <cell r="M192" t="str">
            <v>Existence de textes de formation qualifiante</v>
          </cell>
          <cell r="N192" t="str">
            <v>Instructeurs formés et qualifiés</v>
          </cell>
          <cell r="O192">
            <v>2</v>
          </cell>
          <cell r="P192" t="str">
            <v>D</v>
          </cell>
          <cell r="Q192" t="str">
            <v>2D</v>
          </cell>
          <cell r="R192" t="str">
            <v>1D</v>
          </cell>
          <cell r="V192" t="str">
            <v>DMA</v>
          </cell>
          <cell r="W192" t="str">
            <v>Vert</v>
          </cell>
          <cell r="X192" t="str">
            <v>Zone acceptable</v>
          </cell>
        </row>
        <row r="193">
          <cell r="A193" t="str">
            <v>TI01</v>
          </cell>
          <cell r="B193" t="str">
            <v>CR6</v>
          </cell>
          <cell r="C193" t="str">
            <v>CR6 : Veiller au maintien en condition opérationnelle des moyens techniques et informatiques</v>
          </cell>
          <cell r="D193" t="str">
            <v>IRE</v>
          </cell>
          <cell r="E193" t="str">
            <v>-Déficit de maintenance préventive
-Indisponibilité de modules de rechange et de consommables
-dotation insuffisante de crédits
-Déficit d'acteurs en quantité et en qualité
-Manque d'équipements de soutien
-Phénomènes naturel dangereux
-Organisation de la maintenance
-Intrusions malveillantes
-Manque de traitement des locaux techniques
-Servitude environnementale
-Mauvaise gestion des moyens
-Arrêt intempestif d'énergie</v>
          </cell>
          <cell r="F193" t="str">
            <v>Indisponibilité des équipements CNS/ATM et AOP</v>
          </cell>
          <cell r="G193" t="str">
            <v>-Incident aérien (évènement sécurité)
-Plainte des usagers
- Perte de recette
-Multiplication des carences lors des audits
-Rappel à l'ordre fréquent des autorités aéronautiques
- Mauvaise image de l'Agence
-Démotivation du personnel technique</v>
          </cell>
          <cell r="H193" t="str">
            <v>SEC</v>
          </cell>
          <cell r="I193">
            <v>5</v>
          </cell>
          <cell r="J193" t="str">
            <v>B</v>
          </cell>
          <cell r="K193" t="str">
            <v>5B</v>
          </cell>
          <cell r="L193" t="str">
            <v>-Acquisition des équipements de soutien
-Equipements doublés</v>
          </cell>
          <cell r="M193" t="str">
            <v>-Contrat de maintenance 
-Planning de maintenance préventive
-Contrat d'entretien
-Contrat de gardiennage
-Dotation des crédits budgétaires
-Résolutions du Comité des instances statutaires</v>
          </cell>
          <cell r="N193" t="str">
            <v>-Plan de formation 
-Plan de recrutement
-Appui technique</v>
          </cell>
          <cell r="O193">
            <v>2</v>
          </cell>
          <cell r="P193" t="str">
            <v>B</v>
          </cell>
          <cell r="Q193" t="str">
            <v>2B</v>
          </cell>
          <cell r="R193" t="str">
            <v>1B</v>
          </cell>
          <cell r="S193" t="str">
            <v>-Définition et mise en place de stocks stratégiques 
-Installation et protection des équipements en tenant compte des phénomènes météorologiques dangéreux dans les cahiers de charges</v>
          </cell>
          <cell r="T193" t="str">
            <v>-Généralisation des marchés à commande
-Inspections techniques</v>
          </cell>
          <cell r="U193" t="str">
            <v>-Maintien des qualifications 
-Mise en œuvre du plan de qualification</v>
          </cell>
          <cell r="V193" t="str">
            <v>DTI</v>
          </cell>
          <cell r="W193" t="str">
            <v>Jaune</v>
          </cell>
          <cell r="X193" t="str">
            <v>Zone Tolérable</v>
          </cell>
        </row>
        <row r="194">
          <cell r="A194" t="str">
            <v>TI02</v>
          </cell>
          <cell r="B194" t="str">
            <v>CR6</v>
          </cell>
          <cell r="C194" t="str">
            <v>CR6 : Veiller au maintien en condition opérationnelle des moyens techniques et informatiques</v>
          </cell>
          <cell r="D194" t="str">
            <v>IRE</v>
          </cell>
          <cell r="E194" t="str">
            <v>-déficit de maintenance préventive
-Indisponibilité de modules de rechange et de consommables
-dotation insuffisante de crédits
-Déficit d'acteurs en quantité et en qualité 
- Installation d'équipements inadaptés à l'environnement des sites de l'Agence
-Manque d'équipements de soutien
-Phénomènes naturels dangereux
-Organisation de la maintenance
-Intrusions malveillantes
-Manque de traitement des locaux techniques
-Servitude environnementale
-Mauvaise gestion des moyens</v>
          </cell>
          <cell r="F194" t="str">
            <v>Dégradation prématurée des équipements CNS/ATM et AOP</v>
          </cell>
          <cell r="G194" t="str">
            <v>-Remplacement précoce des moyens techniques
-Incident aérien
-Plainte des usagers
- Perte de recette
-Multiplication des carences lors des audits
-Rappel à l'ordre fréquent des autorités aéronautiques
- Mauvaise image de l'agence
-Démotivation du personnel technique
-Surcoût de la maintennace</v>
          </cell>
          <cell r="H194" t="str">
            <v>SEC</v>
          </cell>
          <cell r="I194">
            <v>3</v>
          </cell>
          <cell r="J194" t="str">
            <v>B</v>
          </cell>
          <cell r="K194" t="str">
            <v>3B</v>
          </cell>
          <cell r="L194" t="str">
            <v>-Acquisition des équipements de soutien
-Equipements doublés</v>
          </cell>
          <cell r="M194" t="str">
            <v>-Contrat de maintenance 
-Planning de maintenance préventive
-Contrat d'entretien
-Contrat de gardiennage
-Dotation des crédits budgétaires
-Résolutions du Comité des instances statutaires</v>
          </cell>
          <cell r="N194" t="str">
            <v xml:space="preserve">-Plan de formation 
-Plan de recrutement
-Appui technique </v>
          </cell>
          <cell r="O194">
            <v>2</v>
          </cell>
          <cell r="P194" t="str">
            <v>B</v>
          </cell>
          <cell r="Q194" t="str">
            <v>2B</v>
          </cell>
          <cell r="R194" t="str">
            <v>1B</v>
          </cell>
          <cell r="S194" t="str">
            <v xml:space="preserve">Définition et mise en place de stocks stratégiques </v>
          </cell>
          <cell r="T194" t="str">
            <v>-Généralisation des marchés à commande
-Inspections techniques</v>
          </cell>
          <cell r="U194" t="str">
            <v>-Maintien des qualifications 
-Mise en œuvre du plan de qualification</v>
          </cell>
          <cell r="V194" t="str">
            <v>DTI</v>
          </cell>
          <cell r="W194" t="str">
            <v>Jaune</v>
          </cell>
          <cell r="X194" t="str">
            <v>Zone Tolérable</v>
          </cell>
        </row>
        <row r="195">
          <cell r="A195" t="str">
            <v>TI03</v>
          </cell>
          <cell r="B195" t="str">
            <v>CR6</v>
          </cell>
          <cell r="C195" t="str">
            <v>CR6 : Veiller au maintien en condition opérationnelle des moyens techniques et informatiques</v>
          </cell>
          <cell r="D195" t="str">
            <v>IRE</v>
          </cell>
          <cell r="E195" t="str">
            <v>Déficit de système de sécurité</v>
          </cell>
          <cell r="F195" t="str">
            <v>Actes de vandalisme sur les équipements CNS/ATM et AOP</v>
          </cell>
          <cell r="G195" t="str">
            <v>-Indisponibilité de services
-Remplacement précoce des moyens techniques
-Budget grévé</v>
          </cell>
          <cell r="H195" t="str">
            <v>SEC</v>
          </cell>
          <cell r="I195">
            <v>4</v>
          </cell>
          <cell r="J195" t="str">
            <v>B</v>
          </cell>
          <cell r="K195" t="str">
            <v>4B</v>
          </cell>
          <cell r="M195" t="str">
            <v>Contrat de gardiennage</v>
          </cell>
          <cell r="O195">
            <v>3</v>
          </cell>
          <cell r="P195" t="str">
            <v>B</v>
          </cell>
          <cell r="Q195" t="str">
            <v>3B</v>
          </cell>
          <cell r="R195" t="str">
            <v>1B</v>
          </cell>
          <cell r="S195" t="str">
            <v xml:space="preserve">-Mise en place des moyens modernes de surveillance
</v>
          </cell>
          <cell r="T195" t="str">
            <v>Renforcement du gardiennage</v>
          </cell>
          <cell r="U195" t="str">
            <v>Sensibilisation des gardiens et des riverains</v>
          </cell>
          <cell r="V195" t="str">
            <v>DTI</v>
          </cell>
          <cell r="W195" t="str">
            <v>Jaune</v>
          </cell>
          <cell r="X195" t="str">
            <v>Zone Tolérable</v>
          </cell>
        </row>
        <row r="196">
          <cell r="A196" t="str">
            <v>TI04</v>
          </cell>
          <cell r="B196" t="str">
            <v>CR6</v>
          </cell>
          <cell r="C196" t="str">
            <v>CR6 : Veiller au maintien en condition opérationnelle des moyens techniques et informatiques</v>
          </cell>
          <cell r="D196" t="str">
            <v>IRE</v>
          </cell>
          <cell r="E196" t="str">
            <v>-Vétusté des installations électriques
-Manque de moyens appropriés de détection et d'extinction d'incendie 
-Survenance surtension électrique
-Insuffisance de formation à l'utilisation des extincteurs
-Trajets de câblages inappropriés
-Déficit de maintenance préventive</v>
          </cell>
          <cell r="F196" t="str">
            <v>Incendie de local technique</v>
          </cell>
          <cell r="G196" t="str">
            <v>-Indisponibilité de services
- Mauvaise image de l'Agence
- Perte de recette
-Perte des équipements 
-Perte d'actifs</v>
          </cell>
          <cell r="H196" t="str">
            <v>SEC</v>
          </cell>
          <cell r="I196">
            <v>3</v>
          </cell>
          <cell r="J196" t="str">
            <v>A</v>
          </cell>
          <cell r="K196" t="str">
            <v>3A</v>
          </cell>
          <cell r="L196" t="str">
            <v>-Matériel d'extinction
-Réfection des câblages
-Système de détection d'incendie</v>
          </cell>
          <cell r="M196" t="str">
            <v>-Planning de maintenance préventive</v>
          </cell>
          <cell r="N196" t="str">
            <v>Plan de formation</v>
          </cell>
          <cell r="O196">
            <v>2</v>
          </cell>
          <cell r="P196" t="str">
            <v>A</v>
          </cell>
          <cell r="Q196" t="str">
            <v>2A</v>
          </cell>
          <cell r="R196" t="str">
            <v>1B</v>
          </cell>
          <cell r="S196" t="str">
            <v xml:space="preserve">Installation des systèmes de détection et d'extinction d'incendie dans les locaux techniques </v>
          </cell>
          <cell r="T196" t="str">
            <v>Mise en place de contrat des maintenance des systèmes de détection et d'extinction d'inncendie</v>
          </cell>
          <cell r="U196" t="str">
            <v>Test périodique du système par les acteurs</v>
          </cell>
          <cell r="V196" t="str">
            <v>DTI</v>
          </cell>
          <cell r="W196" t="str">
            <v>Jaune</v>
          </cell>
          <cell r="X196" t="str">
            <v>Zone Tolérable</v>
          </cell>
        </row>
        <row r="197">
          <cell r="A197" t="str">
            <v>TI05</v>
          </cell>
          <cell r="B197" t="str">
            <v>CR6</v>
          </cell>
          <cell r="C197" t="str">
            <v>CR6 : Veiller au maintien en condition opérationnelle des moyens techniques et informatiques</v>
          </cell>
          <cell r="D197" t="str">
            <v>IRE</v>
          </cell>
          <cell r="E197" t="str">
            <v>-Vétusté de la plomberie
-Manque de curage des canaux d'évacuation d'eau
-Déficit de nettoyage des canalisations
-défaut d’étanchéité des toitures des locaux
- Mauvaise réalisation des ouvrages</v>
          </cell>
          <cell r="F197" t="str">
            <v>Inondation des locaux techniques</v>
          </cell>
          <cell r="G197" t="str">
            <v>-Indisponibilité de services
-Dommages ou destruction des  équipements techniques
-Perte de documents
-Perte des équipements 
-Perte d'actifs
- Mauvaise image de l'Agence
-Démotivation du personnel technique</v>
          </cell>
          <cell r="H197" t="str">
            <v>SEC</v>
          </cell>
          <cell r="I197">
            <v>2</v>
          </cell>
          <cell r="J197" t="str">
            <v>A</v>
          </cell>
          <cell r="K197" t="str">
            <v>2A</v>
          </cell>
          <cell r="L197" t="str">
            <v>-Réfection des canalisations</v>
          </cell>
          <cell r="M197" t="str">
            <v>-Mise en place de Contrats d'entretien
-Exécution du planning de maintenance préventive</v>
          </cell>
          <cell r="O197">
            <v>1</v>
          </cell>
          <cell r="P197" t="str">
            <v>A</v>
          </cell>
          <cell r="Q197" t="str">
            <v>1A</v>
          </cell>
          <cell r="R197" t="str">
            <v>1A</v>
          </cell>
          <cell r="V197" t="str">
            <v>DTI</v>
          </cell>
          <cell r="W197" t="str">
            <v>Jaune</v>
          </cell>
          <cell r="X197" t="str">
            <v>Zone Tolérable</v>
          </cell>
        </row>
        <row r="198">
          <cell r="A198" t="str">
            <v>TI06</v>
          </cell>
          <cell r="B198" t="str">
            <v>CR6</v>
          </cell>
          <cell r="C198" t="str">
            <v>CR6 : Veiller au maintien en condition opérationnelle des moyens techniques et informatiques</v>
          </cell>
          <cell r="D198" t="str">
            <v>IRE</v>
          </cell>
          <cell r="E198" t="str">
            <v>-Manque de vigilance des gardiens
-Absence d'équipement de détectiond'intrusion
-complicité probable des vigiles (moralité)
-Accès non sécurisé  aux locaux techniques non sécurisé 
-Absence d'entretien de l'environnement
-Absence d'entretien du patrimoine</v>
          </cell>
          <cell r="F198" t="str">
            <v>Intrusions malveillantes dans les locaux techniques</v>
          </cell>
          <cell r="G198" t="str">
            <v>Vol, destruction d'équipements, attenats possibles, etc.</v>
          </cell>
          <cell r="H198" t="str">
            <v>SEC</v>
          </cell>
          <cell r="I198">
            <v>3</v>
          </cell>
          <cell r="J198" t="str">
            <v>A</v>
          </cell>
          <cell r="K198" t="str">
            <v>3A</v>
          </cell>
          <cell r="M198" t="str">
            <v>Mise en place de contrat de gardiennage</v>
          </cell>
          <cell r="O198">
            <v>2</v>
          </cell>
          <cell r="P198" t="str">
            <v>A</v>
          </cell>
          <cell r="Q198" t="str">
            <v>2A</v>
          </cell>
          <cell r="R198" t="str">
            <v>1B</v>
          </cell>
          <cell r="S198" t="str">
            <v>-Mise en place d'équipements de détection d'intrusion
-Renforcement du contrat de gardiennage</v>
          </cell>
          <cell r="T198" t="str">
            <v>Respect du planning d'entretien des ouvrages</v>
          </cell>
          <cell r="U198" t="str">
            <v>Sensibilisation des gardiens et des riverains</v>
          </cell>
          <cell r="V198" t="str">
            <v>DTI</v>
          </cell>
          <cell r="W198" t="str">
            <v>Jaune</v>
          </cell>
          <cell r="X198" t="str">
            <v>Zone Tolérable</v>
          </cell>
        </row>
        <row r="199">
          <cell r="A199" t="str">
            <v>TI07</v>
          </cell>
          <cell r="B199" t="str">
            <v>CR6</v>
          </cell>
          <cell r="C199" t="str">
            <v>CR6 : Veiller au maintien en condition opérationnelle des moyens techniques et informatiques</v>
          </cell>
          <cell r="D199" t="str">
            <v>IRE</v>
          </cell>
          <cell r="E199" t="str">
            <v>-Armoire, coffret ou cellule électrique HT ou BT non fermée à clé
-Fils électriques dénudés, câbles détériorés
-Personnel non habilité pour intervenir sur du matériel électrique
-Contact direct ou indirect avec une pièce normalement sous tension
-Electrisation « à distance » (sans contact), par amorçage
-Mauvaise coordination avec les contrôleurs des interventions sur la piste
-Absence de EPI
-Indisponibilité de schémas électriques à jour dans le coffrets et armoires électriques
-Non mise à la terre des carcasses</v>
          </cell>
          <cell r="F199" t="str">
            <v>Electrocution</v>
          </cell>
          <cell r="G199" t="str">
            <v>-Dommages corporels ou décès du personnel
-Indisopnibilité du personnel technique</v>
          </cell>
          <cell r="H199" t="str">
            <v>SST</v>
          </cell>
          <cell r="I199">
            <v>4</v>
          </cell>
          <cell r="J199" t="str">
            <v>A</v>
          </cell>
          <cell r="K199" t="str">
            <v>4A</v>
          </cell>
          <cell r="L199" t="str">
            <v>-Protection contre les contacts directs ou indirects : mise hors de portée des personnels
-Installations électriques aux normes
-Fourniture d'EPI</v>
          </cell>
          <cell r="M199" t="str">
            <v>-Contrôle régulier des installations (électriques, appareils sous pression) par du personnel qualifié.
-Application des procedures Consigner par exemple les RCC avant intervention</v>
          </cell>
          <cell r="N199" t="str">
            <v>-Habilitation d'une partie personnel intervenant sur les équipements électriques</v>
          </cell>
          <cell r="O199">
            <v>2</v>
          </cell>
          <cell r="P199" t="str">
            <v>A</v>
          </cell>
          <cell r="Q199" t="str">
            <v>2A</v>
          </cell>
          <cell r="R199" t="str">
            <v>1B</v>
          </cell>
          <cell r="S199" t="str">
            <v>-Fournit les Equipements appropriés de Protection Individuelle (EPI) au personnel
- Fournir le matériel de protection collective</v>
          </cell>
          <cell r="T199" t="str">
            <v>-Mettre en place une procédure d'intervention adaptée</v>
          </cell>
          <cell r="U199" t="str">
            <v>Faire former à l'habilitation électrique l'ensemble du personnel intervenant sur les équipements électriques</v>
          </cell>
          <cell r="V199" t="str">
            <v>DTI</v>
          </cell>
          <cell r="W199" t="str">
            <v>Orange</v>
          </cell>
          <cell r="X199" t="str">
            <v>Zone tolérable</v>
          </cell>
        </row>
        <row r="200">
          <cell r="A200" t="str">
            <v>TI08</v>
          </cell>
          <cell r="B200" t="str">
            <v>CR6</v>
          </cell>
          <cell r="C200" t="str">
            <v>CR6 : Veiller au maintien en condition opérationnelle des moyens techniques et informatiques</v>
          </cell>
          <cell r="D200" t="str">
            <v>IRE</v>
          </cell>
          <cell r="E200" t="str">
            <v>-Omission de fermeture de bouchon de réservoir d'huile, eau d'une machine tournante
-Absence de protection des parties tranchantes des machines
-Panne de joint de culasse, brûlure corporelle,</v>
          </cell>
          <cell r="F200" t="str">
            <v>Projection de liquide brulante</v>
          </cell>
          <cell r="G200" t="str">
            <v>-Dommages corporels ou décès,
-Fermetture de l'aéroport, perte en recette…
-Axphisie du personnel par la fumée</v>
          </cell>
          <cell r="H200" t="str">
            <v>SST</v>
          </cell>
          <cell r="I200">
            <v>4</v>
          </cell>
          <cell r="J200" t="str">
            <v>A</v>
          </cell>
          <cell r="K200" t="str">
            <v>4A</v>
          </cell>
          <cell r="L200" t="str">
            <v>-Mise en place de dispositifs d’arrêt d’urgence clairement identifiables sur les machines
et de ispositifs de sécurité sur la machine en état de fonctionnement</v>
          </cell>
          <cell r="M200" t="str">
            <v>Misee place de consignes pour les intervention sur les machines thermique</v>
          </cell>
          <cell r="O200">
            <v>2</v>
          </cell>
          <cell r="P200" t="str">
            <v>A</v>
          </cell>
          <cell r="Q200" t="str">
            <v>2A</v>
          </cell>
          <cell r="R200" t="str">
            <v>1B</v>
          </cell>
          <cell r="U200" t="str">
            <v>Sensibiliser les salariés aux règles de sécurité</v>
          </cell>
          <cell r="V200" t="str">
            <v>DTI</v>
          </cell>
          <cell r="W200" t="str">
            <v>Orange</v>
          </cell>
          <cell r="X200" t="str">
            <v>Zone tolérable</v>
          </cell>
        </row>
        <row r="201">
          <cell r="A201" t="str">
            <v>TI09</v>
          </cell>
          <cell r="B201" t="str">
            <v>CR6</v>
          </cell>
          <cell r="C201" t="str">
            <v>CR6 : Veiller au maintien en condition opérationnelle des moyens techniques et informatiques</v>
          </cell>
          <cell r="D201" t="str">
            <v>IRE</v>
          </cell>
          <cell r="E201" t="str">
            <v>-Mauvaise évaluation des risques d’exposition aux bruits
'-Bruit émis en continu par des moteurs, des machines, des compresseurs.
Bruits impulsionnels.</v>
          </cell>
          <cell r="F201" t="str">
            <v xml:space="preserve">Surdité </v>
          </cell>
          <cell r="G201" t="str">
            <v>Inconfort social</v>
          </cell>
          <cell r="H201" t="str">
            <v>SST</v>
          </cell>
          <cell r="I201">
            <v>5</v>
          </cell>
          <cell r="J201" t="str">
            <v>B</v>
          </cell>
          <cell r="K201" t="str">
            <v>5B</v>
          </cell>
          <cell r="L201" t="str">
            <v>-Fourniture de casque ant-bruit
-Insonoriation des salle de surveillance</v>
          </cell>
          <cell r="O201">
            <v>2</v>
          </cell>
          <cell r="P201" t="str">
            <v>B</v>
          </cell>
          <cell r="Q201" t="str">
            <v>2B</v>
          </cell>
          <cell r="R201" t="str">
            <v>1B</v>
          </cell>
          <cell r="S201" t="str">
            <v>-Estimer les niveaux sonores aux différents postes.
-Mettre à disposition et faire porter des protections contre le bruit</v>
          </cell>
          <cell r="V201" t="str">
            <v>DTI</v>
          </cell>
          <cell r="W201" t="str">
            <v>Orange</v>
          </cell>
          <cell r="X201" t="str">
            <v>Zone tolérable</v>
          </cell>
        </row>
        <row r="202">
          <cell r="A202" t="str">
            <v>TI10</v>
          </cell>
          <cell r="B202" t="str">
            <v>CR6</v>
          </cell>
          <cell r="C202" t="str">
            <v>CR6 : Veiller au maintien en condition opérationnelle des moyens techniques et informatiques</v>
          </cell>
          <cell r="D202" t="str">
            <v>IRE</v>
          </cell>
          <cell r="E202" t="str">
            <v>Absence, innadaptation ou obsolescence des systèmes de protection contre la foudre</v>
          </cell>
          <cell r="F202" t="str">
            <v>Foudroiement d'installation</v>
          </cell>
          <cell r="G202" t="str">
            <v>Indisponibilité des installations techniques</v>
          </cell>
          <cell r="H202" t="str">
            <v>SEC</v>
          </cell>
          <cell r="I202">
            <v>4</v>
          </cell>
          <cell r="J202" t="str">
            <v>A</v>
          </cell>
          <cell r="K202" t="str">
            <v>4A</v>
          </cell>
          <cell r="L202" t="str">
            <v>Remplacement périodique des paratonnerres et amélioration des résistances des puits de terres</v>
          </cell>
          <cell r="M202" t="str">
            <v>Contôle semestrielle des installations, conformément au RIC-M</v>
          </cell>
          <cell r="O202">
            <v>2</v>
          </cell>
          <cell r="P202" t="str">
            <v>A</v>
          </cell>
          <cell r="Q202" t="str">
            <v>2A</v>
          </cell>
          <cell r="R202" t="str">
            <v>1B</v>
          </cell>
          <cell r="S202" t="str">
            <v>Renouvellement périodiquement les parafoudre et les terres électriques</v>
          </cell>
          <cell r="T202" t="str">
            <v>Mise en place d'un manuel  de renouvellement ou de traitement des parafoudres et terres électriques</v>
          </cell>
          <cell r="V202" t="str">
            <v>DTI</v>
          </cell>
          <cell r="W202" t="str">
            <v>Jaune</v>
          </cell>
          <cell r="X202" t="str">
            <v>Zone Tolérable</v>
          </cell>
        </row>
        <row r="203">
          <cell r="A203" t="str">
            <v>TI11</v>
          </cell>
          <cell r="B203" t="str">
            <v>CR6/CS4.1</v>
          </cell>
          <cell r="C203" t="str">
            <v>CR6 / CS4.1</v>
          </cell>
          <cell r="D203" t="str">
            <v>IR/IGC</v>
          </cell>
          <cell r="E203" t="str">
            <v xml:space="preserve">-Mauvais stockage des acide de batterie
-Retrait d'exploitation de batteries usagées
</v>
          </cell>
          <cell r="F203" t="str">
            <v xml:space="preserve">Déversement sur le sol d'acide </v>
          </cell>
          <cell r="G203" t="str">
            <v>Contamination de la nappe fréatique et  dégradation de la couverture végétatale, maladies</v>
          </cell>
          <cell r="H203" t="str">
            <v>ENV</v>
          </cell>
          <cell r="I203">
            <v>3</v>
          </cell>
          <cell r="J203" t="str">
            <v>C</v>
          </cell>
          <cell r="K203" t="str">
            <v>3C</v>
          </cell>
          <cell r="M203" t="str">
            <v>Procédure de gestion des batteries usagées</v>
          </cell>
          <cell r="O203">
            <v>2</v>
          </cell>
          <cell r="P203" t="str">
            <v>C</v>
          </cell>
          <cell r="Q203" t="str">
            <v>2C</v>
          </cell>
          <cell r="R203" t="str">
            <v>1C</v>
          </cell>
          <cell r="S203" t="str">
            <v xml:space="preserve">Céder des bactéries aux structures en charge de leur récyclage </v>
          </cell>
          <cell r="V203" t="str">
            <v>DTI</v>
          </cell>
          <cell r="W203" t="str">
            <v>Orange</v>
          </cell>
          <cell r="X203" t="str">
            <v>Zone tolérable</v>
          </cell>
        </row>
        <row r="204">
          <cell r="A204" t="str">
            <v>TI12</v>
          </cell>
          <cell r="B204" t="str">
            <v>CR6/CS4.1</v>
          </cell>
          <cell r="C204" t="str">
            <v>CR6 / CS4.1</v>
          </cell>
          <cell r="D204" t="str">
            <v>IR/IGC</v>
          </cell>
          <cell r="E204" t="str">
            <v xml:space="preserve">-Vidange des groupes électrogène
-Vidange des véhicules SLI et utilitaires
</v>
          </cell>
          <cell r="F204" t="str">
            <v>Déversement sur le sol d'huile de vidange</v>
          </cell>
          <cell r="G204" t="str">
            <v>Contamination de la nappe fréatique et  dégradation de la couverture végétatale, maladies</v>
          </cell>
          <cell r="H204" t="str">
            <v>ENV</v>
          </cell>
          <cell r="I204">
            <v>3</v>
          </cell>
          <cell r="J204" t="str">
            <v>C</v>
          </cell>
          <cell r="K204" t="str">
            <v>3C</v>
          </cell>
          <cell r="M204" t="str">
            <v>Procédure de gestion des huiles usagée</v>
          </cell>
          <cell r="O204">
            <v>2</v>
          </cell>
          <cell r="P204" t="str">
            <v>C</v>
          </cell>
          <cell r="Q204" t="str">
            <v>2C</v>
          </cell>
          <cell r="R204" t="str">
            <v>1C</v>
          </cell>
          <cell r="S204" t="str">
            <v xml:space="preserve">Céder des huiles usagée aux structures en charge de leur récyclage </v>
          </cell>
          <cell r="V204" t="str">
            <v>DTI</v>
          </cell>
          <cell r="W204" t="str">
            <v>Orange</v>
          </cell>
          <cell r="X204" t="str">
            <v>Zone tolérable</v>
          </cell>
        </row>
        <row r="205">
          <cell r="A205" t="str">
            <v>TI13</v>
          </cell>
          <cell r="B205" t="str">
            <v>CR6/CS4.1</v>
          </cell>
          <cell r="C205" t="str">
            <v>CR6 / CS4.1</v>
          </cell>
          <cell r="D205" t="str">
            <v>IR/IGC</v>
          </cell>
          <cell r="E205" t="str">
            <v>-Cuve percée
-Mauvaise manipulation lors de dépotage
-Fuite des tuyaux et conduits</v>
          </cell>
          <cell r="F205" t="str">
            <v xml:space="preserve">Fuite ou déversement de gasoil </v>
          </cell>
          <cell r="G205" t="str">
            <v>Contamination de la nappe fréatique et  dégradation de la couverture végétatale, maladies</v>
          </cell>
          <cell r="H205" t="str">
            <v>ENV</v>
          </cell>
          <cell r="I205">
            <v>3</v>
          </cell>
          <cell r="J205" t="str">
            <v>C</v>
          </cell>
          <cell r="K205" t="str">
            <v>3C</v>
          </cell>
          <cell r="L205" t="str">
            <v>Traitement des cuves avec la peinture anticorosion</v>
          </cell>
          <cell r="O205">
            <v>2</v>
          </cell>
          <cell r="P205" t="str">
            <v>C</v>
          </cell>
          <cell r="Q205" t="str">
            <v>2C</v>
          </cell>
          <cell r="R205" t="str">
            <v>1C</v>
          </cell>
          <cell r="S205" t="str">
            <v>Remplacer périodique des cuves</v>
          </cell>
          <cell r="V205" t="str">
            <v>DTI</v>
          </cell>
          <cell r="W205" t="str">
            <v>Orange</v>
          </cell>
          <cell r="X205" t="str">
            <v>Zone tolérable</v>
          </cell>
        </row>
        <row r="206">
          <cell r="A206" t="str">
            <v>TI14</v>
          </cell>
          <cell r="B206" t="str">
            <v>CR6/CS4.1</v>
          </cell>
          <cell r="C206" t="str">
            <v>CR6 / CS4.1</v>
          </cell>
          <cell r="D206" t="str">
            <v>IR/IGC</v>
          </cell>
          <cell r="E206" t="str">
            <v>-Présence des détecteurs de fumée ioniques
-Préseence des paradioactifs</v>
          </cell>
          <cell r="F206" t="str">
            <v>Radiation radioactive</v>
          </cell>
          <cell r="G206" t="str">
            <v>Maladies</v>
          </cell>
          <cell r="H206" t="str">
            <v>SST</v>
          </cell>
          <cell r="I206">
            <v>4</v>
          </cell>
          <cell r="J206" t="str">
            <v>C</v>
          </cell>
          <cell r="K206" t="str">
            <v>4C</v>
          </cell>
          <cell r="M206" t="str">
            <v>Sensibilisation du personnel sur le risque de manipulation de l'équipement</v>
          </cell>
          <cell r="O206">
            <v>2</v>
          </cell>
          <cell r="P206" t="str">
            <v>C</v>
          </cell>
          <cell r="Q206" t="str">
            <v>2C</v>
          </cell>
          <cell r="R206" t="str">
            <v>1C</v>
          </cell>
          <cell r="T206" t="str">
            <v>Mener des démarches auprès des structures spécialisées pour leur retrait</v>
          </cell>
          <cell r="V206" t="str">
            <v>DTI</v>
          </cell>
          <cell r="W206" t="str">
            <v>Orange</v>
          </cell>
          <cell r="X206" t="str">
            <v>Zone tolérable</v>
          </cell>
        </row>
        <row r="207">
          <cell r="A207" t="str">
            <v>TI15</v>
          </cell>
          <cell r="B207" t="str">
            <v>CR6/CS4.1</v>
          </cell>
          <cell r="C207" t="str">
            <v>CR6 : Veiller au maintien en condition opérationnelle des moyens techniques et informatiques</v>
          </cell>
          <cell r="D207" t="str">
            <v>IRE</v>
          </cell>
          <cell r="E207" t="str">
            <v>-Mauvaise manipulation
-Absence de EPI</v>
          </cell>
          <cell r="F207" t="str">
            <v>Projection d'acide sur le personnel</v>
          </cell>
          <cell r="G207" t="str">
            <v>Brûlure sur le personnel</v>
          </cell>
          <cell r="H207" t="str">
            <v>SST</v>
          </cell>
          <cell r="I207">
            <v>4</v>
          </cell>
          <cell r="J207" t="str">
            <v>C</v>
          </cell>
          <cell r="K207" t="str">
            <v>4C</v>
          </cell>
          <cell r="L207" t="str">
            <v>Fourniture de EPI</v>
          </cell>
          <cell r="O207">
            <v>2</v>
          </cell>
          <cell r="P207" t="str">
            <v>C</v>
          </cell>
          <cell r="Q207" t="str">
            <v>2C</v>
          </cell>
          <cell r="R207" t="str">
            <v>1C</v>
          </cell>
          <cell r="S207" t="str">
            <v>Mettre en place de systèmes de protection</v>
          </cell>
          <cell r="T207" t="str">
            <v>Mettre en place de procédure de mainipulation</v>
          </cell>
          <cell r="V207" t="str">
            <v>DTI</v>
          </cell>
          <cell r="W207" t="str">
            <v>Orange</v>
          </cell>
          <cell r="X207" t="str">
            <v>Zone tolérable</v>
          </cell>
        </row>
        <row r="208">
          <cell r="A208" t="str">
            <v>TI16</v>
          </cell>
          <cell r="B208" t="str">
            <v>CR6/CS4.1</v>
          </cell>
          <cell r="C208" t="str">
            <v>CR6 : Veiller au maintien en condition opérationnelle des moyens techniques et informatiques</v>
          </cell>
          <cell r="D208" t="str">
            <v>IRE</v>
          </cell>
          <cell r="E208" t="str">
            <v>-Mauvaise manipulation
-Absence de EPI</v>
          </cell>
          <cell r="F208" t="str">
            <v>Projection d'huile chaude sur le personnel</v>
          </cell>
          <cell r="G208" t="str">
            <v>Brûlure sur le personnel</v>
          </cell>
          <cell r="H208" t="str">
            <v>SST</v>
          </cell>
          <cell r="I208">
            <v>4</v>
          </cell>
          <cell r="J208" t="str">
            <v>C</v>
          </cell>
          <cell r="K208" t="str">
            <v>4C</v>
          </cell>
          <cell r="L208" t="str">
            <v>Fourniture de EPI</v>
          </cell>
          <cell r="O208">
            <v>2</v>
          </cell>
          <cell r="P208" t="str">
            <v>C</v>
          </cell>
          <cell r="Q208" t="str">
            <v>2C</v>
          </cell>
          <cell r="R208" t="str">
            <v>1C</v>
          </cell>
          <cell r="S208" t="str">
            <v>Mettre en place de systèmes de protection</v>
          </cell>
          <cell r="T208" t="str">
            <v>Mettre en place de procédure de mainipulation</v>
          </cell>
          <cell r="V208" t="str">
            <v>DTI</v>
          </cell>
          <cell r="W208" t="str">
            <v>Orange</v>
          </cell>
          <cell r="X208" t="str">
            <v>Zone tolérable</v>
          </cell>
        </row>
        <row r="209">
          <cell r="A209" t="str">
            <v>TI17</v>
          </cell>
          <cell r="B209" t="str">
            <v>CS4.1</v>
          </cell>
          <cell r="C209" t="str">
            <v>CS4.1 : Veiller à la disponibilité des infrastructures génie civil et des moyens roulants</v>
          </cell>
          <cell r="D209" t="str">
            <v>IGC</v>
          </cell>
          <cell r="E209" t="str">
            <v>-Indisponibilité de pièces de rechange
-Manque de matériel de diagnostic
-délai très long d'approvisionnement des pièces de rechange
-Manque de consommable
-Déficit en personnel</v>
          </cell>
          <cell r="F209" t="str">
            <v>Non respect du planning de maintenance préventive des véhicules SLI</v>
          </cell>
          <cell r="G209" t="str">
            <v>-Baisse du niveau de protection
-Mauvaise image de l'Agence vis-à-vis des usgers
-Déroutement du trafic
-Perte de recette</v>
          </cell>
          <cell r="H209" t="str">
            <v>SEC</v>
          </cell>
          <cell r="I209">
            <v>3</v>
          </cell>
          <cell r="J209" t="str">
            <v>B</v>
          </cell>
          <cell r="K209" t="str">
            <v>3B</v>
          </cell>
          <cell r="L209" t="str">
            <v>Mise en place de stock centralisé</v>
          </cell>
          <cell r="M209" t="str">
            <v>-Elaoration et respect du planning de maintenance préventive
-Mise en place de procédure d'approvisionnement</v>
          </cell>
          <cell r="N209" t="str">
            <v>Recrutement et formation du personnel</v>
          </cell>
          <cell r="O209">
            <v>2</v>
          </cell>
          <cell r="P209" t="str">
            <v>B</v>
          </cell>
          <cell r="Q209" t="str">
            <v>2B</v>
          </cell>
          <cell r="R209" t="str">
            <v>1B</v>
          </cell>
          <cell r="S209" t="str">
            <v>Mettre en place un seuil d'alerte</v>
          </cell>
          <cell r="T209" t="str">
            <v>Délaguer partiellmente l'approvisionnement des consommables et/ou des pièces de rechange au centre</v>
          </cell>
          <cell r="U209" t="str">
            <v>Sensibiliser les acteurs</v>
          </cell>
          <cell r="V209" t="str">
            <v>DTI</v>
          </cell>
          <cell r="W209" t="str">
            <v>Jaune</v>
          </cell>
          <cell r="X209" t="str">
            <v>Zone Tolérable</v>
          </cell>
        </row>
        <row r="210">
          <cell r="A210" t="str">
            <v>TI18</v>
          </cell>
          <cell r="B210" t="str">
            <v>CS4.1</v>
          </cell>
          <cell r="C210" t="str">
            <v>CS4.1 : Veiller à la disponibilité des infrastructures génie civil et des moyens roulants</v>
          </cell>
          <cell r="D210" t="str">
            <v>IGC</v>
          </cell>
          <cell r="E210" t="str">
            <v>-Equipements de distrubtion défectieux
-Indisponibilité des pièces de rechange</v>
          </cell>
          <cell r="F210" t="str">
            <v>Absence d'énergie dans les locaux sensibles</v>
          </cell>
          <cell r="G210" t="str">
            <v xml:space="preserve">Inconfort du personnel
</v>
          </cell>
          <cell r="H210" t="str">
            <v>SST</v>
          </cell>
          <cell r="I210">
            <v>4</v>
          </cell>
          <cell r="J210" t="str">
            <v>C</v>
          </cell>
          <cell r="K210" t="str">
            <v>4C</v>
          </cell>
          <cell r="L210" t="str">
            <v>Disponibilité des pièces de rechange et des moyens alternatifs</v>
          </cell>
          <cell r="M210" t="str">
            <v>Mise en place du planning de maintenance préventive</v>
          </cell>
          <cell r="O210">
            <v>3</v>
          </cell>
          <cell r="P210" t="str">
            <v>C</v>
          </cell>
          <cell r="Q210" t="str">
            <v>3C</v>
          </cell>
          <cell r="R210" t="str">
            <v>1C</v>
          </cell>
          <cell r="T210" t="str">
            <v xml:space="preserve">Mettre en place un mécanisme de suivi et du respect du planning de maintenance et de réhabilitation des systèmes électriques </v>
          </cell>
          <cell r="V210" t="str">
            <v>DTI</v>
          </cell>
          <cell r="W210" t="str">
            <v>Orange</v>
          </cell>
          <cell r="X210" t="str">
            <v>Zone tolérable</v>
          </cell>
        </row>
        <row r="211">
          <cell r="A211" t="str">
            <v>TI19</v>
          </cell>
          <cell r="B211" t="str">
            <v>CS4.4/CS4.1</v>
          </cell>
          <cell r="C211" t="str">
            <v>CS4.1 : Veiller à la disponibilité des infrastructures génie civil et des moyens roulants</v>
          </cell>
          <cell r="D211" t="str">
            <v>IGC</v>
          </cell>
          <cell r="E211" t="str">
            <v>-Equipements de distrubtion défectieux
-Indisponibilité des pièces de rechange</v>
          </cell>
          <cell r="F211" t="str">
            <v xml:space="preserve">Absence d'eau dans les locaux </v>
          </cell>
          <cell r="G211" t="str">
            <v>Contamination à la COVID-19</v>
          </cell>
          <cell r="H211" t="str">
            <v>SST</v>
          </cell>
          <cell r="I211">
            <v>4</v>
          </cell>
          <cell r="J211" t="str">
            <v>C</v>
          </cell>
          <cell r="K211" t="str">
            <v>4C</v>
          </cell>
          <cell r="L211" t="str">
            <v>Disponibilité des pièces de rechange et des moyens alternatifs</v>
          </cell>
          <cell r="M211" t="str">
            <v>Mise en place du planning de maintenance préventive</v>
          </cell>
          <cell r="O211">
            <v>3</v>
          </cell>
          <cell r="P211" t="str">
            <v>C</v>
          </cell>
          <cell r="Q211" t="str">
            <v>3C</v>
          </cell>
          <cell r="R211" t="str">
            <v>1C</v>
          </cell>
          <cell r="T211" t="str">
            <v>Mettre en place un mécanisme de suivi et du respect du planning de maintenance et de réhabilitation d'approvisionnement en eau</v>
          </cell>
          <cell r="V211" t="str">
            <v>DTI</v>
          </cell>
          <cell r="W211" t="str">
            <v>Orange</v>
          </cell>
          <cell r="X211" t="str">
            <v>Zone tolérable</v>
          </cell>
        </row>
        <row r="212">
          <cell r="A212" t="str">
            <v>TI20</v>
          </cell>
          <cell r="B212" t="str">
            <v>CS4.1</v>
          </cell>
          <cell r="C212" t="str">
            <v>CS4.1 : Veiller à la disponibilité des infrastructures génie civil et des moyens roulants</v>
          </cell>
          <cell r="D212" t="str">
            <v>IGC</v>
          </cell>
          <cell r="E212" t="str">
            <v>-Absence de documents juridiques
-Absence d'inventaire et de suivi</v>
          </cell>
          <cell r="F212" t="str">
            <v>Distraction du patrimoine de l'Agence</v>
          </cell>
          <cell r="G212" t="str">
            <v>Perte de patrimoine</v>
          </cell>
          <cell r="H212" t="str">
            <v>FIN</v>
          </cell>
          <cell r="I212">
            <v>5</v>
          </cell>
          <cell r="J212" t="str">
            <v>C</v>
          </cell>
          <cell r="K212" t="str">
            <v>5C</v>
          </cell>
          <cell r="M212" t="str">
            <v>-Mise en place de procédure de gestion administrative
-Elaboration du manuel de gestion du patrimoine
-Inventaire et suivi régulier</v>
          </cell>
          <cell r="O212">
            <v>4</v>
          </cell>
          <cell r="P212" t="str">
            <v>C</v>
          </cell>
          <cell r="Q212" t="str">
            <v>4C</v>
          </cell>
          <cell r="R212" t="str">
            <v>1C</v>
          </cell>
          <cell r="T212" t="str">
            <v>-Mettre à jour le manuel de gestion du patrimoine 
-Régularisation administrative et jurique du patrimoine</v>
          </cell>
          <cell r="U212" t="str">
            <v>Sensibilisation des acteurs et suivi des dossiers</v>
          </cell>
          <cell r="V212" t="str">
            <v>DTI</v>
          </cell>
          <cell r="W212" t="str">
            <v>Orange</v>
          </cell>
          <cell r="X212" t="str">
            <v>Zone tolérable</v>
          </cell>
        </row>
        <row r="213">
          <cell r="A213" t="str">
            <v>TI21</v>
          </cell>
          <cell r="B213" t="str">
            <v>CS4.2</v>
          </cell>
          <cell r="C213" t="str">
            <v>CS4.2 : Gérer et assurer le maintien en condition opérationnelle du système d'information</v>
          </cell>
          <cell r="D213" t="str">
            <v>INF</v>
          </cell>
          <cell r="E213" t="str">
            <v xml:space="preserve">-Absence de référentiel
de contrôle interne spécifique à DTII : Mise en œuvre d'un organigramme non conforme aux missions 
-Mauvais positionnement de DTII dans l'entreprise, Standards de l'organisation non définis en fonction des besoins, des ressources et de l'activité
-Intégration des Volets Développement Applicatif, Assurance Qualité, Support des Applications, Management des Infrastructures dans une seule entité (FREDA, PGI) 
-Développement et Mise en exploitation
d'Applications dans des conditions ne
garantissant pas une qualité optimale de
fonctionnement et de suivi 
-Ressources humaines insuffisantes en quantité et en qualité
</v>
          </cell>
          <cell r="F213" t="str">
            <v>Dysfonctionnement interne et non-maîtrise des activités du système informatique</v>
          </cell>
          <cell r="G213" t="str">
            <v>-Non atteinte des objectifs de DTII et de l'Agence;
-Non efficience de DTII</v>
          </cell>
          <cell r="H213" t="str">
            <v>FIN</v>
          </cell>
          <cell r="I213">
            <v>4</v>
          </cell>
          <cell r="J213" t="str">
            <v>B</v>
          </cell>
          <cell r="K213" t="str">
            <v>4B</v>
          </cell>
          <cell r="L213" t="str">
            <v>Mise en place de Cellules par domaine d'activité</v>
          </cell>
          <cell r="O213">
            <v>3</v>
          </cell>
          <cell r="P213" t="str">
            <v>B</v>
          </cell>
          <cell r="Q213" t="str">
            <v>3B</v>
          </cell>
          <cell r="R213" t="str">
            <v>1B</v>
          </cell>
          <cell r="T213" t="str">
            <v>-Mettre en place une structure en charge du système d'information conforme à l'étendue des Mmssions qui lui sont dévolues.
-Normalisation de la Gouvernance</v>
          </cell>
          <cell r="U213" t="str">
            <v xml:space="preserve">-Organiser un benchMarking et revoir de l'organisation de DTII
-Rédéfinir les missions de DTII et de son organisation en conséquence 
-Former et mettre en pratique les normes de Gouvernance et Best Pratices IT (Cobit, ITIL, COSO, ValIT, ISO etc) </v>
          </cell>
          <cell r="V213" t="str">
            <v>DTI</v>
          </cell>
          <cell r="W213" t="str">
            <v>Rouge clair</v>
          </cell>
          <cell r="X213" t="str">
            <v>Zone inacceptable</v>
          </cell>
        </row>
        <row r="214">
          <cell r="A214" t="str">
            <v>TI22</v>
          </cell>
          <cell r="B214" t="str">
            <v>CS4.2</v>
          </cell>
          <cell r="C214" t="str">
            <v>CS4.2 : Gérer et assurer le maintien en condition opérationnelle du système d'information</v>
          </cell>
          <cell r="D214" t="str">
            <v>INF</v>
          </cell>
          <cell r="E214" t="str">
            <v xml:space="preserve">-Absence de politique
spécifique de gestion de contrôle interne ( plan de sécurité, audit interne etc) 
-Absence de monitoring et de gestion des risques de DTII
-Absence de Gouvernance de la Sécurité
-Pas de dispositif de renouvellement automatique ou en délai très réduit des contrats de Maintenance des Equipements et Systèmes
-Absence de dispositifs formalisés de Gestion des évènements 
-Absence de dispositifs formalisés de Gestion des Incidents
-Absence de dispositifs formalisés de Gestion des Problèmes </v>
          </cell>
          <cell r="F214" t="str">
            <v>Survenance d'incidents et de défaillances matérielles, techniques et réseau</v>
          </cell>
          <cell r="G214" t="str">
            <v>Interruption
de service et non maîtrise des risques</v>
          </cell>
          <cell r="H214" t="str">
            <v>FIN</v>
          </cell>
          <cell r="I214">
            <v>3</v>
          </cell>
          <cell r="J214" t="str">
            <v>B</v>
          </cell>
          <cell r="K214" t="str">
            <v>3B</v>
          </cell>
          <cell r="L214" t="str">
            <v>Acquisition des outils de monitoring (étape préliminaire) pour un SOC (Security Operation Center)</v>
          </cell>
          <cell r="O214">
            <v>2</v>
          </cell>
          <cell r="P214" t="str">
            <v>B</v>
          </cell>
          <cell r="Q214" t="str">
            <v>2B</v>
          </cell>
          <cell r="R214" t="str">
            <v>1B</v>
          </cell>
          <cell r="S214" t="str">
            <v>-Mettre en œuvre un dispositif de surveillance de haut niveau, un  Security Operations Center (SOC) afin d’administrer la sécurité de toute infrastructure informatique de l'Agence, et des données (sans discrimination) à en collectant et corrélant les logs de ses différents équipements (Informatiques et Systèmes ATM associés) à travers les  applicatifs de sécurité (pare-feu, IDS/IPS, VPN, antivirus, etc;  et d'une Organisation adaptée à sa mission
-Mettre en place d'un data center aux normes</v>
          </cell>
          <cell r="T214" t="str">
            <v>Mettre en œuvre un SIEM (security information and event management) gère les événements du système d'information.</v>
          </cell>
          <cell r="V214" t="str">
            <v>DTI</v>
          </cell>
          <cell r="W214" t="str">
            <v>Orange</v>
          </cell>
          <cell r="X214" t="str">
            <v>Zone tolérable</v>
          </cell>
        </row>
        <row r="215">
          <cell r="A215" t="str">
            <v>TI23</v>
          </cell>
          <cell r="B215" t="str">
            <v>CS4.2</v>
          </cell>
          <cell r="C215" t="str">
            <v>CS4.2 : Gérer et assurer le maintien en condition opérationnelle du système d'information</v>
          </cell>
          <cell r="D215" t="str">
            <v>INF</v>
          </cell>
          <cell r="E215" t="str">
            <v>-Absence de définition d'un plan d'adressage et de maintenance réseau 
-non-respect des consignes de sécurité physique et logique 
-Concentration des équipements et systèmes dans des Espaces physiques non réglementaires et non dédiés à l'origine pour cette fonctionnalité 
-Défaillances matérielles, destruction des locaux, installations et - ou équipements 
-Environnement non adapté</v>
          </cell>
          <cell r="F215" t="str">
            <v>Indisponibilité prolongée du réseau informatique</v>
          </cell>
          <cell r="G215" t="str">
            <v>-Dysfonctionnements au niveau de l'organisation du système d'information de l'Agence
- Arrêt de services
-Remplacement prématuré des équipements</v>
          </cell>
          <cell r="H215" t="str">
            <v>FIN</v>
          </cell>
          <cell r="I215">
            <v>3</v>
          </cell>
          <cell r="J215" t="str">
            <v>B</v>
          </cell>
          <cell r="K215" t="str">
            <v>3B</v>
          </cell>
          <cell r="L215" t="str">
            <v>-Mise en place de liaisons spécialisé de secours
-Mise en place des armoires de brassage informatiques</v>
          </cell>
          <cell r="O215">
            <v>2</v>
          </cell>
          <cell r="P215" t="str">
            <v>B</v>
          </cell>
          <cell r="Q215" t="str">
            <v>2B</v>
          </cell>
          <cell r="R215" t="str">
            <v>1B</v>
          </cell>
          <cell r="S215" t="str">
            <v>Mettre en place un plan de sécurité informatique avec une composante plan de reprise d'activité et plan de continuité d'activité dédié au domaine du réseau informatique
et mettre en place un environnement dédié</v>
          </cell>
          <cell r="V215" t="str">
            <v>DTI</v>
          </cell>
          <cell r="W215" t="str">
            <v>Orange</v>
          </cell>
          <cell r="X215" t="str">
            <v>Zone tolérable</v>
          </cell>
        </row>
        <row r="216">
          <cell r="A216" t="str">
            <v>TI24</v>
          </cell>
          <cell r="B216" t="str">
            <v>CS4.2</v>
          </cell>
          <cell r="C216" t="str">
            <v>CS4.2 : Gérer et assurer le maintien en condition opérationnelle du système d'information</v>
          </cell>
          <cell r="D216" t="str">
            <v>INF</v>
          </cell>
          <cell r="E216" t="str">
            <v>-Absence d'audits sécurité, Non mise à jour systématique des antivirus sur l'ensemble des postes du réseau, Machines hors domaine réseau ASECNA 
-Activités ou comportements des agents favorisant l'insécurité
informatique 
-Non maitrise en temps
réels de l'état du Parc, des matériels,
des personnes qui accèdent au Réseau et aux systèmes déployés
dans l'Agence
-Accès non contrôlé à
certaines ressources informatiques 
-Accès non autorisé aux
données de la Messagerie
-Pratiques  d'accès aux logiciels via des terminaux non
sécurisés
-Absence de politique de Sécurité
Informatique</v>
          </cell>
          <cell r="F216" t="str">
            <v>Intrusion et piratage du système informatique  Fuite ou vol de données
sensibles</v>
          </cell>
          <cell r="G216" t="str">
            <v>-Non performance du fonctionnement de l'Agence 
- Pertes de données utilisateurs critiques 
- Diffusion non autorisée
d'informations
- Fuite ou vol, perte ou dégradation des données
sensibles</v>
          </cell>
          <cell r="H216" t="str">
            <v>FIN</v>
          </cell>
          <cell r="I216">
            <v>3</v>
          </cell>
          <cell r="J216" t="str">
            <v>A</v>
          </cell>
          <cell r="K216" t="str">
            <v>3A</v>
          </cell>
          <cell r="L216" t="str">
            <v>-Antivirus
-Outils de monitoring
-Outils et matériels de protection</v>
          </cell>
          <cell r="O216">
            <v>2</v>
          </cell>
          <cell r="P216" t="str">
            <v>A</v>
          </cell>
          <cell r="Q216" t="str">
            <v>2A</v>
          </cell>
          <cell r="R216" t="str">
            <v>1A</v>
          </cell>
          <cell r="S216" t="str">
            <v>Mettre en place de manière effective le SOC</v>
          </cell>
          <cell r="V216" t="str">
            <v>DTI</v>
          </cell>
          <cell r="W216" t="str">
            <v>Orange</v>
          </cell>
          <cell r="X216" t="str">
            <v>Zone tolérable</v>
          </cell>
        </row>
        <row r="217">
          <cell r="A217" t="str">
            <v>TI25</v>
          </cell>
          <cell r="B217" t="str">
            <v>CS4.2</v>
          </cell>
          <cell r="C217" t="str">
            <v>CS4.2 : Gérer et assurer le maintien en condition opérationnelle du système d'information</v>
          </cell>
          <cell r="D217" t="str">
            <v>INF</v>
          </cell>
          <cell r="E217" t="str">
            <v xml:space="preserve">-Sécurité informatique
défaillante 
-Sinistre électrique (coupures
répétitives,
surtensions, mauvaise qualité électrique) 
-Défaillance de Service de Climatisation 
-Exposition à des rayonnements électromagnétiques, thermiques 
-/ Incendie, Inondations etc.
-Inexistence d'une politique de sauvegarde couvrant l'ensemble des données critiques de l'entreprise, de plan
ou systèmes de contrôle ou d'audit
des plans sauvegardes et des données
sauvegardées
</v>
          </cell>
          <cell r="F217" t="str">
            <v>Perte d'intégrité des données de l'Agence / Perte des données de l'Agence</v>
          </cell>
          <cell r="G217" t="str">
            <v>-Non disponibilité des applications
métiers et
du systèmes réseaux
-non performance de ces applications
-non continuité de l'exploitation
-Non continuité de l'exploitation informatique</v>
          </cell>
          <cell r="H217" t="str">
            <v>FIN</v>
          </cell>
          <cell r="I217">
            <v>4</v>
          </cell>
          <cell r="J217" t="str">
            <v>B</v>
          </cell>
          <cell r="K217" t="str">
            <v>4B</v>
          </cell>
          <cell r="L217" t="str">
            <v>-Sauvegarde périodique des données
-Disponibilité de sites de secours (site de replication réplication)</v>
          </cell>
          <cell r="M217" t="str">
            <v>Procédures de sauvegarde des données</v>
          </cell>
          <cell r="O217">
            <v>3</v>
          </cell>
          <cell r="P217" t="str">
            <v>B</v>
          </cell>
          <cell r="Q217" t="str">
            <v>3B</v>
          </cell>
          <cell r="R217" t="str">
            <v>1B</v>
          </cell>
          <cell r="S217" t="str">
            <v xml:space="preserve">-Mettre en oeuvre les Recommandation ISO 9001/2015   (Clauses 7.1.1 / 7.1.2 : People/ 7.1.3 : Infrastructures / 7.1.4 Environnement)                                                                                                           -Doter l'Agence d'environnements physiques conformes aux normes et standards pour les équipements et systèmes.  </v>
          </cell>
          <cell r="T217" t="str">
            <v>-Mettre en place un plan de Maintenance  et de  Veille technologique.  
-Appliquer systématiquement les procédures de sauvegarde de l'Agence au niveau de tous les centres et représentations</v>
          </cell>
          <cell r="V217" t="str">
            <v>DTI</v>
          </cell>
          <cell r="W217" t="str">
            <v>Rouge clair</v>
          </cell>
          <cell r="X217" t="str">
            <v>Zone inacceptable</v>
          </cell>
        </row>
        <row r="218">
          <cell r="A218" t="str">
            <v>TI26</v>
          </cell>
          <cell r="B218" t="str">
            <v>CS4.2</v>
          </cell>
          <cell r="C218" t="str">
            <v>CS4.2 : Gérer et assurer le maintien en condition opérationnelle du système d'information</v>
          </cell>
          <cell r="D218" t="str">
            <v>INF</v>
          </cell>
          <cell r="E218" t="str">
            <v>-Non maîtrise des
paramétrages d'implémentation de certains outils métiers
-Absence
d'infrastructures de secours 
-Absence de
compétences
adéquates 
-Pas   de possibilité	de
basculement   sur   un
site de secours
-Non paiement dans les délais des licences informatiques</v>
          </cell>
          <cell r="F218" t="str">
            <v>Indisponibilité prolongée des applications métiers et de l'infrastructure informatique</v>
          </cell>
          <cell r="G218" t="str">
            <v>-Interruption  généralisée de service;
-Non performance des  services  et directions de l'Agence</v>
          </cell>
          <cell r="H218" t="str">
            <v>FIN</v>
          </cell>
          <cell r="I218">
            <v>4</v>
          </cell>
          <cell r="J218" t="str">
            <v>B</v>
          </cell>
          <cell r="K218" t="str">
            <v>4B</v>
          </cell>
          <cell r="M218" t="str">
            <v>Contrat de support</v>
          </cell>
          <cell r="N218" t="str">
            <v xml:space="preserve">Formation des acteurs </v>
          </cell>
          <cell r="O218">
            <v>3</v>
          </cell>
          <cell r="P218" t="str">
            <v>B</v>
          </cell>
          <cell r="Q218" t="str">
            <v>3B</v>
          </cell>
          <cell r="R218" t="str">
            <v>1B</v>
          </cell>
          <cell r="S218" t="str">
            <v>Mise en place d'infrastructures et procédures adéquates pour les applications métiers</v>
          </cell>
          <cell r="T218" t="str">
            <v>-Mettre en place un mécanisme de renouvellement dans les délais, des contrats 
-Elaborer un Plan de Continuité d'Activité (PCA) et d'un Plan de Reprise d'Activité (PRA)  
- Elaborer et mettre en place un Plan de Sécurité validé par le Directeur Général et d'une entité dédiée à la Sécurité</v>
          </cell>
          <cell r="V218" t="str">
            <v>DTI</v>
          </cell>
          <cell r="W218" t="str">
            <v>Rouge clair</v>
          </cell>
          <cell r="X218" t="str">
            <v>Zone inacceptable</v>
          </cell>
        </row>
        <row r="219">
          <cell r="A219" t="str">
            <v>TI27</v>
          </cell>
          <cell r="B219" t="str">
            <v>CS4.3</v>
          </cell>
          <cell r="C219" t="str">
            <v>CS4.3 : Assurer l'Approvisionnement et les Achats des consommable</v>
          </cell>
          <cell r="D219" t="str">
            <v>AA</v>
          </cell>
          <cell r="E219" t="str">
            <v xml:space="preserve">-Mauvaise identification des articles
-Mauvaise maîtrise de la comptabilité matière
-Inventaire non fiable
-Lacune dans le renseignement du système d'information (logiciel)
-Erreur dans le fichier des stocks
-Non maitrise de la collecte des données du plan d'approvisionnement
-Défaut de codification des articles(doublons)
-Omission des articles
-Non maitrise de l'outil de gestion
</v>
          </cell>
          <cell r="F219" t="str">
            <v xml:space="preserve">Surstock </v>
          </cell>
          <cell r="G219" t="str">
            <v>-Grande quantité de matériels obsolètes 
-Stocks dormants</v>
          </cell>
          <cell r="H219" t="str">
            <v>FIN</v>
          </cell>
          <cell r="I219">
            <v>4</v>
          </cell>
          <cell r="J219" t="str">
            <v>B</v>
          </cell>
          <cell r="K219" t="str">
            <v>4B</v>
          </cell>
          <cell r="L219" t="str">
            <v>Gestion quotienne des mouvements</v>
          </cell>
          <cell r="M219" t="str">
            <v>Inventaires tournant et physique de fin d'exercice.</v>
          </cell>
          <cell r="O219">
            <v>3</v>
          </cell>
          <cell r="P219" t="str">
            <v>B</v>
          </cell>
          <cell r="Q219" t="str">
            <v>3B</v>
          </cell>
          <cell r="R219" t="str">
            <v>2B</v>
          </cell>
          <cell r="S219" t="str">
            <v>Utiliser systématiquement le PGI pour toutes les transaction</v>
          </cell>
          <cell r="U219" t="str">
            <v>Sensibiliser du personnel</v>
          </cell>
          <cell r="V219" t="str">
            <v>DTI</v>
          </cell>
          <cell r="W219" t="str">
            <v>Rouge clair</v>
          </cell>
          <cell r="X219" t="str">
            <v>Zone inacceptable</v>
          </cell>
        </row>
        <row r="220">
          <cell r="A220" t="str">
            <v>TI28</v>
          </cell>
          <cell r="B220" t="str">
            <v>CS4.3</v>
          </cell>
          <cell r="C220" t="str">
            <v>CS4.3 : Assurer l'Approvisionnement et les Achats des consommable</v>
          </cell>
          <cell r="D220" t="str">
            <v>AA</v>
          </cell>
          <cell r="E220" t="str">
            <v>-Mauvaise évaluation des articles
-Mauvaise maîtrise de la comptabilité matière
-Inventaire non fiable
-Lacune dans le renseignement du système d'information (logiciel)
-Erreur dans le fichiers des stocks
-Non maitrise de la collecte des données du plan d'approvisionnement
-Erreur et omission dans le plan d'approvisionnement
-Budget insfuffisant
-Omission des articles
-Non maitrise de l'outil de gestion</v>
          </cell>
          <cell r="F220" t="str">
            <v>Rupture de stocks</v>
          </cell>
          <cell r="G220" t="str">
            <v>-Indisponibilité prolongée des équipements
-Rupture des services 
-Manque de consommable</v>
          </cell>
          <cell r="H220" t="str">
            <v>SEC</v>
          </cell>
          <cell r="I220">
            <v>4</v>
          </cell>
          <cell r="J220" t="str">
            <v>B</v>
          </cell>
          <cell r="K220" t="str">
            <v>4B</v>
          </cell>
          <cell r="L220" t="str">
            <v>Gestion quotienne des mouvements</v>
          </cell>
          <cell r="M220" t="str">
            <v>Inventaires tournant et physique de fin d'exercice.</v>
          </cell>
          <cell r="O220">
            <v>3</v>
          </cell>
          <cell r="P220" t="str">
            <v>B</v>
          </cell>
          <cell r="Q220" t="str">
            <v>3B</v>
          </cell>
          <cell r="R220" t="str">
            <v>2B</v>
          </cell>
          <cell r="S220" t="str">
            <v>-Utiliser systématiquement le PGI et de la GMAO pour toutes les transaction
- Mettre à disposition à l'achat de tout article des PMP et BC ou Marché y afferant</v>
          </cell>
          <cell r="T220" t="str">
            <v xml:space="preserve">
Mettre à jour le fichier sur la base des informations fiables traitées, à la suite des inventaires de tous les centres</v>
          </cell>
          <cell r="V220" t="str">
            <v>DTI</v>
          </cell>
          <cell r="W220" t="str">
            <v>Jaune</v>
          </cell>
          <cell r="X220" t="str">
            <v>Zone Tolérable</v>
          </cell>
        </row>
        <row r="221">
          <cell r="A221" t="str">
            <v>TI29</v>
          </cell>
          <cell r="B221" t="str">
            <v>CS4.3</v>
          </cell>
          <cell r="C221" t="str">
            <v>CS4.3 : Assurer l'Approvisionnement et les Achats des consommable</v>
          </cell>
          <cell r="D221" t="str">
            <v>AA</v>
          </cell>
          <cell r="E221" t="str">
            <v xml:space="preserve">-Retard d'obtention des titres d'exonération
-Non traitement des dossiers dans les délais
-Absence de fournisseurs de service en transport et transit
-Non maitrise des prestataires externes
</v>
          </cell>
          <cell r="F221" t="str">
            <v>Augmentation des frais de magasinage</v>
          </cell>
          <cell r="G221" t="str">
            <v>-Perte d'argent
-Perte des matériels commandés
-Arrêt de service
-Rupture des stocks</v>
          </cell>
          <cell r="H221" t="str">
            <v>FIN</v>
          </cell>
          <cell r="I221">
            <v>4</v>
          </cell>
          <cell r="J221" t="str">
            <v>B</v>
          </cell>
          <cell r="K221" t="str">
            <v>4B</v>
          </cell>
          <cell r="M221" t="str">
            <v>-Suivi de porte à porte des dossiers d'exonération;
-Tableaux de suivi des différentes activités de transport et transit ( exonérations, expéditions , importations, redéploiements) suivi  de l'exécution des marchés de transport et transit</v>
          </cell>
          <cell r="O221">
            <v>3</v>
          </cell>
          <cell r="P221" t="str">
            <v>B</v>
          </cell>
          <cell r="Q221" t="str">
            <v>3B</v>
          </cell>
          <cell r="R221" t="str">
            <v>2B</v>
          </cell>
          <cell r="T221" t="str">
            <v>-Faire établir un Protocole d'accord avec les autorités douanières pour une délivrance rapide de demandes d'exonérations ; 
-Anticiper les appels d'offres au moins 6 moins avant l'expiration des marchés de transport et transit</v>
          </cell>
          <cell r="V221" t="str">
            <v>DTI</v>
          </cell>
          <cell r="W221" t="str">
            <v>Rouge clair</v>
          </cell>
          <cell r="X221" t="str">
            <v>Zone inacceptable</v>
          </cell>
        </row>
        <row r="222">
          <cell r="A222" t="str">
            <v>TI30</v>
          </cell>
          <cell r="B222" t="str">
            <v>CS4.3</v>
          </cell>
          <cell r="C222" t="str">
            <v>CS4.3 : Assurer l'Approvisionnement et les Achats des consommable</v>
          </cell>
          <cell r="D222" t="str">
            <v>AA</v>
          </cell>
          <cell r="E222" t="str">
            <v xml:space="preserve">-Retard obtention des titres d'exonération
-Non traitement des dossiers dans les délais 
-Retard de réception des préalertes et/ou d'informations  complémentaires 
-Non-respects des procédures de commande et de passation de marché
-Des procédures d'achat trop longues
-Mauvaises informations des documents
-Non maitrise des prestataires externes
</v>
          </cell>
          <cell r="F222" t="str">
            <v xml:space="preserve">Retard de livraison </v>
          </cell>
          <cell r="G222" t="str">
            <v>-Dysfonctionnements et/ou indisponibilité prolongés des équipements et/ou services;
-Mauvaise image de l'Agence</v>
          </cell>
          <cell r="H222" t="str">
            <v>SEC</v>
          </cell>
          <cell r="I222">
            <v>4</v>
          </cell>
          <cell r="J222" t="str">
            <v>B</v>
          </cell>
          <cell r="K222" t="str">
            <v>4B</v>
          </cell>
          <cell r="M222" t="str">
            <v>Tableau de bord de suivi des livraisons transmis aux centres pour s'assurer que les envois faits sont bien reçus;</v>
          </cell>
          <cell r="O222">
            <v>3</v>
          </cell>
          <cell r="P222" t="str">
            <v>B</v>
          </cell>
          <cell r="Q222" t="str">
            <v>3B</v>
          </cell>
          <cell r="R222" t="str">
            <v>2B</v>
          </cell>
          <cell r="S222" t="str">
            <v>Collecter journalièrement  des données de pré-alertes au niveau des compagnies de transport  sur la plate-forme aéroportuaire</v>
          </cell>
          <cell r="T222" t="str">
            <v>Etablir une circulaire exigeant des centres comme du siège l'envoi de pré-alertes avant toute expédition de matériel et collecter journalièrement les pré-alertes auprès des compagnie de transport</v>
          </cell>
          <cell r="V222" t="str">
            <v>DTI</v>
          </cell>
          <cell r="W222" t="str">
            <v>Jaune</v>
          </cell>
          <cell r="X222" t="str">
            <v>Zone Tolérable</v>
          </cell>
        </row>
        <row r="223">
          <cell r="A223" t="str">
            <v>TI31</v>
          </cell>
          <cell r="B223" t="str">
            <v>CS4.3</v>
          </cell>
          <cell r="C223" t="str">
            <v>CS4.3 : Assurer l'Approvisionnement et les Achats des consommable</v>
          </cell>
          <cell r="D223" t="str">
            <v>AA</v>
          </cell>
          <cell r="E223" t="str">
            <v xml:space="preserve">-Absence de validation de la commande par le demandeur
-Absence de système clairement défini d'évaluation des fournisseurs
-Méconnaissance ou non-application des procédures de commande ou de passation de marché
-Mauvaise codification des 
articles ou d'imputation
</v>
          </cell>
          <cell r="F223" t="str">
            <v>Achat non-conforme</v>
          </cell>
          <cell r="G223" t="str">
            <v>-Matériels ou services inutiles;
-Perte d'argent</v>
          </cell>
          <cell r="H223" t="str">
            <v>FIN</v>
          </cell>
          <cell r="I223">
            <v>3</v>
          </cell>
          <cell r="J223" t="str">
            <v>B</v>
          </cell>
          <cell r="K223" t="str">
            <v>3B</v>
          </cell>
          <cell r="L223" t="str">
            <v>Mise en place de la base de données des acricles</v>
          </cell>
          <cell r="O223">
            <v>2</v>
          </cell>
          <cell r="P223" t="str">
            <v>B</v>
          </cell>
          <cell r="Q223" t="str">
            <v>2B</v>
          </cell>
          <cell r="R223" t="str">
            <v>1B</v>
          </cell>
          <cell r="S223" t="str">
            <v>Mettre à jour régulièrement la base de données des articles</v>
          </cell>
          <cell r="V223" t="str">
            <v>DTI</v>
          </cell>
          <cell r="W223" t="str">
            <v>Orange</v>
          </cell>
          <cell r="X223" t="str">
            <v>Zone tolérable</v>
          </cell>
        </row>
        <row r="224">
          <cell r="A224" t="str">
            <v>TI32</v>
          </cell>
          <cell r="B224" t="str">
            <v>CS4.3</v>
          </cell>
          <cell r="C224" t="str">
            <v>CS4.3 : Assurer l'Approvisionnement et les Achats des consommable</v>
          </cell>
          <cell r="D224" t="str">
            <v>AA</v>
          </cell>
          <cell r="E224" t="str">
            <v>-Absence de séparation des tâches dans le processus d'approvisionnement et d'achat : confusion dans la réalisation des tâches par les mêmes personnes</v>
          </cell>
          <cell r="F224" t="str">
            <v>Fraude</v>
          </cell>
          <cell r="G224" t="str">
            <v>-Achats non-efficients
-Fraude inhérente du fait de la confusion possible d'initiateur de la commande</v>
          </cell>
          <cell r="H224" t="str">
            <v>FIN</v>
          </cell>
          <cell r="I224">
            <v>3</v>
          </cell>
          <cell r="J224" t="str">
            <v>B</v>
          </cell>
          <cell r="K224" t="str">
            <v>3B</v>
          </cell>
          <cell r="M224" t="str">
            <v>-Vérification de l'initiateur du Bon de Commandes
-Vérification de la conformité du bordereau de livraison et du bon de commande</v>
          </cell>
          <cell r="O224">
            <v>2</v>
          </cell>
          <cell r="P224" t="str">
            <v>B</v>
          </cell>
          <cell r="Q224" t="str">
            <v>2B</v>
          </cell>
          <cell r="R224" t="str">
            <v>1B</v>
          </cell>
          <cell r="S224" t="str">
            <v>Mettre en place un tableau de bord du suivi des dossiers des commandes</v>
          </cell>
          <cell r="V224" t="str">
            <v>DTI</v>
          </cell>
          <cell r="W224" t="str">
            <v>Orange</v>
          </cell>
          <cell r="X224" t="str">
            <v>Zone tolérable</v>
          </cell>
        </row>
        <row r="225">
          <cell r="A225" t="str">
            <v>TI33</v>
          </cell>
          <cell r="B225" t="str">
            <v>CS4.3</v>
          </cell>
          <cell r="C225" t="str">
            <v>CS4.3 : Assurer l'Approvisionnement et les Achats des consommable</v>
          </cell>
          <cell r="D225" t="str">
            <v>AA</v>
          </cell>
          <cell r="E225" t="str">
            <v>-Emballage inadapté
-Mauvaise manutention lors des différentes étapes de transport ou de livraison
-Environnement de stockage inadéquat
-Manipulation des produits dangereux
-Espace de stockage(bac de rangement) inapproprié
-Espace de traitement des colis exigu</v>
          </cell>
          <cell r="F225" t="str">
            <v>Détérioration de matériels ou matériels non-visibles en cas de demande</v>
          </cell>
          <cell r="G225" t="str">
            <v>-Perte de matériels
-Insatisfaction des demandes de matériels
-Accident de travail</v>
          </cell>
          <cell r="H225" t="str">
            <v>FIN</v>
          </cell>
          <cell r="I225">
            <v>3</v>
          </cell>
          <cell r="J225" t="str">
            <v>B</v>
          </cell>
          <cell r="K225" t="str">
            <v>3B</v>
          </cell>
          <cell r="L225" t="str">
            <v>-Utilisation des pictogrammes  et des équipements adaptés d'emaballages;
- Re'-Utilisation des pictogrammes  et des équipements adaptés d'emaballages;</v>
          </cell>
          <cell r="N225" t="str">
            <v xml:space="preserve"> Recours aux compétences pour les emballages spécifiques.cours aux compétences pour les emballages spécifiques.</v>
          </cell>
          <cell r="O225">
            <v>2</v>
          </cell>
          <cell r="P225" t="str">
            <v>B</v>
          </cell>
          <cell r="Q225" t="str">
            <v>2B</v>
          </cell>
          <cell r="R225" t="str">
            <v>1B</v>
          </cell>
          <cell r="U225" t="str">
            <v xml:space="preserve">
Recourir aux compétences pour les manipulation et les emballages  en fonction du mode de transport et de la dangerosité des produits;</v>
          </cell>
          <cell r="V225" t="str">
            <v>DTI</v>
          </cell>
          <cell r="W225" t="str">
            <v>Orange</v>
          </cell>
          <cell r="X225" t="str">
            <v>Zone tolérable</v>
          </cell>
        </row>
        <row r="226">
          <cell r="A226" t="str">
            <v>TI34</v>
          </cell>
          <cell r="B226" t="str">
            <v>CS4.1/CS4.4</v>
          </cell>
          <cell r="C226" t="str">
            <v>CS4.4 : Assurer la maintenance et la disponibilité des moyens génraux du Siège</v>
          </cell>
          <cell r="D226" t="str">
            <v>IGC</v>
          </cell>
          <cell r="E226" t="str">
            <v>-déficit de maintenance préventive
-Absence de contrat de maintenance
-dotation insuffisante de crédits</v>
          </cell>
          <cell r="F226" t="str">
            <v xml:space="preserve">Dégradation prématurée des véhicules </v>
          </cell>
          <cell r="G226" t="str">
            <v>-Les structures sont démunies de moyens de transport pour la production
-Remplacement précoce des véhicules</v>
          </cell>
          <cell r="H226" t="str">
            <v>FIN</v>
          </cell>
          <cell r="I226">
            <v>3</v>
          </cell>
          <cell r="J226" t="str">
            <v>C</v>
          </cell>
          <cell r="K226" t="str">
            <v>3C</v>
          </cell>
          <cell r="L226" t="str">
            <v>Location de véhicule</v>
          </cell>
          <cell r="M226" t="str">
            <v>Maintenance préventive chez des prestataires avec bon de commande</v>
          </cell>
          <cell r="N226" t="str">
            <v>Sensibilisation de tous les acteurs sur le bon suivi des plans d'entretien</v>
          </cell>
          <cell r="O226">
            <v>2</v>
          </cell>
          <cell r="P226" t="str">
            <v>C</v>
          </cell>
          <cell r="Q226" t="str">
            <v>2C</v>
          </cell>
          <cell r="R226" t="str">
            <v>1C</v>
          </cell>
          <cell r="T226" t="str">
            <v>Mettre en place des contrats de maintenance avec des prestataires agrées et en assurer le bon suivi</v>
          </cell>
          <cell r="V226" t="str">
            <v>DTI</v>
          </cell>
          <cell r="W226" t="str">
            <v>Orange</v>
          </cell>
          <cell r="X226" t="str">
            <v>Zone tolérable</v>
          </cell>
        </row>
        <row r="227">
          <cell r="A227" t="str">
            <v>TI35</v>
          </cell>
          <cell r="B227" t="str">
            <v>CS4.1/CS4.4</v>
          </cell>
          <cell r="C227" t="str">
            <v>CS4.4 : Assurer la maintenance et la disponibilité des moyens génraux du Siège</v>
          </cell>
          <cell r="D227" t="str">
            <v>IGC</v>
          </cell>
          <cell r="E227" t="str">
            <v>Vétusté des installations électriques</v>
          </cell>
          <cell r="F227" t="str">
            <v xml:space="preserve">Incendie du bâtiment </v>
          </cell>
          <cell r="G227" t="str">
            <v>Destruction de biens</v>
          </cell>
          <cell r="H227" t="str">
            <v>FIN</v>
          </cell>
          <cell r="I227">
            <v>3</v>
          </cell>
          <cell r="J227" t="str">
            <v>B</v>
          </cell>
          <cell r="K227" t="str">
            <v>3B</v>
          </cell>
          <cell r="L227" t="str">
            <v>-Mise en place d'extincteur
-Réparation et/ou réhabilitation</v>
          </cell>
          <cell r="M227" t="str">
            <v>Notice d'utilisation des extinteurs</v>
          </cell>
          <cell r="N227" t="str">
            <v>Sensibilisation des occupants des bâtiments</v>
          </cell>
          <cell r="O227">
            <v>2</v>
          </cell>
          <cell r="P227" t="str">
            <v>B</v>
          </cell>
          <cell r="Q227" t="str">
            <v>2B</v>
          </cell>
          <cell r="R227" t="str">
            <v>1B</v>
          </cell>
          <cell r="S227" t="str">
            <v>Installer des systèmes de détection et d'extinction d'incendie dans les bâtiment</v>
          </cell>
          <cell r="U227" t="str">
            <v>-Sensibiliser les occupants des bâtiments et faire des excercices</v>
          </cell>
          <cell r="V227" t="str">
            <v>DTI</v>
          </cell>
          <cell r="W227" t="str">
            <v>Orange</v>
          </cell>
          <cell r="X227" t="str">
            <v>Zone tolérable</v>
          </cell>
        </row>
        <row r="228">
          <cell r="A228" t="str">
            <v>TI36</v>
          </cell>
          <cell r="B228" t="str">
            <v>CS4.1/CS4.4</v>
          </cell>
          <cell r="C228" t="str">
            <v>CS4.4 : Assurer la maintenance et la disponibilité des moyens génraux du Siège</v>
          </cell>
          <cell r="D228" t="str">
            <v>IGC</v>
          </cell>
          <cell r="E228" t="str">
            <v>Vétusté des installations électriques</v>
          </cell>
          <cell r="F228" t="str">
            <v xml:space="preserve">Court-circuit ou surtension </v>
          </cell>
          <cell r="G228" t="str">
            <v>Appareils ou équipements endommagés</v>
          </cell>
          <cell r="H228" t="str">
            <v>FIN</v>
          </cell>
          <cell r="I228">
            <v>3</v>
          </cell>
          <cell r="J228" t="str">
            <v>B</v>
          </cell>
          <cell r="K228" t="str">
            <v>3B</v>
          </cell>
          <cell r="L228" t="str">
            <v>Installations électriques aux normes</v>
          </cell>
          <cell r="O228">
            <v>2</v>
          </cell>
          <cell r="P228" t="str">
            <v>B</v>
          </cell>
          <cell r="Q228" t="str">
            <v>2B</v>
          </cell>
          <cell r="R228" t="str">
            <v>1B</v>
          </cell>
          <cell r="S228" t="str">
            <v>Moderniser les installations électriques</v>
          </cell>
          <cell r="V228" t="str">
            <v>DTI</v>
          </cell>
          <cell r="W228" t="str">
            <v>Orange</v>
          </cell>
          <cell r="X228" t="str">
            <v>Zone tolérable</v>
          </cell>
        </row>
        <row r="229">
          <cell r="A229" t="str">
            <v>TI37</v>
          </cell>
          <cell r="B229" t="str">
            <v>CS4.1/CS4.4</v>
          </cell>
          <cell r="C229" t="str">
            <v>CS4.4 : Assurer la maintenance et la disponibilité des moyens génraux du Siège</v>
          </cell>
          <cell r="D229" t="str">
            <v>IGC</v>
          </cell>
          <cell r="E229" t="str">
            <v>-Vétusté de la plomberie
-Manque de curage des canaux d'évacuation d'eau
-Déficit de nettoyage des canalisation</v>
          </cell>
          <cell r="F229" t="str">
            <v xml:space="preserve">Inondation des locaux </v>
          </cell>
          <cell r="G229" t="str">
            <v>-Dommages ou destruction des  équipements
- Documents endommagé (perte d'archives)</v>
          </cell>
          <cell r="H229" t="str">
            <v>FIN</v>
          </cell>
          <cell r="I229">
            <v>3</v>
          </cell>
          <cell r="J229" t="str">
            <v>B</v>
          </cell>
          <cell r="K229" t="str">
            <v>3B</v>
          </cell>
          <cell r="L229" t="str">
            <v>-Réparation et/ou réhabilitation
-Curage et nettoyage périodique des canaux d'évacuation</v>
          </cell>
          <cell r="O229">
            <v>2</v>
          </cell>
          <cell r="P229" t="str">
            <v>B</v>
          </cell>
          <cell r="Q229" t="str">
            <v>2B</v>
          </cell>
          <cell r="R229" t="str">
            <v>1B</v>
          </cell>
          <cell r="T229" t="str">
            <v xml:space="preserve">Mettre en place des contrats de maintenance avec des prestataires spécialisés et en assurer le bon suivi </v>
          </cell>
          <cell r="V229" t="str">
            <v>DTI</v>
          </cell>
          <cell r="W229" t="str">
            <v>Orange</v>
          </cell>
          <cell r="X229" t="str">
            <v>Zone tolérable</v>
          </cell>
        </row>
        <row r="230">
          <cell r="A230" t="str">
            <v>TI38</v>
          </cell>
          <cell r="B230" t="str">
            <v>CS4.1/CS4.4</v>
          </cell>
          <cell r="C230" t="str">
            <v>CS4.4 : Assurer la maintenance et la disponibilité des moyens génraux du Siège</v>
          </cell>
          <cell r="D230" t="str">
            <v>IGC</v>
          </cell>
          <cell r="E230" t="str">
            <v>Vieillissement et vétusté des bâtiment</v>
          </cell>
          <cell r="F230" t="str">
            <v xml:space="preserve">Effondrement des anciens bâtiments </v>
          </cell>
          <cell r="G230" t="str">
            <v>-Dommages corporels ou décès
-Perte de documents
-Perte des équipements 
-Perte d'actifs</v>
          </cell>
          <cell r="H230" t="str">
            <v>SST</v>
          </cell>
          <cell r="I230">
            <v>4</v>
          </cell>
          <cell r="J230" t="str">
            <v>A</v>
          </cell>
          <cell r="K230" t="str">
            <v>4A</v>
          </cell>
          <cell r="L230" t="str">
            <v>-Maintenance sur les bâtiments</v>
          </cell>
          <cell r="M230" t="str">
            <v xml:space="preserve">Situation financière saine </v>
          </cell>
          <cell r="N230" t="str">
            <v xml:space="preserve">Disposer d'un personnel compétent </v>
          </cell>
          <cell r="O230">
            <v>2</v>
          </cell>
          <cell r="P230" t="str">
            <v>A</v>
          </cell>
          <cell r="Q230" t="str">
            <v>2A</v>
          </cell>
          <cell r="R230" t="str">
            <v>1A</v>
          </cell>
          <cell r="S230" t="str">
            <v xml:space="preserve">Renover et/ou moderniser les bâtiment
</v>
          </cell>
          <cell r="T230" t="str">
            <v>Souscrire des polices d'Assurence</v>
          </cell>
          <cell r="V230" t="str">
            <v>DTI</v>
          </cell>
          <cell r="W230" t="str">
            <v>Orange</v>
          </cell>
          <cell r="X230" t="str">
            <v>Zone tolérable</v>
          </cell>
        </row>
        <row r="231">
          <cell r="A231" t="str">
            <v>TI39</v>
          </cell>
          <cell r="B231" t="str">
            <v>CS4.1/CS4.4</v>
          </cell>
          <cell r="C231" t="str">
            <v>CS4.4 : Assurer la maintenance et la disponibilité des moyens génraux du Siège</v>
          </cell>
          <cell r="D231" t="str">
            <v>IGC</v>
          </cell>
          <cell r="E231" t="str">
            <v>-défaut d’étanchéité des locaux
-Déficit de nettoyage de l’environnement
-accumulation des déchets</v>
          </cell>
          <cell r="F231" t="str">
            <v>Morsure des reptiles</v>
          </cell>
          <cell r="G231" t="str">
            <v>-Dommages corporels ou décès
-Anxiété du personnel</v>
          </cell>
          <cell r="H231" t="str">
            <v>SST</v>
          </cell>
          <cell r="I231">
            <v>4</v>
          </cell>
          <cell r="J231" t="str">
            <v>A</v>
          </cell>
          <cell r="K231" t="str">
            <v>4A</v>
          </cell>
          <cell r="L231" t="str">
            <v xml:space="preserve">-Dératisation et nettoyage des espaces et locaux </v>
          </cell>
          <cell r="M231" t="str">
            <v>Contrat d'entretien espace vert</v>
          </cell>
          <cell r="O231">
            <v>2</v>
          </cell>
          <cell r="P231" t="str">
            <v>A</v>
          </cell>
          <cell r="Q231" t="str">
            <v>2A</v>
          </cell>
          <cell r="R231" t="str">
            <v>1A</v>
          </cell>
          <cell r="T231" t="str">
            <v xml:space="preserve">Mettre en place des contrats de dératisation et de nettoyage avec des prestataires spécialisés et en assurer le bon suivi </v>
          </cell>
          <cell r="V231" t="str">
            <v>DTI</v>
          </cell>
          <cell r="W231" t="str">
            <v>Orange</v>
          </cell>
          <cell r="X231" t="str">
            <v>Zone tolérable</v>
          </cell>
        </row>
        <row r="232">
          <cell r="A232" t="str">
            <v>TI40</v>
          </cell>
          <cell r="B232" t="str">
            <v>CS4.1/CS4.4</v>
          </cell>
          <cell r="C232" t="str">
            <v>CS4.4 : Assurer la maintenance et la disponibilité des moyens génraux du Siège</v>
          </cell>
          <cell r="D232" t="str">
            <v>IGC</v>
          </cell>
          <cell r="E232" t="str">
            <v>Vieillissement et vétusté du revêtement des sols</v>
          </cell>
          <cell r="F232" t="str">
            <v xml:space="preserve">Chute accidentelle des agents dans les escaliers </v>
          </cell>
          <cell r="G232" t="str">
            <v>-Dommages corporels</v>
          </cell>
          <cell r="H232" t="str">
            <v>SST</v>
          </cell>
          <cell r="I232">
            <v>4</v>
          </cell>
          <cell r="J232" t="str">
            <v>C</v>
          </cell>
          <cell r="K232" t="str">
            <v>4C</v>
          </cell>
          <cell r="L232" t="str">
            <v>-Réparation ponctuelle des sols</v>
          </cell>
          <cell r="O232">
            <v>3</v>
          </cell>
          <cell r="P232" t="str">
            <v>C</v>
          </cell>
          <cell r="Q232" t="str">
            <v>3C</v>
          </cell>
          <cell r="R232" t="str">
            <v>1C</v>
          </cell>
          <cell r="S232" t="str">
            <v xml:space="preserve">Renover et/ou moderniser les bâtiment
</v>
          </cell>
          <cell r="V232" t="str">
            <v>DTI</v>
          </cell>
          <cell r="W232" t="str">
            <v>Orange</v>
          </cell>
          <cell r="X232" t="str">
            <v>Zone tolérable</v>
          </cell>
        </row>
        <row r="233">
          <cell r="A233" t="str">
            <v>TI41</v>
          </cell>
          <cell r="B233" t="str">
            <v>CS4.1/CS4.4</v>
          </cell>
          <cell r="C233" t="str">
            <v>CS4.4 : Assurer la maintenance et la disponibilité des moyens génraux du Siège</v>
          </cell>
          <cell r="D233" t="str">
            <v>IGC</v>
          </cell>
          <cell r="E233" t="str">
            <v>-Mauvaise utilisation des commandes de l’ascenseur par ignorance des usagers
-surchargement de l'asccenseur
-Absence de contrat de maintenance</v>
          </cell>
          <cell r="F233" t="str">
            <v xml:space="preserve">Dégradation prématurée d'ascenseur </v>
          </cell>
          <cell r="G233" t="str">
            <v>dysfonctionnements fréquents</v>
          </cell>
          <cell r="H233" t="str">
            <v>FIN</v>
          </cell>
          <cell r="I233">
            <v>3</v>
          </cell>
          <cell r="J233" t="str">
            <v>C</v>
          </cell>
          <cell r="K233" t="str">
            <v>3C</v>
          </cell>
          <cell r="L233" t="str">
            <v>-Réparation en cas de dysfonctionnement par BC
-Remplacement des ascenseurs</v>
          </cell>
          <cell r="O233">
            <v>2</v>
          </cell>
          <cell r="P233" t="str">
            <v>C</v>
          </cell>
          <cell r="Q233" t="str">
            <v>2C</v>
          </cell>
          <cell r="R233" t="str">
            <v>1C</v>
          </cell>
          <cell r="T233" t="str">
            <v xml:space="preserve">-Afficher de manière apparene le mode d'emploi 
-Mettre en place des contrats de maintenance avec des prestataires agrées et en assurer le bon suivi </v>
          </cell>
          <cell r="V233" t="str">
            <v>DTI</v>
          </cell>
          <cell r="W233" t="str">
            <v>Orange</v>
          </cell>
          <cell r="X233" t="str">
            <v>Zone tolérable</v>
          </cell>
        </row>
        <row r="234">
          <cell r="A234" t="str">
            <v>TI42</v>
          </cell>
          <cell r="B234" t="str">
            <v>CS4.1/CS4.4</v>
          </cell>
          <cell r="C234" t="str">
            <v xml:space="preserve">CS4.4 : Assurer la maintenance et la disponibilité des moyens génraux du Siège
</v>
          </cell>
          <cell r="D234" t="str">
            <v>IGC</v>
          </cell>
          <cell r="E234" t="str">
            <v>-Manque de vigilance des gardiens
-Absence d'équipement de détection de métaux , armes et substances dangéreuses
-complicité probable des vigiles (moralité)
-déficit de maintenance des barrières</v>
          </cell>
          <cell r="F234" t="str">
            <v>Intrusions malveillantes</v>
          </cell>
          <cell r="G234" t="str">
            <v>Vol, attenats possibles, etc.</v>
          </cell>
          <cell r="H234" t="str">
            <v>FIN</v>
          </cell>
          <cell r="I234">
            <v>3</v>
          </cell>
          <cell r="J234" t="str">
            <v>B</v>
          </cell>
          <cell r="K234" t="str">
            <v>3B</v>
          </cell>
          <cell r="M234" t="str">
            <v>Contrat de surveillance et de gardiennage de locaux</v>
          </cell>
          <cell r="O234">
            <v>2</v>
          </cell>
          <cell r="P234" t="str">
            <v>B</v>
          </cell>
          <cell r="Q234" t="str">
            <v>2B</v>
          </cell>
          <cell r="R234" t="str">
            <v>1B</v>
          </cell>
          <cell r="S234" t="str">
            <v xml:space="preserve">Mettre en place des systèmes de vidéo-surveillance dans certains locaux sensibles et logements de fonction </v>
          </cell>
          <cell r="V234" t="str">
            <v>DTI</v>
          </cell>
          <cell r="W234" t="str">
            <v>Orange</v>
          </cell>
          <cell r="X234" t="str">
            <v>Zone tolérable</v>
          </cell>
        </row>
        <row r="235">
          <cell r="A235" t="str">
            <v>TI43</v>
          </cell>
          <cell r="B235" t="str">
            <v>CS4.1/CS4.4</v>
          </cell>
          <cell r="C235" t="str">
            <v xml:space="preserve">CS4.4 : Assurer la maintenance et la disponibilité des moyens génraux du Siège
</v>
          </cell>
          <cell r="D235" t="str">
            <v>IGC</v>
          </cell>
          <cell r="E235" t="str">
            <v>-déficit de maintenance des barrières 
-absence de contrat de maintenance</v>
          </cell>
          <cell r="F235" t="str">
            <v xml:space="preserve">Chute accidentelle de barrières </v>
          </cell>
          <cell r="G235" t="str">
            <v>Destruction de véhicule;
Dommages corporels ou décès</v>
          </cell>
          <cell r="H235" t="str">
            <v>FIN</v>
          </cell>
          <cell r="I235">
            <v>2</v>
          </cell>
          <cell r="J235" t="str">
            <v>C</v>
          </cell>
          <cell r="K235" t="str">
            <v>2C</v>
          </cell>
          <cell r="L235" t="str">
            <v>Réparations</v>
          </cell>
          <cell r="O235">
            <v>1</v>
          </cell>
          <cell r="P235" t="str">
            <v>C</v>
          </cell>
          <cell r="Q235" t="str">
            <v>1C</v>
          </cell>
          <cell r="R235" t="str">
            <v>1C</v>
          </cell>
          <cell r="S235" t="str">
            <v>Réhabiliter les Barrières , des clôtures , Hangar Parking véhicules</v>
          </cell>
          <cell r="V235" t="str">
            <v>DTI</v>
          </cell>
          <cell r="W235" t="str">
            <v>Orange</v>
          </cell>
          <cell r="X235" t="str">
            <v>Zone tolérable</v>
          </cell>
        </row>
        <row r="236">
          <cell r="A236" t="str">
            <v>NA10</v>
          </cell>
          <cell r="B236" t="str">
            <v>CR2</v>
          </cell>
          <cell r="C236" t="str">
            <v>CR2.1 .1: Planifier et superviser les services ATS</v>
          </cell>
          <cell r="D236" t="str">
            <v xml:space="preserve">ATS - Organisation de l'espace ou des organismes ATS    </v>
          </cell>
          <cell r="E236" t="str">
            <v>-Espaces aériens ou routes aériennes inadaptées;
- Absence ou non mise à jour des plans de contingences pour la gestion du trafic aérien;</v>
          </cell>
          <cell r="F236" t="str">
            <v>Réduction des marges de sécurité des aéronefs</v>
          </cell>
          <cell r="G236" t="str">
            <v>Sécurité des aéronefs non assurés</v>
          </cell>
          <cell r="H236" t="str">
            <v>SEC</v>
          </cell>
          <cell r="I236">
            <v>3</v>
          </cell>
          <cell r="J236" t="str">
            <v>C</v>
          </cell>
          <cell r="K236" t="str">
            <v>3C</v>
          </cell>
          <cell r="M236" t="str">
            <v>'Mise en place des comités de gestions de crises dans les centres dans les centres chargés de la gestion du plan de contégence et au siége</v>
          </cell>
          <cell r="N236" t="str">
            <v>'Sensibilisation des contrôleurs CA sur les les espaces aériens ou les routes ATS convenable</v>
          </cell>
          <cell r="O236">
            <v>2</v>
          </cell>
          <cell r="P236" t="str">
            <v>C</v>
          </cell>
          <cell r="Q236" t="str">
            <v>2C</v>
          </cell>
          <cell r="R236" t="str">
            <v>1B</v>
          </cell>
          <cell r="T236" t="str">
            <v>-Publier les PME dans l'AIP en conformité aux dispositions des AAC et de l'OACI
-Faire une lettre circulaire aux AAC sur la publication des PME dans l'AIP</v>
          </cell>
          <cell r="U236" t="str">
            <v xml:space="preserve">Sensibiliser le personnel ATS des contenus des PME et des dispositions relatives à leur mise en œuvre </v>
          </cell>
          <cell r="V236" t="str">
            <v>DNA</v>
          </cell>
          <cell r="W236" t="str">
            <v>Jaune</v>
          </cell>
          <cell r="X236" t="str">
            <v>Zone Tolérable</v>
          </cell>
        </row>
        <row r="237">
          <cell r="A237" t="str">
            <v>NA11</v>
          </cell>
          <cell r="B237" t="str">
            <v>CR2</v>
          </cell>
          <cell r="C237" t="str">
            <v>CR2.1 .1: Planifier et superviser les services ATS</v>
          </cell>
          <cell r="D237" t="str">
            <v>ATS -  Evènements sécurité</v>
          </cell>
          <cell r="E237" t="str">
            <v>Non analyse des évènements de gravité élevée et/ou récurrents</v>
          </cell>
          <cell r="F237" t="str">
            <v>Absence de gestion réactive et proactive des risques de sécurité</v>
          </cell>
          <cell r="G237" t="str">
            <v>Recrudescence des évènements sécurité</v>
          </cell>
          <cell r="H237" t="str">
            <v>SEC</v>
          </cell>
          <cell r="I237">
            <v>3</v>
          </cell>
          <cell r="J237" t="str">
            <v>C</v>
          </cell>
          <cell r="K237" t="str">
            <v>3C</v>
          </cell>
          <cell r="M237" t="str">
            <v>Application du MANSECU
Mise en place des comités ad'hoc de sécurité</v>
          </cell>
          <cell r="N237" t="str">
            <v>Sensibilisation sur les nouvelles procédures/méthodes de travail et autres documents ATS</v>
          </cell>
          <cell r="O237">
            <v>2</v>
          </cell>
          <cell r="P237" t="str">
            <v>C</v>
          </cell>
          <cell r="Q237" t="str">
            <v>2C</v>
          </cell>
          <cell r="R237" t="str">
            <v>1B</v>
          </cell>
          <cell r="T237" t="str">
            <v xml:space="preserve">'- Mise à jour du MANSECU pour prendre en compte tous les évènements sécurité
- Réaliser l'analyse des évènements  ATS avec la collaboration de tous les cadres ATS </v>
          </cell>
          <cell r="V237" t="str">
            <v>DNA</v>
          </cell>
          <cell r="W237" t="str">
            <v>Jaune</v>
          </cell>
          <cell r="X237" t="str">
            <v>Zone Tolérable</v>
          </cell>
        </row>
        <row r="238">
          <cell r="A238" t="str">
            <v>NA12</v>
          </cell>
          <cell r="B238" t="str">
            <v>CR2</v>
          </cell>
          <cell r="C238" t="str">
            <v>CR2.1 .1: Planifier et superviser les services ATS</v>
          </cell>
          <cell r="D238" t="str">
            <v>ATS - Documentation opérationnelle</v>
          </cell>
          <cell r="E238" t="str">
            <v xml:space="preserve">-Non mise à jour des procédures /méthodes de travail et autres documests ATS; 
- Absence ou non mise à jour du plan de formation sur site </v>
          </cell>
          <cell r="F238" t="str">
            <v>Usage d'une documentation obsolètees</v>
          </cell>
          <cell r="G238" t="str">
            <v>-Recrudescence des évènements sécurité;
-Mauvaise  qualité des prestations fournies</v>
          </cell>
          <cell r="H238" t="str">
            <v>SEC</v>
          </cell>
          <cell r="I238">
            <v>2</v>
          </cell>
          <cell r="J238" t="str">
            <v>C</v>
          </cell>
          <cell r="K238" t="str">
            <v>2C</v>
          </cell>
          <cell r="M238" t="str">
            <v>'Certification des CELICA CA par les Autorités de l'Aviation Civile</v>
          </cell>
          <cell r="O238">
            <v>1</v>
          </cell>
          <cell r="P238" t="str">
            <v>C</v>
          </cell>
          <cell r="Q238" t="str">
            <v>1C</v>
          </cell>
          <cell r="R238" t="str">
            <v>1B</v>
          </cell>
          <cell r="V238" t="str">
            <v>DNA</v>
          </cell>
          <cell r="W238" t="str">
            <v>Vert</v>
          </cell>
          <cell r="X238" t="str">
            <v>Zone acceptable</v>
          </cell>
        </row>
        <row r="239">
          <cell r="A239" t="str">
            <v>NA13</v>
          </cell>
          <cell r="B239" t="str">
            <v>CR2</v>
          </cell>
          <cell r="C239" t="str">
            <v>CR2.1 .1: Planifier et superviser les services ATS</v>
          </cell>
          <cell r="D239" t="str">
            <v>ATS - Etudes de sécurité</v>
          </cell>
          <cell r="E239" t="str">
            <v>Non conduite des études de sécurité pour les changements opérationnels</v>
          </cell>
          <cell r="F239" t="str">
            <v>Retard voire impossibilité dans l'exécution des projets</v>
          </cell>
          <cell r="G239" t="str">
            <v xml:space="preserve">-Projet non mise en œuvre;
-Vulnérabilité de pérénité de l'Agence </v>
          </cell>
          <cell r="H239" t="str">
            <v>SEC</v>
          </cell>
          <cell r="I239">
            <v>3</v>
          </cell>
          <cell r="J239" t="str">
            <v>C</v>
          </cell>
          <cell r="K239" t="str">
            <v>3C</v>
          </cell>
          <cell r="M239" t="str">
            <v>Maîtrise des informations documentées et gestion des connaissances relatives au SMI</v>
          </cell>
          <cell r="O239">
            <v>1</v>
          </cell>
          <cell r="P239" t="str">
            <v>C</v>
          </cell>
          <cell r="Q239" t="str">
            <v>1C</v>
          </cell>
          <cell r="R239" t="str">
            <v>1B</v>
          </cell>
          <cell r="V239" t="str">
            <v>DNA</v>
          </cell>
          <cell r="W239" t="str">
            <v>Vert</v>
          </cell>
          <cell r="X239" t="str">
            <v>Zone acceptable</v>
          </cell>
        </row>
        <row r="240">
          <cell r="A240" t="str">
            <v>NA14</v>
          </cell>
          <cell r="B240" t="str">
            <v>CR2</v>
          </cell>
          <cell r="C240" t="str">
            <v>CR2.1 .1: Planifier et superviser les services ATS</v>
          </cell>
          <cell r="D240" t="str">
            <v>ATS - Remontée terrain</v>
          </cell>
          <cell r="E240" t="str">
            <v xml:space="preserve">-Absence de données de remontée  terrain
-Réception tardive des données terrain </v>
          </cell>
          <cell r="F240" t="str">
            <v>Absence de surveillance des centres opérationels</v>
          </cell>
          <cell r="G240" t="str">
            <v xml:space="preserve">'Retard dans la prise en compte des besoins des centres </v>
          </cell>
          <cell r="H240" t="str">
            <v>SEC</v>
          </cell>
          <cell r="I240">
            <v>4</v>
          </cell>
          <cell r="J240" t="str">
            <v>D</v>
          </cell>
          <cell r="K240" t="str">
            <v>4D</v>
          </cell>
          <cell r="N240" t="str">
            <v>Sensibilisation et/ou rappel à l'ordre pour la transmisison des données</v>
          </cell>
          <cell r="O240">
            <v>2</v>
          </cell>
          <cell r="P240" t="str">
            <v>D</v>
          </cell>
          <cell r="Q240" t="str">
            <v>2D</v>
          </cell>
          <cell r="R240" t="str">
            <v>1B</v>
          </cell>
          <cell r="V240" t="str">
            <v>DNA</v>
          </cell>
          <cell r="W240" t="str">
            <v>Vert</v>
          </cell>
          <cell r="X240" t="str">
            <v>Zone acceptable</v>
          </cell>
        </row>
        <row r="241">
          <cell r="A241" t="str">
            <v>NA15</v>
          </cell>
          <cell r="B241" t="str">
            <v>CR2</v>
          </cell>
          <cell r="C241" t="str">
            <v>CR2.1 .1: Planifier et superviser les services ATS</v>
          </cell>
          <cell r="D241" t="str">
            <v>ATS -Coordination avec les centres voisins et l'OACI</v>
          </cell>
          <cell r="E241" t="str">
            <v>-Indisponibilité des centres voisins 
-Absence de coordination avec les centres  voisins et OACI</v>
          </cell>
          <cell r="F241" t="str">
            <v>Retard dans la résolution des conflits liés à la mise en œuvre de certains projets</v>
          </cell>
          <cell r="G241" t="str">
            <v>Non mise en œuvre de certains projets impliquant les centres voisins</v>
          </cell>
          <cell r="H241" t="str">
            <v>SEC</v>
          </cell>
          <cell r="I241">
            <v>4</v>
          </cell>
          <cell r="J241" t="str">
            <v>D</v>
          </cell>
          <cell r="K241" t="str">
            <v>4D</v>
          </cell>
          <cell r="N241" t="str">
            <v>Sensibilisation pour la collaboration dans la mise en œuvre des projets</v>
          </cell>
          <cell r="O241">
            <v>2</v>
          </cell>
          <cell r="P241" t="str">
            <v>D</v>
          </cell>
          <cell r="Q241" t="str">
            <v>2D</v>
          </cell>
          <cell r="R241" t="str">
            <v>1B</v>
          </cell>
          <cell r="V241" t="str">
            <v>DNA</v>
          </cell>
          <cell r="W241" t="str">
            <v>Vert</v>
          </cell>
          <cell r="X241" t="str">
            <v>Zone acceptable</v>
          </cell>
        </row>
        <row r="242">
          <cell r="A242" t="str">
            <v>NA16</v>
          </cell>
          <cell r="B242" t="str">
            <v>CR2</v>
          </cell>
          <cell r="C242" t="str">
            <v>CR2.1 .1: Planifier et superviser les services ATS</v>
          </cell>
          <cell r="D242" t="str">
            <v>ATS -Validation des documents par les Autorités</v>
          </cell>
          <cell r="E242" t="str">
            <v>Non validation des documents par l'autorité de l'Aviation Civile</v>
          </cell>
          <cell r="F242" t="str">
            <v>Absence de publication de l'information y relative auprès des usagers</v>
          </cell>
          <cell r="G242" t="str">
            <v>Réalisation des activités avec des non-conformités pouvant causer des préjudices</v>
          </cell>
          <cell r="H242" t="str">
            <v>SEC</v>
          </cell>
          <cell r="I242">
            <v>3</v>
          </cell>
          <cell r="J242" t="str">
            <v>C</v>
          </cell>
          <cell r="K242" t="str">
            <v>3C</v>
          </cell>
          <cell r="M242" t="str">
            <v>-Procédures de maîtrise des informations documentées internes; - Procedures de maîtrise des informations ducumentées externes</v>
          </cell>
          <cell r="O242">
            <v>1</v>
          </cell>
          <cell r="P242" t="str">
            <v>C</v>
          </cell>
          <cell r="Q242" t="str">
            <v>1C</v>
          </cell>
          <cell r="R242" t="str">
            <v>1B</v>
          </cell>
          <cell r="V242" t="str">
            <v>DNA</v>
          </cell>
          <cell r="W242" t="str">
            <v>Vert</v>
          </cell>
          <cell r="X242" t="str">
            <v>Zone acceptable</v>
          </cell>
        </row>
        <row r="243">
          <cell r="A243" t="str">
            <v>NA20</v>
          </cell>
          <cell r="B243" t="str">
            <v>CR2</v>
          </cell>
          <cell r="C243" t="str">
            <v>CR2.1 .2: Planifier et superviser les services SLI</v>
          </cell>
          <cell r="D243" t="str">
            <v>Sauvetage et Lutte contre l'Incendie</v>
          </cell>
          <cell r="E243" t="str">
            <v xml:space="preserve">Mauvaise détermination du Niveau de Protection à assurer, Panne des véhicules, effectif insufisant; manque d'agents extincteurs;Absence d’une méthodologie rigoureuse de définition des effectifs nécessaires </v>
          </cell>
          <cell r="F243" t="str">
            <v>Baisse de NP</v>
          </cell>
          <cell r="G243" t="str">
            <v>Baisse de la capacité de l'aéroport, image de l'Agence, incapacité à faire face aux interventions</v>
          </cell>
          <cell r="H243" t="str">
            <v>SEC</v>
          </cell>
          <cell r="I243">
            <v>2</v>
          </cell>
          <cell r="J243" t="str">
            <v>B</v>
          </cell>
          <cell r="K243" t="str">
            <v>2B</v>
          </cell>
          <cell r="L243" t="str">
            <v>Mise en place d'un véhicule supplémentaire sur chaque aéroport</v>
          </cell>
          <cell r="M243" t="str">
            <v>Plan d'entretien préventif avec les services techniques</v>
          </cell>
          <cell r="N243" t="str">
            <v>Définition d'un effectif minimum pour la catégorie de l'aéroport</v>
          </cell>
          <cell r="O243">
            <v>2</v>
          </cell>
          <cell r="P243" t="str">
            <v>B</v>
          </cell>
          <cell r="Q243" t="str">
            <v>2B</v>
          </cell>
          <cell r="R243" t="str">
            <v>1B</v>
          </cell>
          <cell r="T243" t="str">
            <v>s'assurer de l'application rigoureuse des plannings et des consignes d'entretien et de maintenance; adapter l'organisation du travail en fonction des effectifs disponibles,</v>
          </cell>
          <cell r="V243" t="str">
            <v>DNA</v>
          </cell>
          <cell r="W243" t="str">
            <v>Jaune</v>
          </cell>
          <cell r="X243" t="str">
            <v>Zone Tolérable</v>
          </cell>
        </row>
        <row r="244">
          <cell r="A244" t="str">
            <v>NA21</v>
          </cell>
          <cell r="B244" t="str">
            <v>CR2</v>
          </cell>
          <cell r="C244" t="str">
            <v>CR2.1 .2: Planifier et superviser les services SLI</v>
          </cell>
          <cell r="D244" t="str">
            <v>Sauvetage et Lutte contre l'Incendie</v>
          </cell>
          <cell r="E244" t="str">
            <v>Absence des Equipements de Protection Iindividuel  et des tenues de travail conformes;Absence ou non-respect des consignes et procédures d’exploitation normalisées</v>
          </cell>
          <cell r="F244" t="str">
            <v>Personnel mal ou non protégé</v>
          </cell>
          <cell r="G244" t="str">
            <v>accident de travail, maladies professionnelles, image de l'Agence</v>
          </cell>
          <cell r="H244" t="str">
            <v>SST</v>
          </cell>
          <cell r="I244">
            <v>2</v>
          </cell>
          <cell r="J244" t="str">
            <v>B</v>
          </cell>
          <cell r="K244" t="str">
            <v>2B</v>
          </cell>
          <cell r="L244" t="str">
            <v xml:space="preserve">Tenues de travail, Tenue  complète d'intervention( veste et sur pantalon, masque, casque, cagoule, gants) </v>
          </cell>
          <cell r="M244" t="str">
            <v>Standard de dotation des équipements de protection, consignes d'entretien et d'utilisation des EPI; signature d'un marché triennal à commande</v>
          </cell>
          <cell r="N244" t="str">
            <v xml:space="preserve">Contrôle regulier du port des Equipements de Protection Iindividuel </v>
          </cell>
          <cell r="O244">
            <v>2</v>
          </cell>
          <cell r="P244" t="str">
            <v>B</v>
          </cell>
          <cell r="Q244" t="str">
            <v>2B</v>
          </cell>
          <cell r="R244" t="str">
            <v>2D</v>
          </cell>
          <cell r="S244" t="str">
            <v>Veiller au contrôle de la qualité des EPI, assurer la recette usine par les structures compétentes</v>
          </cell>
          <cell r="T244" t="str">
            <v xml:space="preserve">Veiller au respect du standard  et de la périodicité des dotations </v>
          </cell>
          <cell r="U244" t="str">
            <v>Sensibiliser les personnel SLI pour l'entretien effectif des locaux</v>
          </cell>
          <cell r="V244" t="str">
            <v>DNA</v>
          </cell>
          <cell r="W244" t="str">
            <v>Orange</v>
          </cell>
          <cell r="X244" t="str">
            <v>Zone tolérable</v>
          </cell>
        </row>
        <row r="245">
          <cell r="A245" t="str">
            <v>NA22</v>
          </cell>
          <cell r="B245" t="str">
            <v>CR2</v>
          </cell>
          <cell r="C245" t="str">
            <v>CR2.1 .2: Planifier et superviser les services SLI</v>
          </cell>
          <cell r="D245" t="str">
            <v>Sauvetage et Lutte contre l'Incendie</v>
          </cell>
          <cell r="E245" t="str">
            <v>Infrastructures non conformes ou dégradées; manque d'entretien, indisponibilité des produits d'entretien</v>
          </cell>
          <cell r="F245" t="str">
            <v>Environnement de travail inadapté et/ou hostile</v>
          </cell>
          <cell r="G245" t="str">
            <v>accident de travail, maladies professionnelles, image de l'Agence</v>
          </cell>
          <cell r="H245" t="str">
            <v>SST</v>
          </cell>
          <cell r="I245">
            <v>2</v>
          </cell>
          <cell r="J245" t="str">
            <v>C</v>
          </cell>
          <cell r="K245" t="str">
            <v>2C</v>
          </cell>
          <cell r="L245" t="str">
            <v>Infratstructures SLI: poste incendie, DREEM, voies d'accès d'urgence, aires d'entraînement, dotation en produits d'entretien</v>
          </cell>
          <cell r="M245" t="str">
            <v>Standardisation des infrastructures SLI, consignes d'entretien des locaux et du matériel</v>
          </cell>
          <cell r="N245" t="str">
            <v>Contrat d'entretien avec les services externes de nettoyage, nettoiement permanent par les pompiers de la remise,des véhicules, de l'espace vie  après chaque utilisation</v>
          </cell>
          <cell r="O245">
            <v>2</v>
          </cell>
          <cell r="P245" t="str">
            <v>C</v>
          </cell>
          <cell r="Q245" t="str">
            <v>2C</v>
          </cell>
          <cell r="R245" t="str">
            <v>2D</v>
          </cell>
          <cell r="S245" t="str">
            <v>Construire des infrastructures SLI conformément aux standards de l'Agence</v>
          </cell>
          <cell r="T245" t="str">
            <v>Renforcer les consignes d'entretien des infrastructures et des matériels</v>
          </cell>
          <cell r="U245" t="str">
            <v>Sensibiliser les personnel SLI pour l'entretien effectif des locaux</v>
          </cell>
          <cell r="V245" t="str">
            <v>DNA</v>
          </cell>
          <cell r="W245" t="str">
            <v>Orange</v>
          </cell>
          <cell r="X245" t="str">
            <v>Zone tolérable</v>
          </cell>
        </row>
        <row r="246">
          <cell r="A246" t="str">
            <v>NA23</v>
          </cell>
          <cell r="B246" t="str">
            <v>CR2</v>
          </cell>
          <cell r="C246" t="str">
            <v>CR2.1 .2: Planifier et superviser les services SLI</v>
          </cell>
          <cell r="D246" t="str">
            <v>Sauvetage et Lutte contre l'Incendie</v>
          </cell>
          <cell r="E246" t="str">
            <v>Mauvaise évaluation des risques, absence des moyens d'alarme, d'alerte et d'intervention, manque de formation des usagers à l'utilisation des moyens d'intervention, absence d'exercices d'évacuation, absence de plans d'intervenion, absence du personnel habileté à la gestion du risque incendie, non implication des pmpiers dans la définition des risques incendies</v>
          </cell>
          <cell r="F246" t="str">
            <v>Patrimoine de l'Agence mal ou non protegé contre l'incendie</v>
          </cell>
          <cell r="G246" t="str">
            <v xml:space="preserve">Absence de garantie des assurances, Incendie, vols, image de l'Agence, destruction du patrimoine, </v>
          </cell>
          <cell r="H246" t="str">
            <v>JUR</v>
          </cell>
          <cell r="I246">
            <v>2</v>
          </cell>
          <cell r="J246" t="str">
            <v>B</v>
          </cell>
          <cell r="K246" t="str">
            <v>2B</v>
          </cell>
          <cell r="L246" t="str">
            <v xml:space="preserve">Extincteurs, RIA, poteaux et bouches d'incendie, </v>
          </cell>
          <cell r="M246" t="str">
            <v>Instruction sur la gestion du risque incendie des locaux de l'Agence, Planning de verification préventive des moyens d'extinction</v>
          </cell>
          <cell r="N246" t="str">
            <v xml:space="preserve">Pompiers désignés, non habiletés </v>
          </cell>
          <cell r="O246">
            <v>2</v>
          </cell>
          <cell r="P246" t="str">
            <v>B</v>
          </cell>
          <cell r="Q246" t="str">
            <v>2B</v>
          </cell>
          <cell r="R246" t="str">
            <v>1E</v>
          </cell>
          <cell r="T246" t="str">
            <v>Veiller au respect du planning de vérification des moyens d'extinction</v>
          </cell>
          <cell r="U246" t="str">
            <v>Former les pompiers pour l'obtention de l'habilitation</v>
          </cell>
          <cell r="V246" t="str">
            <v>DNA</v>
          </cell>
          <cell r="W246" t="str">
            <v>Orange</v>
          </cell>
          <cell r="X246" t="str">
            <v>Zone tolérable</v>
          </cell>
        </row>
        <row r="247">
          <cell r="A247" t="str">
            <v>NA30</v>
          </cell>
          <cell r="B247" t="str">
            <v>CR2</v>
          </cell>
          <cell r="C247" t="str">
            <v xml:space="preserve">CR2.1 .3: Superviser les Services AIM et diffuser l'information aéronautique </v>
          </cell>
          <cell r="D247" t="str">
            <v>AIM (Information Locale)</v>
          </cell>
          <cell r="E247" t="str">
            <v>Materiels ou Outils Logiciels requis inexistants ou inadequats, 
Plan de continuité de service inexistant</v>
          </cell>
          <cell r="F247" t="str">
            <v>Indisponibilité des produits et services AIM (Notam, AIP &amp; AMDT AIP, SUP AIP, AIC etc)</v>
          </cell>
          <cell r="G247" t="str">
            <v>Incidents,                                                           
Retards des vols                                        
Mauvaise preparation des vols,
Reclamations,                        
Mauvaise Information avant le vol aux usagers</v>
          </cell>
          <cell r="H247" t="str">
            <v>SEC</v>
          </cell>
          <cell r="I247">
            <v>4</v>
          </cell>
          <cell r="J247" t="str">
            <v>D</v>
          </cell>
          <cell r="K247" t="str">
            <v>4D</v>
          </cell>
          <cell r="L247" t="str">
            <v>Materiels et equipements  personnels &amp; Dotations</v>
          </cell>
          <cell r="M247" t="str">
            <v>Contrat d'interface avec le service informatique
Procedure de mise en ligne des publications                  
Fichier de Configuration automatique de postage des Notam</v>
          </cell>
          <cell r="O247">
            <v>3</v>
          </cell>
          <cell r="P247" t="str">
            <v>D</v>
          </cell>
          <cell r="Q247" t="str">
            <v>3D</v>
          </cell>
          <cell r="R247" t="str">
            <v>1D</v>
          </cell>
          <cell r="S247" t="str">
            <v xml:space="preserve">MAE_ERI.01_01 : Assurer la disponibilité et la maintenance des moyens informatiques </v>
          </cell>
          <cell r="T247" t="str">
            <v xml:space="preserve">'MAP_ERI.01_02 : Decrire les mesures d'exploitation en situation de contingence, puis les inserer dans les manuels d'exploitation ou de procedures </v>
          </cell>
          <cell r="U247" t="str">
            <v xml:space="preserve">MAH_ERI.01_02 : Le personnel AIM doit etre sensibilisé a la maitrise et a la mise en oeuvre des plans de contingence en cas d'occurrence
'MAH_ERI.01_03a : Le personnel OPS AIM doit etre sensibilisé à assurer la mise a jour manuelle des Notam sur le site WEB en cas de dysfocntionnement de la mise à jour automatique 
'MAH_ERI.01_03b : Veille de la maintenance sur la disponibilité du site et des outils de mise en ligne 
</v>
          </cell>
          <cell r="V247" t="str">
            <v>DNA</v>
          </cell>
          <cell r="W247" t="str">
            <v>Jaune</v>
          </cell>
          <cell r="X247" t="str">
            <v>Zone Tolérable</v>
          </cell>
        </row>
        <row r="248">
          <cell r="A248" t="str">
            <v>NA31</v>
          </cell>
          <cell r="B248" t="str">
            <v>CR2</v>
          </cell>
          <cell r="C248" t="str">
            <v>CR2.1 .3: Superviser les Services AIM et diffuser l'information aéronautique</v>
          </cell>
          <cell r="D248" t="str">
            <v>AIM (Information Locale)</v>
          </cell>
          <cell r="E248" t="str">
            <v xml:space="preserve">
Accord de niveaux de service inexistants ou non mis à jour ou non appliqués
</v>
          </cell>
          <cell r="F248" t="str">
            <v xml:space="preserve">Donnees aeronautiques publiées erronees, incompletes ou incoherentes </v>
          </cell>
          <cell r="G248" t="str">
            <v>-Confusion pour les usagers dans la preparartion des vols;
-Reclamations;
-Mauvaise Information avant le vol aux usagers;
-Mise a jour conflictuelle des donnees de vol critiques;
-Infractions non intentionnelles sans perte de controle en vol / incident</v>
          </cell>
          <cell r="H248" t="str">
            <v>SEC</v>
          </cell>
          <cell r="I248">
            <v>3</v>
          </cell>
          <cell r="J248" t="str">
            <v>D</v>
          </cell>
          <cell r="K248" t="str">
            <v>3D</v>
          </cell>
          <cell r="M248" t="str">
            <v xml:space="preserve">                                                                           Procédure de traitement des amendements AIP                       NOTAM&amp;SUP AIP
Note d'Instruction Nº2017/360850/DNA/DNAA relative au controle a priori des demandes de publication de DNAA DNAT et DNADP,  
 SLA AIM, 
Cellule de veille reglementaire
 </v>
          </cell>
          <cell r="O248">
            <v>3</v>
          </cell>
          <cell r="P248" t="str">
            <v>D</v>
          </cell>
          <cell r="Q248" t="str">
            <v>3D</v>
          </cell>
          <cell r="R248" t="str">
            <v>1D</v>
          </cell>
          <cell r="T248" t="str">
            <v>Signer ou mettre a jour les SLA AIM avec toutes les sources de donnees dans chaque pays sous la supervision de l'autorité nationale de l'Aviation civile
Mettre a jour les MANEX ou MANPRO AIM</v>
          </cell>
          <cell r="U248" t="str">
            <v xml:space="preserve">-Sensibiliser tous les acteurs CARTO SIA et PANS OPS sur l'integrité et la concordance des donnees;
-Sensibiliser tout le personnel AIM au respect des specifications de l'appendice 1 du doc 10066             
</v>
          </cell>
          <cell r="V248" t="str">
            <v>DNA</v>
          </cell>
          <cell r="W248" t="str">
            <v>Jaune</v>
          </cell>
          <cell r="X248" t="str">
            <v>Zone Tolérable</v>
          </cell>
        </row>
        <row r="249">
          <cell r="A249" t="str">
            <v>NA32</v>
          </cell>
          <cell r="B249" t="str">
            <v>CR2</v>
          </cell>
          <cell r="C249" t="str">
            <v>CR2.1 .3: Superviser les Services AIM et diffuser l'information aéronautique</v>
          </cell>
          <cell r="D249" t="str">
            <v>AIM (Assistance Locale)</v>
          </cell>
          <cell r="E249" t="str">
            <v>Erreur dans l’adressage des messages plan de vol ou FPL non transmis
Transmission de message FPL erronés
Non réception des plans de vol à l'arrivée
Absence de consignes particuliéres ou de consignes d'urgence</v>
          </cell>
          <cell r="F249" t="str">
            <v>Assistance aux vols non efficiente</v>
          </cell>
          <cell r="G249" t="str">
            <v>-Plans de vols manquants;
-Augmentation de la charge de travail du contrôleur;
-Retards d’assistance aux vols;
-Perturbation du trafic</v>
          </cell>
          <cell r="H249" t="str">
            <v>SEC</v>
          </cell>
          <cell r="I249">
            <v>5</v>
          </cell>
          <cell r="J249" t="str">
            <v>D</v>
          </cell>
          <cell r="K249" t="str">
            <v>5D</v>
          </cell>
          <cell r="L249" t="str">
            <v xml:space="preserve">Système AMHS (Tracabilité des FPL transmis et contrôle des erreurs par le masque de saisie)
Table de routage du CAT
</v>
          </cell>
          <cell r="M249" t="str">
            <v>Adresses collectives
Procédure de traitement des FPL déposés
Manuel d'exploitation 
Programme de formation sur site</v>
          </cell>
          <cell r="O249">
            <v>3</v>
          </cell>
          <cell r="P249" t="str">
            <v>D</v>
          </cell>
          <cell r="Q249" t="str">
            <v>3D</v>
          </cell>
          <cell r="R249" t="str">
            <v>1D</v>
          </cell>
          <cell r="T249" t="str">
            <v xml:space="preserve">Analyser le cas echeant les FPL manquants, analyser les causes et en cas de besoin saisr les responsables des aéroports concernés pour action 
</v>
          </cell>
          <cell r="U249" t="str">
            <v>Former et qualifier le personnel Assistance Locale AIM</v>
          </cell>
          <cell r="V249" t="str">
            <v>DNA</v>
          </cell>
          <cell r="W249" t="str">
            <v>Jaune</v>
          </cell>
          <cell r="X249" t="str">
            <v>Zone Tolérable</v>
          </cell>
        </row>
        <row r="250">
          <cell r="A250" t="str">
            <v>NA33</v>
          </cell>
          <cell r="B250" t="str">
            <v>CR2</v>
          </cell>
          <cell r="C250" t="str">
            <v>CR2.1.4 Réaliser la cartographie aéronautique (MAP)</v>
          </cell>
          <cell r="D250" t="str">
            <v>MAP</v>
          </cell>
          <cell r="E250" t="str">
            <v>Coexistence conflictuelle des jeux de données mesurées sur un aérodrome par différents organismes de cartographie
Indisponibilité ou insuffisance des données d'entrée (Plan de masse par ex)
Mauvaise généralisation cartographique des entités géométriques
Assignation des charges de production cartographique d'aérodrome à des organismes différents
Destruction, ensevelissement, Inexistence ou instabilité des points de réseau  géodesique ASECNA pour assurer la fiabilité des données mesurée
Absence de maintenance des appareils de mesure
Dépassement de la durée de vie des équipements de mesures 
Insuffisance de la durée de mesure
Absence d'abonnement à la mise à jour des images satelittaires
Personnel de cartographie non formé/qualifié
Personnel en nombre insuffisant  
Retard du processus de validation des cartes
Non interopérabilité entre les formats d'échange des données géospatiales 
Outils de production (Logiciels) indisponible ou insuffisant
Licences logiciels indisponibles ou insuffisants</v>
          </cell>
          <cell r="F250" t="str">
            <v>CARTES AERONAUTIQUES NON CONFORMES (erronnées, incomplètes, incohérentes à la rélaité, etc) ou INDISPONIBLES</v>
          </cell>
          <cell r="G250" t="str">
            <v>Pilot/ATCo SA situational awareness
Multiplication des réclamations et demandes de clarification des usagers 
Données critiques de bord non à jour 
Mauvaise planiffication de l'exploitation ATS
Incidents graves (Survol d'un expace à statut particulier)
Mauvaise préparation des vols 
CFIT (controlled flight into terrain)</v>
          </cell>
          <cell r="H250" t="str">
            <v>SEC</v>
          </cell>
          <cell r="I250">
            <v>5</v>
          </cell>
          <cell r="J250" t="str">
            <v>B</v>
          </cell>
          <cell r="K250" t="str">
            <v>5B</v>
          </cell>
          <cell r="L250" t="str">
            <v xml:space="preserve">-Moulinettes Excel/acces de Radionav aeronav (pour les calculs distance orientation);
-Outils électroniques de collecte et logiciels de traitement et d'analyse des données géospatiales;
-Valises à Kits GPS et bipodes à durée de vie limitée;
-ARCGIS online;
-Logiciels de post traitement </v>
          </cell>
          <cell r="M250" t="str">
            <v>-MANPRO CARTO;
-RIC E;
-PFQ CARTO;
-Convention ASECNA;
-Procédure de visite et de maintenance du réseau WGS 84;
-Guide d'utlisation des équipements de mesure;
-Publications Aéronautiques PERM (NOTAM, SUP AIP)  des BNI</v>
          </cell>
          <cell r="N250" t="str">
            <v xml:space="preserve">-Formation sur l’utilisation des logiciels et les moulinettes associées;
-Population relativement jeune et customizable; 
-Insructeur qualifié en cartographie;
-Maintien de la qualification au poste 
</v>
          </cell>
          <cell r="O250">
            <v>4</v>
          </cell>
          <cell r="P250" t="str">
            <v>C</v>
          </cell>
          <cell r="Q250" t="str">
            <v>4C</v>
          </cell>
          <cell r="R250" t="str">
            <v>2C</v>
          </cell>
          <cell r="S250" t="str">
            <v>-Doter la cartographie AIM en imageries satellitaires, AMDB (Aerodrome Mapping Data Base) et eTOD (Electronic Terrain Obstacles Data);
-Renouveler le matériel informatique adapté aux travaux de cartographie (anayse geospatiale et charting);
-Augmenter le nombre de licences pathfinder ou logiciel de posttraitement;
-Disposer de différents types d'équipements de mesure avec une précision décimétrique (gamme des outils assurant le RTK (Real Time Kinematic), station TOTAL, Télémètre Laser, etc);
-Rendre opérationnel le module AGC (AIP GIS Charting ) du système AIMANT (Aeronautical Information Management Tool );
-Acquérir un logicel de substitution des moulinettes AERONAV et RADIONAV (ARCGIS for Avition, ILLUSTRATOR/MAPUBLISHER  etc)</v>
          </cell>
          <cell r="T250" t="str">
            <v>-Mettre en oeuvre une procédure de gestion d’urgence des bugs;
-Mettre en place une procédure de vérification systématique de l'instabilité du réseau des points de réseau WGS-84 lors des missiosn de collecte des données;
-Définir un mécanisme de maintenance régulière des appareils de mesure;
-Mettre à jour les SLA AIM en ressortissant clairement les exigences des données cartographiques;
-Mettre en place une procédure de renouvellement continue des équipements de mesures;
-Définir les exigences de format de données à mettre à la disposition de la cartographie par les centres</v>
          </cell>
          <cell r="U250" t="str">
            <v>-Désigner une responsable pour le suivi du matériel et les émissions d'alerte de  fin de potentiel;
-Initier les cadres AIM à l'utilisation de AGC au cours de la formation CAD (cartographie assistée par ordinateur) à l’EAMAC;
-Renforcer les compétences des cartographes dans la conception sémiologique;
-Renforcer l’effectif CARTO;
-Former le personnel CARTO à l'utilisation des images satellitaires;
-Former en automatisation graphique (VBA-Python-SQL);
-Renforcer les compétences du personnel CARTO à la conduite de campagne WGS-84;
-Former les cartographes aux outils d’acquisition des données décimétriques;
-Sensibiliser les  centres à utiliser les formats d'échange des données.</v>
          </cell>
          <cell r="V250" t="str">
            <v>DNA</v>
          </cell>
          <cell r="W250" t="str">
            <v>Jaune</v>
          </cell>
          <cell r="X250" t="str">
            <v>Zone Tolérable</v>
          </cell>
        </row>
        <row r="251">
          <cell r="A251" t="str">
            <v>NA34</v>
          </cell>
          <cell r="B251" t="str">
            <v>CR2</v>
          </cell>
          <cell r="C251" t="str">
            <v>CR2.1.4 Réaliser la cartographie aéronautique (MAP)</v>
          </cell>
          <cell r="D251" t="str">
            <v>AIM/MAP</v>
          </cell>
          <cell r="E251" t="str">
            <v>Non validation des données géodésiques des fiches d’installation d’aérodrome
Coexistence conflictuelle des jeux de données mesurées sur un aérodrome par différents organismes de cartographie
Validation des données collectées par des organismes non agréés 
Defaut de lettre d'acreditation</v>
          </cell>
          <cell r="F251" t="str">
            <v xml:space="preserve">Utilisation des données publiées non authentifiées </v>
          </cell>
          <cell r="G251" t="str">
            <v>Multiplication des reclamations et demandes de clarification des usagers
Procès avec verdict favorable à la partie adverse - Amendes, mais pas d'interruption des services programmée</v>
          </cell>
          <cell r="H251" t="str">
            <v>JUR</v>
          </cell>
          <cell r="I251">
            <v>3</v>
          </cell>
          <cell r="J251" t="str">
            <v>B</v>
          </cell>
          <cell r="K251" t="str">
            <v>3B</v>
          </cell>
          <cell r="L251" t="str">
            <v>Basemap ArcGIS
Basemap Globalmapper
Basemap googlemaps
basemap OSM</v>
          </cell>
          <cell r="M251" t="str">
            <v xml:space="preserve">Manuel de procédures  cartographie des cartographes aéronautiques
Procédure de vérification des fiches d'installations
</v>
          </cell>
          <cell r="O251">
            <v>3</v>
          </cell>
          <cell r="P251" t="str">
            <v>D</v>
          </cell>
          <cell r="Q251" t="str">
            <v>3D</v>
          </cell>
          <cell r="R251" t="str">
            <v>2D</v>
          </cell>
          <cell r="T251" t="str">
            <v xml:space="preserve">Etablir les procédures d'exploitation des bases de données cartogaphiques
Obtenir un mécanisme d'authentification des données publiées auprès des Etats membres
</v>
          </cell>
          <cell r="V251" t="str">
            <v>DNA</v>
          </cell>
          <cell r="W251" t="str">
            <v>Orange</v>
          </cell>
          <cell r="X251" t="str">
            <v>Zone tolérable</v>
          </cell>
        </row>
        <row r="252">
          <cell r="A252" t="str">
            <v>NA35</v>
          </cell>
          <cell r="B252" t="str">
            <v>CR2</v>
          </cell>
          <cell r="C252" t="str">
            <v>CR2.1.4 Réaliser la cartographie aéronautique (MAP)</v>
          </cell>
          <cell r="D252" t="str">
            <v>MAP</v>
          </cell>
          <cell r="E252" t="str">
            <v>Chute de l’opérateur pendant la collecte
Morsure d’animaux dangereux pendant la collecte
Baisse d’acuité visuelle de discrimination et d’alignement pendant le traitement
Mauvaise lecture des réticules et mires</v>
          </cell>
          <cell r="F252" t="str">
            <v>Inaptitude physique du cartographe pour la collecte et le traitement des données</v>
          </cell>
          <cell r="G252" t="str">
            <v>Accident de travail ou maladie professionnelle avec arrêt de travail
Dégradation de l'intégrité physique du personnel CARTO</v>
          </cell>
          <cell r="H252" t="str">
            <v>SST</v>
          </cell>
          <cell r="I252">
            <v>4</v>
          </cell>
          <cell r="J252" t="str">
            <v>C</v>
          </cell>
          <cell r="K252" t="str">
            <v>4C</v>
          </cell>
          <cell r="M252" t="str">
            <v xml:space="preserve">Procédure d'annonce de mission et déclenchement 
Processus d'accueil et logistique
</v>
          </cell>
          <cell r="O252">
            <v>2</v>
          </cell>
          <cell r="P252" t="str">
            <v>C</v>
          </cell>
          <cell r="Q252" t="str">
            <v>2C</v>
          </cell>
          <cell r="R252" t="str">
            <v>1C</v>
          </cell>
          <cell r="S252" t="str">
            <v>Dotation des Tenues de sécurité adaptées aux activités de collecte de données
Accessoires anti herpétologique</v>
          </cell>
          <cell r="T252" t="str">
            <v>Renforcer le mécanisme d'accueil et logistique</v>
          </cell>
          <cell r="U252" t="str">
            <v>Former les cartographes aux mesures de sécurité</v>
          </cell>
          <cell r="V252" t="str">
            <v>DNA</v>
          </cell>
          <cell r="W252" t="str">
            <v>Orange</v>
          </cell>
          <cell r="X252" t="str">
            <v>Zone tolérable</v>
          </cell>
        </row>
        <row r="253">
          <cell r="A253" t="str">
            <v>NA40</v>
          </cell>
          <cell r="B253" t="str">
            <v>CR2</v>
          </cell>
          <cell r="C253" t="str">
            <v>CR2.2 Concevoir et maintenir les procédures de vol IFR</v>
          </cell>
          <cell r="D253" t="str">
            <v xml:space="preserve">Elaboration et révision des procédures de vol </v>
          </cell>
          <cell r="E253" t="str">
            <v>-Données aéronautiques WGS 84 non fiables;
-Application des critères de conception non conformes,
-Non mise à jour des compétences et connaissances du Concepteur de procédure de vol,
-Non respect du délai de révision de procédure de vol,
-Maintenance régulière de procédure de vol non assurée,
-Charge de travail trop élévée pour le Concepteur et le verificateur,
-Procédures de travail non à jour/ absentes,
-Logiciel de conception non fiable</v>
          </cell>
          <cell r="F253" t="str">
            <v>Procédure de vol élabirée non conforme</v>
          </cell>
          <cell r="G253" t="str">
            <v>-Collision d'obstacles (reliefs, antennes) par l'aéronef;
-Inconfort du profil de vol de l'aéronef;
-Intrusion de l'aéronef dans une zone dangereuse ou interdite.</v>
          </cell>
          <cell r="H253" t="str">
            <v>SEC</v>
          </cell>
          <cell r="I253">
            <v>3</v>
          </cell>
          <cell r="J253" t="str">
            <v>B</v>
          </cell>
          <cell r="K253" t="str">
            <v>3B</v>
          </cell>
          <cell r="L253" t="str">
            <v xml:space="preserve">Outils logiciels </v>
          </cell>
          <cell r="M253" t="str">
            <v xml:space="preserve">1_Procédure de vérification et de validation des données intégré dans le manuel d'exploitation;                               2_Prise en compte de l'étude de sécurité dans le manuel d'exploitation </v>
          </cell>
          <cell r="N253" t="str">
            <v>1_Formation continue, sensibilisation des acteurs sur la qualité des donnée;                            2_Participation aux études de sécurité relatives à la mise en oeuvre des procédures de vol</v>
          </cell>
          <cell r="O253">
            <v>3</v>
          </cell>
          <cell r="P253" t="str">
            <v>B</v>
          </cell>
          <cell r="Q253" t="str">
            <v>3B</v>
          </cell>
          <cell r="R253" t="str">
            <v>2B</v>
          </cell>
          <cell r="S253" t="str">
            <v>Utilisation des données aéronautiques électroniques avec une application qui prend en charge le contrôle de redondance cyclique</v>
          </cell>
          <cell r="T253" t="str">
            <v xml:space="preserve">_decrire une procédure de collecte/vérification et validation des données sur le terrain par le concepteur PANS-OPS,                                                              - mettre à jour regulière de l'instruction sur les critères de conception et la validation au sol des procédures de vol,                                                                -  mettre à jour la procedure de formation initiale et continue des concepteurs PANS-OPS,                                                               -  mettre à jour la procédure sur la révision des procédures de vol,                                                                - resorber le déficit de concepteurs PANS-OPS,                                                                  -  Procéder à la validation/approbation par les Etats du logiciel de conception des procédures de vol,      - </v>
          </cell>
          <cell r="U253" t="str">
            <v>_sensibiliser les concepteurs sur la procédure de collete/vérification et de validation des données sur le terrain,                                                       - sensibiliser les concepteurs sur les changements dans l'instruction, à chaque fois qu'il ya mise à jour,                                                             - sensibiliser sur la mise en œuvre de la procédure de formation des concepteurs,                                        - sensibiliser sur le respect du délai de révision des procédures de vol,</v>
          </cell>
          <cell r="V253" t="str">
            <v>DNA</v>
          </cell>
          <cell r="W253" t="str">
            <v>Jaune</v>
          </cell>
          <cell r="X253" t="str">
            <v>Zone Tolérable</v>
          </cell>
        </row>
        <row r="254">
          <cell r="A254" t="str">
            <v>NA50</v>
          </cell>
          <cell r="B254" t="str">
            <v>CR2</v>
          </cell>
          <cell r="C254" t="str">
            <v xml:space="preserve">CR2.3 Planifier et superviser l'exploitation des moyens de télécommunications aéronautiques et météorologiques </v>
          </cell>
          <cell r="D254" t="str">
            <v>Télécom Planification</v>
          </cell>
          <cell r="E254" t="str">
            <v>Mauvaise définition des besoins de services CNS, suite à un manque de maitrise des normes,  des fonctionnalités et de la planification mondiale et régionale des systèmes</v>
          </cell>
          <cell r="F254" t="str">
            <v>Service CNS non conforme ou non optimisé</v>
          </cell>
          <cell r="G254" t="str">
            <v>Services non conformes et les mêmes carences restent toujours à gérer,Perte d'Investissement,Surcharge de travail pour l'utilisateur,Ternir l'image de l'Agence vis à vis des usagers</v>
          </cell>
          <cell r="H254" t="str">
            <v>SEC</v>
          </cell>
          <cell r="I254">
            <v>3</v>
          </cell>
          <cell r="J254" t="str">
            <v>B</v>
          </cell>
          <cell r="K254" t="str">
            <v>3B</v>
          </cell>
          <cell r="L254" t="str">
            <v>- Disponibilité et fiabilité des équipements CNS                          - retour d'expérience</v>
          </cell>
          <cell r="M254" t="str">
            <v xml:space="preserve"> PSE approuvé                             - Les documentations  OACI                                     - CT de validation des TRS                                       - Etude de sécurité</v>
          </cell>
          <cell r="N254" t="str">
            <v>- Compétence métier des acteurs du processus                                        - Expertises spécifiques</v>
          </cell>
          <cell r="O254">
            <v>2</v>
          </cell>
          <cell r="P254" t="str">
            <v>B</v>
          </cell>
          <cell r="Q254" t="str">
            <v>2B</v>
          </cell>
          <cell r="R254" t="str">
            <v>1B</v>
          </cell>
          <cell r="S254" t="str">
            <v>Moyens CNS palliatifs</v>
          </cell>
          <cell r="T254" t="str">
            <v>TRS conformes</v>
          </cell>
          <cell r="U254" t="str">
            <v>Renforcement d’expertise des cadres du siège</v>
          </cell>
          <cell r="V254" t="str">
            <v>DNA</v>
          </cell>
          <cell r="W254" t="str">
            <v>Jaune</v>
          </cell>
          <cell r="X254" t="str">
            <v>Zone Tolérable</v>
          </cell>
        </row>
        <row r="255">
          <cell r="A255" t="str">
            <v>NA51</v>
          </cell>
          <cell r="B255" t="str">
            <v>CR2</v>
          </cell>
          <cell r="C255" t="str">
            <v xml:space="preserve">CR2.3 Planifier et superviser l'exploitation des moyens de télécommunications aéronautiques et météorologiques </v>
          </cell>
          <cell r="D255" t="str">
            <v xml:space="preserve">Télécom Supervision </v>
          </cell>
          <cell r="E255" t="str">
            <v>Informations non fiables sur le fonctionnements des moyens CNS, y compris les questions liées à la mauvaise gestion des fréquences aéronautiques</v>
          </cell>
          <cell r="F255" t="str">
            <v xml:space="preserve"> Exploitation des systèmes  non fiables                                      Interférences et/ou Brouillage sur les fréquences</v>
          </cell>
          <cell r="G255" t="str">
            <v xml:space="preserve">Incident grave </v>
          </cell>
          <cell r="H255" t="str">
            <v>SEC</v>
          </cell>
          <cell r="I255">
            <v>4</v>
          </cell>
          <cell r="J255" t="str">
            <v>C</v>
          </cell>
          <cell r="K255" t="str">
            <v>4C</v>
          </cell>
          <cell r="L255" t="str">
            <v>Moyens de secours, Outils de gestion de fréquence</v>
          </cell>
          <cell r="M255" t="str">
            <v xml:space="preserve"> - Procédures d'Exploitation                                                         -Plan de fréquence                         - Procédure de gestion de fréquences</v>
          </cell>
          <cell r="N255" t="str">
            <v>Compétence métier des acteurs du processus                                        - Expertises spécifiques</v>
          </cell>
          <cell r="O255">
            <v>3</v>
          </cell>
          <cell r="P255" t="str">
            <v>C</v>
          </cell>
          <cell r="Q255" t="str">
            <v>3C</v>
          </cell>
          <cell r="R255" t="str">
            <v>1C</v>
          </cell>
          <cell r="S255" t="str">
            <v xml:space="preserve">Autres fréquences de secours </v>
          </cell>
          <cell r="T255" t="str">
            <v>Bon choix de fréquence</v>
          </cell>
          <cell r="U255" t="str">
            <v>-Anticipation dans la detection et resolution du problème;
-Renforcement d’expertise des cadres du siège</v>
          </cell>
          <cell r="V255" t="str">
            <v>DNA</v>
          </cell>
          <cell r="W255" t="str">
            <v>Jaune</v>
          </cell>
          <cell r="X255" t="str">
            <v>Zone Tolérable</v>
          </cell>
        </row>
        <row r="256">
          <cell r="A256" t="str">
            <v>NA52</v>
          </cell>
          <cell r="B256" t="str">
            <v>CR2</v>
          </cell>
          <cell r="C256" t="str">
            <v xml:space="preserve">CR2.3 Planifier et superviser l'exploitation des moyens de télécommunications aéronautiques et météorologiques </v>
          </cell>
          <cell r="D256" t="str">
            <v>Télécom Formation</v>
          </cell>
          <cell r="E256" t="str">
            <v>Manque de compétences et de qualification,   mauvaise définition des listes des participants aux différents formations continues et qualifiantes</v>
          </cell>
          <cell r="F256" t="str">
            <v xml:space="preserve">Manque de personnel qualifiant </v>
          </cell>
          <cell r="G256" t="str">
            <v xml:space="preserve">Service non assuré correctement </v>
          </cell>
          <cell r="H256" t="str">
            <v>SEC</v>
          </cell>
          <cell r="I256">
            <v>3</v>
          </cell>
          <cell r="J256" t="str">
            <v>C</v>
          </cell>
          <cell r="K256" t="str">
            <v>3C</v>
          </cell>
          <cell r="M256" t="str">
            <v>Manuel d'exploitation          RIC</v>
          </cell>
          <cell r="N256" t="str">
            <v>Formation sur site</v>
          </cell>
          <cell r="O256">
            <v>2</v>
          </cell>
          <cell r="P256" t="str">
            <v>C</v>
          </cell>
          <cell r="Q256" t="str">
            <v>2C</v>
          </cell>
          <cell r="R256" t="str">
            <v>1C</v>
          </cell>
          <cell r="T256" t="str">
            <v>Procédure de choix des participants (RIC)                                Effectifs mis à jour par centre</v>
          </cell>
          <cell r="U256" t="str">
            <v>Renforcement d’expertise des cadres du siège</v>
          </cell>
          <cell r="V256" t="str">
            <v>DNA</v>
          </cell>
          <cell r="W256" t="str">
            <v>Jaune</v>
          </cell>
          <cell r="X256" t="str">
            <v>Zone Tolérable</v>
          </cell>
        </row>
        <row r="257">
          <cell r="A257" t="str">
            <v>NA53</v>
          </cell>
          <cell r="B257" t="str">
            <v>CR2</v>
          </cell>
          <cell r="C257" t="str">
            <v xml:space="preserve">CR2.3 Planifier et superviser l'exploitation des moyens de télécommunications aéronautiques et météorologiques </v>
          </cell>
          <cell r="D257" t="str">
            <v>Telecom Suivi fournisseur</v>
          </cell>
          <cell r="E257" t="str">
            <v>Retard ou non paiement des factures des prestataires externes de service Télécommunication</v>
          </cell>
          <cell r="F257" t="str">
            <v xml:space="preserve">Interruption  des moyens de Communication et de Surveillance </v>
          </cell>
          <cell r="G257" t="str">
            <v>Incident grave, indisponibilité des services de sécurité, Ternir l'image de l'Agence vis à vis des usagers et des fournisseurs de service</v>
          </cell>
          <cell r="H257" t="str">
            <v>SEC</v>
          </cell>
          <cell r="I257">
            <v>3</v>
          </cell>
          <cell r="J257" t="str">
            <v>B</v>
          </cell>
          <cell r="K257" t="str">
            <v>3B</v>
          </cell>
          <cell r="L257" t="str">
            <v>- Moyens alternatifs indépendants                           -Disponibilité et fiabilité des équipements CNS</v>
          </cell>
          <cell r="M257" t="str">
            <v xml:space="preserve">-contrats signés                                         - Procédure de traitement spécial de ces factures par DGDS            </v>
          </cell>
          <cell r="N257" t="str">
            <v>Expertises spécifiques</v>
          </cell>
          <cell r="O257">
            <v>2</v>
          </cell>
          <cell r="P257" t="str">
            <v>B</v>
          </cell>
          <cell r="Q257" t="str">
            <v>2B</v>
          </cell>
          <cell r="R257" t="str">
            <v>1B</v>
          </cell>
          <cell r="T257" t="str">
            <v>Procédure de traitement des factures</v>
          </cell>
          <cell r="V257" t="str">
            <v>DNA</v>
          </cell>
          <cell r="W257" t="str">
            <v>Jaune</v>
          </cell>
          <cell r="X257" t="str">
            <v>Zone Tolérable</v>
          </cell>
        </row>
        <row r="258">
          <cell r="A258" t="str">
            <v>NA54</v>
          </cell>
          <cell r="B258" t="str">
            <v>CR2</v>
          </cell>
          <cell r="C258" t="str">
            <v xml:space="preserve">CR2.3 Planifier et superviser l'exploitation des moyens de télécommunications aéronautiques et météorologiques </v>
          </cell>
          <cell r="D258" t="str">
            <v>Telecom Etude de securité</v>
          </cell>
          <cell r="E258" t="str">
            <v>Etude de sécurité non effectuée convenablement avant changement d'équipement ou de procédure</v>
          </cell>
          <cell r="F258" t="str">
            <v>Risques réels non identifiés liés à la mise en œuvre de l'équipement ou de la procédure</v>
          </cell>
          <cell r="G258" t="str">
            <v>Procédure ou Equipement ne répond pas au besoin opérationnel</v>
          </cell>
          <cell r="H258" t="str">
            <v>SEC</v>
          </cell>
          <cell r="I258">
            <v>3</v>
          </cell>
          <cell r="J258" t="str">
            <v>B</v>
          </cell>
          <cell r="K258" t="str">
            <v>3B</v>
          </cell>
          <cell r="L258" t="str">
            <v>Equipements existants</v>
          </cell>
          <cell r="M258" t="str">
            <v xml:space="preserve">Manuel d'exploitation </v>
          </cell>
          <cell r="N258" t="str">
            <v>Expertises spécifiques</v>
          </cell>
          <cell r="O258">
            <v>2</v>
          </cell>
          <cell r="P258" t="str">
            <v>B</v>
          </cell>
          <cell r="Q258" t="str">
            <v>2B</v>
          </cell>
          <cell r="R258" t="str">
            <v>1B</v>
          </cell>
          <cell r="T258" t="str">
            <v>Comité technique de validation</v>
          </cell>
          <cell r="U258" t="str">
            <v>Renforcement d’expertise des cadres du siège</v>
          </cell>
          <cell r="V258" t="str">
            <v>DNA</v>
          </cell>
          <cell r="W258" t="str">
            <v>Jaune</v>
          </cell>
          <cell r="X258" t="str">
            <v>Zone Tolérable</v>
          </cell>
        </row>
        <row r="259">
          <cell r="A259" t="str">
            <v>NA55</v>
          </cell>
          <cell r="B259" t="str">
            <v>CR2</v>
          </cell>
          <cell r="C259" t="str">
            <v xml:space="preserve">CR2.3 Planifier et superviser l'exploitation des moyens de télécommunications aéronautiques et météorologiques </v>
          </cell>
          <cell r="D259" t="str">
            <v>Télécom opérationnel</v>
          </cell>
          <cell r="E259" t="str">
            <v>Mauvais acheminement de messages ATS</v>
          </cell>
          <cell r="F259" t="str">
            <v>Pertes des données opérationnelles (FPL, NOTAM, OPMET…)</v>
          </cell>
          <cell r="G259" t="str">
            <v>Absence d'information à communiquer pour la sécurité des usagers. Non prise en charge des trafics</v>
          </cell>
          <cell r="H259" t="str">
            <v>SEC</v>
          </cell>
          <cell r="I259">
            <v>3</v>
          </cell>
          <cell r="J259" t="str">
            <v>B</v>
          </cell>
          <cell r="K259" t="str">
            <v>3B</v>
          </cell>
          <cell r="L259" t="str">
            <v xml:space="preserve"> -Disponibilité et fiabilité des équipements CNS</v>
          </cell>
          <cell r="M259" t="str">
            <v>Annuaire d'acheminement de l'OACI</v>
          </cell>
          <cell r="N259" t="str">
            <v>Formations                             Expertises spécifiques</v>
          </cell>
          <cell r="O259">
            <v>2</v>
          </cell>
          <cell r="P259" t="str">
            <v>B</v>
          </cell>
          <cell r="Q259" t="str">
            <v>2B</v>
          </cell>
          <cell r="R259" t="str">
            <v>1B</v>
          </cell>
          <cell r="T259" t="str">
            <v>Vérification trimestrielle systématique des tables de routage de chaque centre</v>
          </cell>
          <cell r="U259" t="str">
            <v>Renforcement d’expertise des cadres du siège</v>
          </cell>
          <cell r="V259" t="str">
            <v>DNA</v>
          </cell>
          <cell r="W259" t="str">
            <v>Jaune</v>
          </cell>
          <cell r="X259" t="str">
            <v>Zone Tolérable</v>
          </cell>
        </row>
        <row r="260">
          <cell r="A260" t="str">
            <v>NA56</v>
          </cell>
          <cell r="B260" t="str">
            <v>CR2</v>
          </cell>
          <cell r="C260" t="str">
            <v xml:space="preserve">CR2.3 Planifier et superviser l'exploitation des moyens de télécommunications aéronautiques et météorologiques </v>
          </cell>
          <cell r="D260" t="str">
            <v>Télécom Sécurité</v>
          </cell>
          <cell r="E260" t="str">
            <v>Mise en place inadéquate de la cybersécurité</v>
          </cell>
          <cell r="F260" t="str">
            <v>Systèmes non sécurisés</v>
          </cell>
          <cell r="G260" t="str">
            <v xml:space="preserve">Vulnérabilité systèmes et des données du réseau de télécommunication </v>
          </cell>
          <cell r="H260" t="str">
            <v>SEC</v>
          </cell>
          <cell r="I260">
            <v>4</v>
          </cell>
          <cell r="J260" t="str">
            <v>C</v>
          </cell>
          <cell r="K260" t="str">
            <v>4C</v>
          </cell>
          <cell r="L260" t="str">
            <v>- Inhibition des ports extérieurs de tous équipements                                                               - Mise en place des Firewall pour les accès externes</v>
          </cell>
          <cell r="M260" t="str">
            <v xml:space="preserve">Instruction sur la sécurité des systèmes                                                   </v>
          </cell>
          <cell r="N260" t="str">
            <v>- Compétence métier des acteurs du processus                                        - Expertises spécifiques</v>
          </cell>
          <cell r="O260">
            <v>3</v>
          </cell>
          <cell r="P260" t="str">
            <v>C</v>
          </cell>
          <cell r="Q260" t="str">
            <v>3C</v>
          </cell>
          <cell r="R260" t="str">
            <v>1C</v>
          </cell>
          <cell r="S260" t="str">
            <v>Equipements de renfort pour la sécurité du réseau</v>
          </cell>
          <cell r="U260" t="str">
            <v>-Anticipation dans la detection et resolution du problème;
-Renforcement d’expertise des cadres du siège</v>
          </cell>
          <cell r="V260" t="str">
            <v>DNA</v>
          </cell>
          <cell r="W260" t="str">
            <v>Jaune</v>
          </cell>
          <cell r="X260" t="str">
            <v>Zone Tolérable</v>
          </cell>
        </row>
        <row r="261">
          <cell r="A261" t="str">
            <v>NA57</v>
          </cell>
          <cell r="B261" t="str">
            <v>CR2</v>
          </cell>
          <cell r="C261" t="str">
            <v xml:space="preserve">CR2.3 Planifier et superviser l'exploitation des moyens de télécommunications aéronautiques et météorologiques </v>
          </cell>
          <cell r="D261" t="str">
            <v>Télécom Evolution technologique</v>
          </cell>
          <cell r="E261" t="str">
            <v>Manque de veille technologique</v>
          </cell>
          <cell r="F261" t="str">
            <v>Manque de compétence des acteurs concernés</v>
          </cell>
          <cell r="G261" t="str">
            <v>Prise en charge de la migration non assurée</v>
          </cell>
          <cell r="H261" t="str">
            <v>SEC</v>
          </cell>
          <cell r="I261">
            <v>3</v>
          </cell>
          <cell r="J261" t="str">
            <v>C</v>
          </cell>
          <cell r="K261" t="str">
            <v>3C</v>
          </cell>
          <cell r="N261" t="str">
            <v>Participation aux différentes réunions et formations/Ateliers sur les nouvelles technologies</v>
          </cell>
          <cell r="O261">
            <v>2</v>
          </cell>
          <cell r="P261" t="str">
            <v>C</v>
          </cell>
          <cell r="Q261" t="str">
            <v>2C</v>
          </cell>
          <cell r="R261" t="str">
            <v>1C</v>
          </cell>
          <cell r="U261" t="str">
            <v>Renforcement d’expertise des cadres du siège</v>
          </cell>
          <cell r="V261" t="str">
            <v>DNA</v>
          </cell>
          <cell r="W261" t="str">
            <v>Jaune</v>
          </cell>
          <cell r="X261" t="str">
            <v>Zone Tolérable</v>
          </cell>
        </row>
        <row r="262">
          <cell r="A262" t="str">
            <v>NA58</v>
          </cell>
          <cell r="B262" t="str">
            <v>CR2</v>
          </cell>
          <cell r="C262" t="str">
            <v xml:space="preserve">CR2.3 Planifier et superviser l'exploitation des moyens de télécommunications aéronautiques et météorologiques </v>
          </cell>
          <cell r="D262" t="str">
            <v xml:space="preserve">Télécom Supervision </v>
          </cell>
          <cell r="E262" t="str">
            <v>Risques naturelles (incendie, catastrophes,...)</v>
          </cell>
          <cell r="F262" t="str">
            <v>Indisponibilité des moyens de communications et de surveillance</v>
          </cell>
          <cell r="G262" t="str">
            <v>Incident grave</v>
          </cell>
          <cell r="H262" t="str">
            <v>SEC</v>
          </cell>
          <cell r="I262">
            <v>4</v>
          </cell>
          <cell r="J262" t="str">
            <v>C</v>
          </cell>
          <cell r="K262" t="str">
            <v>4C</v>
          </cell>
          <cell r="L262" t="str">
            <v>Moyens de secours</v>
          </cell>
          <cell r="M262" t="str">
            <v xml:space="preserve">-Procédures d'Exploitation                                                       </v>
          </cell>
          <cell r="N262" t="str">
            <v>- Compétence métier des acteurs du processus                                        - Expertises spécifiques</v>
          </cell>
          <cell r="O262">
            <v>3</v>
          </cell>
          <cell r="P262" t="str">
            <v>C</v>
          </cell>
          <cell r="Q262" t="str">
            <v>3C</v>
          </cell>
          <cell r="R262" t="str">
            <v>1C</v>
          </cell>
          <cell r="S262" t="str">
            <v xml:space="preserve"> disponibilité des moyens et équipements mobiles</v>
          </cell>
          <cell r="T262" t="str">
            <v>Procédure de contingence</v>
          </cell>
          <cell r="U262" t="str">
            <v>-Anticipation dans la detection et resolution du problème;
-Renforcement d’expertise des cadres du siège</v>
          </cell>
          <cell r="V262" t="str">
            <v>DNA</v>
          </cell>
          <cell r="W262" t="str">
            <v>Jaune</v>
          </cell>
          <cell r="X262" t="str">
            <v>Zone Tolérable</v>
          </cell>
        </row>
        <row r="263">
          <cell r="A263" t="str">
            <v>NA01</v>
          </cell>
          <cell r="B263" t="str">
            <v>CM2</v>
          </cell>
          <cell r="C263" t="str">
            <v>CM2 : Assurer la mise en œuvre de la stratégie et piloter l’Agence</v>
          </cell>
          <cell r="D263" t="str">
            <v>Mise en oeuvre de la stratégie</v>
          </cell>
          <cell r="E263" t="str">
            <v>Définition et pilotage de la stratégie</v>
          </cell>
          <cell r="F263" t="str">
            <v>Stratégie non conforme aux exigences régionales et internationales</v>
          </cell>
          <cell r="G263" t="str">
            <v>Diminution de l'efficacité organisationnelles
Non maitrise des ratios de management
Mauvaise définition des activités opérationnelles et des investissements</v>
          </cell>
          <cell r="H263" t="str">
            <v>SEC</v>
          </cell>
          <cell r="I263">
            <v>3</v>
          </cell>
          <cell r="J263" t="str">
            <v>D</v>
          </cell>
          <cell r="K263" t="str">
            <v>3D</v>
          </cell>
          <cell r="M263" t="str">
            <v>Procédures de management</v>
          </cell>
          <cell r="N263" t="str">
            <v>Compétence au poste de travail
GPEC et Plan de formation triénal</v>
          </cell>
          <cell r="O263">
            <v>3</v>
          </cell>
          <cell r="P263" t="str">
            <v>D</v>
          </cell>
          <cell r="Q263" t="str">
            <v>3D</v>
          </cell>
          <cell r="R263" t="str">
            <v>3E</v>
          </cell>
          <cell r="T263" t="str">
            <v>Procédures de management</v>
          </cell>
          <cell r="U263" t="str">
            <v>Compétence au poste de travail
GPEC et Plan de formation triénal</v>
          </cell>
          <cell r="V263" t="str">
            <v>DNA</v>
          </cell>
          <cell r="W263" t="str">
            <v>Jaune</v>
          </cell>
          <cell r="X263" t="str">
            <v>Zone Tolérable</v>
          </cell>
        </row>
        <row r="264">
          <cell r="A264" t="str">
            <v>NA02</v>
          </cell>
          <cell r="B264" t="str">
            <v>CM2</v>
          </cell>
          <cell r="C264" t="str">
            <v>CM2,1 Analyser le contexte et déterminer les attentes des parties intéressées pertinentes de l'Agence</v>
          </cell>
          <cell r="D264" t="str">
            <v>Ecoute des parties prenantes</v>
          </cell>
          <cell r="E264" t="str">
            <v>Identification des parties prenantes
Identification du contexte opérationnel (Statistiques de trafic, Réglementation, Evolution technologique, Exigences normatives, ...)</v>
          </cell>
          <cell r="F264" t="str">
            <v>Mauvaise définition des enjeux internes et externes</v>
          </cell>
          <cell r="G264" t="str">
            <v>Non satisfaction des partenaires 
Perte de confiance des partie interressées
Mauvaise définition</v>
          </cell>
          <cell r="H264" t="str">
            <v>SEC</v>
          </cell>
          <cell r="I264">
            <v>3</v>
          </cell>
          <cell r="J264" t="str">
            <v>D</v>
          </cell>
          <cell r="K264" t="str">
            <v>3D</v>
          </cell>
          <cell r="M264" t="str">
            <v>Formalisation de l'ecoute client : pannel technique, réunions internationales, ...</v>
          </cell>
          <cell r="N264" t="str">
            <v>Renforcement de compétence des cadres DNA</v>
          </cell>
          <cell r="O264">
            <v>3</v>
          </cell>
          <cell r="P264" t="str">
            <v>D</v>
          </cell>
          <cell r="Q264" t="str">
            <v>3D</v>
          </cell>
          <cell r="R264" t="str">
            <v>2E</v>
          </cell>
          <cell r="S264" t="str">
            <v>Système d'information de données de masse en temps réél 
Base de donnée exploitation</v>
          </cell>
          <cell r="T264" t="str">
            <v>Amélioration/diversification de l'ecoute client : Pannel technique, réunions internationales, Webinaire, ...</v>
          </cell>
          <cell r="U264" t="str">
            <v>Sensibilisation des acteurs terrains sur la collecte de données</v>
          </cell>
          <cell r="V264" t="str">
            <v>DNA</v>
          </cell>
          <cell r="W264" t="str">
            <v>Jaune</v>
          </cell>
          <cell r="X264" t="str">
            <v>Zone Tolérable</v>
          </cell>
        </row>
        <row r="265">
          <cell r="A265" t="str">
            <v>NA03</v>
          </cell>
          <cell r="B265" t="str">
            <v>CM2</v>
          </cell>
          <cell r="C265" t="str">
            <v>CM2,1 Analyser le contexte et déterminer les attentes des parties intéressées pertinentes de l'Agence</v>
          </cell>
          <cell r="D265" t="str">
            <v>Veille technologique et de R &amp; D</v>
          </cell>
          <cell r="E265" t="str">
            <v>Maitrise des projets R&amp;D</v>
          </cell>
          <cell r="F265" t="str">
            <v>Mauvaise définition des besoins opérationnels</v>
          </cell>
          <cell r="G265" t="str">
            <v>Diminution de l'efficacité opérationnelle
Non pertinence des choix technologiques 
Non prise en compte des technologies innovantes dans les performances du système CNS/ATM</v>
          </cell>
          <cell r="H265" t="str">
            <v>SEC</v>
          </cell>
          <cell r="I265">
            <v>3</v>
          </cell>
          <cell r="J265" t="str">
            <v>C</v>
          </cell>
          <cell r="K265" t="str">
            <v>3C</v>
          </cell>
          <cell r="M265" t="str">
            <v>Procédure de mise en oeuvre de projet</v>
          </cell>
          <cell r="N265" t="str">
            <v>Expertise dans les domaines stratégiques</v>
          </cell>
          <cell r="O265">
            <v>3</v>
          </cell>
          <cell r="P265" t="str">
            <v>C</v>
          </cell>
          <cell r="Q265" t="str">
            <v>3C</v>
          </cell>
          <cell r="R265" t="str">
            <v>2E</v>
          </cell>
          <cell r="S265" t="str">
            <v xml:space="preserve">Outil de gestion automatisée de projet </v>
          </cell>
          <cell r="T265" t="str">
            <v>Formaliser la gestion des projet R&amp;D</v>
          </cell>
          <cell r="U265" t="str">
            <v>Renforcement de compétence en R&amp;D</v>
          </cell>
          <cell r="V265" t="str">
            <v>DNA</v>
          </cell>
          <cell r="W265" t="str">
            <v>Jaune</v>
          </cell>
          <cell r="X265" t="str">
            <v>Zone Tolérable</v>
          </cell>
        </row>
        <row r="266">
          <cell r="A266" t="str">
            <v>NA04</v>
          </cell>
          <cell r="B266" t="str">
            <v>CM2</v>
          </cell>
          <cell r="C266" t="str">
            <v>CM2,1 Analyser le contexte et déterminer les attentes des parties intéressées pertinentes de l'Agence</v>
          </cell>
          <cell r="D266" t="str">
            <v>Planification et Suivi des projets du PSE</v>
          </cell>
          <cell r="E266" t="str">
            <v>Planification des investissements
Définition des exigences et/ou urgences opérationnelles</v>
          </cell>
          <cell r="F266" t="str">
            <v>Défaillance dans la sécurité et la qualité des services</v>
          </cell>
          <cell r="G266" t="str">
            <v>Diminution de l'efficacité opérationnelle
Non pertinence des projets mis en oeuvre
Perte de confiance des partie interressées
Non maitrise des charges d'investissement</v>
          </cell>
          <cell r="H266" t="str">
            <v>SEC</v>
          </cell>
          <cell r="I266">
            <v>3</v>
          </cell>
          <cell r="J266" t="str">
            <v>C</v>
          </cell>
          <cell r="K266" t="str">
            <v>3C</v>
          </cell>
          <cell r="L266" t="str">
            <v>Outil Excel et PGI</v>
          </cell>
          <cell r="M266" t="str">
            <v>Coordination régulière entre Maitre d'ouvrage et Maitres d'oeuvre</v>
          </cell>
          <cell r="O266">
            <v>3</v>
          </cell>
          <cell r="P266" t="str">
            <v>C</v>
          </cell>
          <cell r="Q266" t="str">
            <v>3C</v>
          </cell>
          <cell r="R266" t="str">
            <v>3E</v>
          </cell>
          <cell r="S266" t="str">
            <v>Outil de gestion automatisée des projets</v>
          </cell>
          <cell r="T266" t="str">
            <v>Procédure de Planification et suivi des projets
Contrat d'interface entre Maitre d'ouvrage et Maitres d'oeuvre
Maitrise des charges d'investissement</v>
          </cell>
          <cell r="U266" t="str">
            <v>Renforcement de compétence en gestion des projets</v>
          </cell>
          <cell r="V266" t="str">
            <v>DNA</v>
          </cell>
          <cell r="W266" t="str">
            <v>Jaune</v>
          </cell>
          <cell r="X266" t="str">
            <v>Zone Tolérable</v>
          </cell>
        </row>
        <row r="267">
          <cell r="A267" t="str">
            <v>EP01</v>
          </cell>
          <cell r="B267" t="str">
            <v>CR1.1</v>
          </cell>
          <cell r="C267" t="str">
            <v>Réaliser les études et les activités R&amp;D</v>
          </cell>
          <cell r="D267" t="str">
            <v>Elaborer le rapport d'étude prospective ou d'expérimentation</v>
          </cell>
          <cell r="E267" t="str">
            <v>-Hypothèse de travail mal définie mal définis;
-Cadres Etudes non qualifiés;
-Non maitrise ou non application des procédures de réalisation des études prospectives;
-Ressources et Moyens insuffisants (humaines, matérielles, financières)</v>
          </cell>
          <cell r="F267" t="str">
            <v>Etudes prospectives non conformes</v>
          </cell>
          <cell r="G267" t="str">
            <v xml:space="preserve">-Projet non réalisable (si la non-conformité est détectée à temps);
-Projet réalisé et dont la mise en œuvre n'apportera pas les bénéfices ou le ROI énoncés dans le rapport d'étude (si la non-conformité n'est pas détectée à temps) </v>
          </cell>
          <cell r="H267" t="str">
            <v>SEC</v>
          </cell>
          <cell r="I267">
            <v>3</v>
          </cell>
          <cell r="J267" t="str">
            <v>D</v>
          </cell>
          <cell r="K267" t="str">
            <v>3D</v>
          </cell>
          <cell r="L267" t="str">
            <v xml:space="preserve">Outils de travail (logiciels et matériels) </v>
          </cell>
          <cell r="M267" t="str">
            <v xml:space="preserve">Procédure R&amp;D (CR1.1)
 </v>
          </cell>
          <cell r="N267" t="str">
            <v xml:space="preserve">Sensibilisation sur les facteurs d'alignement des études prospectives avec la stratégie </v>
          </cell>
          <cell r="O267">
            <v>3</v>
          </cell>
          <cell r="P267" t="str">
            <v>C</v>
          </cell>
          <cell r="Q267" t="str">
            <v>3C</v>
          </cell>
          <cell r="R267" t="str">
            <v>2C</v>
          </cell>
          <cell r="S267" t="str">
            <v xml:space="preserve">-Acquisition d'outils de travail (logiciels et matériels) fonctionnels </v>
          </cell>
          <cell r="T267" t="str">
            <v>-Manuel de référence en matière de R&amp;D;
-Abonnement à des revues scientifiques touchant à tous les domaines d'activité de l'Agence.</v>
          </cell>
          <cell r="U267" t="str">
            <v>- Renforcement des capacités des cadres Etudes en matière d'Innovation, et de R&amp;D;
-Abonnements aux revues scientifiques et technologiques touchant à tous les domaines d'activité de l'Agence;
-Participation aux séminaires métier, aux forums et salons;
-Mise en œuvre d'un comité de veille technologique pour alimenter la R&amp;D en sujets valides en accord avec la stratégie de l'Agence.</v>
          </cell>
          <cell r="V267" t="str">
            <v>DET</v>
          </cell>
          <cell r="W267" t="str">
            <v>Jaune</v>
          </cell>
          <cell r="X267" t="str">
            <v>Zone Tolérable</v>
          </cell>
        </row>
        <row r="268">
          <cell r="A268" t="str">
            <v>EP02</v>
          </cell>
          <cell r="B268" t="str">
            <v>CR1.1</v>
          </cell>
          <cell r="C268" t="str">
            <v>Réaliser les études et les activités R&amp;D</v>
          </cell>
          <cell r="D268" t="str">
            <v>Elaborer le dossier Avant-Projet Sommaire (APS)</v>
          </cell>
          <cell r="E268" t="str">
            <v>-Non prise en compte des solutions d'éfficacité energétique;
-Non prise en compte des ODD;
-Non prise en compte de l'impact environnemental.</v>
          </cell>
          <cell r="F268" t="str">
            <v>Réalisation de projets non respectueux de l'environnement</v>
          </cell>
          <cell r="G268" t="str">
            <v>-Systèmes polluants;
-Facture énergétique élevée;
-Non optimisation de l'empreinte carbone</v>
          </cell>
          <cell r="H268" t="str">
            <v>ENV</v>
          </cell>
          <cell r="I268">
            <v>3</v>
          </cell>
          <cell r="J268" t="str">
            <v>B</v>
          </cell>
          <cell r="K268" t="str">
            <v>3B</v>
          </cell>
          <cell r="L268" t="str">
            <v xml:space="preserve">Outils de travail (logiciels et matériels) </v>
          </cell>
          <cell r="M268" t="str">
            <v>Guide du Chargé d'etudes (v 6 0 )r2</v>
          </cell>
          <cell r="O268">
            <v>2</v>
          </cell>
          <cell r="P268" t="str">
            <v>B</v>
          </cell>
          <cell r="Q268" t="str">
            <v>2B</v>
          </cell>
          <cell r="R268" t="str">
            <v>2C</v>
          </cell>
          <cell r="S268" t="str">
            <v xml:space="preserve">Acquisition d'outils de travail (logiciels et matériels) fonctionnels </v>
          </cell>
          <cell r="T268" t="str">
            <v>Etudes d'impact environnementale dans les projets</v>
          </cell>
          <cell r="U268" t="str">
            <v>-Renforcement de capacités en matières de conduite des études d'impact environnemental;
-Prise en compte systématique des considérations environnementales (empreinte carbone) dans le choix des équipements.</v>
          </cell>
          <cell r="V268" t="str">
            <v>DET</v>
          </cell>
          <cell r="W268" t="str">
            <v>Orange</v>
          </cell>
          <cell r="X268" t="str">
            <v>Zone tolérable</v>
          </cell>
        </row>
        <row r="269">
          <cell r="A269" t="str">
            <v>EP03</v>
          </cell>
          <cell r="B269" t="str">
            <v>CR1.1</v>
          </cell>
          <cell r="C269" t="str">
            <v>Réaliser les études et les activités R&amp;D</v>
          </cell>
          <cell r="D269" t="str">
            <v>Elaborer le dossier Avant-Projet Sommaire (APS)</v>
          </cell>
          <cell r="E269" t="str">
            <v>-Non prise en compte des solutions d'éfficacité energétique;
-Non prise en compte des ODD;
-Non prise en compte de l'impact environnemental.</v>
          </cell>
          <cell r="F269" t="str">
            <v>Etude non réalisée dans les délais</v>
          </cell>
          <cell r="G269" t="str">
            <v>Projet non réalisé dans les délais</v>
          </cell>
          <cell r="H269" t="str">
            <v>SEC</v>
          </cell>
          <cell r="I269">
            <v>3</v>
          </cell>
          <cell r="J269" t="str">
            <v>C</v>
          </cell>
          <cell r="K269" t="str">
            <v>3C</v>
          </cell>
          <cell r="L269" t="str">
            <v xml:space="preserve">Outils de travail (logiciels et matériels) </v>
          </cell>
          <cell r="M269" t="str">
            <v>Guide du Chargé d'etudes (v 6 0 )r2</v>
          </cell>
          <cell r="O269">
            <v>2</v>
          </cell>
          <cell r="P269" t="str">
            <v>C</v>
          </cell>
          <cell r="Q269" t="str">
            <v>2C</v>
          </cell>
          <cell r="R269" t="str">
            <v>1D</v>
          </cell>
          <cell r="S269" t="str">
            <v xml:space="preserve">-Acquisition d'outils de travail (logiciels et matériels) fonctionnels </v>
          </cell>
          <cell r="T269" t="str">
            <v>Guide du Chargé d'etudes (v 6 0 )r2</v>
          </cell>
          <cell r="U269" t="str">
            <v xml:space="preserve">- Etablissement de plans de charge réalistes; 
- Tenir compte des standard de rendements </v>
          </cell>
          <cell r="V269" t="str">
            <v>DET</v>
          </cell>
          <cell r="W269" t="str">
            <v>Jaune</v>
          </cell>
          <cell r="X269" t="str">
            <v>Zone Tolérable</v>
          </cell>
        </row>
        <row r="270">
          <cell r="A270" t="str">
            <v>EP04</v>
          </cell>
          <cell r="B270" t="str">
            <v>CR1.1</v>
          </cell>
          <cell r="C270" t="str">
            <v>Réaliser les études et les activités R&amp;D</v>
          </cell>
          <cell r="D270" t="str">
            <v>Elaborer le dossier Avant-Projet Sommaire (APS) / APD</v>
          </cell>
          <cell r="E270" t="str">
            <v>-TRS mal définis;
-Non maitrise  des procédures d'élaboration des APS, APD;
-Absence d'estimation confidentielle;
-Cadres Etudes non qualifiés;
-Notes de calcul non conformes;
-Absence d'outils d'ingénierie adaptés et de la documentation</v>
          </cell>
          <cell r="F270" t="str">
            <v xml:space="preserve">Etudes non-conformes </v>
          </cell>
          <cell r="G270" t="str">
            <v>-Le système ne repond pas aux exigences de son utilisation;
-Projet non réalisé</v>
          </cell>
          <cell r="H270" t="str">
            <v>SEC</v>
          </cell>
          <cell r="I270">
            <v>3</v>
          </cell>
          <cell r="J270" t="str">
            <v>D</v>
          </cell>
          <cell r="K270" t="str">
            <v>3D</v>
          </cell>
          <cell r="L270" t="str">
            <v xml:space="preserve">Outils de travail (logiciels et matériels) </v>
          </cell>
          <cell r="M270" t="str">
            <v>Guide du Chargé d'etudes (v 6 0 )r2</v>
          </cell>
          <cell r="N270" t="str">
            <v/>
          </cell>
          <cell r="O270">
            <v>2</v>
          </cell>
          <cell r="P270" t="str">
            <v>D</v>
          </cell>
          <cell r="Q270" t="str">
            <v>2D</v>
          </cell>
          <cell r="R270" t="str">
            <v>1D</v>
          </cell>
          <cell r="S270" t="str">
            <v>-Outils de travail (logiciels et matériels);
-Acquisition d'outils d'ingénierie adaptés aux objectifs et de la documentation</v>
          </cell>
          <cell r="T270" t="str">
            <v>Guide du Chargé d'etudes (v 6 0 )r2</v>
          </cell>
          <cell r="U270" t="str">
            <v xml:space="preserve">- Implication effective des parties prenantes dans toutes les phases des études; 
-  Respect rigoureux et tenue effective des CT et SCT;
- Sensibilisation sur les facteurs de réussite d'un APS, APD (Ateliers spécialisés)
</v>
          </cell>
          <cell r="V270" t="str">
            <v>DET</v>
          </cell>
          <cell r="W270" t="str">
            <v>Vert</v>
          </cell>
          <cell r="X270" t="str">
            <v>Zone acceptable</v>
          </cell>
        </row>
        <row r="271">
          <cell r="A271" t="str">
            <v>EP05</v>
          </cell>
          <cell r="B271" t="str">
            <v>CR1.1</v>
          </cell>
          <cell r="C271" t="str">
            <v>Réaliser les études et les activités R&amp;D</v>
          </cell>
          <cell r="D271" t="str">
            <v>Elaborer le Dossier de Consultation des Entreprises (DCE)</v>
          </cell>
          <cell r="E271" t="str">
            <v>-Modification régulières des plans de développement des plateformes aéroportuaires par les autorités;
-Absence de financement;
-Etude différée;
-Besoin obsolète après actualisation du PSE</v>
          </cell>
          <cell r="F271" t="str">
            <v>Abandon/ Report des études</v>
          </cell>
          <cell r="G271" t="str">
            <v>-Projet non réalisé;
-Pertes financières</v>
          </cell>
          <cell r="H271" t="str">
            <v>FIN</v>
          </cell>
          <cell r="I271">
            <v>3</v>
          </cell>
          <cell r="J271" t="str">
            <v>D</v>
          </cell>
          <cell r="K271" t="str">
            <v>3D</v>
          </cell>
          <cell r="L271" t="str">
            <v xml:space="preserve">outils de travail (logiciels et matériels) </v>
          </cell>
          <cell r="M271" t="str">
            <v>Guide du Chargé d'etudes (v 6 0 )r2</v>
          </cell>
          <cell r="O271">
            <v>3</v>
          </cell>
          <cell r="P271" t="str">
            <v>D</v>
          </cell>
          <cell r="Q271" t="str">
            <v>3D</v>
          </cell>
          <cell r="R271" t="str">
            <v>2D</v>
          </cell>
          <cell r="S271" t="str">
            <v xml:space="preserve">-Acquisition d'outils de travail (logiciels et matériels) fonctionnels </v>
          </cell>
          <cell r="T271" t="str">
            <v>Guide du Chargé d'etudes (v 6 0 )r2</v>
          </cell>
          <cell r="U271" t="str">
            <v>Inviter les Autorités à fournir les plans de développement des plateformes aéroportuaires, pour prise en compte</v>
          </cell>
          <cell r="V271" t="str">
            <v>DET</v>
          </cell>
          <cell r="W271" t="str">
            <v>Orange</v>
          </cell>
          <cell r="X271" t="str">
            <v>Zone tolérable</v>
          </cell>
        </row>
        <row r="272">
          <cell r="A272" t="str">
            <v>EP06</v>
          </cell>
          <cell r="B272" t="str">
            <v>CR1.1</v>
          </cell>
          <cell r="C272" t="str">
            <v>Réaliser les études et les activités R&amp;D</v>
          </cell>
          <cell r="D272" t="str">
            <v>Elaborer le dossier Avant-Projet Détaillé (APD)</v>
          </cell>
          <cell r="E272" t="str">
            <v xml:space="preserve">-Estimation confidentielle érronée;
-Non maitrise de l'enveloppe financière </v>
          </cell>
          <cell r="F272" t="str">
            <v>Budget mal évalué</v>
          </cell>
          <cell r="G272" t="str">
            <v>-Dérapages budgétaires;
-Le système ne repond pas aux exigences de son utilisation;
-Projet non réalisé dans les délais</v>
          </cell>
          <cell r="H272" t="str">
            <v>FIN</v>
          </cell>
          <cell r="I272">
            <v>3</v>
          </cell>
          <cell r="J272" t="str">
            <v>D</v>
          </cell>
          <cell r="K272" t="str">
            <v>3D</v>
          </cell>
          <cell r="L272" t="str">
            <v xml:space="preserve">outils de travail (logiciels et matériels) </v>
          </cell>
          <cell r="M272" t="str">
            <v>Guide du Chargé d'etudes (v 6 0 )r2</v>
          </cell>
          <cell r="O272">
            <v>3</v>
          </cell>
          <cell r="P272" t="str">
            <v>D</v>
          </cell>
          <cell r="Q272" t="str">
            <v>3D</v>
          </cell>
          <cell r="R272" t="str">
            <v>2D</v>
          </cell>
          <cell r="S272" t="str">
            <v xml:space="preserve">-Acquisition d'outils de travail (logiciels et matériels) fonctionnels </v>
          </cell>
          <cell r="U272" t="str">
            <v>- Former les cadres d’études sur l’évaluation financière des projets;
-  S’abonner aux revues  sur l’évolution des indices de prix à la consommation;
- Elaboration d'une Mercuriale des prix</v>
          </cell>
          <cell r="V272" t="str">
            <v>DET</v>
          </cell>
          <cell r="W272" t="str">
            <v>Orange</v>
          </cell>
          <cell r="X272" t="str">
            <v>Zone tolérable</v>
          </cell>
        </row>
        <row r="273">
          <cell r="A273" t="str">
            <v>EP07</v>
          </cell>
          <cell r="B273" t="str">
            <v>CR1.1
CR1.3</v>
          </cell>
          <cell r="C273" t="str">
            <v>-Réaliser les études et les activités R&amp;D;
-Gérer les projets CNS, ATM, MTO</v>
          </cell>
          <cell r="D273" t="str">
            <v>-Elaborer le dossier Avant-Projet Détaillé (APD);
-Exécution et contrôle</v>
          </cell>
          <cell r="E273" t="str">
            <v xml:space="preserve">-Absence de coordination entre les études notamment pour les études/projets multi-volets et/ou multisites;
-Absence de coordination entre les volets GC et Equipements </v>
          </cell>
          <cell r="F273" t="str">
            <v>Manque de coordination entre les volets GC et Equipements</v>
          </cell>
          <cell r="G273" t="str">
            <v>-Objectifs du projet non atteints;
-Retard dans le planning de réalisation;
-Utilisation retardée</v>
          </cell>
          <cell r="H273" t="str">
            <v>SEC</v>
          </cell>
          <cell r="I273">
            <v>3</v>
          </cell>
          <cell r="J273" t="str">
            <v>C</v>
          </cell>
          <cell r="K273" t="str">
            <v>3C</v>
          </cell>
          <cell r="L273" t="str">
            <v xml:space="preserve">Outils de travail (logiciels et matériels) </v>
          </cell>
          <cell r="M273" t="str">
            <v>-Guide du Chargé d'etudes (v 6 0 );
-Guide du Chef de Projet</v>
          </cell>
          <cell r="O273">
            <v>2</v>
          </cell>
          <cell r="P273" t="str">
            <v>C</v>
          </cell>
          <cell r="Q273" t="str">
            <v>2C</v>
          </cell>
          <cell r="R273" t="str">
            <v>2D</v>
          </cell>
          <cell r="S273" t="str">
            <v>-Acquisition d'outils de travail (logiciels et matériels) fonctionnels;
-EPM</v>
          </cell>
          <cell r="T273" t="str">
            <v>Guide du Chef de Projets</v>
          </cell>
          <cell r="U273" t="str">
            <v>-Mise en place systématique d'une équipe projet multidisciplinaire pour les projets multi-volets et multisites;
-Renforcement de la capacité dans la gestion des programmes</v>
          </cell>
          <cell r="V273" t="str">
            <v>DET</v>
          </cell>
          <cell r="W273" t="str">
            <v>Jaune</v>
          </cell>
          <cell r="X273" t="str">
            <v>Zone Tolérable</v>
          </cell>
        </row>
        <row r="274">
          <cell r="A274" t="str">
            <v>EP08</v>
          </cell>
          <cell r="B274" t="str">
            <v>CR1.2</v>
          </cell>
          <cell r="C274" t="str">
            <v>Passer les contrats, marchés et conventions</v>
          </cell>
          <cell r="D274" t="str">
            <v>Elaborer, signer et notifier le contrat, marché, convention</v>
          </cell>
          <cell r="E274" t="str">
            <v>-Défaillance dans le circuit de validation;
-Prestatire ou fournisseur défaillant;
-CCAP incomplet;
-Non respect de la RMTN</v>
          </cell>
          <cell r="F274" t="str">
            <v>Contrat, Marché mal passé</v>
          </cell>
          <cell r="G274" t="str">
            <v xml:space="preserve">-Projet non réalisé dans les délais;
-Litiges dans la mise en œuvre du projet;
-Utilisation d'avenants </v>
          </cell>
          <cell r="H274" t="str">
            <v>SEC</v>
          </cell>
          <cell r="I274">
            <v>3</v>
          </cell>
          <cell r="J274" t="str">
            <v>C</v>
          </cell>
          <cell r="K274" t="str">
            <v>3C</v>
          </cell>
          <cell r="L274" t="str">
            <v xml:space="preserve">outils de travail (logiciels et matériels) </v>
          </cell>
          <cell r="O274">
            <v>2</v>
          </cell>
          <cell r="P274" t="str">
            <v>C</v>
          </cell>
          <cell r="Q274" t="str">
            <v>2C</v>
          </cell>
          <cell r="R274" t="str">
            <v>1C</v>
          </cell>
          <cell r="S274" t="str">
            <v>-Acquisition d'outils de travail (logiciels et matériels) fonctionnels;
-EPM</v>
          </cell>
          <cell r="T274" t="str">
            <v xml:space="preserve">- RMTN 
- Guide de passation des marchés 
- Procédure de négociation; 
- Règlements de la CDJO;
- Procédure d'évaluation des prestataires </v>
          </cell>
          <cell r="U274" t="str">
            <v>- Renforcement de capacité sur la connaissance de la RMTN et des documents associés;
- Audit de la procédure d'evaluation des pretataires;
- Renforcement des capacités acteurs sur la passation des marchés</v>
          </cell>
          <cell r="V274" t="str">
            <v>DET</v>
          </cell>
          <cell r="W274" t="str">
            <v>Jaune</v>
          </cell>
          <cell r="X274" t="str">
            <v>Zone Tolérable</v>
          </cell>
        </row>
        <row r="275">
          <cell r="A275" t="str">
            <v>EP09</v>
          </cell>
          <cell r="B275" t="str">
            <v>CR1.2</v>
          </cell>
          <cell r="C275" t="str">
            <v>Passer les contrats, marchés et conventions</v>
          </cell>
          <cell r="D275" t="str">
            <v>Elaborer, signer et notifier le contrat, marché, convention</v>
          </cell>
          <cell r="E275" t="str">
            <v>-Absence d'estimation confidentielle;
-Non maitrise de l'enveloppe financière;
-Mauvaise évaluation du budget</v>
          </cell>
          <cell r="F275" t="str">
            <v>Déterminants financiers non maîtrisés</v>
          </cell>
          <cell r="G275" t="str">
            <v xml:space="preserve">-Dérapages budgétaires;
-Utilisation excessive d'avenants;
-Projet non réalisé dans les délais </v>
          </cell>
          <cell r="H275" t="str">
            <v>FIN</v>
          </cell>
          <cell r="I275">
            <v>3</v>
          </cell>
          <cell r="J275" t="str">
            <v>C</v>
          </cell>
          <cell r="K275" t="str">
            <v>3C</v>
          </cell>
          <cell r="L275" t="str">
            <v xml:space="preserve">outils de travail (logiciels et matériels) </v>
          </cell>
          <cell r="M275" t="str">
            <v xml:space="preserve">- RMTN                                                        - Guide de passation des marchés                    - Procédure de négociation;                           - Règlements de la CDJO;                           - Procédure d'évaluation des prestataires </v>
          </cell>
          <cell r="O275">
            <v>2</v>
          </cell>
          <cell r="P275" t="str">
            <v>C</v>
          </cell>
          <cell r="Q275" t="str">
            <v>2C</v>
          </cell>
          <cell r="R275" t="str">
            <v>2D</v>
          </cell>
          <cell r="S275" t="str">
            <v>-Acquisition d'outils de travail (logiciels et matériels) fonctionnels;
-EPM</v>
          </cell>
          <cell r="T275" t="str">
            <v>- Budgets et Directives budgétaires;
- PSE en vigueur et actualisé;
- Guide de passation des marchés</v>
          </cell>
          <cell r="U275" t="str">
            <v xml:space="preserve">- Renforcer les capacités des acteurs chargés de l’évaluation des enveloppes des projets, des estimations confidentielles et de l’évaluation financière des offres </v>
          </cell>
          <cell r="V275" t="str">
            <v>DET</v>
          </cell>
          <cell r="W275" t="str">
            <v>Orange</v>
          </cell>
          <cell r="X275" t="str">
            <v>Zone tolérable</v>
          </cell>
        </row>
        <row r="276">
          <cell r="A276" t="str">
            <v>EP10</v>
          </cell>
          <cell r="B276" t="str">
            <v>CR1.2</v>
          </cell>
          <cell r="C276" t="str">
            <v>Passer les contrats, marchés et conventions</v>
          </cell>
          <cell r="D276" t="str">
            <v>Elaborer, signer et notifier le contrat, marché, convention</v>
          </cell>
          <cell r="E276" t="str">
            <v xml:space="preserve">-Plannings fluctuants (études,AO, contractualisation);
-Ajouts de projets hors planification </v>
          </cell>
          <cell r="F276" t="str">
            <v>Non respect du PPM</v>
          </cell>
          <cell r="G276" t="str">
            <v>-Dossiers non prèt pour la CMA;
-Retards dans la mise en œuvre des projets;
-Objectifs non atteints</v>
          </cell>
          <cell r="H276" t="str">
            <v>SEC</v>
          </cell>
          <cell r="I276">
            <v>3</v>
          </cell>
          <cell r="J276" t="str">
            <v>C</v>
          </cell>
          <cell r="K276" t="str">
            <v>3C</v>
          </cell>
          <cell r="L276" t="str">
            <v xml:space="preserve">outils de travail (logiciels et matériels) </v>
          </cell>
          <cell r="M276" t="str">
            <v>PSE actualisé</v>
          </cell>
          <cell r="O276">
            <v>2</v>
          </cell>
          <cell r="P276" t="str">
            <v>C</v>
          </cell>
          <cell r="Q276" t="str">
            <v>2C</v>
          </cell>
          <cell r="R276" t="str">
            <v>1C</v>
          </cell>
          <cell r="S276" t="str">
            <v>-Acquisition d'outils de travail (logiciels et matériels) fonctionnels;
-EPM</v>
          </cell>
          <cell r="T276" t="str">
            <v>- Budgets et Directives budgétaires;
- PSE en vigueur et actualisé;
- Guide de passation des marchés</v>
          </cell>
          <cell r="U276" t="str">
            <v>- Rigueur dans le suivi du PPM (mise à jour, cohérence avec les budgets, …);
 - Actualisation du PPM</v>
          </cell>
          <cell r="V276" t="str">
            <v>DET</v>
          </cell>
          <cell r="W276" t="str">
            <v>Jaune</v>
          </cell>
          <cell r="X276" t="str">
            <v>Zone Tolérable</v>
          </cell>
        </row>
        <row r="277">
          <cell r="A277" t="str">
            <v>EP11</v>
          </cell>
          <cell r="B277" t="str">
            <v>CR1.2</v>
          </cell>
          <cell r="C277" t="str">
            <v>Passer les contrats, marchés et conventions</v>
          </cell>
          <cell r="D277" t="str">
            <v>Elaborer, signer et notifier le contrat, marché, convention</v>
          </cell>
          <cell r="E277" t="str">
            <v>Méconnaissance de la règlementation</v>
          </cell>
          <cell r="F277" t="str">
            <v>Non respect de la RMTN</v>
          </cell>
          <cell r="G277" t="str">
            <v>-Retard dans le traitement des dossiers;
-Litiges dans la mise en œuvre du projet.</v>
          </cell>
          <cell r="H277" t="str">
            <v>JUR</v>
          </cell>
          <cell r="I277">
            <v>3</v>
          </cell>
          <cell r="J277" t="str">
            <v>C</v>
          </cell>
          <cell r="K277" t="str">
            <v>3C</v>
          </cell>
          <cell r="L277" t="str">
            <v xml:space="preserve">outils de travail (logiciels et matériels) </v>
          </cell>
          <cell r="M277" t="str">
            <v xml:space="preserve">- RMTN                                                        - Guide de passation des marchés                - Procédure de négociation;                           - Règlements de la CDJO </v>
          </cell>
          <cell r="O277">
            <v>2</v>
          </cell>
          <cell r="P277" t="str">
            <v>C</v>
          </cell>
          <cell r="Q277" t="str">
            <v>2C</v>
          </cell>
          <cell r="R277" t="str">
            <v>2D</v>
          </cell>
          <cell r="S277" t="str">
            <v xml:space="preserve">-Acquisition d'outils de travail (logiciels et matériels) fonctionnels                                                                         </v>
          </cell>
          <cell r="T277" t="str">
            <v xml:space="preserve">- RMTN
- Guide de passation des marchés
- Procédure de négociation;
- Règlements de la CDJO </v>
          </cell>
          <cell r="U277" t="str">
            <v>-Sensibilisation à l'utilisation optimale de la RMTN;
-Sensibilisation à l'utilisation de la procédure de négociation</v>
          </cell>
          <cell r="V277" t="str">
            <v>DET</v>
          </cell>
          <cell r="W277" t="str">
            <v>Orange</v>
          </cell>
          <cell r="X277" t="str">
            <v>Zone tolérable</v>
          </cell>
        </row>
        <row r="278">
          <cell r="A278" t="str">
            <v>EP12</v>
          </cell>
          <cell r="B278" t="str">
            <v>CR1.2</v>
          </cell>
          <cell r="C278" t="str">
            <v>Passer les contrats, marchés et conventions</v>
          </cell>
          <cell r="D278" t="str">
            <v>Elaborer, signer et notifier le contrat, marché, convention</v>
          </cell>
          <cell r="E278" t="str">
            <v>-Non application de la réglémentation;
-DAO mal élaboré;
-Entreprises défaillantes;
-Offres non pertinentes;
-Publication insuffisante;
-Langue utilisée dans l'AO</v>
          </cell>
          <cell r="F278" t="str">
            <v>Infructuosité des Appels d’offres</v>
          </cell>
          <cell r="G278" t="str">
            <v>-Projets non mis en œuvre;
-Rélance des AO;
-Positionnement face au marché de la concurrence (Image)</v>
          </cell>
          <cell r="H278" t="str">
            <v>SEC</v>
          </cell>
          <cell r="I278">
            <v>3</v>
          </cell>
          <cell r="J278" t="str">
            <v>C</v>
          </cell>
          <cell r="K278" t="str">
            <v>3C</v>
          </cell>
          <cell r="L278" t="str">
            <v xml:space="preserve">outils de travail (logiciels et matériels) </v>
          </cell>
          <cell r="M278" t="str">
            <v xml:space="preserve">- RMTN                                                        - Guide de passation des marchés                - Procédure de négociation;                           - Règlements de la CDJO </v>
          </cell>
          <cell r="O278">
            <v>2</v>
          </cell>
          <cell r="P278" t="str">
            <v>C</v>
          </cell>
          <cell r="Q278" t="str">
            <v>2C</v>
          </cell>
          <cell r="R278" t="str">
            <v>2D</v>
          </cell>
          <cell r="S278" t="str">
            <v xml:space="preserve">-Acquisition d'outils de travail (logiciels et matériels) fonctionnels;                                                                              </v>
          </cell>
          <cell r="T278" t="str">
            <v xml:space="preserve">-RMTN;
-Guide de passation des marchés;
-Procédure de négociation;
-Règlements de la CDJO </v>
          </cell>
          <cell r="U278" t="str">
            <v>-Renforcement des capacités des acteurs de la passation dans la connaissance de la reglémentation;
-S'assurer que les dispositions des DAO permettent de minimiser le taux d'infructuosité</v>
          </cell>
          <cell r="V278" t="str">
            <v>DET</v>
          </cell>
          <cell r="W278" t="str">
            <v>Jaune</v>
          </cell>
          <cell r="X278" t="str">
            <v>Zone Tolérable</v>
          </cell>
        </row>
        <row r="279">
          <cell r="A279" t="str">
            <v>EP13</v>
          </cell>
          <cell r="B279" t="str">
            <v>CR1.2</v>
          </cell>
          <cell r="C279" t="str">
            <v>Passer les contrats, marchés et conventions</v>
          </cell>
          <cell r="D279" t="str">
            <v>Elaborer, signer et notifier le contrat, marché, convention</v>
          </cell>
          <cell r="E279" t="str">
            <v>-Retard dans la mise en place du budget;
-Insuffisance de ressources financières</v>
          </cell>
          <cell r="F279" t="str">
            <v>Budget non mis en place</v>
          </cell>
          <cell r="G279" t="str">
            <v>-Retard dans la réalisation;
-Modification du budget</v>
          </cell>
          <cell r="H279" t="str">
            <v>SEC</v>
          </cell>
          <cell r="I279">
            <v>3</v>
          </cell>
          <cell r="J279" t="str">
            <v>C</v>
          </cell>
          <cell r="K279" t="str">
            <v>3C</v>
          </cell>
          <cell r="L279" t="str">
            <v xml:space="preserve">outils de travail (logiciels et matériels) </v>
          </cell>
          <cell r="O279">
            <v>2</v>
          </cell>
          <cell r="P279" t="str">
            <v>C</v>
          </cell>
          <cell r="Q279" t="str">
            <v>2C</v>
          </cell>
          <cell r="R279" t="str">
            <v>2D</v>
          </cell>
          <cell r="S279" t="str">
            <v xml:space="preserve">-Acquisition d'outils de travail (logiciels et matériels) fonctionnels;                                                                              </v>
          </cell>
          <cell r="U279" t="str">
            <v>Inviter DRF à mettre à disposition les budgets à temps, pour ne pas retarder les études</v>
          </cell>
          <cell r="V279" t="str">
            <v>DET</v>
          </cell>
          <cell r="W279" t="str">
            <v>Jaune</v>
          </cell>
          <cell r="X279" t="str">
            <v>Zone Tolérable</v>
          </cell>
        </row>
        <row r="280">
          <cell r="A280" t="str">
            <v>EP14</v>
          </cell>
          <cell r="B280" t="str">
            <v>CR1.3</v>
          </cell>
          <cell r="C280" t="str">
            <v>Gérer les projets CNS, ATM, MTO</v>
          </cell>
          <cell r="D280" t="str">
            <v>Clôture du projet</v>
          </cell>
          <cell r="E280" t="str">
            <v>-Mauvaise conception du matériel;
-Incompétence du constructeur;
-Défaillance dans la procédure de passation des marchés;
-DCE non conforme;
-Mauvaise expression du besoin;
-Non respect des procédures de validation des jalons du projet</v>
          </cell>
          <cell r="F280" t="str">
            <v>Equipements (NAVAIDS, VHF, MET, Balisage, Energie) hors nomes, mais installés</v>
          </cell>
          <cell r="G280" t="str">
            <v xml:space="preserve">-Surcharge de travail;
-Perte d'aéronef, crash d'aéronef;
-Perte financière;
-Miss Approach;
-AirProx;
-Collision aérienne;
-Sortie de piste;
-Collision au sol;
-Black out </v>
          </cell>
          <cell r="H280" t="str">
            <v>SEC</v>
          </cell>
          <cell r="I280">
            <v>2</v>
          </cell>
          <cell r="J280" t="str">
            <v>A</v>
          </cell>
          <cell r="K280" t="str">
            <v>2A</v>
          </cell>
          <cell r="L280" t="str">
            <v xml:space="preserve">outils de travail (logiciels et matériels) </v>
          </cell>
          <cell r="M280" t="str">
            <v xml:space="preserve">- RMTN                                                        - Guide de passation des marchés                      - Procédure de négociation;                           - Règlements de la CDJO;                           - Procédure d'évaluation des prestataires </v>
          </cell>
          <cell r="N280" t="str">
            <v>Niveau ingénieur; 
Expérience</v>
          </cell>
          <cell r="O280">
            <v>2</v>
          </cell>
          <cell r="P280" t="str">
            <v>A</v>
          </cell>
          <cell r="Q280" t="str">
            <v>2A</v>
          </cell>
          <cell r="R280" t="str">
            <v>1A</v>
          </cell>
          <cell r="S280" t="str">
            <v xml:space="preserve">-Acquisition d'outils de travail (logiciels et matériels) fonctionnels;                                                                              </v>
          </cell>
          <cell r="T280" t="str">
            <v xml:space="preserve">-Guide du Chef de Projets;
 -Revues scientifiques;
-Règlements de la CDJO </v>
          </cell>
          <cell r="U280" t="str">
            <v>- Renforcer les capacités des ingénieurs EP en gestion des risques 
- Prise en compte des évolutions technologiques dans la formulaton des exigences;                                                                                         - respect des procédures de validation des jalons du projet</v>
          </cell>
          <cell r="V280" t="str">
            <v>DET</v>
          </cell>
          <cell r="W280" t="str">
            <v>Jaune</v>
          </cell>
          <cell r="X280" t="str">
            <v>Zone Tolérable</v>
          </cell>
        </row>
        <row r="281">
          <cell r="A281" t="str">
            <v>EP15</v>
          </cell>
          <cell r="B281" t="str">
            <v>CR1.3</v>
          </cell>
          <cell r="C281" t="str">
            <v>Gérer les projets CNS, ATM, MTO</v>
          </cell>
          <cell r="D281" t="str">
            <v>Clôture du projet</v>
          </cell>
          <cell r="E281" t="str">
            <v xml:space="preserve">-Mauvaise conception du matériel;
-Incompétence du constructeur;
-défaillance dans la procédure de passation des marchés;
-DCE non conforme;
-Mauvaise expression du besoin;
-Procédure de validation des jalons du projet </v>
          </cell>
          <cell r="F281" t="str">
            <v>Infrastructures informatiques de bureau non conformes / hors d'usage</v>
          </cell>
          <cell r="G281" t="str">
            <v>-Infrastructures non fonctionnelle;
-Surcoût d'entretien;
-Perte financière;
-Infrastructure non utilisée</v>
          </cell>
          <cell r="H281" t="str">
            <v>SEC</v>
          </cell>
          <cell r="I281">
            <v>4</v>
          </cell>
          <cell r="J281" t="str">
            <v>D</v>
          </cell>
          <cell r="K281" t="str">
            <v>4D</v>
          </cell>
          <cell r="L281" t="str">
            <v xml:space="preserve">outils de travail (logiciels et matériels) </v>
          </cell>
          <cell r="M281" t="str">
            <v xml:space="preserve">Guide du CP            </v>
          </cell>
          <cell r="O281">
            <v>3</v>
          </cell>
          <cell r="P281" t="str">
            <v>D</v>
          </cell>
          <cell r="Q281" t="str">
            <v>3D</v>
          </cell>
          <cell r="R281" t="str">
            <v>2D</v>
          </cell>
          <cell r="S281" t="str">
            <v xml:space="preserve">-Acquisition d'outils de travail (logiciels et matériels) fonctionnels;
-EPM                                        </v>
          </cell>
          <cell r="T281" t="str">
            <v>Guide du Chef de Projets</v>
          </cell>
          <cell r="U281" t="str">
            <v xml:space="preserve">Renforcer les ingénieurs EP en gestion des risques et en prise en compte des évolutions technologiques dans la formulation des exigences </v>
          </cell>
          <cell r="V281" t="str">
            <v>DET</v>
          </cell>
          <cell r="W281" t="str">
            <v>Jaune</v>
          </cell>
          <cell r="X281" t="str">
            <v>Zone Tolérable</v>
          </cell>
        </row>
        <row r="282">
          <cell r="A282" t="str">
            <v>EP16</v>
          </cell>
          <cell r="B282" t="str">
            <v>CR1.3</v>
          </cell>
          <cell r="C282" t="str">
            <v>Gérer les projets CNS, ATM, MTO</v>
          </cell>
          <cell r="D282" t="str">
            <v>Exécution et contrôle</v>
          </cell>
          <cell r="E282" t="str">
            <v>-Défaillance de la coordination avec les États pour un choix définitif des sites;
-Modification régulières des plans de développement des plateformes aéroportuaires par les autorités</v>
          </cell>
          <cell r="F282" t="str">
            <v>Non disponibilité du site pour l’exécution des prestations</v>
          </cell>
          <cell r="G282" t="str">
            <v>Retard dans le planning de réalisation du projet</v>
          </cell>
          <cell r="H282" t="str">
            <v>SEC</v>
          </cell>
          <cell r="I282">
            <v>3</v>
          </cell>
          <cell r="J282" t="str">
            <v>C</v>
          </cell>
          <cell r="K282" t="str">
            <v>3C</v>
          </cell>
          <cell r="L282" t="str">
            <v xml:space="preserve">outils de travail (logiciels et matériels) </v>
          </cell>
          <cell r="M282" t="str">
            <v xml:space="preserve">Guide du CP            </v>
          </cell>
          <cell r="O282">
            <v>2</v>
          </cell>
          <cell r="P282" t="str">
            <v>C</v>
          </cell>
          <cell r="Q282" t="str">
            <v>2C</v>
          </cell>
          <cell r="R282" t="str">
            <v>2D</v>
          </cell>
          <cell r="S282" t="str">
            <v xml:space="preserve">-Acquisition d'outils de travail (logiciels et matériels) fonctionnels;
-EPM                                        </v>
          </cell>
          <cell r="U282" t="str">
            <v>Inviter les Autorités à fournir les plans de développement des plateformes aéroportuaires, pour prise en compte</v>
          </cell>
          <cell r="V282" t="str">
            <v>DET</v>
          </cell>
          <cell r="W282" t="str">
            <v>Jaune</v>
          </cell>
          <cell r="X282" t="str">
            <v>Zone Tolérable</v>
          </cell>
        </row>
        <row r="283">
          <cell r="A283" t="str">
            <v>EP17</v>
          </cell>
          <cell r="B283" t="str">
            <v>CR1.3</v>
          </cell>
          <cell r="C283" t="str">
            <v>Gérer les projets CNS, ATM, MTO</v>
          </cell>
          <cell r="D283" t="str">
            <v>Exécution et contrôle</v>
          </cell>
          <cell r="E283" t="str">
            <v>Implication insuffisante des Représentations dans les missions de contrôle pour le suivi de la réalisation des prestations</v>
          </cell>
          <cell r="F283" t="str">
            <v>Non-respect de la qualité et des délais dans les projets</v>
          </cell>
          <cell r="G283" t="str">
            <v>-Systèmes ne répondant pas aux exigences de l'utilisation;
-Retard dans le planning de réalisation</v>
          </cell>
          <cell r="H283" t="str">
            <v>SEC</v>
          </cell>
          <cell r="I283">
            <v>3</v>
          </cell>
          <cell r="J283" t="str">
            <v>C</v>
          </cell>
          <cell r="K283" t="str">
            <v>3C</v>
          </cell>
          <cell r="L283" t="str">
            <v xml:space="preserve">outils de travail (logiciels et matériels) </v>
          </cell>
          <cell r="M283" t="str">
            <v xml:space="preserve">- Guide du CP;
-Norme ISO 9001-2015           </v>
          </cell>
          <cell r="O283">
            <v>2</v>
          </cell>
          <cell r="P283" t="str">
            <v>C</v>
          </cell>
          <cell r="Q283" t="str">
            <v>2C</v>
          </cell>
          <cell r="R283" t="str">
            <v>2D</v>
          </cell>
          <cell r="S283" t="str">
            <v xml:space="preserve">-Acquisition d'outils de travail (logiciels et matériels) fonctionnels;
-EPM                                        </v>
          </cell>
          <cell r="T283" t="str">
            <v>Guide du Chef de Projet (notamment en ce qui concerne le fonctionnement de la Mission de contrôle)</v>
          </cell>
          <cell r="U283" t="str">
            <v xml:space="preserve">- Rendre systématique la mise en place des missions de contrôle (internes comme externes);                                                               - Amélioration du  fonctionnement de la mission de contrôle conformément à ses attributions et son rôle </v>
          </cell>
          <cell r="V283" t="str">
            <v>DET</v>
          </cell>
          <cell r="W283" t="str">
            <v>Jaune</v>
          </cell>
          <cell r="X283" t="str">
            <v>Zone Tolérable</v>
          </cell>
        </row>
        <row r="284">
          <cell r="A284" t="str">
            <v>EP18</v>
          </cell>
          <cell r="B284" t="str">
            <v>CR1.3</v>
          </cell>
          <cell r="C284" t="str">
            <v>Gérer les projets CNS, ATM, MTO</v>
          </cell>
          <cell r="D284" t="str">
            <v>Exécution et contrôle</v>
          </cell>
          <cell r="E284" t="str">
            <v>Non systématisation des évaluation des prestations des entreprises sur les aspects Qualité, coûts et délais</v>
          </cell>
          <cell r="F284" t="str">
            <v>Non respest de la démarche Qualité – Norme ISO 9001 v 2015</v>
          </cell>
          <cell r="G284" t="str">
            <v>-Non actualisation de la base de données des entreprises qualifiées;
Contractualisation avec des entreprises défaillance</v>
          </cell>
          <cell r="H284" t="str">
            <v>SEC</v>
          </cell>
          <cell r="I284">
            <v>3</v>
          </cell>
          <cell r="J284" t="str">
            <v>C</v>
          </cell>
          <cell r="K284" t="str">
            <v>3C</v>
          </cell>
          <cell r="L284" t="str">
            <v xml:space="preserve">outils de travail (logiciels et matériels) </v>
          </cell>
          <cell r="M284" t="str">
            <v xml:space="preserve">- Guide du CP;
-Norme ISO 9001-2015           </v>
          </cell>
          <cell r="O284">
            <v>2</v>
          </cell>
          <cell r="P284" t="str">
            <v>C</v>
          </cell>
          <cell r="Q284" t="str">
            <v>2C</v>
          </cell>
          <cell r="R284" t="str">
            <v>2D</v>
          </cell>
          <cell r="S284" t="str">
            <v xml:space="preserve">-Acquisition d'outils de travail (logiciels et matériels) fonctionnels;
-EPM                                        </v>
          </cell>
          <cell r="T284" t="str">
            <v xml:space="preserve">Procédure d'évaluation des prestataires </v>
          </cell>
          <cell r="U284" t="str">
            <v xml:space="preserve">Sensibiliser les acteurs sur la nécessité d'évaluer systématiquement les prestataires </v>
          </cell>
          <cell r="V284" t="str">
            <v>DET</v>
          </cell>
          <cell r="W284" t="str">
            <v>Jaune</v>
          </cell>
          <cell r="X284" t="str">
            <v>Zone Tolérable</v>
          </cell>
        </row>
        <row r="285">
          <cell r="A285" t="str">
            <v>EP19</v>
          </cell>
          <cell r="B285" t="str">
            <v>CR1.3</v>
          </cell>
          <cell r="C285" t="str">
            <v>Gérer les projets CNS, ATM, MTO</v>
          </cell>
          <cell r="D285" t="str">
            <v>Clôture du projet</v>
          </cell>
          <cell r="E285" t="str">
            <v>Non application de la procédure de management de projets</v>
          </cell>
          <cell r="F285" t="str">
            <v xml:space="preserve">Projet non cloturé </v>
          </cell>
          <cell r="G285" t="str">
            <v>-Mauvais transfert de responsabilité aux structures;
-Utilisation sans garantie de qualité;
-Ressources non libérées;
-Retenues de garantie non libérées;
-Surcharge de travail pour le CP</v>
          </cell>
          <cell r="H285" t="str">
            <v>SEC</v>
          </cell>
          <cell r="I285">
            <v>3</v>
          </cell>
          <cell r="J285" t="str">
            <v>D</v>
          </cell>
          <cell r="K285" t="str">
            <v>3D</v>
          </cell>
          <cell r="L285" t="str">
            <v xml:space="preserve">outils de travail (logiciels et matériels) </v>
          </cell>
          <cell r="M285" t="str">
            <v>Guide du CP</v>
          </cell>
          <cell r="O285">
            <v>2</v>
          </cell>
          <cell r="P285" t="str">
            <v>D</v>
          </cell>
          <cell r="Q285" t="str">
            <v>2D</v>
          </cell>
          <cell r="R285" t="str">
            <v>1D</v>
          </cell>
          <cell r="S285" t="str">
            <v xml:space="preserve">-Acquisition d'outils de travail (logiciels et matériels) fonctionnels;
-EPM                                        </v>
          </cell>
          <cell r="T285" t="str">
            <v>Guide du Chef de Projets</v>
          </cell>
          <cell r="U285" t="str">
            <v>- Renforcement de capacité sur le management des projets (notamment sur le processus de cloture des projets)
- Qualification d'une démarche interne de management des projets</v>
          </cell>
          <cell r="V285" t="str">
            <v>DET</v>
          </cell>
          <cell r="W285" t="str">
            <v>Vert</v>
          </cell>
          <cell r="X285" t="str">
            <v>Zone acceptable</v>
          </cell>
        </row>
        <row r="286">
          <cell r="A286" t="str">
            <v>EP20</v>
          </cell>
          <cell r="B286" t="str">
            <v>CR1.3</v>
          </cell>
          <cell r="C286" t="str">
            <v>Gérer les projets CNS, ATM, MTO</v>
          </cell>
          <cell r="D286" t="str">
            <v>Exécution et contrôle</v>
          </cell>
          <cell r="E286" t="str">
            <v>Modification inattendue du contenu du cahier des charges</v>
          </cell>
          <cell r="F286" t="str">
            <v>Ressources (Humaines, Financières et Matérielles) indisponibles</v>
          </cell>
          <cell r="G286" t="str">
            <v>Modification des Objectifs initiaux du projet</v>
          </cell>
          <cell r="H286" t="str">
            <v>SEC</v>
          </cell>
          <cell r="I286">
            <v>3</v>
          </cell>
          <cell r="J286" t="str">
            <v>B</v>
          </cell>
          <cell r="K286" t="str">
            <v>3B</v>
          </cell>
          <cell r="L286" t="str">
            <v xml:space="preserve">outils de travail (logiciels et matériels) </v>
          </cell>
          <cell r="M286" t="str">
            <v>Guide du CP</v>
          </cell>
          <cell r="O286">
            <v>2</v>
          </cell>
          <cell r="P286" t="str">
            <v>B</v>
          </cell>
          <cell r="Q286" t="str">
            <v>2B</v>
          </cell>
          <cell r="R286" t="str">
            <v>2C</v>
          </cell>
          <cell r="S286" t="str">
            <v xml:space="preserve">-Acquisition d'outils de travail (logiciels et matériels) fonctionnels;
-EPM                                        </v>
          </cell>
          <cell r="T286" t="str">
            <v>Guide du Chef de Projets</v>
          </cell>
          <cell r="U286" t="str">
            <v>- Sensibilisation  sur les impacts des changements dans les projets en cours. 
- Mettre à dispositions les ressources nécessaires 
- Suivre scrupuleusement le guide du Chef de Projet, en la matière</v>
          </cell>
          <cell r="V286" t="str">
            <v>DET</v>
          </cell>
          <cell r="W286" t="str">
            <v>Jaune</v>
          </cell>
          <cell r="X286" t="str">
            <v>Zone Tolérable</v>
          </cell>
        </row>
        <row r="287">
          <cell r="A287" t="str">
            <v>EP21</v>
          </cell>
          <cell r="B287" t="str">
            <v>CR1.3</v>
          </cell>
          <cell r="C287" t="str">
            <v>Gérer les projets CNS, ATM, MTO</v>
          </cell>
          <cell r="D287" t="str">
            <v>Exécution et contrôle</v>
          </cell>
          <cell r="E287" t="str">
            <v>Evènements exogènes malheureux</v>
          </cell>
          <cell r="F287" t="str">
            <v>Cas de force majeure: Guerres, Pandémie, Evènements socio-politiques, vandalisme des ouvrages</v>
          </cell>
          <cell r="G287" t="str">
            <v>-Perturbation des projets;
-Retards dans la mise en œuvre des projets</v>
          </cell>
          <cell r="H287" t="str">
            <v>SEC</v>
          </cell>
          <cell r="I287">
            <v>4</v>
          </cell>
          <cell r="J287" t="str">
            <v>B</v>
          </cell>
          <cell r="K287" t="str">
            <v>4B</v>
          </cell>
          <cell r="L287" t="str">
            <v xml:space="preserve">outils de travail (logiciels et matériels) </v>
          </cell>
          <cell r="M287" t="str">
            <v>-Guide Contrôle;
-Surveillance;
-Guide du Chef de Projets</v>
          </cell>
          <cell r="O287">
            <v>3</v>
          </cell>
          <cell r="P287" t="str">
            <v>B</v>
          </cell>
          <cell r="Q287" t="str">
            <v>3B</v>
          </cell>
          <cell r="R287" t="str">
            <v>3B</v>
          </cell>
          <cell r="S287" t="str">
            <v xml:space="preserve">-Acquisition d'outils de travail (logiciels et matériels) fonctionnels;
-EPM                                        </v>
          </cell>
          <cell r="T287" t="str">
            <v>Guide du Chef de Projets</v>
          </cell>
          <cell r="U287" t="str">
            <v xml:space="preserve">renforcement de capacité sur la gestion (plans d'actions et de communucations) des situations exceptionnelles se rapportant à la spécificité de l'évènement; </v>
          </cell>
          <cell r="V287" t="str">
            <v>DET</v>
          </cell>
          <cell r="W287" t="str">
            <v>Jaune</v>
          </cell>
          <cell r="X287" t="str">
            <v>Zone Tolérable</v>
          </cell>
        </row>
        <row r="288">
          <cell r="A288" t="str">
            <v>EP22</v>
          </cell>
          <cell r="B288" t="str">
            <v>CR1.3
CR1.4</v>
          </cell>
          <cell r="C288" t="str">
            <v>Gérer les projets CNS, ATM, MTO
Gérer les projets AGA.</v>
          </cell>
          <cell r="D288" t="str">
            <v>Exécution et contrôle</v>
          </cell>
          <cell r="E288" t="str">
            <v>-Suivi technique défaillant;
-Périmètre du projet fluctuant;
-Planning non stabilisé;
-Sites du projet modifiés;
-Fournisseurs défaillants.</v>
          </cell>
          <cell r="F288" t="str">
            <v>Projet non réalisé dans les délais</v>
          </cell>
          <cell r="G288" t="str">
            <v>-Dérapages budgétaires;
-Système obsolète;
-Utilisation excessive d'avenants</v>
          </cell>
          <cell r="H288" t="str">
            <v>SEC</v>
          </cell>
          <cell r="I288">
            <v>3</v>
          </cell>
          <cell r="J288" t="str">
            <v>C</v>
          </cell>
          <cell r="K288" t="str">
            <v>3C</v>
          </cell>
          <cell r="L288" t="str">
            <v xml:space="preserve">Outils de travail (logiciels et matériels) </v>
          </cell>
          <cell r="M288" t="str">
            <v>-Guide Contrôle;
-Surveillance;
-Guide du Chef de Projets</v>
          </cell>
          <cell r="N288" t="str">
            <v>Sensibilisation sur la maitrise des facteurs de réussite des projets;  de gestion du temps et de contrôle des travaux</v>
          </cell>
          <cell r="O288">
            <v>2</v>
          </cell>
          <cell r="P288" t="str">
            <v>C</v>
          </cell>
          <cell r="Q288" t="str">
            <v>2C</v>
          </cell>
          <cell r="R288" t="str">
            <v>2D</v>
          </cell>
          <cell r="S288" t="str">
            <v>-Acquisition d'outils de travail (logiciels et matériels) fonctionnels;
-EPM;
-Outils de planification et de gestion de projets</v>
          </cell>
          <cell r="T288" t="str">
            <v>Guide du Chef de Projets (notamment en ce qui concerne le fonctionnement de la Mission de contrôle)</v>
          </cell>
          <cell r="U288" t="str">
            <v>-Rendre systématique la mise en place des missions de contrôle (internes comme externes);
-Amélioration du  fonctionnement de la mission de contrôle conformément à ses attributions et son rôle;-Renforcer les capacités des acteurs sur le respect du planning d’exécution et sur la rigueur du contrôle;
-Inviter les Autorités à fournir les plans de développement des plateformes aéroportuaires, pour prise en compte;
-Contrôle de la mise à jour de la liste des prestataires consultables;
-Auditer la procédure d'évaluation des prestataires.</v>
          </cell>
          <cell r="V288" t="str">
            <v>DET</v>
          </cell>
          <cell r="W288" t="str">
            <v>Jaune</v>
          </cell>
          <cell r="X288" t="str">
            <v>Zone Tolérable</v>
          </cell>
        </row>
        <row r="289">
          <cell r="A289" t="str">
            <v>EP23</v>
          </cell>
          <cell r="B289" t="str">
            <v>CR1.3</v>
          </cell>
          <cell r="C289" t="str">
            <v>Gérer les projets CNS, ATM, MTO</v>
          </cell>
          <cell r="D289" t="str">
            <v>Exécution et contrôle</v>
          </cell>
          <cell r="E289" t="str">
            <v>-COVID-19;
-Pandémies.</v>
          </cell>
          <cell r="F289" t="str">
            <v>Contamination du personnel sur le lieu de travail</v>
          </cell>
          <cell r="G289" t="str">
            <v>-Maladie;
-Décès.</v>
          </cell>
          <cell r="H289" t="str">
            <v>SST</v>
          </cell>
          <cell r="I289">
            <v>2</v>
          </cell>
          <cell r="J289" t="str">
            <v>B</v>
          </cell>
          <cell r="K289" t="str">
            <v>2B</v>
          </cell>
          <cell r="L289" t="str">
            <v xml:space="preserve">Outils de travail (logiciels et matériels) </v>
          </cell>
          <cell r="M289" t="str">
            <v>-Guide Contrôle;
-Surveillance;
-Guide du Chef de Projets</v>
          </cell>
          <cell r="N289" t="str">
            <v>Sensibilisation sur la maitrise des facteurs de réussite des projets, de gestion du temps et de contrôle des travaux</v>
          </cell>
          <cell r="O289">
            <v>2</v>
          </cell>
          <cell r="P289" t="str">
            <v>B</v>
          </cell>
          <cell r="Q289" t="str">
            <v>2B</v>
          </cell>
          <cell r="R289" t="str">
            <v>1B</v>
          </cell>
          <cell r="S289" t="str">
            <v>-Acquisition d'outils de travail (logiciels et matériels) fonctionnels;
-EPM</v>
          </cell>
          <cell r="T289" t="str">
            <v xml:space="preserve">Décisions, Directives et instructions relatives aux pandémies </v>
          </cell>
          <cell r="U289" t="str">
            <v>-Respect dans la mise en œuvre des instructions de protection relatives à la pandémie ;
-Etablissement de plans de charge réalistes pour favoriser la disponibilité des agents</v>
          </cell>
          <cell r="V289" t="str">
            <v>DET</v>
          </cell>
          <cell r="W289" t="str">
            <v>Orange</v>
          </cell>
          <cell r="X289" t="str">
            <v>Zone tolérable</v>
          </cell>
        </row>
        <row r="290">
          <cell r="A290" t="str">
            <v>EP24</v>
          </cell>
          <cell r="B290" t="str">
            <v>CR1.3</v>
          </cell>
          <cell r="C290" t="str">
            <v>Gérer les projets CNS, ATM, MTO</v>
          </cell>
          <cell r="D290" t="str">
            <v>Exécution et contrôle</v>
          </cell>
          <cell r="E290" t="str">
            <v xml:space="preserve">-COVID-19;
-Pandémies;
-Grand retad dans le planning d'exécution;
-Prestataire défaillant;
-MDCI défaillant </v>
          </cell>
          <cell r="F290" t="str">
            <v>Suspension des travaux</v>
          </cell>
          <cell r="G290" t="str">
            <v>-Retard dans le planing de réalisation;
-Impact sur la sécurité de la navigation aérienne</v>
          </cell>
          <cell r="H290" t="str">
            <v>SEC</v>
          </cell>
          <cell r="I290">
            <v>4</v>
          </cell>
          <cell r="J290" t="str">
            <v>B</v>
          </cell>
          <cell r="K290" t="str">
            <v>4B</v>
          </cell>
          <cell r="L290" t="str">
            <v xml:space="preserve">Outils de travail (logiciels et matériels) </v>
          </cell>
          <cell r="M290" t="str">
            <v>-Guide Contrôle;
-Surveillance;
-Guide du Chef de Projets</v>
          </cell>
          <cell r="N290" t="str">
            <v>Sensibilisation sur la maitrise des facteurs de réussite des projets, de gestion du temps et de contrôle des travaux</v>
          </cell>
          <cell r="O290">
            <v>3</v>
          </cell>
          <cell r="P290" t="str">
            <v>B</v>
          </cell>
          <cell r="Q290" t="str">
            <v>3B</v>
          </cell>
          <cell r="R290" t="str">
            <v>2B</v>
          </cell>
          <cell r="S290" t="str">
            <v>-Acquisition d'outils de travail (logiciels et matériels) fonctionnels;
-EPM</v>
          </cell>
          <cell r="T290" t="str">
            <v>Guide Chef de Projets (notamment en ce qui concerne le fonctionnement de la Mission de contrôle)</v>
          </cell>
          <cell r="U290" t="str">
            <v>-Renforcer les capacités des acteurs sur le respect du planning d’exécution et sur la rigueur du contrôle ;                                          
-Participer effectivement à l'amélioration du circuit de traitement des factures</v>
          </cell>
          <cell r="V290" t="str">
            <v>DET</v>
          </cell>
          <cell r="W290" t="str">
            <v>Jaune</v>
          </cell>
          <cell r="X290" t="str">
            <v>Zone Tolérable</v>
          </cell>
        </row>
        <row r="291">
          <cell r="A291" t="str">
            <v>EP25</v>
          </cell>
          <cell r="B291" t="str">
            <v>CR1.3</v>
          </cell>
          <cell r="C291" t="str">
            <v>Gérer les projets CNS, ATM, MTO</v>
          </cell>
          <cell r="D291" t="str">
            <v>Exécution et contrôle</v>
          </cell>
          <cell r="E291" t="str">
            <v>-Exigences de delais dans le CDC très courts;
-Minimisation du besoin de mise en œuvre des études</v>
          </cell>
          <cell r="F291" t="str">
            <v>Etudes non réalisées</v>
          </cell>
          <cell r="G291" t="str">
            <v>-Dépassement budgetaires des projets;
-Malfaçon dans l'execution des projets;
-Le système ne repond pas aux exigences de son utilisation;
-Projet non réalisé</v>
          </cell>
          <cell r="H291" t="str">
            <v>SEC</v>
          </cell>
          <cell r="I291">
            <v>3</v>
          </cell>
          <cell r="J291" t="str">
            <v>C</v>
          </cell>
          <cell r="K291" t="str">
            <v>3C</v>
          </cell>
          <cell r="L291" t="str">
            <v xml:space="preserve">outils de travail (logiciels et matériels) </v>
          </cell>
          <cell r="M291" t="str">
            <v>Guide du CP</v>
          </cell>
          <cell r="O291">
            <v>2</v>
          </cell>
          <cell r="P291" t="str">
            <v>C</v>
          </cell>
          <cell r="Q291" t="str">
            <v>2C</v>
          </cell>
          <cell r="R291" t="str">
            <v>2D</v>
          </cell>
          <cell r="S291" t="str">
            <v>-Acquisition d'outils de travail (logiciels et matériels) fonctionnels;
-EPM</v>
          </cell>
          <cell r="T291" t="str">
            <v>Respect du Macroprocessus de réalisation d'un projet CR1</v>
          </cell>
          <cell r="U291" t="str">
            <v>-Nécéssité de Réalisation systématique des études de sécurité (ou au moins des études d'impact sur la sécurité) tel que le recommande l'OACI;
-Sensibiliser sur la nécéssité de faire des études dans la réalistion de tout projet</v>
          </cell>
          <cell r="V291" t="str">
            <v>DET</v>
          </cell>
          <cell r="W291" t="str">
            <v>Jaune</v>
          </cell>
          <cell r="X291" t="str">
            <v>Zone Tolérable</v>
          </cell>
        </row>
        <row r="292">
          <cell r="A292" t="str">
            <v>EP26</v>
          </cell>
          <cell r="B292" t="str">
            <v>CR1.3</v>
          </cell>
          <cell r="C292" t="str">
            <v>Gérer les projets CNS, ATM, MTO</v>
          </cell>
          <cell r="D292" t="str">
            <v>Clôture du projet</v>
          </cell>
          <cell r="E292" t="str">
            <v>-Intempéries;
-Catastrophes naturelles;
-Insécurité;
-Incendie;
-Evènements socio-politiques</v>
          </cell>
          <cell r="F292" t="str">
            <v>Equipement détruit</v>
          </cell>
          <cell r="G292" t="str">
            <v>-Retard dans le planing de réalisation;
-Impacts financiers;
-Services non fournis.</v>
          </cell>
          <cell r="H292" t="str">
            <v>FIN</v>
          </cell>
          <cell r="I292">
            <v>4</v>
          </cell>
          <cell r="J292" t="str">
            <v>A</v>
          </cell>
          <cell r="K292" t="str">
            <v>4A</v>
          </cell>
          <cell r="L292" t="str">
            <v xml:space="preserve">Outils de travail (logiciels et matériels) </v>
          </cell>
          <cell r="M292" t="str">
            <v>-Guide Contrôle;
-Surveillance;
-Guide du Chef de Projets</v>
          </cell>
          <cell r="O292">
            <v>3</v>
          </cell>
          <cell r="P292" t="str">
            <v>A</v>
          </cell>
          <cell r="Q292" t="str">
            <v>3A</v>
          </cell>
          <cell r="R292" t="str">
            <v>2A</v>
          </cell>
          <cell r="S292" t="str">
            <v>-Acquisition d'outils de travail (logiciels et matériels) fonctionnels;
-EPM</v>
          </cell>
          <cell r="T292" t="str">
            <v>Guide du Chef de Projets - Mise en oeuvre d'un plan de contingence (renforcement de la sécurité) - Mise en œuvre des polices d'assurance</v>
          </cell>
          <cell r="U292" t="str">
            <v>-Intégrer systématiquement un volet Sécurité des équipement (surveillance des vols et des actes de vandalisme) dans la mise en œuvre des projets;
-Intégrer systématiquement un volet Sécurité incendie dans la mise en œuvre des projets</v>
          </cell>
          <cell r="V292" t="str">
            <v>DET</v>
          </cell>
          <cell r="W292" t="str">
            <v>Rouge foncé</v>
          </cell>
          <cell r="X292" t="str">
            <v>Zone intolérable</v>
          </cell>
        </row>
        <row r="293">
          <cell r="A293" t="str">
            <v>EP27</v>
          </cell>
          <cell r="B293" t="str">
            <v>CR1.3</v>
          </cell>
          <cell r="C293" t="str">
            <v>Gérer les projets CNS, ATM, MTO</v>
          </cell>
          <cell r="D293" t="str">
            <v>Clôture du projet</v>
          </cell>
          <cell r="E293" t="str">
            <v>-Non certification du service fait;
-Biais dans le traitement de la facture;
-Défaillance dans les opérations du service Facturier;
-Défaillance dans la production des FCSF;
-Défaillance dans les opérations de paiement à la DCA</v>
          </cell>
          <cell r="F293" t="str">
            <v>Non paiement de factures aux prestataires</v>
          </cell>
          <cell r="G293" t="str">
            <v>-Retard dans le planing de réalisation;
-Informations négatives sur l'Agence difusée au niveau des partenaires;
-Abandon des prestations;
-Dossiers litigieux;</v>
          </cell>
          <cell r="H293" t="str">
            <v>JUR</v>
          </cell>
          <cell r="I293">
            <v>3</v>
          </cell>
          <cell r="J293" t="str">
            <v>C</v>
          </cell>
          <cell r="K293" t="str">
            <v>3C</v>
          </cell>
          <cell r="L293" t="str">
            <v xml:space="preserve">outils de travail (logiciels et matériels) </v>
          </cell>
          <cell r="M293" t="str">
            <v>Marché passé</v>
          </cell>
          <cell r="O293">
            <v>2</v>
          </cell>
          <cell r="P293" t="str">
            <v>C</v>
          </cell>
          <cell r="Q293" t="str">
            <v>2C</v>
          </cell>
          <cell r="R293" t="str">
            <v>1C</v>
          </cell>
          <cell r="S293" t="str">
            <v>-Acquisition d'outils de travail (logiciels et matériels) fonctionnels;
-EPM</v>
          </cell>
          <cell r="T293" t="str">
            <v>Procédure de traitement des factures (Service Facturier)</v>
          </cell>
          <cell r="U293" t="str">
            <v xml:space="preserve">-Participer effectivement à l'amélioration du circuit de traitement des factures; </v>
          </cell>
          <cell r="V293" t="str">
            <v>DET</v>
          </cell>
          <cell r="W293" t="str">
            <v>Orange</v>
          </cell>
          <cell r="X293" t="str">
            <v>Zone tolérable</v>
          </cell>
        </row>
        <row r="294">
          <cell r="A294" t="str">
            <v>EP28</v>
          </cell>
          <cell r="B294" t="str">
            <v>CR1.3
CR1.4</v>
          </cell>
          <cell r="C294" t="str">
            <v>-Gérer les projets CNS, ATM et MTO;
-Gérer les projets AGA</v>
          </cell>
          <cell r="D294" t="str">
            <v>Recette provisoire</v>
          </cell>
          <cell r="E294" t="str">
            <v>-Niveau insuffisant dans la connaissance des autres langues;
-Absence de traducteur (ou structure de traduction)</v>
          </cell>
          <cell r="F294" t="str">
            <v>Exploitation de documents contractuels en anglais</v>
          </cell>
          <cell r="G294" t="str">
            <v>-Equipement ne répondant pas aux normes exigées;
-Traitement de litiges éventuels</v>
          </cell>
          <cell r="H294" t="str">
            <v>SEC</v>
          </cell>
          <cell r="I294">
            <v>4</v>
          </cell>
          <cell r="J294" t="str">
            <v>B</v>
          </cell>
          <cell r="K294" t="str">
            <v>4B</v>
          </cell>
          <cell r="L294" t="str">
            <v xml:space="preserve">Outils de travail (logiciels et matériels) </v>
          </cell>
          <cell r="M294" t="str">
            <v>Marché passé</v>
          </cell>
          <cell r="O294">
            <v>3</v>
          </cell>
          <cell r="P294" t="str">
            <v>B</v>
          </cell>
          <cell r="Q294" t="str">
            <v>3B</v>
          </cell>
          <cell r="R294" t="str">
            <v>2B</v>
          </cell>
          <cell r="S294" t="str">
            <v>-Outils de travail (logiciels et matériels);
-Dictionnaire</v>
          </cell>
          <cell r="T294" t="str">
            <v>Guide du Chef de Projets</v>
          </cell>
          <cell r="U294" t="str">
            <v>-Renforcer le niveau des EP dans l'utilisation de l'anglais;
-Favoriser la contractualisation avec des cabinets d'interprètes et de traduction pour les autres langues</v>
          </cell>
          <cell r="V294" t="str">
            <v>DET</v>
          </cell>
          <cell r="W294" t="str">
            <v>Jaune</v>
          </cell>
          <cell r="X294" t="str">
            <v>Zone Tolérable</v>
          </cell>
        </row>
        <row r="295">
          <cell r="A295" t="str">
            <v>EP29</v>
          </cell>
          <cell r="B295" t="str">
            <v>CR1.4</v>
          </cell>
          <cell r="C295" t="str">
            <v>Gérer les projets AGA</v>
          </cell>
          <cell r="D295" t="str">
            <v>Clôture du projet</v>
          </cell>
          <cell r="E295" t="str">
            <v>-Intempéries;
-Catastrophes naturelles;
-Insécurité/ Incendie;
-Evènements socio-politiques</v>
          </cell>
          <cell r="F295" t="str">
            <v>Ouvrage détruit ou vandalisé</v>
          </cell>
          <cell r="G295" t="str">
            <v>-Retard dans le planning de réalisation/Résiliation du marché;
-Abandon du projet</v>
          </cell>
          <cell r="H295" t="str">
            <v>SEC</v>
          </cell>
          <cell r="I295">
            <v>4</v>
          </cell>
          <cell r="J295" t="str">
            <v>A</v>
          </cell>
          <cell r="K295" t="str">
            <v>4A</v>
          </cell>
          <cell r="L295" t="str">
            <v xml:space="preserve">outils de travail (logiciels et matériels) </v>
          </cell>
          <cell r="M295" t="str">
            <v>-Guide Contrôle;
-Surveillance;
-Guide du Chef de Projets</v>
          </cell>
          <cell r="O295">
            <v>3</v>
          </cell>
          <cell r="P295" t="str">
            <v>A</v>
          </cell>
          <cell r="Q295" t="str">
            <v>3A</v>
          </cell>
          <cell r="R295" t="str">
            <v>2A</v>
          </cell>
          <cell r="S295" t="str">
            <v>-Acquisition d'outils de travail (logiciels et matériels) fonctionnels;
-EPM</v>
          </cell>
          <cell r="T295" t="str">
            <v>Guide du Chef de Projets</v>
          </cell>
          <cell r="U295" t="str">
            <v>-Intégrer systématiquement un volet Sécurité des équipement (surveillance des vols et des actes de vandalisme) dans la mise en œuvre des projets;
-Intégrer systématiquement un volet Sécurité incendie dans la mise en œuvre des projets</v>
          </cell>
          <cell r="V295" t="str">
            <v>DET</v>
          </cell>
          <cell r="W295" t="str">
            <v>Rouge clair</v>
          </cell>
          <cell r="X295" t="str">
            <v>Zone inacceptable</v>
          </cell>
        </row>
        <row r="296">
          <cell r="A296" t="str">
            <v>EP30</v>
          </cell>
          <cell r="B296" t="str">
            <v>CR1.4</v>
          </cell>
          <cell r="C296" t="str">
            <v>Gérer les projets AGA</v>
          </cell>
          <cell r="D296" t="str">
            <v>Exécution et contrôle</v>
          </cell>
          <cell r="E296" t="str">
            <v xml:space="preserve">-Suivi technique défaillant;
-Changement de site;
-Planning non adapté;
-Entreprise défaillante;
-Révision des prix unitaire du marché                                                         </v>
          </cell>
          <cell r="F296" t="str">
            <v xml:space="preserve">Réactualisation du projet </v>
          </cell>
          <cell r="G296" t="str">
            <v xml:space="preserve">-Dépassements budgétaires;
-insatisfaction des besoins exprimés;
-Avenants;
-Non réalisation dans le délai contractuel;
-Non réalisation du projet dans  les règles de l'art </v>
          </cell>
          <cell r="H296" t="str">
            <v>SEC</v>
          </cell>
          <cell r="I296">
            <v>3</v>
          </cell>
          <cell r="J296" t="str">
            <v>C</v>
          </cell>
          <cell r="K296" t="str">
            <v>3C</v>
          </cell>
          <cell r="L296" t="str">
            <v xml:space="preserve">outils de travail (logiciels et matériels) </v>
          </cell>
          <cell r="M296" t="str">
            <v>-Guide Contrôle;
-Surveillance;
-Guide du Chef de Projets</v>
          </cell>
          <cell r="O296">
            <v>2</v>
          </cell>
          <cell r="P296" t="str">
            <v>C</v>
          </cell>
          <cell r="Q296" t="str">
            <v>2C</v>
          </cell>
          <cell r="R296" t="str">
            <v>1C</v>
          </cell>
          <cell r="S296" t="str">
            <v>-Acquisition d'outils de travail (logiciels et matériels) fonctionnels;
-EPM</v>
          </cell>
          <cell r="T296" t="str">
            <v>Guide Chef de Projets (notamment en ce qui concerne le fonctionnement de la Mission de contrôle)</v>
          </cell>
          <cell r="U296" t="str">
            <v xml:space="preserve">- Rendre systématique la mise en place des missions de contrôle (internes comme externes);                                                               - Amélioration du  fonctionnement de la mission de contrôle conformément à ses attributions et son rôle                                     - Inviter les Autorités à fournir les plans de développement des plateformes aéroportuaires, pour prise en compte                                       </v>
          </cell>
          <cell r="V296" t="str">
            <v>DET</v>
          </cell>
          <cell r="W296" t="str">
            <v>Jaune</v>
          </cell>
          <cell r="X296" t="str">
            <v>Zone Tolérable</v>
          </cell>
        </row>
        <row r="297">
          <cell r="A297" t="str">
            <v>EP31</v>
          </cell>
          <cell r="B297" t="str">
            <v>CR1.4</v>
          </cell>
          <cell r="C297" t="str">
            <v>Gérer les projets AGA</v>
          </cell>
          <cell r="D297" t="str">
            <v>Réception définitive</v>
          </cell>
          <cell r="E297" t="str">
            <v>-Suivi technique défaillant;
-Périmètre fluctuant;
-Planning non stable;
-Solution APD obselète;
-Bureau de contrôle défaillant;
-Nombreuses suspension d'OS;
-Entreprise défaillante</v>
          </cell>
          <cell r="F297" t="str">
            <v>Réserves non levées</v>
          </cell>
          <cell r="G297" t="str">
            <v>-Dérapages budgétaires;
-Système obselète;
-Utilisation excessive d'avenants;
-Exploitation dangeureuse;
-Conflits ou contentieux</v>
          </cell>
          <cell r="H297" t="str">
            <v>SEC</v>
          </cell>
          <cell r="I297">
            <v>3</v>
          </cell>
          <cell r="J297" t="str">
            <v>D</v>
          </cell>
          <cell r="K297" t="str">
            <v>3D</v>
          </cell>
          <cell r="L297" t="str">
            <v xml:space="preserve">outils de travail (logiciels et matériels) </v>
          </cell>
          <cell r="M297" t="str">
            <v>-Guide Contrôle;
-Surveillance;
-Guide du Chef de Projets</v>
          </cell>
          <cell r="O297">
            <v>3</v>
          </cell>
          <cell r="P297" t="str">
            <v>D</v>
          </cell>
          <cell r="Q297" t="str">
            <v>3D</v>
          </cell>
          <cell r="R297" t="str">
            <v>2D</v>
          </cell>
          <cell r="S297" t="str">
            <v>-Acquisition d'outils de travail (logiciels et matériels) fonctionnels;
-EPM</v>
          </cell>
          <cell r="T297" t="str">
            <v>Guide du Chef de Projets</v>
          </cell>
          <cell r="U297" t="str">
            <v xml:space="preserve">- Renforcer les capacités des acteurs sur le respect du planning d’exécution et sur la rigueur du contrôle pour améliorer le suivi ;     </v>
          </cell>
          <cell r="V297" t="str">
            <v>DET</v>
          </cell>
          <cell r="W297" t="str">
            <v>Jaune</v>
          </cell>
          <cell r="X297" t="str">
            <v>Zone Tolérable</v>
          </cell>
        </row>
        <row r="298">
          <cell r="A298" t="str">
            <v>EP32</v>
          </cell>
          <cell r="B298" t="str">
            <v>CR1.4</v>
          </cell>
          <cell r="C298" t="str">
            <v>Gérer les projets AGA</v>
          </cell>
          <cell r="D298" t="str">
            <v>Réception définitive</v>
          </cell>
          <cell r="E298" t="str">
            <v>-Suivi technique défaillant;
-Périmètre fluctuant;
-Planning non stable;
-Solution APD obselète;
-Bureau de contrôle défaillant;
-Nombreuses suspension d'OS;
-Entreprise défaillante</v>
          </cell>
          <cell r="F298" t="str">
            <v>Ouvrage non aux normes</v>
          </cell>
          <cell r="G298" t="str">
            <v>-Dérapages budgétaires;
-Système obselète;
-Utilisation excessive d'avenants;
-Exploitation dangeureuse;
-Bailleurs mécontants;
-Clients mécontents</v>
          </cell>
          <cell r="H298" t="str">
            <v>IMG</v>
          </cell>
          <cell r="I298">
            <v>2</v>
          </cell>
          <cell r="J298" t="str">
            <v>B</v>
          </cell>
          <cell r="K298" t="str">
            <v>2B</v>
          </cell>
          <cell r="L298" t="str">
            <v xml:space="preserve">outils de travail (logiciels et matériels) </v>
          </cell>
          <cell r="M298" t="str">
            <v>-Guide Contrôle;
-Surveillance;
-Guide du Chef de Projets</v>
          </cell>
          <cell r="N298" t="str">
            <v>Sensibilisation sur la maitrise des facteurs de réussite des projets;  de gestion du temps,  de contrôle des travaux et de respect des normes</v>
          </cell>
          <cell r="O298">
            <v>2</v>
          </cell>
          <cell r="P298" t="str">
            <v>B</v>
          </cell>
          <cell r="Q298" t="str">
            <v>2B</v>
          </cell>
          <cell r="R298" t="str">
            <v>2C</v>
          </cell>
          <cell r="S298" t="str">
            <v>-Acquisition d'outils de travail (logiciels et matériels) fonctionnels;
-EPM</v>
          </cell>
          <cell r="T298" t="str">
            <v xml:space="preserve">-Guide du Chargé d'etudes (v 6 0 )r4;
-Revues scientifiques </v>
          </cell>
          <cell r="U298" t="str">
            <v xml:space="preserve">-Renforcer les ingénieurs EP en gestion des risques;
-Prise en compte des évolutions technologiques dans les solutions à réaliser </v>
          </cell>
          <cell r="V298" t="str">
            <v>DET</v>
          </cell>
          <cell r="W298" t="str">
            <v>Orange</v>
          </cell>
          <cell r="X298" t="str">
            <v>Zone tolérable</v>
          </cell>
        </row>
        <row r="299">
          <cell r="A299" t="str">
            <v>EP33</v>
          </cell>
          <cell r="B299" t="str">
            <v>CR1.4</v>
          </cell>
          <cell r="C299" t="str">
            <v>Gérer les projets AGA</v>
          </cell>
          <cell r="D299" t="str">
            <v>Exécution et contrôle</v>
          </cell>
          <cell r="E299" t="str">
            <v xml:space="preserve"> Evènements exogènes malheureux, </v>
          </cell>
          <cell r="F299" t="str">
            <v>Cas de force majeure: Catastrophes naturelles</v>
          </cell>
          <cell r="G299" t="str">
            <v>-Perturbation des projets;
-Retards dans la mise en œuvre des projets</v>
          </cell>
          <cell r="H299" t="str">
            <v>SEC</v>
          </cell>
          <cell r="I299">
            <v>4</v>
          </cell>
          <cell r="J299" t="str">
            <v>B</v>
          </cell>
          <cell r="K299" t="str">
            <v>4B</v>
          </cell>
          <cell r="L299" t="str">
            <v xml:space="preserve">outils de travail (logiciels et matériels) </v>
          </cell>
          <cell r="M299" t="str">
            <v>Marché passé</v>
          </cell>
          <cell r="O299">
            <v>3</v>
          </cell>
          <cell r="P299" t="str">
            <v>B</v>
          </cell>
          <cell r="Q299" t="str">
            <v>3B</v>
          </cell>
          <cell r="R299" t="str">
            <v>2B</v>
          </cell>
          <cell r="S299" t="str">
            <v>-Acquisition d'outils de travail (logiciels et matériels) fonctionnels;
-EPM</v>
          </cell>
          <cell r="T299" t="str">
            <v>Guide du Chef de Projets</v>
          </cell>
          <cell r="U299" t="str">
            <v xml:space="preserve">renforcement des capacités sur la gestions des situations exceptionnelles, en relation avec l'évènement
</v>
          </cell>
          <cell r="V299" t="str">
            <v>DET</v>
          </cell>
          <cell r="W299" t="str">
            <v>Jaune</v>
          </cell>
          <cell r="X299" t="str">
            <v>Zone Tolérable</v>
          </cell>
        </row>
        <row r="300">
          <cell r="A300" t="str">
            <v>EP34</v>
          </cell>
          <cell r="B300" t="str">
            <v>CR1.5</v>
          </cell>
          <cell r="C300" t="str">
            <v xml:space="preserve">Assurer la protection juridique du patrimoine et du personnel </v>
          </cell>
          <cell r="D300" t="str">
            <v>Réceptionner et Analyser des dossiers</v>
          </cell>
          <cell r="E300" t="str">
            <v xml:space="preserve">-La diversité et la mulitiplicité des normes juridiques;
-Les diverses sources du factuel (Evénement, action, décision ou simple fait) </v>
          </cell>
          <cell r="F300" t="str">
            <v xml:space="preserve">Interprétation biaisée de la norme </v>
          </cell>
          <cell r="G300" t="str">
            <v>-Conséquences financières (valeurs pécuniaires);
-Conséquences stratégiques (destruction de la valeur stratégique)</v>
          </cell>
          <cell r="H300" t="str">
            <v>SEC</v>
          </cell>
          <cell r="I300">
            <v>4</v>
          </cell>
          <cell r="J300" t="str">
            <v>C</v>
          </cell>
          <cell r="K300" t="str">
            <v>4C</v>
          </cell>
          <cell r="L300" t="str">
            <v xml:space="preserve">outils de travail (logiciels et matériels) </v>
          </cell>
          <cell r="M300" t="str">
            <v>-Normes Juridiques;
-RMTN</v>
          </cell>
          <cell r="O300">
            <v>3</v>
          </cell>
          <cell r="P300" t="str">
            <v>C</v>
          </cell>
          <cell r="Q300" t="str">
            <v>3C</v>
          </cell>
          <cell r="R300" t="str">
            <v>2C</v>
          </cell>
          <cell r="S300" t="str">
            <v xml:space="preserve">Acquisition d'outils de travail (logiciels et matériels) fonctionnels                                                                      </v>
          </cell>
          <cell r="T300" t="str">
            <v>Normes juridiques</v>
          </cell>
          <cell r="U300" t="str">
            <v>Etoffer l'équipe en charge des affaires juridiques (Assistance juridique externe);
-Perfectionnement dans la connaissance des diverses normes juridiques 
- favoriser les traitements à l'amiable</v>
          </cell>
          <cell r="V300" t="str">
            <v>DET</v>
          </cell>
          <cell r="W300" t="str">
            <v>Jaune</v>
          </cell>
          <cell r="X300" t="str">
            <v>Zone Tolérable</v>
          </cell>
        </row>
        <row r="301">
          <cell r="A301" t="str">
            <v>EP35</v>
          </cell>
          <cell r="B301" t="str">
            <v>CR1.5</v>
          </cell>
          <cell r="C301" t="str">
            <v xml:space="preserve">Assurer la protection juridique du patrimoine et du personnel </v>
          </cell>
          <cell r="D301" t="str">
            <v>Réceptionner et Analyser des dossiers</v>
          </cell>
          <cell r="E301" t="str">
            <v>-Diversité et mulitiplicité des normes juridiques (travail en mode multinational);
-Diverses sources du factuel (Evénement, action, décision ou simple fait);
-Caractère évolutif de la norme juridique</v>
          </cell>
          <cell r="F301" t="str">
            <v xml:space="preserve">imprévisibilité dans la mise en œuvre des normes juridiques par les juges </v>
          </cell>
          <cell r="G301" t="str">
            <v>-Conséquences financières (valeurs pécuniaires);
-Conséquences stratégiques (destruction de la valeur stratégique)</v>
          </cell>
          <cell r="H301" t="str">
            <v>JUR</v>
          </cell>
          <cell r="I301">
            <v>4</v>
          </cell>
          <cell r="J301" t="str">
            <v>B</v>
          </cell>
          <cell r="K301" t="str">
            <v>4B</v>
          </cell>
          <cell r="L301" t="str">
            <v xml:space="preserve">outils de travail (logiciels et matériels) </v>
          </cell>
          <cell r="M301" t="str">
            <v xml:space="preserve">Normes juridiques     </v>
          </cell>
          <cell r="O301">
            <v>3</v>
          </cell>
          <cell r="P301" t="str">
            <v>B</v>
          </cell>
          <cell r="Q301" t="str">
            <v>3B</v>
          </cell>
          <cell r="R301" t="str">
            <v>2B</v>
          </cell>
          <cell r="S301" t="str">
            <v xml:space="preserve">Acquisition d'outils de travail (logiciels et matériels) fonctionnels                                                                      </v>
          </cell>
          <cell r="T301" t="str">
            <v>Normes juridiques</v>
          </cell>
          <cell r="U301" t="str">
            <v>- Etoffer l'équipe en charge des affaires juridiques (Assistance juridique externe);
-Perfectionnement dans la connaissance des diverses normes juridiques 
- favoriser les traitements à l'amiable</v>
          </cell>
          <cell r="V301" t="str">
            <v>DET</v>
          </cell>
          <cell r="W301" t="str">
            <v>Rouge clair</v>
          </cell>
          <cell r="X301" t="str">
            <v>Zone inacceptable</v>
          </cell>
        </row>
        <row r="302">
          <cell r="A302" t="str">
            <v>EP36</v>
          </cell>
          <cell r="B302" t="str">
            <v>CR1.5</v>
          </cell>
          <cell r="C302" t="str">
            <v xml:space="preserve">Assurer la protection juridique du patrimoine et du personnel </v>
          </cell>
          <cell r="D302" t="str">
            <v>Réceptionner et Analyser des dossiers</v>
          </cell>
          <cell r="E302" t="str">
            <v>-Le comportement interne (non respect de la norme juridique par le personnel) et externe;
-La diversité et la mulitiplicité des normes juridiques (travail en mode multinational);
-Portefeuille d’activités diversifiées</v>
          </cell>
          <cell r="F302" t="str">
            <v xml:space="preserve">La responsabilité </v>
          </cell>
          <cell r="G302" t="str">
            <v>-Conséquences financières (valeurs pécuniaires);
-Conséquences stratégiques (destruction de la valeur stratégique)</v>
          </cell>
          <cell r="H302" t="str">
            <v>FIN</v>
          </cell>
          <cell r="I302">
            <v>4</v>
          </cell>
          <cell r="J302" t="str">
            <v>C</v>
          </cell>
          <cell r="K302" t="str">
            <v>4C</v>
          </cell>
          <cell r="L302" t="str">
            <v xml:space="preserve">outils de travail (logiciels et matériels) </v>
          </cell>
          <cell r="M302" t="str">
            <v xml:space="preserve">Normes juridiques     </v>
          </cell>
          <cell r="O302">
            <v>3</v>
          </cell>
          <cell r="P302" t="str">
            <v>C</v>
          </cell>
          <cell r="Q302" t="str">
            <v>3C</v>
          </cell>
          <cell r="R302" t="str">
            <v>2C</v>
          </cell>
          <cell r="S302" t="str">
            <v xml:space="preserve">Acquisition d'outils de travail (logiciels et matériels) fonctionnels                                                                      </v>
          </cell>
          <cell r="T302" t="str">
            <v>Normes juridiques</v>
          </cell>
          <cell r="U302" t="str">
            <v>- Etoffer l'équipe en charge des affaires juridiques (Assistance juridique externe);
-Perfectionnement dans la connaissance des diverses normes juridiques 
- favoriser les traitements à l'amiable</v>
          </cell>
          <cell r="V302" t="str">
            <v>DET</v>
          </cell>
          <cell r="W302" t="str">
            <v>Orange</v>
          </cell>
          <cell r="X302" t="str">
            <v>Zone tolérable</v>
          </cell>
        </row>
        <row r="303">
          <cell r="A303" t="str">
            <v>EP37</v>
          </cell>
          <cell r="B303" t="str">
            <v>CR1.5</v>
          </cell>
          <cell r="C303" t="str">
            <v xml:space="preserve">Assurer la protection juridique du patrimoine et du personnel </v>
          </cell>
          <cell r="D303" t="str">
            <v>Réceptionner et Analyser des dossiers</v>
          </cell>
          <cell r="E303" t="str">
            <v>-Défaillance de la collaboration avec les Avocats;
-Règlement à l'amiable infructueux</v>
          </cell>
          <cell r="F303" t="str">
            <v>Mauvais règlement des litiges</v>
          </cell>
          <cell r="G303" t="str">
            <v>-Attaques en justice;
-Condamnations;
-Perte financières;
-Perte de crédibilité.</v>
          </cell>
          <cell r="H303" t="str">
            <v>IMG</v>
          </cell>
          <cell r="I303">
            <v>3</v>
          </cell>
          <cell r="J303" t="str">
            <v>B</v>
          </cell>
          <cell r="K303" t="str">
            <v>3B</v>
          </cell>
          <cell r="L303" t="str">
            <v>Outils de travail (logiciels et matériels)</v>
          </cell>
          <cell r="M303" t="str">
            <v xml:space="preserve">Normes juridiques     </v>
          </cell>
          <cell r="O303">
            <v>2</v>
          </cell>
          <cell r="P303" t="str">
            <v>B</v>
          </cell>
          <cell r="Q303" t="str">
            <v>2B</v>
          </cell>
          <cell r="R303" t="str">
            <v>1B</v>
          </cell>
          <cell r="S303" t="str">
            <v xml:space="preserve">Acquisition d'outils de travail (logiciels et matériels) fonctionnels                                                                      </v>
          </cell>
          <cell r="T303" t="str">
            <v>Normes juridiques</v>
          </cell>
          <cell r="U303" t="str">
            <v>- Etoffer l'équipe en charge des affaires juridiques (Assistance juridique externe);
-Renforcement de la capacité des cadres sur  diverses normes juridiques;
-Favoriser les traitements à l'amiable</v>
          </cell>
          <cell r="V303" t="str">
            <v>DET</v>
          </cell>
          <cell r="W303" t="str">
            <v>Orange</v>
          </cell>
          <cell r="X303" t="str">
            <v>Zone tolérable</v>
          </cell>
        </row>
        <row r="304">
          <cell r="A304" t="str">
            <v>EP38</v>
          </cell>
          <cell r="B304" t="str">
            <v>CR1.5</v>
          </cell>
          <cell r="C304" t="str">
            <v xml:space="preserve">Assurer la protection juridique du patrimoine et du personnel </v>
          </cell>
          <cell r="D304" t="str">
            <v>Réceptionner et Analyser des dossiers</v>
          </cell>
          <cell r="E304" t="str">
            <v>-Garantie fausse;
-Prestataires peu fiables</v>
          </cell>
          <cell r="F304" t="str">
            <v>Fourniture d’une mauvaise garantie à 1ère demande pour Avance de démarrage, de bonne exécution ou de bonne fin</v>
          </cell>
          <cell r="G304" t="str">
            <v>-Litiges ou contentieux;
-Difficulté de clôture du projet</v>
          </cell>
          <cell r="H304" t="str">
            <v>JUR</v>
          </cell>
          <cell r="I304">
            <v>2</v>
          </cell>
          <cell r="J304" t="str">
            <v>C</v>
          </cell>
          <cell r="K304" t="str">
            <v>2C</v>
          </cell>
          <cell r="L304" t="str">
            <v xml:space="preserve">outils de travail (logiciels et matériels) </v>
          </cell>
          <cell r="M304" t="str">
            <v xml:space="preserve">Normes juridiques     </v>
          </cell>
          <cell r="O304">
            <v>1</v>
          </cell>
          <cell r="P304" t="str">
            <v>C</v>
          </cell>
          <cell r="Q304" t="str">
            <v>1C</v>
          </cell>
          <cell r="R304" t="str">
            <v>1D</v>
          </cell>
          <cell r="S304" t="str">
            <v xml:space="preserve">Acquisition d'outils de travail (logiciels et matériels) fonctionnels                                                                      </v>
          </cell>
          <cell r="T304" t="str">
            <v>-Normes juridiques;
-RMTN;
-Règlements de la CDJO  
-Textes en la matière à l'Agence comptable</v>
          </cell>
          <cell r="U304" t="str">
            <v xml:space="preserve">Rigueur dans le contrôle et la vérification (Agence Comptable) des déclarations des entreprises candidates aux AO </v>
          </cell>
          <cell r="V304" t="str">
            <v>DET</v>
          </cell>
          <cell r="W304" t="str">
            <v>Orange</v>
          </cell>
          <cell r="X304" t="str">
            <v>Zone tolérable</v>
          </cell>
        </row>
        <row r="305">
          <cell r="A305" t="str">
            <v>EP39</v>
          </cell>
          <cell r="B305" t="str">
            <v>CR1.5</v>
          </cell>
          <cell r="C305" t="str">
            <v xml:space="preserve">Assurer la protection juridique du patrimoine et du personnel </v>
          </cell>
          <cell r="D305" t="str">
            <v>Réceptionner et Analyser des dossiers</v>
          </cell>
          <cell r="E305" t="str">
            <v>Mauvaises interprétations</v>
          </cell>
          <cell r="F305" t="str">
            <v xml:space="preserve">Proposition par un tiers de mise en place d’une Convention dans une langue étrangère autre que l'anglais </v>
          </cell>
          <cell r="G305" t="str">
            <v>Litiges ou contentieux</v>
          </cell>
          <cell r="H305" t="str">
            <v>JUR</v>
          </cell>
          <cell r="I305">
            <v>3</v>
          </cell>
          <cell r="J305" t="str">
            <v>C</v>
          </cell>
          <cell r="K305" t="str">
            <v>3C</v>
          </cell>
          <cell r="L305" t="str">
            <v xml:space="preserve">outils de travail (logiciels et matériels) </v>
          </cell>
          <cell r="M305" t="str">
            <v xml:space="preserve">Normes juridiques     </v>
          </cell>
          <cell r="O305">
            <v>2</v>
          </cell>
          <cell r="P305" t="str">
            <v>C</v>
          </cell>
          <cell r="Q305" t="str">
            <v>2C</v>
          </cell>
          <cell r="R305" t="str">
            <v>1C</v>
          </cell>
          <cell r="S305" t="str">
            <v xml:space="preserve">Acquisition d'outils de travail (logiciels et matériels) fonctionnels                                                                      </v>
          </cell>
          <cell r="T305" t="str">
            <v>-Normes juridiques;
-RMTN;
-Règlements de la CDJO</v>
          </cell>
          <cell r="U305" t="str">
            <v>- Renforcer le niveau des Cadres juristes dans l'utilisation de l'anglais; 
- Favoriser la contractualisation avec des cabinets de traduction et d'interprètes pour les autres langues</v>
          </cell>
          <cell r="V305" t="str">
            <v>DET</v>
          </cell>
          <cell r="W305" t="str">
            <v>Orange</v>
          </cell>
          <cell r="X305" t="str">
            <v>Zone tolérable</v>
          </cell>
        </row>
        <row r="306">
          <cell r="A306" t="str">
            <v>AC01</v>
          </cell>
          <cell r="B306" t="str">
            <v>DCA1</v>
          </cell>
          <cell r="C306" t="str">
            <v>AC1.1 Participer à la  définition de l'architecture des systèmes comptables</v>
          </cell>
          <cell r="D306" t="str">
            <v>Définir l'organisation et les procédures comptables</v>
          </cell>
          <cell r="E306" t="str">
            <v>Absence de manuel de procédures comptable adapté</v>
          </cell>
          <cell r="F306" t="str">
            <v>Confusion et erreur dans les roles</v>
          </cell>
          <cell r="G306" t="str">
            <v>-Dysfonctionnements internes, non prise en compte de l'évolution des systèmes et de l'organisation;
-Impact negatif sur la productivité du personnel;
-Baisse de la fiabilité des informations produites</v>
          </cell>
          <cell r="H306" t="str">
            <v>AUT</v>
          </cell>
          <cell r="I306">
            <v>2</v>
          </cell>
          <cell r="J306" t="str">
            <v>B</v>
          </cell>
          <cell r="K306" t="str">
            <v>2B</v>
          </cell>
          <cell r="L306" t="str">
            <v>PGI et autres applications</v>
          </cell>
          <cell r="M306" t="str">
            <v>Elaborer un manuel de procédure en phase avec le PGI</v>
          </cell>
          <cell r="N306" t="str">
            <v>Elaborer le manuel de procédure de maniére participative avec l'ensemble des pilotes de processus concernés</v>
          </cell>
          <cell r="O306">
            <v>1</v>
          </cell>
          <cell r="P306" t="str">
            <v>B</v>
          </cell>
          <cell r="Q306" t="str">
            <v>1B</v>
          </cell>
          <cell r="R306" t="str">
            <v>1D</v>
          </cell>
          <cell r="S306" t="str">
            <v>PGI mis à jour et Freda 2</v>
          </cell>
          <cell r="T306" t="str">
            <v>Confié à un cabinet l'élaboration du manuel en relation avec les agents de la structure</v>
          </cell>
          <cell r="U306" t="str">
            <v>Participation des experts du  domaine dans la réalisation du Manuel</v>
          </cell>
          <cell r="V306" t="str">
            <v>DCA</v>
          </cell>
          <cell r="W306" t="str">
            <v>Orange</v>
          </cell>
          <cell r="X306" t="str">
            <v>Zone tolérable</v>
          </cell>
        </row>
        <row r="307">
          <cell r="A307" t="str">
            <v>AC02</v>
          </cell>
          <cell r="B307" t="str">
            <v>DCA1</v>
          </cell>
          <cell r="C307" t="str">
            <v>AC1.2 Participer à la  définition de l'architecture des systèmes comptables</v>
          </cell>
          <cell r="D307" t="str">
            <v xml:space="preserve">Mise à jour et maintenance du plan comptable </v>
          </cell>
          <cell r="E307" t="str">
            <v>Référentiel comptable non adapté</v>
          </cell>
          <cell r="F307" t="str">
            <v>Erreur dans les interpretations et procédures</v>
          </cell>
          <cell r="G307" t="str">
            <v>-Anomalies et retards dans la production de l'information financière;
-Lecture biaisée de l'information financière</v>
          </cell>
          <cell r="H307" t="str">
            <v>AUT</v>
          </cell>
          <cell r="I307">
            <v>3</v>
          </cell>
          <cell r="J307" t="str">
            <v>B</v>
          </cell>
          <cell r="K307" t="str">
            <v>3B</v>
          </cell>
          <cell r="L307" t="str">
            <v>PGI et autres applications FREDA. 2 IMMOVIN ETC</v>
          </cell>
          <cell r="M307" t="str">
            <v>Mise à disposition de documentation Sycohada revisé</v>
          </cell>
          <cell r="N307" t="str">
            <v>Diverses formations de mise à niveau</v>
          </cell>
          <cell r="O307">
            <v>2</v>
          </cell>
          <cell r="P307" t="str">
            <v>B</v>
          </cell>
          <cell r="Q307" t="str">
            <v>2B</v>
          </cell>
          <cell r="R307" t="str">
            <v>1D</v>
          </cell>
          <cell r="S307" t="str">
            <v>Confié à un cabinet compétent les travaux de mise à jour des logiciels et applications comptables</v>
          </cell>
          <cell r="V307" t="str">
            <v>DCA</v>
          </cell>
          <cell r="W307" t="str">
            <v>Orange</v>
          </cell>
          <cell r="X307" t="str">
            <v>Zone tolérable</v>
          </cell>
        </row>
        <row r="308">
          <cell r="A308" t="str">
            <v>AC03</v>
          </cell>
          <cell r="B308" t="str">
            <v>DCA2</v>
          </cell>
          <cell r="C308" t="str">
            <v>AC2.1 Gérer la trésorerie</v>
          </cell>
          <cell r="D308" t="str">
            <v>Gerer la trésorerie courante</v>
          </cell>
          <cell r="E308" t="str">
            <v>absence d'un systéme de suivi de la trésorerie quotidiene</v>
          </cell>
          <cell r="F308" t="str">
            <v>Absence de liquidités dans les structure financiéres</v>
          </cell>
          <cell r="G308" t="str">
            <v>Cessation de paiement</v>
          </cell>
          <cell r="H308" t="str">
            <v>AUT</v>
          </cell>
          <cell r="I308">
            <v>4</v>
          </cell>
          <cell r="J308" t="str">
            <v>B</v>
          </cell>
          <cell r="K308" t="str">
            <v>4B</v>
          </cell>
          <cell r="L308" t="str">
            <v>Mettre en place de palteformes d'échanges d'imforamations avec les structures financiéres</v>
          </cell>
          <cell r="M308" t="str">
            <v>Faire des controles périodiques</v>
          </cell>
          <cell r="N308" t="str">
            <v>Désigner une personne dédiée au suivi de la trésorerie</v>
          </cell>
          <cell r="O308">
            <v>2</v>
          </cell>
          <cell r="P308" t="str">
            <v>B</v>
          </cell>
          <cell r="Q308" t="str">
            <v>2B</v>
          </cell>
          <cell r="R308" t="str">
            <v>3E</v>
          </cell>
          <cell r="V308" t="str">
            <v>DCA</v>
          </cell>
          <cell r="W308" t="str">
            <v>Orange</v>
          </cell>
          <cell r="X308" t="str">
            <v>Zone tolérable</v>
          </cell>
        </row>
        <row r="309">
          <cell r="A309" t="str">
            <v>AC04</v>
          </cell>
          <cell r="B309" t="str">
            <v>DCA2
DCA4</v>
          </cell>
          <cell r="C309" t="str">
            <v>-AC2.2 Gérer la trésorerie
-AC4.7 Gérer les créanciers</v>
          </cell>
          <cell r="D309" t="str">
            <v>-Gérer la trésorerie d'emprunts;
-Liquider les dossiers de service de la dette</v>
          </cell>
          <cell r="E309" t="str">
            <v>-Suivi non adapté des engagements et prets;
-Liquidation erronnée ou tardive du service de la dette</v>
          </cell>
          <cell r="F309" t="str">
            <v>Échéances non honorées</v>
          </cell>
          <cell r="G309" t="str">
            <v>-Perte de crédibilité et paiement de pénalité;
-Mise en demeure et  Pénalité infligés à l'institution Réserves sur les comptes</v>
          </cell>
          <cell r="H309" t="str">
            <v>AUT</v>
          </cell>
          <cell r="I309">
            <v>4</v>
          </cell>
          <cell r="J309" t="str">
            <v>A</v>
          </cell>
          <cell r="K309" t="str">
            <v>4A</v>
          </cell>
          <cell r="L309" t="str">
            <v>-Mettre en place de palteformes d'échanges d'imforamations avec les structures financiéres;
-Hypérion et autres application.</v>
          </cell>
          <cell r="M309" t="str">
            <v>-Faire des controles périodiques;
-MODOP pour faciliter le traitement des transactions</v>
          </cell>
          <cell r="N309" t="str">
            <v>-Désigner une personne dédiée au suivi des échéanciers;
-Formation des agents sur la procédure de gestion des salaires</v>
          </cell>
          <cell r="O309">
            <v>2</v>
          </cell>
          <cell r="P309" t="str">
            <v>B</v>
          </cell>
          <cell r="Q309" t="str">
            <v>2B</v>
          </cell>
          <cell r="R309" t="str">
            <v>1D</v>
          </cell>
          <cell r="V309" t="str">
            <v>DCA</v>
          </cell>
          <cell r="W309" t="str">
            <v>Orange</v>
          </cell>
          <cell r="X309" t="str">
            <v>Zone tolérable</v>
          </cell>
        </row>
        <row r="310">
          <cell r="A310" t="str">
            <v>AC05</v>
          </cell>
          <cell r="B310" t="str">
            <v>DCA2</v>
          </cell>
          <cell r="C310" t="str">
            <v>AC2.3 Gérer la trésorerie</v>
          </cell>
          <cell r="D310" t="str">
            <v>Gérer les placements</v>
          </cell>
          <cell r="E310" t="str">
            <v>Manque de maitrise des informations sur le marché financier</v>
          </cell>
          <cell r="F310" t="str">
            <v>Mauvais placement</v>
          </cell>
          <cell r="G310" t="str">
            <v>Placements improductifs</v>
          </cell>
          <cell r="H310" t="str">
            <v>AUT</v>
          </cell>
          <cell r="I310">
            <v>3</v>
          </cell>
          <cell r="J310" t="str">
            <v>B</v>
          </cell>
          <cell r="K310" t="str">
            <v>3B</v>
          </cell>
          <cell r="L310" t="str">
            <v>Mettre en place de palteformes d'échanges d'imforamations avec les structures financiéres</v>
          </cell>
          <cell r="N310" t="str">
            <v>Trouver un spécialiste des marchés financiers si l'activité le requiérere</v>
          </cell>
          <cell r="O310">
            <v>2</v>
          </cell>
          <cell r="P310" t="str">
            <v>A</v>
          </cell>
          <cell r="Q310" t="str">
            <v>2A</v>
          </cell>
          <cell r="R310" t="str">
            <v>2D</v>
          </cell>
          <cell r="V310" t="str">
            <v>DCA</v>
          </cell>
          <cell r="W310" t="str">
            <v>Orange</v>
          </cell>
          <cell r="X310" t="str">
            <v>Zone tolérable</v>
          </cell>
        </row>
        <row r="311">
          <cell r="A311" t="str">
            <v>AC06</v>
          </cell>
          <cell r="B311" t="str">
            <v>DCA2</v>
          </cell>
          <cell r="C311" t="str">
            <v>AC2.4 Gérer la trésorerie</v>
          </cell>
          <cell r="D311" t="str">
            <v>Etablir les situations de trésorerie</v>
          </cell>
          <cell r="E311" t="str">
            <v>Non apllication rigoureuse des procédures de gestion de la trésorerie</v>
          </cell>
          <cell r="F311" t="str">
            <v>Absence de visibilité dans la gestion de la trésorerie</v>
          </cell>
          <cell r="G311" t="str">
            <v>informations erronées sur la situations réelle de la trésorerie</v>
          </cell>
          <cell r="H311" t="str">
            <v>AUT</v>
          </cell>
          <cell r="I311">
            <v>4</v>
          </cell>
          <cell r="J311" t="str">
            <v>B</v>
          </cell>
          <cell r="K311" t="str">
            <v>4B</v>
          </cell>
          <cell r="L311" t="str">
            <v>Mettre en place de palteformes d'échanges d'imforamations avec les structures financiéres</v>
          </cell>
          <cell r="N311" t="str">
            <v>Désigner une personne dédiée au suivi de la tresorerie</v>
          </cell>
          <cell r="O311">
            <v>2</v>
          </cell>
          <cell r="P311" t="str">
            <v>A</v>
          </cell>
          <cell r="Q311" t="str">
            <v>2A</v>
          </cell>
          <cell r="R311" t="str">
            <v>3E</v>
          </cell>
          <cell r="V311" t="str">
            <v>DCA</v>
          </cell>
          <cell r="W311" t="str">
            <v>Orange</v>
          </cell>
          <cell r="X311" t="str">
            <v>Zone tolérable</v>
          </cell>
        </row>
        <row r="312">
          <cell r="A312" t="str">
            <v>AC07</v>
          </cell>
          <cell r="B312" t="str">
            <v>DCA2</v>
          </cell>
          <cell r="C312" t="str">
            <v>AC2.5 Gérer la trésorerie</v>
          </cell>
          <cell r="D312" t="str">
            <v>Paiements des dépenses et Approvisionnent des paieries</v>
          </cell>
          <cell r="E312" t="str">
            <v>Manque d'anticipation sur la production des situations mensuelles de trésorerie par les Paieries</v>
          </cell>
          <cell r="F312" t="str">
            <v>Délais de paiement dépassés</v>
          </cell>
          <cell r="G312" t="str">
            <v xml:space="preserve">-Etats financiers non fiables;
-Réseves sur les comptes (Fausses informations sur les dépenses à regler, malversations et détournement) </v>
          </cell>
          <cell r="H312" t="str">
            <v>AUT</v>
          </cell>
          <cell r="I312">
            <v>4</v>
          </cell>
          <cell r="J312" t="str">
            <v>A</v>
          </cell>
          <cell r="K312" t="str">
            <v>4A</v>
          </cell>
          <cell r="M312" t="str">
            <v>Faire des controles périodiques</v>
          </cell>
          <cell r="N312" t="str">
            <v>Désigner une personne dédiée au suivi de la trésorerie des centres</v>
          </cell>
          <cell r="O312">
            <v>2</v>
          </cell>
          <cell r="P312" t="str">
            <v>A</v>
          </cell>
          <cell r="Q312" t="str">
            <v>2A</v>
          </cell>
          <cell r="R312" t="str">
            <v>3E</v>
          </cell>
          <cell r="V312" t="str">
            <v>DCA</v>
          </cell>
          <cell r="W312" t="str">
            <v>Orange</v>
          </cell>
          <cell r="X312" t="str">
            <v>Zone tolérable</v>
          </cell>
        </row>
        <row r="313">
          <cell r="A313" t="str">
            <v>AC08</v>
          </cell>
          <cell r="B313" t="str">
            <v>DCA2</v>
          </cell>
          <cell r="C313" t="str">
            <v>AC2.6 Gérer la trésorerie</v>
          </cell>
          <cell r="D313" t="str">
            <v>Gérer les relations avec les établissements financiers(faccréditation du DG,DCAD des Fondés et Payeurs</v>
          </cell>
          <cell r="E313" t="str">
            <v>Absence d'anticipation sur la déclaclaration des mandats des signataires</v>
          </cell>
          <cell r="F313" t="str">
            <v>Bloccage des transactions avec les institutions financiéres</v>
          </cell>
          <cell r="G313" t="str">
            <v>-Bloccage du circuit de paiement;
-Mécontentement des créanciers;
-Mauvaise image de la structure envers les tiers</v>
          </cell>
          <cell r="H313" t="str">
            <v>AUT</v>
          </cell>
          <cell r="I313">
            <v>4</v>
          </cell>
          <cell r="J313" t="str">
            <v>B</v>
          </cell>
          <cell r="K313" t="str">
            <v>4B</v>
          </cell>
          <cell r="M313" t="str">
            <v>Faire des controles périodiques</v>
          </cell>
          <cell r="N313" t="str">
            <v>Désigner une personne dédiée au suivi de la trésorerie des centres</v>
          </cell>
          <cell r="O313">
            <v>2</v>
          </cell>
          <cell r="P313" t="str">
            <v>B</v>
          </cell>
          <cell r="Q313" t="str">
            <v>2B</v>
          </cell>
          <cell r="R313" t="str">
            <v>4E</v>
          </cell>
          <cell r="V313" t="str">
            <v>DCA</v>
          </cell>
          <cell r="W313" t="str">
            <v>Orange</v>
          </cell>
          <cell r="X313" t="str">
            <v>Zone tolérable</v>
          </cell>
        </row>
        <row r="314">
          <cell r="A314" t="str">
            <v>AC09</v>
          </cell>
          <cell r="B314" t="str">
            <v>DCA2</v>
          </cell>
          <cell r="C314" t="str">
            <v>AC2.7 Gérer la trésorerie</v>
          </cell>
          <cell r="D314" t="str">
            <v>Administrer fonctionnellement le module CM</v>
          </cell>
          <cell r="E314" t="str">
            <v>Mise à jour du module non reguliére</v>
          </cell>
          <cell r="F314" t="str">
            <v>Module non opérationnel</v>
          </cell>
          <cell r="G314" t="str">
            <v xml:space="preserve"> Travaux sur CM  bloqués</v>
          </cell>
          <cell r="H314" t="str">
            <v>AUT</v>
          </cell>
          <cell r="I314">
            <v>4</v>
          </cell>
          <cell r="J314" t="str">
            <v>B</v>
          </cell>
          <cell r="K314" t="str">
            <v>4B</v>
          </cell>
          <cell r="M314" t="str">
            <v xml:space="preserve">Instituer  des mises à jour périodique du  du progiciel </v>
          </cell>
          <cell r="N314" t="str">
            <v>Désigner un cabinet chargé du suivi du bon fonctionnement du progiciel</v>
          </cell>
          <cell r="O314">
            <v>2</v>
          </cell>
          <cell r="P314" t="str">
            <v>B</v>
          </cell>
          <cell r="Q314" t="str">
            <v>2B</v>
          </cell>
          <cell r="R314" t="str">
            <v>3E</v>
          </cell>
          <cell r="T314" t="str">
            <v xml:space="preserve">Instituer  des mises à jour périodiques du   progiciel </v>
          </cell>
          <cell r="U314" t="str">
            <v>Désigner un cabinet chargé du suivi du bon fonctionnement du progiciel</v>
          </cell>
          <cell r="V314" t="str">
            <v>DCA</v>
          </cell>
          <cell r="W314" t="str">
            <v>Orange</v>
          </cell>
          <cell r="X314" t="str">
            <v>Zone tolérable</v>
          </cell>
        </row>
        <row r="315">
          <cell r="A315" t="str">
            <v>AC10</v>
          </cell>
          <cell r="B315" t="str">
            <v>DCA1
DCA2
DCA4
DCA5
DCA6</v>
          </cell>
          <cell r="C315" t="str">
            <v>-AC1.3 Participer à la  définition de l'architecture des systèmes comptables;
-AC2.8 Gérer la trésorerie;
-AC4.9 Gérer les créanciers;
-AC5.3 Gérer les opérations inter-centres;
-AC6.7 Clôturer les comptes</v>
          </cell>
          <cell r="D315" t="str">
            <v>Archiver les pieces comptables</v>
          </cell>
          <cell r="E315" t="str">
            <v>-Manque de salle d'archive;
-Procédures d'archivage non correctement appliquées</v>
          </cell>
          <cell r="F315" t="str">
            <v>Pertes de données critiques pour l'Agence</v>
          </cell>
          <cell r="G315" t="str">
            <v>-Dysfonctionnements multiples de l'Agence;
-Pénalités financières;
-Doubles paiements</v>
          </cell>
          <cell r="H315" t="str">
            <v>AUT</v>
          </cell>
          <cell r="I315">
            <v>4</v>
          </cell>
          <cell r="J315" t="str">
            <v>B</v>
          </cell>
          <cell r="K315" t="str">
            <v>4B</v>
          </cell>
          <cell r="L315" t="str">
            <v>-Mise en place d'un systéme d'archivage électronique (Espace partagée);
-Archivage physique;
-PGI et autres applications</v>
          </cell>
          <cell r="M315" t="str">
            <v>-Instituer  des mises à jour périodique du  du progiciel;
-Modop sur les opérations inter centres</v>
          </cell>
          <cell r="N315" t="str">
            <v>-Redonner à la fonction d'archiviste son véritable role de gardien de la mémoire de l'institution;
-Désigner un cabinet chargé du suivi du bon fonctionnement du progiciel;
-Formation des Agents sur le traitement de ces opérations</v>
          </cell>
          <cell r="O315">
            <v>1</v>
          </cell>
          <cell r="P315" t="str">
            <v>B</v>
          </cell>
          <cell r="Q315" t="str">
            <v>1B</v>
          </cell>
          <cell r="R315" t="str">
            <v>3E</v>
          </cell>
          <cell r="S315" t="str">
            <v>Chercher un local adapté et organisé pour recevoir l'ensemble des archivres physiques et électroniques  des differentes directions</v>
          </cell>
          <cell r="T315" t="str">
            <v>Mettre en place des procédures d'archivages adaptées et partagées</v>
          </cell>
          <cell r="U315" t="str">
            <v>Former le personnel aux methodes d'archivages modernes</v>
          </cell>
          <cell r="V315" t="str">
            <v>DCA</v>
          </cell>
          <cell r="W315" t="str">
            <v>Orange</v>
          </cell>
          <cell r="X315" t="str">
            <v>Zone tolérable</v>
          </cell>
        </row>
        <row r="316">
          <cell r="A316" t="str">
            <v>AC11</v>
          </cell>
          <cell r="B316" t="str">
            <v>DCA3</v>
          </cell>
          <cell r="C316" t="str">
            <v>AC3.1 Gérer  les débiteurs</v>
          </cell>
          <cell r="D316" t="str">
            <v>Distribuer les factures clients</v>
          </cell>
          <cell r="E316" t="str">
            <v>Adresses erronees</v>
          </cell>
          <cell r="F316" t="str">
            <v>Factures non parvenues à son destinataire</v>
          </cell>
          <cell r="G316" t="str">
            <v xml:space="preserve">Retard sur les delais  et  baisse du recouvrement </v>
          </cell>
          <cell r="H316" t="str">
            <v>AUT</v>
          </cell>
          <cell r="I316">
            <v>5</v>
          </cell>
          <cell r="J316" t="str">
            <v>D</v>
          </cell>
          <cell r="K316" t="str">
            <v>5D</v>
          </cell>
          <cell r="M316" t="str">
            <v xml:space="preserve"> mise en place d'une procédure de contrôle des factures et de traiment des reclamations clients</v>
          </cell>
          <cell r="N316" t="str">
            <v>Instauration d'une mise au point mensuelle entre le recouvrement et la structure chargée de l'envoi des factures</v>
          </cell>
          <cell r="O316">
            <v>4</v>
          </cell>
          <cell r="P316" t="str">
            <v>D</v>
          </cell>
          <cell r="Q316" t="str">
            <v>4D</v>
          </cell>
          <cell r="R316" t="str">
            <v>2E</v>
          </cell>
          <cell r="S316" t="str">
            <v>Projet FREDA 2.0 en cours de réalisation pour création interface entre FREDA et PGI</v>
          </cell>
          <cell r="U316" t="str">
            <v>Un retour systématique et immédiat des factures non remises aux clients</v>
          </cell>
          <cell r="V316" t="str">
            <v>DCA</v>
          </cell>
          <cell r="W316" t="str">
            <v>Orange</v>
          </cell>
          <cell r="X316" t="str">
            <v>Zone tolérable</v>
          </cell>
        </row>
        <row r="317">
          <cell r="A317" t="str">
            <v>AC12</v>
          </cell>
          <cell r="B317" t="str">
            <v>DCA3</v>
          </cell>
          <cell r="C317" t="str">
            <v>AC3.2 Gérer  les débiteurs</v>
          </cell>
          <cell r="D317" t="str">
            <v>Assurer le recouvrement des créances</v>
          </cell>
          <cell r="E317" t="str">
            <v>Application insuffisante des proédures de recouvrement Absence d'une activité de recouvrement  dynamique</v>
          </cell>
          <cell r="F317" t="str">
            <v>Auguementation des créances impayées</v>
          </cell>
          <cell r="G317" t="str">
            <v>Baisse des encaissemments et diminution de la trésorerie</v>
          </cell>
          <cell r="H317" t="str">
            <v>AUT</v>
          </cell>
          <cell r="I317">
            <v>5</v>
          </cell>
          <cell r="J317" t="str">
            <v>D</v>
          </cell>
          <cell r="K317" t="str">
            <v>5D</v>
          </cell>
          <cell r="M317" t="str">
            <v>Mise à jour de la procédure de recouvrement et de  traitement des réclamations clients</v>
          </cell>
          <cell r="O317">
            <v>5</v>
          </cell>
          <cell r="P317" t="str">
            <v>D</v>
          </cell>
          <cell r="Q317" t="str">
            <v>5D</v>
          </cell>
          <cell r="R317" t="str">
            <v>3E</v>
          </cell>
          <cell r="S317" t="str">
            <v>dotation de moyens de transport, crédits téléphones,Fiabiliser les tableaux de bord PGI</v>
          </cell>
          <cell r="T317" t="str">
            <v>Visites de proximité, réconciliation des comptes,organiser des forums avec les usagers,</v>
          </cell>
          <cell r="U317" t="str">
            <v>Formation des agents aux nouvelles procedures de recouvrement</v>
          </cell>
          <cell r="V317" t="str">
            <v>DCA</v>
          </cell>
          <cell r="W317" t="str">
            <v>Orange</v>
          </cell>
          <cell r="X317" t="str">
            <v>Zone tolérable</v>
          </cell>
        </row>
        <row r="318">
          <cell r="A318" t="str">
            <v>AC13</v>
          </cell>
          <cell r="B318" t="str">
            <v>DCA3</v>
          </cell>
          <cell r="C318" t="str">
            <v>AC3.3 Gérer  les débiteurs</v>
          </cell>
          <cell r="D318" t="str">
            <v>Encaisser les recettes</v>
          </cell>
          <cell r="E318" t="str">
            <v>Insuffisance de suivi des créances clients,retard dans la prise en charge des encaissements</v>
          </cell>
          <cell r="F318" t="str">
            <v>Créances exigibles non encaissees</v>
          </cell>
          <cell r="G318" t="str">
            <v xml:space="preserve"> Perte de créances et de tresorerie</v>
          </cell>
          <cell r="H318" t="str">
            <v>AUT</v>
          </cell>
          <cell r="I318">
            <v>4</v>
          </cell>
          <cell r="J318" t="str">
            <v>B</v>
          </cell>
          <cell r="K318" t="str">
            <v>4B</v>
          </cell>
          <cell r="L318" t="str">
            <v xml:space="preserve">Mise en place des TPE </v>
          </cell>
          <cell r="M318" t="str">
            <v>Elaboration de procédures de relance clients adaptée</v>
          </cell>
          <cell r="O318">
            <v>3</v>
          </cell>
          <cell r="P318" t="str">
            <v>D</v>
          </cell>
          <cell r="Q318" t="str">
            <v>3D</v>
          </cell>
          <cell r="R318" t="str">
            <v>2E</v>
          </cell>
          <cell r="S318" t="str">
            <v>Mise en application FREDA 2</v>
          </cell>
          <cell r="T318" t="str">
            <v xml:space="preserve">Rapprochement mensuel de la facturation entre:                                           -Exploitation et Facturation                                         -Ordonnateur et comptable          Contrôle de la reception des factures par les clients                          </v>
          </cell>
          <cell r="V318" t="str">
            <v>DCA</v>
          </cell>
          <cell r="W318" t="str">
            <v>Orange</v>
          </cell>
          <cell r="X318" t="str">
            <v>Zone tolérable</v>
          </cell>
        </row>
        <row r="319">
          <cell r="A319" t="str">
            <v>AC14</v>
          </cell>
          <cell r="B319" t="str">
            <v>DCA3</v>
          </cell>
          <cell r="C319" t="str">
            <v>AC3.4 Gérer  les débiteurs</v>
          </cell>
          <cell r="D319" t="str">
            <v>Comptabilisation des encaissements</v>
          </cell>
          <cell r="E319" t="str">
            <v>Non prise en charge quotidienne des encaissements,écritures d'encaissements mal passées</v>
          </cell>
          <cell r="F319" t="str">
            <v>Données sur les encaisssements non fiables</v>
          </cell>
          <cell r="G319" t="str">
            <v>Balances clients non fiables (informations sur les comptes clients non fiables, dephasage entre les données de la trésorerie et celles sur les débiteurs)</v>
          </cell>
          <cell r="H319" t="str">
            <v>AUT</v>
          </cell>
          <cell r="I319">
            <v>4</v>
          </cell>
          <cell r="J319" t="str">
            <v>B</v>
          </cell>
          <cell r="K319" t="str">
            <v>4B</v>
          </cell>
          <cell r="M319" t="str">
            <v>MODOP sur les opérations d'encaissements</v>
          </cell>
          <cell r="N319" t="str">
            <v>Formation des agents à l'usage du module AR</v>
          </cell>
          <cell r="O319">
            <v>3</v>
          </cell>
          <cell r="P319" t="str">
            <v>D</v>
          </cell>
          <cell r="Q319" t="str">
            <v>3D</v>
          </cell>
          <cell r="R319" t="str">
            <v>2E</v>
          </cell>
          <cell r="S319" t="str">
            <v>Mise à disposition de scanners pour les CURS</v>
          </cell>
          <cell r="T319" t="str">
            <v xml:space="preserve">Mise en place de procédures harmonisées </v>
          </cell>
          <cell r="U319" t="str">
            <v>Renforcement des capacités du personnel</v>
          </cell>
          <cell r="V319" t="str">
            <v>DCA</v>
          </cell>
          <cell r="W319" t="str">
            <v>Orange</v>
          </cell>
          <cell r="X319" t="str">
            <v>Zone tolérable</v>
          </cell>
        </row>
        <row r="320">
          <cell r="A320" t="str">
            <v>AC15</v>
          </cell>
          <cell r="B320" t="str">
            <v>DCA3</v>
          </cell>
          <cell r="C320" t="str">
            <v>AC3.5 Gérer  les débiteurs</v>
          </cell>
          <cell r="D320" t="str">
            <v>Gerer le recouvrement judiciaire</v>
          </cell>
          <cell r="E320" t="str">
            <v>Mauvaise gestion des litiges clients</v>
          </cell>
          <cell r="F320" t="str">
            <v>Créances irrecouvrables</v>
          </cell>
          <cell r="G320" t="str">
            <v>Admission en non valeur de créances et perte d'exploitation</v>
          </cell>
          <cell r="H320" t="str">
            <v>AUT</v>
          </cell>
          <cell r="I320">
            <v>5</v>
          </cell>
          <cell r="J320" t="str">
            <v>C</v>
          </cell>
          <cell r="K320" t="str">
            <v>5C</v>
          </cell>
          <cell r="M320" t="str">
            <v>Prise en charge des littiges clients par des cabinets d'avocats</v>
          </cell>
          <cell r="N320" t="str">
            <v>Formation des Agents sur le traitement de ces opérations de recouvrement contentieux</v>
          </cell>
          <cell r="O320">
            <v>1</v>
          </cell>
          <cell r="P320" t="str">
            <v>B</v>
          </cell>
          <cell r="Q320" t="str">
            <v>1B</v>
          </cell>
          <cell r="R320" t="str">
            <v>2E</v>
          </cell>
          <cell r="T320" t="str">
            <v>Réponses diligentes des demandes formulées par les avocats</v>
          </cell>
          <cell r="U320" t="str">
            <v>Suivi minutieux des dossiers contentieux avec les avocats</v>
          </cell>
          <cell r="V320" t="str">
            <v>DCA</v>
          </cell>
          <cell r="W320" t="str">
            <v>Orange</v>
          </cell>
          <cell r="X320" t="str">
            <v>Zone tolérable</v>
          </cell>
        </row>
        <row r="321">
          <cell r="A321" t="str">
            <v>AC16</v>
          </cell>
          <cell r="B321" t="str">
            <v>DCA3</v>
          </cell>
          <cell r="C321" t="str">
            <v>AC3.6 Gérer  les débiteurs</v>
          </cell>
          <cell r="D321" t="str">
            <v>Administrer fonctionnement le module AR</v>
          </cell>
          <cell r="E321" t="str">
            <v>Mise à jour et contrôle des parametrages non reguliers</v>
          </cell>
          <cell r="F321" t="str">
            <v>Traitements comptables mal ou pas executés</v>
          </cell>
          <cell r="G321" t="str">
            <v>Travaux sur AR bloqués</v>
          </cell>
          <cell r="H321" t="str">
            <v>AUT</v>
          </cell>
          <cell r="I321">
            <v>5</v>
          </cell>
          <cell r="J321" t="str">
            <v>C</v>
          </cell>
          <cell r="K321" t="str">
            <v>5C</v>
          </cell>
          <cell r="N321" t="str">
            <v>Désigner un cabinet chargé du suivi du bon fonctionnement du progiciel</v>
          </cell>
          <cell r="O321">
            <v>4</v>
          </cell>
          <cell r="P321" t="str">
            <v>B</v>
          </cell>
          <cell r="Q321" t="str">
            <v>4B</v>
          </cell>
          <cell r="R321" t="str">
            <v>2D</v>
          </cell>
          <cell r="T321" t="str">
            <v xml:space="preserve">Instituer  des mises à jour périodiques du   progiciel </v>
          </cell>
          <cell r="U321" t="str">
            <v>Désigner un cabinet chargé du suivi du bon fonctionnement du progiciel</v>
          </cell>
          <cell r="V321" t="str">
            <v>DCA</v>
          </cell>
          <cell r="W321" t="str">
            <v>Rouge clair</v>
          </cell>
          <cell r="X321" t="str">
            <v>Zone inacceptable</v>
          </cell>
        </row>
        <row r="322">
          <cell r="A322" t="str">
            <v>AC17</v>
          </cell>
          <cell r="B322" t="str">
            <v>DCA3</v>
          </cell>
          <cell r="C322" t="str">
            <v>AC3.7 Gérer les débiteurs</v>
          </cell>
          <cell r="D322" t="str">
            <v>Archiver les pieces comptables</v>
          </cell>
          <cell r="E322" t="str">
            <v>-Piéces justificatives non jointes dans le module;
-Absence de salle d'archivage</v>
          </cell>
          <cell r="F322" t="str">
            <v>Absence de traçabilité des transactions</v>
          </cell>
          <cell r="G322" t="str">
            <v>Confirmation de la réalité des opérations difficile</v>
          </cell>
          <cell r="H322" t="str">
            <v>AUT</v>
          </cell>
          <cell r="I322">
            <v>5</v>
          </cell>
          <cell r="J322" t="str">
            <v>B</v>
          </cell>
          <cell r="K322" t="str">
            <v>5B</v>
          </cell>
          <cell r="O322">
            <v>5</v>
          </cell>
          <cell r="P322" t="str">
            <v>C</v>
          </cell>
          <cell r="Q322" t="str">
            <v>5C</v>
          </cell>
          <cell r="R322" t="str">
            <v>2E</v>
          </cell>
          <cell r="S322" t="str">
            <v>Utilisation du systéme d'archivage prévu dans le Module AR ,Archivage physique des piéces comptables</v>
          </cell>
          <cell r="T322" t="str">
            <v>Rendre obligatoire l'archivage de la piéce dans le module AR</v>
          </cell>
          <cell r="U322" t="str">
            <v>Former et sensibiliser les Payeurs et les CURS</v>
          </cell>
          <cell r="V322" t="str">
            <v>DCA</v>
          </cell>
          <cell r="W322" t="str">
            <v>Rouge clair</v>
          </cell>
          <cell r="X322" t="str">
            <v>Zone inacceptable</v>
          </cell>
        </row>
        <row r="323">
          <cell r="A323" t="str">
            <v>AC18</v>
          </cell>
          <cell r="B323" t="str">
            <v>DCA4</v>
          </cell>
          <cell r="C323" t="str">
            <v>AC3.8 Gérer les débiteurs</v>
          </cell>
          <cell r="D323" t="str">
            <v>RAF (Réception facture - Saisie Facture - Contrôle et transmission)</v>
          </cell>
          <cell r="E323" t="str">
            <v>-Circuit de reception des factures non maitrisé;
-Base Fournisseur non fiable</v>
          </cell>
          <cell r="F323" t="str">
            <v>Réception des factures dans un service autre que le service facturier</v>
          </cell>
          <cell r="G323" t="str">
            <v>Échéances créanciers non honorés mécontentement des creanciers</v>
          </cell>
          <cell r="H323" t="str">
            <v>AUT</v>
          </cell>
          <cell r="I323">
            <v>4</v>
          </cell>
          <cell r="J323" t="str">
            <v>B</v>
          </cell>
          <cell r="K323" t="str">
            <v>4B</v>
          </cell>
          <cell r="O323">
            <v>3</v>
          </cell>
          <cell r="P323" t="str">
            <v>C</v>
          </cell>
          <cell r="Q323" t="str">
            <v>3C</v>
          </cell>
          <cell r="R323" t="str">
            <v>1E</v>
          </cell>
          <cell r="V323" t="str">
            <v>DCA</v>
          </cell>
          <cell r="W323" t="str">
            <v>Orange</v>
          </cell>
          <cell r="X323" t="str">
            <v>Zone tolérable</v>
          </cell>
        </row>
        <row r="324">
          <cell r="A324" t="str">
            <v>AC19</v>
          </cell>
          <cell r="B324" t="str">
            <v>DCA4</v>
          </cell>
          <cell r="C324" t="str">
            <v>AC4.1 Gérer les créanciers;
AC4.3 Gérer les créanciers</v>
          </cell>
          <cell r="D324" t="str">
            <v>-Contrôle de régularité des dépenses;
-Liquider les dépenses non stockables</v>
          </cell>
          <cell r="E324" t="str">
            <v>-Suivi circuit de liquidation des dépenses  inneficace;
-Achat hors bon de commande;
-Dépenses non prévues au budget;
-Pas de crédits</v>
          </cell>
          <cell r="F324" t="str">
            <v>Dépassement des délais de paiement</v>
          </cell>
          <cell r="G324" t="str">
            <v>Etats financiers non fiables Réseves sur les comptes (Fausses informations sur les dépenses à regler, malversations et détournement)</v>
          </cell>
          <cell r="H324" t="str">
            <v>AUT</v>
          </cell>
          <cell r="I324">
            <v>3</v>
          </cell>
          <cell r="J324" t="str">
            <v>B</v>
          </cell>
          <cell r="K324" t="str">
            <v>3B</v>
          </cell>
          <cell r="L324" t="str">
            <v>PGI et autres applications</v>
          </cell>
          <cell r="M324" t="str">
            <v>-Lettre circulaire précisisant l'adresse de Facturation;
-Sensibilisation des gestionnaires Opérationnels;
-Mise en place d'une procédure de gestions des dépenses appropriée du service facturier;
-Fichier fournisseurs;
-Manuel de contrôle interne éfficace à mettre en oeuvre</v>
          </cell>
          <cell r="N324" t="str">
            <v>Formation des agents à la nouvelle procédure de gestion des dépenses</v>
          </cell>
          <cell r="O324">
            <v>2</v>
          </cell>
          <cell r="P324" t="str">
            <v>C</v>
          </cell>
          <cell r="Q324" t="str">
            <v>2C</v>
          </cell>
          <cell r="R324" t="str">
            <v>3E</v>
          </cell>
          <cell r="V324" t="str">
            <v>DCA</v>
          </cell>
          <cell r="W324" t="str">
            <v>Orange</v>
          </cell>
          <cell r="X324" t="str">
            <v>Zone tolérable</v>
          </cell>
        </row>
        <row r="325">
          <cell r="A325" t="str">
            <v>AC20</v>
          </cell>
          <cell r="B325" t="str">
            <v>DCA4</v>
          </cell>
          <cell r="C325" t="str">
            <v>AC4.2 Gérer les créanciers</v>
          </cell>
          <cell r="D325" t="str">
            <v>Liquidation dépenses stockables</v>
          </cell>
          <cell r="E325" t="str">
            <v>-Absence ou contrôle interne inéficace;
-Méconnaissance des agents des règles de paiement des dépenses publiques</v>
          </cell>
          <cell r="F325" t="str">
            <v>Retard ou erreur sur le reglement des dépenses  stockables</v>
          </cell>
          <cell r="G325" t="str">
            <v>Etats financiers non fiables Réseves sur les comptes (Fausses informations sur les dépenses à regler, malversations et détournement)</v>
          </cell>
          <cell r="H325" t="str">
            <v>AUT</v>
          </cell>
          <cell r="I325">
            <v>4</v>
          </cell>
          <cell r="J325" t="str">
            <v>A</v>
          </cell>
          <cell r="K325" t="str">
            <v>4A</v>
          </cell>
          <cell r="M325" t="str">
            <v xml:space="preserve">Manuel de contrôle interne éfficace à mettre en oeuvre </v>
          </cell>
          <cell r="N325" t="str">
            <v>Formation des agents à la nouvelle procédure de gestion des dépenses</v>
          </cell>
          <cell r="O325">
            <v>2</v>
          </cell>
          <cell r="P325" t="str">
            <v>C</v>
          </cell>
          <cell r="Q325" t="str">
            <v>2C</v>
          </cell>
          <cell r="R325" t="str">
            <v>1E</v>
          </cell>
          <cell r="V325" t="str">
            <v>DCA</v>
          </cell>
          <cell r="W325" t="str">
            <v>Orange</v>
          </cell>
          <cell r="X325" t="str">
            <v>Zone tolérable</v>
          </cell>
        </row>
        <row r="326">
          <cell r="A326" t="str">
            <v>AC21</v>
          </cell>
          <cell r="B326" t="str">
            <v>DCA4</v>
          </cell>
          <cell r="C326" t="str">
            <v>AC4.1 Gérer les créanciers;
AC4.3 Gérer les créanciers</v>
          </cell>
          <cell r="D326" t="str">
            <v>-Contrôle de régularité des dépenses;
-Liquider les dépenses non stockables</v>
          </cell>
          <cell r="E326" t="str">
            <v>-Suivi circuit de liquidation des dépenses  inneficace;
-Achat hors bon de commande;
-Dépenses non prévues au budget;
-Pas de crédits</v>
          </cell>
          <cell r="F326" t="str">
            <v>Paiement d'intêrets moratoires</v>
          </cell>
          <cell r="G326" t="str">
            <v>Etats financiers non fiables Réseves sur les comptes (Fausses informations sur les dépenses à regler, malversations et détournement)</v>
          </cell>
          <cell r="H326" t="str">
            <v>AUT</v>
          </cell>
          <cell r="I326">
            <v>3</v>
          </cell>
          <cell r="J326" t="str">
            <v>B</v>
          </cell>
          <cell r="K326" t="str">
            <v>3B</v>
          </cell>
          <cell r="L326" t="str">
            <v>PGI et autres applications</v>
          </cell>
          <cell r="M326" t="str">
            <v>-Lettre circulaire précisisant l'adresse de Facturation;
-Sensibilisation des gestionnaires Opérationnels;
-Mise en place d'une procédure de gestions des dépenses appropriée du service facturier;
-Fichier fournisseurs;
-Manuel de contrôle interne éfficace à mettre en oeuvre</v>
          </cell>
          <cell r="N326" t="str">
            <v>Formation des agents à la nouvelle procédure de gestion des dépenses</v>
          </cell>
          <cell r="O326">
            <v>2</v>
          </cell>
          <cell r="P326" t="str">
            <v>C</v>
          </cell>
          <cell r="Q326" t="str">
            <v>2C</v>
          </cell>
          <cell r="R326" t="str">
            <v>3E</v>
          </cell>
          <cell r="V326" t="str">
            <v>DCA</v>
          </cell>
          <cell r="W326" t="str">
            <v>Orange</v>
          </cell>
          <cell r="X326" t="str">
            <v>Zone tolérable</v>
          </cell>
        </row>
        <row r="327">
          <cell r="A327" t="str">
            <v>AC22</v>
          </cell>
          <cell r="B327" t="str">
            <v>DCA4</v>
          </cell>
          <cell r="C327" t="str">
            <v>AC4.1 Gérer les créanciers;
AC4.3 Gérer les créanciers</v>
          </cell>
          <cell r="D327" t="str">
            <v>-Contrôle de régularité des dépenses;
-Liquider les dépenses non stockables</v>
          </cell>
          <cell r="E327" t="str">
            <v>-Suivi circuit de liquidation des dépenses  inneficace;
-Achat hors bon de commande;
-Dépenses non prévues au budget;
-Pas de crédits</v>
          </cell>
          <cell r="F327" t="str">
            <v>Erreur sur le reglement des dépenses</v>
          </cell>
          <cell r="G327" t="str">
            <v>Etats financiers non fiables Réseves sur les comptes (Fausses informations sur les dépenses à regler, malversations et détournement)</v>
          </cell>
          <cell r="H327" t="str">
            <v>AUT</v>
          </cell>
          <cell r="I327">
            <v>3</v>
          </cell>
          <cell r="J327" t="str">
            <v>B</v>
          </cell>
          <cell r="K327" t="str">
            <v>3B</v>
          </cell>
          <cell r="L327" t="str">
            <v>PGI et autres applications</v>
          </cell>
          <cell r="M327" t="str">
            <v>-Lettre circulaire précisisant l'adresse de Facturation;
-Sensibilisation des gestionnaires Opérationnels;
-Mise en place d'une procédure de gestions des dépenses appropriée du service facturier;
-Fichier fournisseurs;
-Manuel de contrôle interne éfficace à mettre en oeuvre</v>
          </cell>
          <cell r="N327" t="str">
            <v>Formation des agents à la nouvelle procédure de gestion des dépenses</v>
          </cell>
          <cell r="O327">
            <v>2</v>
          </cell>
          <cell r="P327" t="str">
            <v>C</v>
          </cell>
          <cell r="Q327" t="str">
            <v>2C</v>
          </cell>
          <cell r="R327" t="str">
            <v>3E</v>
          </cell>
          <cell r="V327" t="str">
            <v>DCA</v>
          </cell>
          <cell r="W327" t="str">
            <v>Orange</v>
          </cell>
          <cell r="X327" t="str">
            <v>Zone tolérable</v>
          </cell>
        </row>
        <row r="328">
          <cell r="A328" t="str">
            <v>AC23</v>
          </cell>
          <cell r="B328" t="str">
            <v>DCA4</v>
          </cell>
          <cell r="C328" t="str">
            <v>AC4,4 Gérer les créanciers</v>
          </cell>
          <cell r="D328" t="str">
            <v>Liquider les dépenses d'investissements</v>
          </cell>
          <cell r="E328" t="str">
            <v>Suivi circuit de liquidation des dépenses d'investissements inneficace</v>
          </cell>
          <cell r="F328" t="str">
            <v>Retard ou erreur sur le reglement des dépenses d'investissement</v>
          </cell>
          <cell r="G328" t="str">
            <v>Mécontement des Fournisseurs et bloccage de l'execution des marchés Etats financiers non fiables Réseves sur les comptes (Fausses informations sur les dépenses à regler, malversations et détournement)</v>
          </cell>
          <cell r="H328" t="str">
            <v>AUT</v>
          </cell>
          <cell r="I328">
            <v>4</v>
          </cell>
          <cell r="J328" t="str">
            <v>B</v>
          </cell>
          <cell r="K328" t="str">
            <v>4B</v>
          </cell>
          <cell r="L328" t="str">
            <v>PGI et autres applications</v>
          </cell>
          <cell r="M328" t="str">
            <v>Mise en place d'une procédure de gestions des dépenses appropriée creation service facturier</v>
          </cell>
          <cell r="N328" t="str">
            <v>Formation des agents à la nouvelle procédure de gestion des dépenses</v>
          </cell>
          <cell r="O328">
            <v>2</v>
          </cell>
          <cell r="P328" t="str">
            <v>B</v>
          </cell>
          <cell r="Q328" t="str">
            <v>2B</v>
          </cell>
          <cell r="R328" t="str">
            <v>1D</v>
          </cell>
          <cell r="V328" t="str">
            <v>DCA</v>
          </cell>
          <cell r="W328" t="str">
            <v>Orange</v>
          </cell>
          <cell r="X328" t="str">
            <v>Zone tolérable</v>
          </cell>
        </row>
        <row r="329">
          <cell r="A329" t="str">
            <v>AC24</v>
          </cell>
          <cell r="B329" t="str">
            <v>DCA4</v>
          </cell>
          <cell r="C329" t="str">
            <v>AC4.5 Gérer les créanciers</v>
          </cell>
          <cell r="D329" t="str">
            <v>Liquider les dossiers de dépenses du personnel</v>
          </cell>
          <cell r="E329" t="str">
            <v>Procédures de traitement des salaires  non appliquées</v>
          </cell>
          <cell r="F329" t="str">
            <v>Etats des salaires non conformes</v>
          </cell>
          <cell r="G329" t="str">
            <v>Compte du personnel non exhaustif,Contestations et furie du personneltats financiers non fiables Réseves sur les comptes (Fausses informations sur les dépenses à regler, malversations et détournement)</v>
          </cell>
          <cell r="H329" t="str">
            <v>AUT</v>
          </cell>
          <cell r="I329">
            <v>3</v>
          </cell>
          <cell r="J329" t="str">
            <v>B</v>
          </cell>
          <cell r="K329" t="str">
            <v>3B</v>
          </cell>
          <cell r="L329" t="str">
            <v>PGI et autres applications</v>
          </cell>
          <cell r="M329" t="str">
            <v>Mise en place d'une procédure de gestions des dépenses appropriée creation service facturier</v>
          </cell>
          <cell r="N329" t="str">
            <v>Formation des agents à la nouvelle procédure de gestion des dépenses</v>
          </cell>
          <cell r="O329">
            <v>2</v>
          </cell>
          <cell r="P329" t="str">
            <v>C</v>
          </cell>
          <cell r="Q329" t="str">
            <v>2C</v>
          </cell>
          <cell r="R329" t="str">
            <v>1E</v>
          </cell>
          <cell r="V329" t="str">
            <v>DCA</v>
          </cell>
          <cell r="W329" t="str">
            <v>Orange</v>
          </cell>
          <cell r="X329" t="str">
            <v>Zone tolérable</v>
          </cell>
        </row>
        <row r="330">
          <cell r="A330" t="str">
            <v>AC25</v>
          </cell>
          <cell r="B330" t="str">
            <v>DCA4</v>
          </cell>
          <cell r="C330" t="str">
            <v>AC4.6 Gérer les créanciers</v>
          </cell>
          <cell r="D330" t="str">
            <v>Liquider les dossiers d'impots et  cotisations sociales du personnel</v>
          </cell>
          <cell r="E330" t="str">
            <v>Mauvais calcul ou absence de scélérité sur le reversement des retenues</v>
          </cell>
          <cell r="F330" t="str">
            <v>Comptes Etat et Organismes sociaux erronés</v>
          </cell>
          <cell r="G330" t="str">
            <v>Mise en demeure et  Pénalité infligés à l'institution Réserves sur les comptes</v>
          </cell>
          <cell r="H330" t="str">
            <v>AUT</v>
          </cell>
          <cell r="I330">
            <v>3</v>
          </cell>
          <cell r="J330" t="str">
            <v>A</v>
          </cell>
          <cell r="K330" t="str">
            <v>3A</v>
          </cell>
          <cell r="L330" t="str">
            <v>Hypérion et autres application</v>
          </cell>
          <cell r="M330" t="str">
            <v>MODOP pour faciliter le traitement des transactions</v>
          </cell>
          <cell r="N330" t="str">
            <v>Formation des agents sur la procédure de gestion des salaires</v>
          </cell>
          <cell r="O330">
            <v>3</v>
          </cell>
          <cell r="P330" t="str">
            <v>D</v>
          </cell>
          <cell r="Q330" t="str">
            <v>3D</v>
          </cell>
          <cell r="R330" t="str">
            <v>2E</v>
          </cell>
          <cell r="V330" t="str">
            <v>DCA</v>
          </cell>
          <cell r="W330" t="str">
            <v>Orange</v>
          </cell>
          <cell r="X330" t="str">
            <v>Zone tolérable</v>
          </cell>
        </row>
        <row r="331">
          <cell r="A331" t="str">
            <v>AC26</v>
          </cell>
          <cell r="B331" t="str">
            <v>DCA4</v>
          </cell>
          <cell r="C331" t="str">
            <v>AC4.8 Gérer les créanciers</v>
          </cell>
          <cell r="D331" t="str">
            <v>Administrer fonctionnellement le module AP du PGI</v>
          </cell>
          <cell r="E331" t="str">
            <v>Mise à jour du module non reguliére</v>
          </cell>
          <cell r="F331" t="str">
            <v>Module non opérationnel</v>
          </cell>
          <cell r="G331" t="str">
            <v>-Travaux sur AP bloqués;
-Difficulté de produire la situation des débiteurs</v>
          </cell>
          <cell r="H331" t="str">
            <v>AUT</v>
          </cell>
          <cell r="I331">
            <v>3</v>
          </cell>
          <cell r="J331" t="str">
            <v>B</v>
          </cell>
          <cell r="K331" t="str">
            <v>3B</v>
          </cell>
          <cell r="L331" t="str">
            <v>Mettre en place de palteformes d'échanges d'imforamations avec les structures financiéres</v>
          </cell>
          <cell r="M331" t="str">
            <v>Faire des controles périodiques</v>
          </cell>
          <cell r="N331" t="str">
            <v>Désigner une personne dédiée au suivi des échéanciers</v>
          </cell>
          <cell r="O331">
            <v>1</v>
          </cell>
          <cell r="P331" t="str">
            <v>B</v>
          </cell>
          <cell r="Q331" t="str">
            <v>1B</v>
          </cell>
          <cell r="R331" t="str">
            <v>1D</v>
          </cell>
          <cell r="V331" t="str">
            <v>DCA</v>
          </cell>
          <cell r="W331" t="str">
            <v>Orange</v>
          </cell>
          <cell r="X331" t="str">
            <v>Zone tolérable</v>
          </cell>
        </row>
        <row r="332">
          <cell r="A332" t="str">
            <v>AC27</v>
          </cell>
          <cell r="B332" t="str">
            <v>DCA5</v>
          </cell>
          <cell r="C332" t="str">
            <v>AC4.10 Gérer les créanciers</v>
          </cell>
          <cell r="D332" t="str">
            <v>Traiter les Demandes de reglement</v>
          </cell>
          <cell r="E332" t="str">
            <v>Absence de coordination dans le traitement des opérations inter centres</v>
          </cell>
          <cell r="F332" t="str">
            <v>Difficulté sur les opérations de reglements inter centres</v>
          </cell>
          <cell r="G332" t="str">
            <v>Comptes de reglement pour compte déséquilibés pas de denouement des opérations inter centres</v>
          </cell>
          <cell r="H332" t="str">
            <v>AUT</v>
          </cell>
          <cell r="I332">
            <v>4</v>
          </cell>
          <cell r="J332" t="str">
            <v>B</v>
          </cell>
          <cell r="K332" t="str">
            <v>4B</v>
          </cell>
          <cell r="L332" t="str">
            <v>Mise en place d'un systéme d'archivage électronique(Espace partagée) et plus de l'archivage physique</v>
          </cell>
          <cell r="N332" t="str">
            <v>Redonner à la fonction d'archiviste son véritable role de gardien de la mémoire de l'institution</v>
          </cell>
          <cell r="O332">
            <v>1</v>
          </cell>
          <cell r="P332" t="str">
            <v>A</v>
          </cell>
          <cell r="Q332" t="str">
            <v>1A</v>
          </cell>
          <cell r="R332" t="str">
            <v>1D</v>
          </cell>
          <cell r="V332" t="str">
            <v>DCA</v>
          </cell>
          <cell r="W332" t="str">
            <v>Orange</v>
          </cell>
          <cell r="X332" t="str">
            <v>Zone tolérable</v>
          </cell>
        </row>
        <row r="333">
          <cell r="A333" t="str">
            <v>AC28</v>
          </cell>
          <cell r="B333" t="str">
            <v>DCA5</v>
          </cell>
          <cell r="C333" t="str">
            <v>AC5.1 Gérer les opérations inter-centres</v>
          </cell>
          <cell r="D333" t="str">
            <v>Traiter les cotisations sociales des expatriés</v>
          </cell>
          <cell r="E333" t="str">
            <v>Traitement non approprié des cotiasations sociales des expatries</v>
          </cell>
          <cell r="F333" t="str">
            <v>Pénalités et pertes de revenue futur</v>
          </cell>
          <cell r="G333" t="str">
            <v>Perte de revenue à la retraite du personnel expatrié</v>
          </cell>
          <cell r="H333" t="str">
            <v>AUT</v>
          </cell>
          <cell r="I333">
            <v>3</v>
          </cell>
          <cell r="J333" t="str">
            <v>B</v>
          </cell>
          <cell r="K333" t="str">
            <v>3B</v>
          </cell>
          <cell r="L333" t="str">
            <v>PGI et autres applications</v>
          </cell>
          <cell r="M333" t="str">
            <v>Modop sur les opérations inter centres</v>
          </cell>
          <cell r="N333" t="str">
            <v>Formation des Agents sur le traitement de ces opérations</v>
          </cell>
          <cell r="O333">
            <v>1</v>
          </cell>
          <cell r="P333" t="str">
            <v>A</v>
          </cell>
          <cell r="Q333" t="str">
            <v>1A</v>
          </cell>
          <cell r="R333" t="str">
            <v>1E</v>
          </cell>
          <cell r="V333" t="str">
            <v>DCA</v>
          </cell>
          <cell r="W333" t="str">
            <v>Orange</v>
          </cell>
          <cell r="X333" t="str">
            <v>Zone tolérable</v>
          </cell>
        </row>
        <row r="334">
          <cell r="A334" t="str">
            <v>AC29</v>
          </cell>
          <cell r="B334" t="str">
            <v>DCA5</v>
          </cell>
          <cell r="C334" t="str">
            <v>AC5.2 Gérer les opérations inter-centres</v>
          </cell>
          <cell r="D334" t="str">
            <v>Traiter les avis de recouvrement</v>
          </cell>
          <cell r="E334" t="str">
            <v>Absence de coordination dans le traitement des opérations inter centres</v>
          </cell>
          <cell r="F334" t="str">
            <v>Comptes déséquilibrés</v>
          </cell>
          <cell r="G334" t="str">
            <v>Comptes de recouvrements pour compte déséquilibés pas de denouement des opérations inter centres</v>
          </cell>
          <cell r="H334" t="str">
            <v>AUT</v>
          </cell>
          <cell r="I334">
            <v>3</v>
          </cell>
          <cell r="J334" t="str">
            <v>B</v>
          </cell>
          <cell r="K334" t="str">
            <v>3B</v>
          </cell>
          <cell r="O334">
            <v>2</v>
          </cell>
          <cell r="P334" t="str">
            <v>C</v>
          </cell>
          <cell r="Q334" t="str">
            <v>2C</v>
          </cell>
          <cell r="R334" t="str">
            <v>1E</v>
          </cell>
          <cell r="V334" t="str">
            <v>DCA</v>
          </cell>
          <cell r="W334" t="str">
            <v>Orange</v>
          </cell>
          <cell r="X334" t="str">
            <v>Zone tolérable</v>
          </cell>
        </row>
        <row r="335">
          <cell r="A335" t="str">
            <v>AC30</v>
          </cell>
          <cell r="B335" t="str">
            <v>DCA6</v>
          </cell>
          <cell r="C335" t="str">
            <v>AC5.4 Gérer les opérations inter-centres</v>
          </cell>
          <cell r="D335" t="str">
            <v>Effectuer les rapprochements ordonateur comptable</v>
          </cell>
          <cell r="E335" t="str">
            <v>-Absence d'interface et de réconciliation entre le chiffre d'affaires facturé dans FREDA et le chiffre d'affaires Comptabilisé dans PGI;
-Incohérences entre les charges;
-Produits ordonnancés et les comptes de la comptabilité générale</v>
          </cell>
          <cell r="F335" t="str">
            <v>Différence entre Chiffre d'affaire facturée et celle comptabilisée</v>
          </cell>
          <cell r="G335" t="str">
            <v>Perte de crédibilité vis à vis des bailleurs de fonds et des parties prenantes de l'ASECNA</v>
          </cell>
          <cell r="H335" t="str">
            <v>AUT</v>
          </cell>
          <cell r="I335">
            <v>4</v>
          </cell>
          <cell r="J335" t="str">
            <v>A</v>
          </cell>
          <cell r="K335" t="str">
            <v>4A</v>
          </cell>
          <cell r="L335" t="str">
            <v>Mise en place d'un systéme d'archivage électronique(Espace partagée) et plus de l'archivage physique</v>
          </cell>
          <cell r="N335" t="str">
            <v>Redonner à la fonction d'archiviste son véritable role de gardien de la mémoire de l'institution</v>
          </cell>
          <cell r="O335">
            <v>2</v>
          </cell>
          <cell r="P335" t="str">
            <v>B</v>
          </cell>
          <cell r="Q335" t="str">
            <v>2B</v>
          </cell>
          <cell r="R335" t="str">
            <v>1D</v>
          </cell>
          <cell r="V335" t="str">
            <v>DCA</v>
          </cell>
          <cell r="W335" t="str">
            <v>Orange</v>
          </cell>
          <cell r="X335" t="str">
            <v>Zone tolérable</v>
          </cell>
        </row>
        <row r="336">
          <cell r="A336" t="str">
            <v>AC31</v>
          </cell>
          <cell r="B336" t="str">
            <v>DCA6</v>
          </cell>
          <cell r="C336" t="str">
            <v>AC6.1 Clôturer les comptes</v>
          </cell>
          <cell r="D336" t="str">
            <v>Réaliser les inventaires de stocks et de caisses</v>
          </cell>
          <cell r="E336" t="str">
            <v>Contrôle périodiques des stocks et valeurs et inventaire obligatoire à la cloture des stocks et valeurs</v>
          </cell>
          <cell r="F336" t="str">
            <v>Inexactitudes entre situations comptabilisée et celle physiques</v>
          </cell>
          <cell r="G336" t="str">
            <v>-Non Sauvegarde des actifs de l'Agence,
-Non délivrance de quitus à DCAD,
-Mise en debet de l'Agent Comptable;
-Non fiabilité des comptes</v>
          </cell>
          <cell r="H336" t="str">
            <v>AUT</v>
          </cell>
          <cell r="I336">
            <v>4</v>
          </cell>
          <cell r="J336" t="str">
            <v>A</v>
          </cell>
          <cell r="K336" t="str">
            <v>4A</v>
          </cell>
          <cell r="L336" t="str">
            <v>Immo win et autres applications</v>
          </cell>
          <cell r="M336" t="str">
            <v>Metrre en place des procédures de contrôle et d'inventaire</v>
          </cell>
          <cell r="O336">
            <v>3</v>
          </cell>
          <cell r="P336" t="str">
            <v>C</v>
          </cell>
          <cell r="Q336" t="str">
            <v>3C</v>
          </cell>
          <cell r="R336" t="str">
            <v>3E</v>
          </cell>
          <cell r="V336" t="str">
            <v>DCA</v>
          </cell>
          <cell r="W336" t="str">
            <v>Orange</v>
          </cell>
          <cell r="X336" t="str">
            <v>Zone tolérable</v>
          </cell>
        </row>
        <row r="337">
          <cell r="A337" t="str">
            <v>AC32</v>
          </cell>
          <cell r="B337" t="str">
            <v>DCA6</v>
          </cell>
          <cell r="C337" t="str">
            <v>AC6.2 Clôturer les comptes</v>
          </cell>
          <cell r="D337" t="str">
            <v>Effectuer les arrêtés mensuels semestriels et annuels</v>
          </cell>
          <cell r="E337" t="str">
            <v>Absence de planning d'arreté intermediaire</v>
          </cell>
          <cell r="F337" t="str">
            <v>Un seul arreté annuel</v>
          </cell>
          <cell r="G337" t="str">
            <v>-Surcharge de travail pour les equipes comptables;
-Difficulté d'apurement des comptes dans les périodes requises;
-Non respect des delais requis;
-Qualité approximative des analyses.</v>
          </cell>
          <cell r="H337" t="str">
            <v>AUT</v>
          </cell>
          <cell r="I337">
            <v>4</v>
          </cell>
          <cell r="J337" t="str">
            <v>B</v>
          </cell>
          <cell r="K337" t="str">
            <v>4B</v>
          </cell>
          <cell r="M337" t="str">
            <v>Convenir des periodes de clotures avec les parties prenantes</v>
          </cell>
          <cell r="N337" t="str">
            <v>Tenir des réunions de coordinations sur les clotures</v>
          </cell>
          <cell r="O337">
            <v>2</v>
          </cell>
          <cell r="P337" t="str">
            <v>B</v>
          </cell>
          <cell r="Q337" t="str">
            <v>2B</v>
          </cell>
          <cell r="R337" t="str">
            <v>3E</v>
          </cell>
          <cell r="V337" t="str">
            <v>DCA</v>
          </cell>
          <cell r="W337" t="str">
            <v>Orange</v>
          </cell>
          <cell r="X337" t="str">
            <v>Zone tolérable</v>
          </cell>
        </row>
        <row r="338">
          <cell r="A338" t="str">
            <v>AC33</v>
          </cell>
          <cell r="B338" t="str">
            <v>DCA6</v>
          </cell>
          <cell r="C338" t="str">
            <v>AC6.3 Clôturer les comptes</v>
          </cell>
          <cell r="D338" t="str">
            <v>Clôture des modules auxiliaires AP, AR, PA, FA, CM</v>
          </cell>
          <cell r="E338" t="str">
            <v>-Non cloture à  la période requise des Auxiliaires;
-Temps de réception de l'information en provenance de l'amont trop lent</v>
          </cell>
          <cell r="F338" t="str">
            <v>Deversement des écritures dans des périodes non requises</v>
          </cell>
          <cell r="G338" t="str">
            <v>Erreurs sur les imputations des evenements financiers dans les périodes idoines</v>
          </cell>
          <cell r="H338" t="str">
            <v>AUT</v>
          </cell>
          <cell r="I338">
            <v>4</v>
          </cell>
          <cell r="J338" t="str">
            <v>B</v>
          </cell>
          <cell r="K338" t="str">
            <v>4B</v>
          </cell>
          <cell r="M338" t="str">
            <v>Convenir des periodes de clotures avec les parties prenantes</v>
          </cell>
          <cell r="O338">
            <v>2</v>
          </cell>
          <cell r="P338" t="str">
            <v>B</v>
          </cell>
          <cell r="Q338" t="str">
            <v>2B</v>
          </cell>
          <cell r="R338" t="str">
            <v>2E</v>
          </cell>
          <cell r="V338" t="str">
            <v>DCA</v>
          </cell>
          <cell r="W338" t="str">
            <v>Orange</v>
          </cell>
          <cell r="X338" t="str">
            <v>Zone tolérable</v>
          </cell>
        </row>
        <row r="339">
          <cell r="A339" t="str">
            <v>AC34</v>
          </cell>
          <cell r="B339" t="str">
            <v>DCA6</v>
          </cell>
          <cell r="C339" t="str">
            <v>AC6.4 Clôturer les comptes</v>
          </cell>
          <cell r="D339" t="str">
            <v>Edition des Etats (journaux, Balances générales, balances auxiliaires)</v>
          </cell>
          <cell r="E339" t="str">
            <v>Non production des Etats intermediaires</v>
          </cell>
          <cell r="F339" t="str">
            <v>Analyse intermediaires très approximative</v>
          </cell>
          <cell r="G339" t="str">
            <v>-Soldes non traçables et comptes non auditables Retard dans la production des etats financiers;
-Comptes non vérifiés;
-Possibilités d'erreurs et d'omissions;
-Indisponibilité des analyses intermediaires.</v>
          </cell>
          <cell r="H339" t="str">
            <v>AUT</v>
          </cell>
          <cell r="I339">
            <v>4</v>
          </cell>
          <cell r="J339" t="str">
            <v>B</v>
          </cell>
          <cell r="K339" t="str">
            <v>4B</v>
          </cell>
          <cell r="L339" t="str">
            <v>PGI  et autres applications</v>
          </cell>
          <cell r="M339" t="str">
            <v>Respecter les procédures de cloture des comptes</v>
          </cell>
          <cell r="N339" t="str">
            <v xml:space="preserve">Mettre à niveau les agents </v>
          </cell>
          <cell r="O339">
            <v>4</v>
          </cell>
          <cell r="P339" t="str">
            <v>C</v>
          </cell>
          <cell r="Q339" t="str">
            <v>4C</v>
          </cell>
          <cell r="R339" t="str">
            <v>3E</v>
          </cell>
          <cell r="V339" t="str">
            <v>DCA</v>
          </cell>
          <cell r="W339" t="str">
            <v>Orange</v>
          </cell>
          <cell r="X339" t="str">
            <v>Zone tolérable</v>
          </cell>
        </row>
        <row r="340">
          <cell r="A340" t="str">
            <v>AC35</v>
          </cell>
          <cell r="B340" t="str">
            <v>DCA6</v>
          </cell>
          <cell r="C340" t="str">
            <v>AC6.5 Clôturer les comptes</v>
          </cell>
          <cell r="D340" t="str">
            <v>Contrôle et validation des états (journaux, Balances générales, balances auxiliaires)</v>
          </cell>
          <cell r="E340" t="str">
            <v>Non examen et absence de validation des Etats intermédiaires</v>
          </cell>
          <cell r="F340" t="str">
            <v>Erreur ou omission sur la production des comptes</v>
          </cell>
          <cell r="G340" t="str">
            <v>Etats intermediaires non conformes</v>
          </cell>
          <cell r="H340" t="str">
            <v>AUT</v>
          </cell>
          <cell r="I340">
            <v>3</v>
          </cell>
          <cell r="J340" t="str">
            <v>B</v>
          </cell>
          <cell r="K340" t="str">
            <v>3B</v>
          </cell>
          <cell r="L340" t="str">
            <v>PGI  et autres applications</v>
          </cell>
          <cell r="M340" t="str">
            <v>Respecter les procédures de cloture des comptes</v>
          </cell>
          <cell r="N340" t="str">
            <v xml:space="preserve">Mettre à niveau les agents </v>
          </cell>
          <cell r="O340">
            <v>4</v>
          </cell>
          <cell r="P340" t="str">
            <v>D</v>
          </cell>
          <cell r="Q340" t="str">
            <v>4D</v>
          </cell>
          <cell r="R340" t="str">
            <v>3E</v>
          </cell>
          <cell r="V340" t="str">
            <v>DCA</v>
          </cell>
          <cell r="W340" t="str">
            <v>Orange</v>
          </cell>
          <cell r="X340" t="str">
            <v>Zone tolérable</v>
          </cell>
        </row>
        <row r="341">
          <cell r="A341" t="str">
            <v>AC36</v>
          </cell>
          <cell r="B341" t="str">
            <v>DCA6</v>
          </cell>
          <cell r="C341" t="str">
            <v>AC6.6 Clôturer les comptes</v>
          </cell>
          <cell r="D341" t="str">
            <v>Contrôler les états financiers montés</v>
          </cell>
          <cell r="E341" t="str">
            <v>Absence de vérification des Etats de syntheses achevés</v>
          </cell>
          <cell r="F341" t="str">
            <v>Incoherences des données</v>
          </cell>
          <cell r="G341" t="str">
            <v>Réserves sur les comptes</v>
          </cell>
          <cell r="H341" t="str">
            <v>AUT</v>
          </cell>
          <cell r="I341">
            <v>4</v>
          </cell>
          <cell r="J341" t="str">
            <v>A</v>
          </cell>
          <cell r="K341" t="str">
            <v>4A</v>
          </cell>
          <cell r="L341" t="str">
            <v>PGI et autres applications</v>
          </cell>
          <cell r="M341" t="str">
            <v>Elaboration de MODOP</v>
          </cell>
          <cell r="N341" t="str">
            <v>Diverses formations de mise à niveau</v>
          </cell>
          <cell r="O341">
            <v>3</v>
          </cell>
          <cell r="P341" t="str">
            <v>C</v>
          </cell>
          <cell r="Q341" t="str">
            <v>3C</v>
          </cell>
          <cell r="R341" t="str">
            <v>1D</v>
          </cell>
          <cell r="V341" t="str">
            <v>DCA</v>
          </cell>
          <cell r="W341" t="str">
            <v>Orange</v>
          </cell>
          <cell r="X341" t="str">
            <v>Zone tolérable</v>
          </cell>
        </row>
        <row r="342">
          <cell r="A342" t="str">
            <v>RF01</v>
          </cell>
          <cell r="B342" t="str">
            <v>CS2.C</v>
          </cell>
          <cell r="C342" t="str">
            <v>Piloter et Gerer les Ressources Financieres</v>
          </cell>
          <cell r="E342" t="str">
            <v>Contrat de prestation</v>
          </cell>
          <cell r="F342" t="str">
            <v>Non facturation de certaines prestations</v>
          </cell>
          <cell r="G342" t="str">
            <v>Perte financiere</v>
          </cell>
          <cell r="H342" t="str">
            <v>FIN</v>
          </cell>
          <cell r="K342" t="str">
            <v/>
          </cell>
          <cell r="L342" t="str">
            <v>FREDA, LDA</v>
          </cell>
          <cell r="M342" t="str">
            <v>Existence de procedure de facturation</v>
          </cell>
          <cell r="N342" t="str">
            <v>Experience du personnel</v>
          </cell>
          <cell r="O342">
            <v>3</v>
          </cell>
          <cell r="P342" t="str">
            <v>C</v>
          </cell>
          <cell r="Q342" t="str">
            <v>3C</v>
          </cell>
          <cell r="R342" t="str">
            <v>1E</v>
          </cell>
          <cell r="V342" t="str">
            <v>DRF</v>
          </cell>
          <cell r="W342" t="str">
            <v>Orange</v>
          </cell>
          <cell r="X342" t="str">
            <v>Zone tolérable</v>
          </cell>
        </row>
        <row r="343">
          <cell r="A343" t="str">
            <v>RF02</v>
          </cell>
          <cell r="B343" t="str">
            <v>CS2.C</v>
          </cell>
          <cell r="C343" t="str">
            <v>Piloter et Gerer les Ressources Financieres</v>
          </cell>
          <cell r="E343" t="str">
            <v>Dysfonctionnement des applications PGI et/ou Hyperion</v>
          </cell>
          <cell r="F343" t="str">
            <v>Retard dans la mise à disposition des crédits</v>
          </cell>
          <cell r="G343" t="str">
            <v>Non atteinte des objectfs de l'Agence</v>
          </cell>
          <cell r="H343" t="str">
            <v>FIN</v>
          </cell>
          <cell r="K343" t="str">
            <v/>
          </cell>
          <cell r="L343" t="str">
            <v>PGI, HYPERION</v>
          </cell>
          <cell r="M343" t="str">
            <v>Procedures budgetaires</v>
          </cell>
          <cell r="N343" t="str">
            <v>Personnel DER</v>
          </cell>
          <cell r="O343">
            <v>3</v>
          </cell>
          <cell r="P343" t="str">
            <v>C</v>
          </cell>
          <cell r="Q343" t="str">
            <v>3C</v>
          </cell>
          <cell r="R343" t="str">
            <v>2E</v>
          </cell>
          <cell r="S343" t="str">
            <v xml:space="preserve">Amelioration de la version hyperion 
revue parametrage PGI vs hyperion </v>
          </cell>
          <cell r="U343" t="str">
            <v>Formation du persnnel</v>
          </cell>
          <cell r="V343" t="str">
            <v>DRF</v>
          </cell>
          <cell r="W343" t="str">
            <v>Orange</v>
          </cell>
          <cell r="X343" t="str">
            <v>Zone tolérable</v>
          </cell>
        </row>
        <row r="344">
          <cell r="A344" t="str">
            <v>RF03</v>
          </cell>
          <cell r="B344" t="str">
            <v>CS2.C</v>
          </cell>
          <cell r="C344" t="str">
            <v>Piloter et Gerer les Ressources Financieres</v>
          </cell>
          <cell r="E344" t="str">
            <v>Négociation sur les conditions du prêt</v>
          </cell>
          <cell r="F344" t="str">
            <v>Retard dans la signature des conventions de prêt</v>
          </cell>
          <cell r="G344" t="str">
            <v>Non atteinte des obectifs de l'Agence</v>
          </cell>
          <cell r="H344" t="str">
            <v>FIN</v>
          </cell>
          <cell r="K344" t="str">
            <v/>
          </cell>
          <cell r="O344">
            <v>3</v>
          </cell>
          <cell r="P344" t="str">
            <v>C</v>
          </cell>
          <cell r="Q344" t="str">
            <v>3C</v>
          </cell>
          <cell r="R344" t="str">
            <v>1E</v>
          </cell>
          <cell r="U344" t="str">
            <v xml:space="preserve">Formation
recrutement et Polyvalence  </v>
          </cell>
          <cell r="V344" t="str">
            <v>DRF</v>
          </cell>
          <cell r="W344" t="str">
            <v>Orange</v>
          </cell>
          <cell r="X344" t="str">
            <v>Zone tolérable</v>
          </cell>
        </row>
        <row r="345">
          <cell r="A345" t="str">
            <v>RF04</v>
          </cell>
          <cell r="B345" t="str">
            <v>CS2.C</v>
          </cell>
          <cell r="C345" t="str">
            <v>Piloter et Gerer les Ressources Financieres</v>
          </cell>
          <cell r="E345" t="str">
            <v>Non remplacement des departs</v>
          </cell>
          <cell r="F345" t="str">
            <v>Sous-effectifs du personnel de la DRF</v>
          </cell>
          <cell r="G345" t="str">
            <v>Non atteinte des obectifs de la DRF</v>
          </cell>
          <cell r="H345" t="str">
            <v>FIN</v>
          </cell>
          <cell r="K345" t="str">
            <v/>
          </cell>
          <cell r="N345" t="str">
            <v xml:space="preserve">Effectif cible DRF </v>
          </cell>
          <cell r="O345">
            <v>4</v>
          </cell>
          <cell r="P345" t="str">
            <v>C</v>
          </cell>
          <cell r="Q345" t="str">
            <v>4C</v>
          </cell>
          <cell r="R345" t="str">
            <v>2E</v>
          </cell>
          <cell r="U345" t="str">
            <v>-Formation;
-Recrutement;
-Affectation</v>
          </cell>
          <cell r="V345" t="str">
            <v>DRF</v>
          </cell>
          <cell r="W345" t="str">
            <v>Orange</v>
          </cell>
          <cell r="X345" t="str">
            <v>Zone tolérable</v>
          </cell>
        </row>
        <row r="346">
          <cell r="A346" t="str">
            <v>RF05</v>
          </cell>
          <cell r="B346" t="str">
            <v>CS2.C</v>
          </cell>
          <cell r="C346" t="str">
            <v>Piloter et Gerer les Ressources Financieres</v>
          </cell>
          <cell r="E346" t="str">
            <v>Insuffiosance dans la qulification a la base, formation continue</v>
          </cell>
          <cell r="F346" t="str">
            <v>Qualification insuffisante du personnel de la DRF</v>
          </cell>
          <cell r="G346" t="str">
            <v>Non atteinte des objectifs de la DRF</v>
          </cell>
          <cell r="H346" t="str">
            <v>FIN</v>
          </cell>
          <cell r="K346" t="str">
            <v/>
          </cell>
          <cell r="N346" t="str">
            <v xml:space="preserve">Plan de formation trienal </v>
          </cell>
          <cell r="O346">
            <v>4</v>
          </cell>
          <cell r="P346" t="str">
            <v>C</v>
          </cell>
          <cell r="Q346" t="str">
            <v>4C</v>
          </cell>
          <cell r="R346" t="str">
            <v>2E</v>
          </cell>
          <cell r="V346" t="str">
            <v>DRF</v>
          </cell>
          <cell r="W346" t="str">
            <v>Orange</v>
          </cell>
          <cell r="X346" t="str">
            <v>Zone tolérable</v>
          </cell>
        </row>
        <row r="347">
          <cell r="A347" t="str">
            <v>RF06</v>
          </cell>
          <cell r="B347" t="str">
            <v>CS2.1D</v>
          </cell>
          <cell r="C347" t="str">
            <v>Prevoir, réaliser, suivre et clôturer les opérations de recettes</v>
          </cell>
          <cell r="E347" t="str">
            <v>Administrateur de bases de données</v>
          </cell>
          <cell r="F347" t="str">
            <v>Base de données (FREDA, LDA) non mise à jour</v>
          </cell>
          <cell r="G347" t="str">
            <v>Perte financiere</v>
          </cell>
          <cell r="H347" t="str">
            <v>FIN</v>
          </cell>
          <cell r="K347" t="str">
            <v/>
          </cell>
          <cell r="O347">
            <v>4</v>
          </cell>
          <cell r="P347" t="str">
            <v>C</v>
          </cell>
          <cell r="Q347" t="str">
            <v>4C</v>
          </cell>
          <cell r="R347" t="str">
            <v>2E</v>
          </cell>
          <cell r="V347" t="str">
            <v>DRF</v>
          </cell>
          <cell r="W347" t="str">
            <v>Orange</v>
          </cell>
          <cell r="X347" t="str">
            <v>Zone tolérable</v>
          </cell>
        </row>
        <row r="348">
          <cell r="A348" t="str">
            <v>RF07</v>
          </cell>
          <cell r="B348" t="str">
            <v>CS2.1D</v>
          </cell>
          <cell r="C348" t="str">
            <v>Prevoir, réaliser, suivre et clôturer les opérations de recettes</v>
          </cell>
          <cell r="E348" t="str">
            <v>Probleme application</v>
          </cell>
          <cell r="F348" t="str">
            <v>Indisponibilité des applications de facturation (FREDA, LDA)</v>
          </cell>
          <cell r="G348" t="str">
            <v>-Perte financiere;
-Retard dans la facturation</v>
          </cell>
          <cell r="H348" t="str">
            <v>FIN</v>
          </cell>
          <cell r="K348" t="str">
            <v/>
          </cell>
          <cell r="O348">
            <v>4</v>
          </cell>
          <cell r="P348" t="str">
            <v>C</v>
          </cell>
          <cell r="Q348" t="str">
            <v>4C</v>
          </cell>
          <cell r="R348" t="str">
            <v>2E</v>
          </cell>
          <cell r="V348" t="str">
            <v>DRF</v>
          </cell>
          <cell r="W348" t="str">
            <v>Orange</v>
          </cell>
          <cell r="X348" t="str">
            <v>Zone tolérable</v>
          </cell>
        </row>
        <row r="349">
          <cell r="A349" t="str">
            <v>RF08</v>
          </cell>
          <cell r="B349" t="str">
            <v>CS2.1D</v>
          </cell>
          <cell r="C349" t="str">
            <v>Prevoir, réaliser, suivre et clôturer les opérations de recettes</v>
          </cell>
          <cell r="E349" t="str">
            <v>Fiabilité des données historiques</v>
          </cell>
          <cell r="F349" t="str">
            <v>Mauvaise prévision des recettes</v>
          </cell>
          <cell r="G349" t="str">
            <v>Déséquilibire du budget de l'Agence</v>
          </cell>
          <cell r="H349" t="str">
            <v>FIN</v>
          </cell>
          <cell r="K349" t="str">
            <v/>
          </cell>
          <cell r="N349" t="str">
            <v>Experience du personnel</v>
          </cell>
          <cell r="O349">
            <v>3</v>
          </cell>
          <cell r="P349" t="str">
            <v>C</v>
          </cell>
          <cell r="Q349" t="str">
            <v>3C</v>
          </cell>
          <cell r="R349" t="str">
            <v>2E</v>
          </cell>
          <cell r="V349" t="str">
            <v>DRF</v>
          </cell>
          <cell r="W349" t="str">
            <v>Orange</v>
          </cell>
          <cell r="X349" t="str">
            <v>Zone tolérable</v>
          </cell>
        </row>
        <row r="350">
          <cell r="A350" t="str">
            <v>RF09</v>
          </cell>
          <cell r="B350" t="str">
            <v>CS2.1D</v>
          </cell>
          <cell r="C350" t="str">
            <v>Prevoir, réaliser, suivre et clôturer les opérations de recettes</v>
          </cell>
          <cell r="E350" t="str">
            <v>Manipulation humaine</v>
          </cell>
          <cell r="F350" t="str">
            <v>Non exhaustivité de remontée des strips</v>
          </cell>
          <cell r="G350" t="str">
            <v>Perte financiere</v>
          </cell>
          <cell r="H350" t="str">
            <v>FIN</v>
          </cell>
          <cell r="K350" t="str">
            <v/>
          </cell>
          <cell r="M350" t="str">
            <v>procedure d'envoie</v>
          </cell>
          <cell r="O350">
            <v>3</v>
          </cell>
          <cell r="P350" t="str">
            <v>C</v>
          </cell>
          <cell r="Q350" t="str">
            <v>3C</v>
          </cell>
          <cell r="R350" t="str">
            <v>1E</v>
          </cell>
          <cell r="V350" t="str">
            <v>DRF</v>
          </cell>
          <cell r="W350" t="str">
            <v>Orange</v>
          </cell>
          <cell r="X350" t="str">
            <v>Zone tolérable</v>
          </cell>
        </row>
        <row r="351">
          <cell r="A351" t="str">
            <v>RF10</v>
          </cell>
          <cell r="B351" t="str">
            <v>CS2.1D</v>
          </cell>
          <cell r="C351" t="str">
            <v>Prevoir, réaliser, suivre et clôturer les opérations de recettes</v>
          </cell>
          <cell r="E351" t="str">
            <v>Erreur humaine</v>
          </cell>
          <cell r="F351" t="str">
            <v>Données de vol erronées</v>
          </cell>
          <cell r="G351" t="str">
            <v xml:space="preserve">-Perte fianciere;
-Reclamation client </v>
          </cell>
          <cell r="H351" t="str">
            <v>FIN</v>
          </cell>
          <cell r="K351" t="str">
            <v/>
          </cell>
          <cell r="N351" t="str">
            <v>Experience des agents facturations</v>
          </cell>
          <cell r="O351">
            <v>3</v>
          </cell>
          <cell r="P351" t="str">
            <v>C</v>
          </cell>
          <cell r="Q351" t="str">
            <v>3C</v>
          </cell>
          <cell r="R351" t="str">
            <v>1E</v>
          </cell>
          <cell r="V351" t="str">
            <v>DRF</v>
          </cell>
          <cell r="W351" t="str">
            <v>Orange</v>
          </cell>
          <cell r="X351" t="str">
            <v>Zone tolérable</v>
          </cell>
        </row>
        <row r="352">
          <cell r="A352" t="str">
            <v>RF11</v>
          </cell>
          <cell r="B352" t="str">
            <v>CS2.1D</v>
          </cell>
          <cell r="C352" t="str">
            <v>Prevoir, réaliser, suivre et clôturer les opérations de recettes</v>
          </cell>
          <cell r="E352" t="str">
            <v>Non transmission à la DRF des contrats de prestations</v>
          </cell>
          <cell r="F352" t="str">
            <v>Indisponibilté des supports de facturation des prestations extra aéronautiques et des produits financiers</v>
          </cell>
          <cell r="G352" t="str">
            <v>Perte financiere</v>
          </cell>
          <cell r="H352" t="str">
            <v>FIN</v>
          </cell>
          <cell r="K352" t="str">
            <v/>
          </cell>
          <cell r="N352" t="str">
            <v xml:space="preserve">Suivi des contrat et relance </v>
          </cell>
          <cell r="O352">
            <v>3</v>
          </cell>
          <cell r="P352" t="str">
            <v>C</v>
          </cell>
          <cell r="Q352" t="str">
            <v>3C</v>
          </cell>
          <cell r="R352" t="str">
            <v>1D</v>
          </cell>
          <cell r="V352" t="str">
            <v>DRF</v>
          </cell>
          <cell r="W352" t="str">
            <v>Orange</v>
          </cell>
          <cell r="X352" t="str">
            <v>Zone tolérable</v>
          </cell>
        </row>
        <row r="353">
          <cell r="A353" t="str">
            <v>RF12</v>
          </cell>
          <cell r="B353" t="str">
            <v>CS2.1D</v>
          </cell>
          <cell r="C353" t="str">
            <v>Prevoir, réaliser, suivre et clôturer les opérations de recettes</v>
          </cell>
          <cell r="E353" t="str">
            <v>Absence de deploiement d'outil statistiques</v>
          </cell>
          <cell r="F353" t="str">
            <v>Indispobilité des statistiques de trafic de vol</v>
          </cell>
          <cell r="G353" t="str">
            <v>Mauvaise prevision du budget</v>
          </cell>
          <cell r="H353" t="str">
            <v>FIN</v>
          </cell>
          <cell r="K353" t="str">
            <v/>
          </cell>
          <cell r="N353" t="str">
            <v xml:space="preserve">Personnel facturation </v>
          </cell>
          <cell r="O353">
            <v>4</v>
          </cell>
          <cell r="P353" t="str">
            <v>C</v>
          </cell>
          <cell r="Q353" t="str">
            <v>4C</v>
          </cell>
          <cell r="R353" t="str">
            <v>1D</v>
          </cell>
          <cell r="V353" t="str">
            <v>DRF</v>
          </cell>
          <cell r="W353" t="str">
            <v>Orange</v>
          </cell>
          <cell r="X353" t="str">
            <v>Zone tolérable</v>
          </cell>
        </row>
        <row r="354">
          <cell r="A354" t="str">
            <v>RF13</v>
          </cell>
          <cell r="B354" t="str">
            <v>CS2.1D</v>
          </cell>
          <cell r="C354" t="str">
            <v>Prevoir, réaliser, suivre et clôturer les opérations de recettes</v>
          </cell>
          <cell r="E354" t="str">
            <v>Messagerie ASECNA</v>
          </cell>
          <cell r="F354" t="str">
            <v>Indisponibilité de la messagerie ASECNA</v>
          </cell>
          <cell r="G354" t="str">
            <v>RETARD dans la facturation</v>
          </cell>
          <cell r="H354" t="str">
            <v>FIN</v>
          </cell>
          <cell r="K354" t="str">
            <v/>
          </cell>
          <cell r="L354" t="str">
            <v>messagerie</v>
          </cell>
          <cell r="O354">
            <v>3</v>
          </cell>
          <cell r="P354" t="str">
            <v>C</v>
          </cell>
          <cell r="Q354" t="str">
            <v>3C</v>
          </cell>
          <cell r="R354" t="str">
            <v>1E</v>
          </cell>
          <cell r="V354" t="str">
            <v>DRF</v>
          </cell>
          <cell r="W354" t="str">
            <v>Orange</v>
          </cell>
          <cell r="X354" t="str">
            <v>Zone tolérable</v>
          </cell>
        </row>
        <row r="355">
          <cell r="A355" t="str">
            <v>RF14</v>
          </cell>
          <cell r="B355" t="str">
            <v>CS2.1D</v>
          </cell>
          <cell r="C355" t="str">
            <v>Prevoir, réaliser, suivre et clôturer les opérations de recettes</v>
          </cell>
          <cell r="E355" t="str">
            <v>Messagerie ASECNA</v>
          </cell>
          <cell r="F355" t="str">
            <v>Indisponibilité du compte de Réclamations sur la messagerie ASECNA</v>
          </cell>
          <cell r="G355" t="str">
            <v>Retard dans la prise en charge des reclamations clients</v>
          </cell>
          <cell r="H355" t="str">
            <v>FIN</v>
          </cell>
          <cell r="K355" t="str">
            <v/>
          </cell>
          <cell r="L355" t="str">
            <v>Messagerie ASECNA</v>
          </cell>
          <cell r="O355">
            <v>3</v>
          </cell>
          <cell r="P355" t="str">
            <v>C</v>
          </cell>
          <cell r="Q355" t="str">
            <v>3C</v>
          </cell>
          <cell r="R355" t="str">
            <v>1E</v>
          </cell>
          <cell r="V355" t="str">
            <v>DRF</v>
          </cell>
          <cell r="W355" t="str">
            <v>Orange</v>
          </cell>
          <cell r="X355" t="str">
            <v>Zone tolérable</v>
          </cell>
        </row>
        <row r="356">
          <cell r="A356" t="str">
            <v>RF15</v>
          </cell>
          <cell r="B356" t="str">
            <v>CS2.1D</v>
          </cell>
          <cell r="C356" t="str">
            <v>Prevoir, réaliser, suivre et clôturer les opérations de recettes</v>
          </cell>
          <cell r="E356" t="str">
            <v>Déversement PGI/ FREDA</v>
          </cell>
          <cell r="F356" t="str">
            <v>Non exhaustivité de la prise en charge des factures dans PGI</v>
          </cell>
          <cell r="G356" t="str">
            <v>Perte financiere</v>
          </cell>
          <cell r="H356" t="str">
            <v>FIN</v>
          </cell>
          <cell r="K356" t="str">
            <v/>
          </cell>
          <cell r="L356" t="str">
            <v>PGI</v>
          </cell>
          <cell r="N356" t="str">
            <v xml:space="preserve">Rapprochment </v>
          </cell>
          <cell r="O356">
            <v>4</v>
          </cell>
          <cell r="P356" t="str">
            <v>C</v>
          </cell>
          <cell r="Q356" t="str">
            <v>4C</v>
          </cell>
          <cell r="R356" t="str">
            <v>2E</v>
          </cell>
          <cell r="V356" t="str">
            <v>DRF</v>
          </cell>
          <cell r="W356" t="str">
            <v>Orange</v>
          </cell>
          <cell r="X356" t="str">
            <v>Zone tolérable</v>
          </cell>
        </row>
        <row r="357">
          <cell r="A357" t="str">
            <v>RF16</v>
          </cell>
          <cell r="B357" t="str">
            <v>CS2.1D</v>
          </cell>
          <cell r="C357" t="str">
            <v>Prevoir, réaliser, suivre et clôturer les opérations de recettes</v>
          </cell>
          <cell r="E357" t="str">
            <v>Erreur de saisie</v>
          </cell>
          <cell r="F357" t="str">
            <v>Données de facturation erronées</v>
          </cell>
          <cell r="G357" t="str">
            <v>-Perte financière;
-Réclamation client</v>
          </cell>
          <cell r="H357" t="str">
            <v>FIN</v>
          </cell>
          <cell r="K357" t="str">
            <v/>
          </cell>
          <cell r="N357" t="str">
            <v xml:space="preserve">Experince du personnel </v>
          </cell>
          <cell r="O357">
            <v>3</v>
          </cell>
          <cell r="P357" t="str">
            <v>C</v>
          </cell>
          <cell r="Q357" t="str">
            <v>3C</v>
          </cell>
          <cell r="R357" t="str">
            <v>1E</v>
          </cell>
          <cell r="V357" t="str">
            <v>DRF</v>
          </cell>
          <cell r="W357" t="str">
            <v>Orange</v>
          </cell>
          <cell r="X357" t="str">
            <v>Zone tolérable</v>
          </cell>
        </row>
        <row r="358">
          <cell r="A358" t="str">
            <v>RF17</v>
          </cell>
          <cell r="B358" t="str">
            <v>CS2.2C</v>
          </cell>
          <cell r="C358" t="str">
            <v>Prévoir, engager, suivre et clôturer les opérations de dépenses</v>
          </cell>
          <cell r="E358" t="str">
            <v>Organisation du travail</v>
          </cell>
          <cell r="F358" t="str">
            <v>Mauvaise planification du processus de l’élaboration du budget</v>
          </cell>
          <cell r="G358" t="str">
            <v>Non atteinte des objectifs de l'Agence 
colllectif budgetaire</v>
          </cell>
          <cell r="H358" t="str">
            <v>FIN</v>
          </cell>
          <cell r="K358" t="str">
            <v/>
          </cell>
          <cell r="M358" t="str">
            <v>Procedure d'elaboration du budget</v>
          </cell>
          <cell r="N358" t="str">
            <v>Pespect de la procedure d'elaboration du budget</v>
          </cell>
          <cell r="O358">
            <v>3</v>
          </cell>
          <cell r="P358" t="str">
            <v>C</v>
          </cell>
          <cell r="Q358" t="str">
            <v>3C</v>
          </cell>
          <cell r="R358" t="str">
            <v>1E</v>
          </cell>
          <cell r="V358" t="str">
            <v>DRF</v>
          </cell>
          <cell r="W358" t="str">
            <v>Orange</v>
          </cell>
          <cell r="X358" t="str">
            <v>Zone tolérable</v>
          </cell>
        </row>
        <row r="359">
          <cell r="A359" t="str">
            <v>RF18</v>
          </cell>
          <cell r="B359" t="str">
            <v>CS2.2C</v>
          </cell>
          <cell r="C359" t="str">
            <v>Prévoir, engager, suivre et clôturer les opérations de dépenses</v>
          </cell>
          <cell r="E359" t="str">
            <v>Organisation du travail</v>
          </cell>
          <cell r="F359" t="str">
            <v>Mauvaise analyse des données d’exécution des années antérieures et des propositions budgétaires</v>
          </cell>
          <cell r="G359" t="str">
            <v>Mauvaise prevision du budget</v>
          </cell>
          <cell r="H359" t="str">
            <v>FIN</v>
          </cell>
          <cell r="K359" t="str">
            <v/>
          </cell>
          <cell r="O359">
            <v>3</v>
          </cell>
          <cell r="P359" t="str">
            <v>C</v>
          </cell>
          <cell r="Q359" t="str">
            <v>3C</v>
          </cell>
          <cell r="R359" t="str">
            <v>1E</v>
          </cell>
          <cell r="V359" t="str">
            <v>DRF</v>
          </cell>
          <cell r="W359" t="str">
            <v>Orange</v>
          </cell>
          <cell r="X359" t="str">
            <v>Zone tolérable</v>
          </cell>
        </row>
        <row r="360">
          <cell r="A360" t="str">
            <v>RF19</v>
          </cell>
          <cell r="B360" t="str">
            <v>CS2.2C</v>
          </cell>
          <cell r="C360" t="str">
            <v>Prévoir, engager, suivre et clôturer les opérations de dépenses</v>
          </cell>
          <cell r="E360" t="str">
            <v>Erreur de saisie</v>
          </cell>
          <cell r="F360" t="str">
            <v>Non automatisation de la consolidation du projet de budget</v>
          </cell>
          <cell r="G360" t="str">
            <v>Erreur des les propositions budgetaires</v>
          </cell>
          <cell r="H360" t="str">
            <v>FIN</v>
          </cell>
          <cell r="K360" t="str">
            <v/>
          </cell>
          <cell r="N360" t="str">
            <v>Personnel</v>
          </cell>
          <cell r="O360">
            <v>3</v>
          </cell>
          <cell r="P360" t="str">
            <v>C</v>
          </cell>
          <cell r="Q360" t="str">
            <v>3C</v>
          </cell>
          <cell r="R360" t="str">
            <v>1E</v>
          </cell>
          <cell r="V360" t="str">
            <v>DRF</v>
          </cell>
          <cell r="W360" t="str">
            <v>Orange</v>
          </cell>
          <cell r="X360" t="str">
            <v>Zone tolérable</v>
          </cell>
        </row>
        <row r="361">
          <cell r="A361" t="str">
            <v>RF20</v>
          </cell>
          <cell r="B361" t="str">
            <v>CS2.2C</v>
          </cell>
          <cell r="C361" t="str">
            <v>Prévoir, engager, suivre et clôturer les opérations de dépenses</v>
          </cell>
          <cell r="E361" t="str">
            <v>Probleme PGI et/ou Hyperion</v>
          </cell>
          <cell r="F361" t="str">
            <v>Retard dans la mise en place du budget voté</v>
          </cell>
          <cell r="G361" t="str">
            <v xml:space="preserve">Nn atteinte des objectifs </v>
          </cell>
          <cell r="H361" t="str">
            <v>FIN</v>
          </cell>
          <cell r="K361" t="str">
            <v/>
          </cell>
          <cell r="L361" t="str">
            <v>hyperion et PGI</v>
          </cell>
          <cell r="N361" t="str">
            <v>Personnel</v>
          </cell>
          <cell r="O361">
            <v>3</v>
          </cell>
          <cell r="P361" t="str">
            <v>C</v>
          </cell>
          <cell r="Q361" t="str">
            <v>3C</v>
          </cell>
          <cell r="R361" t="str">
            <v>1E</v>
          </cell>
          <cell r="V361" t="str">
            <v>DRF</v>
          </cell>
          <cell r="W361" t="str">
            <v>Orange</v>
          </cell>
          <cell r="X361" t="str">
            <v>Zone tolérable</v>
          </cell>
        </row>
        <row r="362">
          <cell r="A362" t="str">
            <v>RF21</v>
          </cell>
          <cell r="B362" t="str">
            <v>CS2.2C</v>
          </cell>
          <cell r="C362" t="str">
            <v>Prévoir, engager, suivre et clôturer les opérations de dépenses</v>
          </cell>
          <cell r="E362" t="str">
            <v>Sous effectif ou surcharge</v>
          </cell>
          <cell r="F362" t="str">
            <v>Retard dans le traitement d’une délégation de crédits ou d’une DM</v>
          </cell>
          <cell r="G362" t="str">
            <v>Non atteinte des objectifs</v>
          </cell>
          <cell r="H362" t="str">
            <v>FIN</v>
          </cell>
          <cell r="K362" t="str">
            <v/>
          </cell>
          <cell r="L362" t="str">
            <v>PGI</v>
          </cell>
          <cell r="N362" t="str">
            <v xml:space="preserve">Personnel </v>
          </cell>
          <cell r="O362">
            <v>3</v>
          </cell>
          <cell r="P362" t="str">
            <v>C</v>
          </cell>
          <cell r="Q362" t="str">
            <v>3C</v>
          </cell>
          <cell r="R362" t="str">
            <v>2E</v>
          </cell>
          <cell r="V362" t="str">
            <v>DRF</v>
          </cell>
          <cell r="W362" t="str">
            <v>Orange</v>
          </cell>
          <cell r="X362" t="str">
            <v>Zone tolérable</v>
          </cell>
        </row>
        <row r="363">
          <cell r="A363" t="str">
            <v>RF22</v>
          </cell>
          <cell r="B363" t="str">
            <v>CS2.2C</v>
          </cell>
          <cell r="C363" t="str">
            <v>Prévoir, engager, suivre et clôturer les opérations de dépenses</v>
          </cell>
          <cell r="E363" t="str">
            <v>Insuffiance dans lme parametrage etou dans le suivi de l'execution budgetaire</v>
          </cell>
          <cell r="F363" t="str">
            <v>Dépassements des enveloppes budgétaires</v>
          </cell>
          <cell r="G363" t="str">
            <v>Ecart dans le rapport CVC</v>
          </cell>
          <cell r="H363" t="str">
            <v>FIN</v>
          </cell>
          <cell r="K363" t="str">
            <v/>
          </cell>
          <cell r="L363" t="str">
            <v>PGI</v>
          </cell>
          <cell r="M363" t="str">
            <v>Transfert budgetaire</v>
          </cell>
          <cell r="N363" t="str">
            <v>Suivi de lexecution budgetaire</v>
          </cell>
          <cell r="O363">
            <v>3</v>
          </cell>
          <cell r="P363" t="str">
            <v>B</v>
          </cell>
          <cell r="Q363" t="str">
            <v>3B</v>
          </cell>
          <cell r="R363" t="str">
            <v>1C</v>
          </cell>
          <cell r="V363" t="str">
            <v>DRF</v>
          </cell>
          <cell r="W363" t="str">
            <v>Rouge clair</v>
          </cell>
          <cell r="X363" t="str">
            <v>Zone inacceptable</v>
          </cell>
        </row>
        <row r="364">
          <cell r="A364" t="str">
            <v>RF23</v>
          </cell>
          <cell r="B364" t="str">
            <v>CS2.2C</v>
          </cell>
          <cell r="C364" t="str">
            <v>Prévoir, engager, suivre et clôturer les opérations de dépenses</v>
          </cell>
          <cell r="E364" t="str">
            <v>Faiblesse dans le contrôle interne DRF</v>
          </cell>
          <cell r="F364" t="str">
            <v>Détournement d’objet</v>
          </cell>
          <cell r="G364" t="str">
            <v>Non atteinte des objectif de l'Agence</v>
          </cell>
          <cell r="H364" t="str">
            <v>FIN</v>
          </cell>
          <cell r="K364" t="str">
            <v/>
          </cell>
          <cell r="L364" t="str">
            <v>PGI</v>
          </cell>
          <cell r="N364" t="str">
            <v xml:space="preserve">Analyse des dossiers avant paiement </v>
          </cell>
          <cell r="O364">
            <v>3</v>
          </cell>
          <cell r="P364" t="str">
            <v>C</v>
          </cell>
          <cell r="Q364" t="str">
            <v>3C</v>
          </cell>
          <cell r="R364" t="str">
            <v>1E</v>
          </cell>
          <cell r="V364" t="str">
            <v>DRF</v>
          </cell>
          <cell r="W364" t="str">
            <v>Orange</v>
          </cell>
          <cell r="X364" t="str">
            <v>Zone tolérable</v>
          </cell>
        </row>
        <row r="365">
          <cell r="A365" t="str">
            <v>RF24</v>
          </cell>
          <cell r="B365" t="str">
            <v>CS2.2C</v>
          </cell>
          <cell r="C365" t="str">
            <v>Prévoir, engager, suivre et clôturer les opérations de dépenses</v>
          </cell>
          <cell r="E365" t="str">
            <v>Faiblesse dans le contrôle interne DRF</v>
          </cell>
          <cell r="F365" t="str">
            <v>Omission de l’engagement budgétaire au moment du fait générateur</v>
          </cell>
          <cell r="G365" t="str">
            <v>Augmentation des exceptions</v>
          </cell>
          <cell r="H365" t="str">
            <v>FIN</v>
          </cell>
          <cell r="K365" t="str">
            <v/>
          </cell>
          <cell r="L365" t="str">
            <v>PGI</v>
          </cell>
          <cell r="N365" t="str">
            <v xml:space="preserve">Formation personnel  </v>
          </cell>
          <cell r="O365">
            <v>3</v>
          </cell>
          <cell r="P365" t="str">
            <v>D</v>
          </cell>
          <cell r="Q365" t="str">
            <v>3D</v>
          </cell>
          <cell r="R365" t="str">
            <v>2E</v>
          </cell>
          <cell r="V365" t="str">
            <v>DRF</v>
          </cell>
          <cell r="W365" t="str">
            <v>Orange</v>
          </cell>
          <cell r="X365" t="str">
            <v>Zone tolérable</v>
          </cell>
        </row>
        <row r="366">
          <cell r="A366" t="str">
            <v>RF25</v>
          </cell>
          <cell r="B366" t="str">
            <v>CS2.2C</v>
          </cell>
          <cell r="C366" t="str">
            <v>Prévoir, engager, suivre et clôturer les opérations de dépenses</v>
          </cell>
          <cell r="E366" t="str">
            <v>Sous effectif</v>
          </cell>
          <cell r="F366" t="str">
            <v>Absence d'analyse périodique de l'exécution budgétaire et financière</v>
          </cell>
          <cell r="G366" t="str">
            <v>Non atteinte des objectifs</v>
          </cell>
          <cell r="H366" t="str">
            <v>FIN</v>
          </cell>
          <cell r="K366" t="str">
            <v/>
          </cell>
          <cell r="N366" t="str">
            <v xml:space="preserve">Rrealisation des revue periodiques </v>
          </cell>
          <cell r="O366">
            <v>3</v>
          </cell>
          <cell r="P366" t="str">
            <v>C</v>
          </cell>
          <cell r="Q366" t="str">
            <v>3C</v>
          </cell>
          <cell r="R366" t="str">
            <v>1E</v>
          </cell>
          <cell r="V366" t="str">
            <v>DRF</v>
          </cell>
          <cell r="W366" t="str">
            <v>Orange</v>
          </cell>
          <cell r="X366" t="str">
            <v>Zone tolérable</v>
          </cell>
        </row>
        <row r="367">
          <cell r="A367" t="str">
            <v>RF26</v>
          </cell>
          <cell r="B367" t="str">
            <v>CS2.3A</v>
          </cell>
          <cell r="C367" t="str">
            <v>Rechercher les financements nécessaires à la mise en œuvre des projets d’investissements</v>
          </cell>
          <cell r="E367" t="str">
            <v>Conditionnalité du prêt</v>
          </cell>
          <cell r="F367" t="str">
            <v>Remboursement anticipé de l’encours du prêt</v>
          </cell>
          <cell r="G367" t="str">
            <v>Non respect des ratio d'equilibre financier</v>
          </cell>
          <cell r="H367" t="str">
            <v>FIN</v>
          </cell>
          <cell r="K367" t="str">
            <v/>
          </cell>
          <cell r="N367" t="str">
            <v>Experinece personnel</v>
          </cell>
          <cell r="O367">
            <v>2</v>
          </cell>
          <cell r="P367" t="str">
            <v>C</v>
          </cell>
          <cell r="Q367" t="str">
            <v>2C</v>
          </cell>
          <cell r="R367" t="str">
            <v>1D</v>
          </cell>
          <cell r="V367" t="str">
            <v>DRF</v>
          </cell>
          <cell r="W367" t="str">
            <v>Orange</v>
          </cell>
          <cell r="X367" t="str">
            <v>Zone tolérable</v>
          </cell>
        </row>
        <row r="368">
          <cell r="A368" t="str">
            <v>RF27</v>
          </cell>
          <cell r="B368" t="str">
            <v>CS2.3A</v>
          </cell>
          <cell r="C368" t="str">
            <v>Rechercher les financements nécessaires à la mise en œuvre des projets d’investissements</v>
          </cell>
          <cell r="E368" t="str">
            <v>Conditionnalité de prêt</v>
          </cell>
          <cell r="F368" t="str">
            <v>Echec des négociations avec les bailleurs de fonds</v>
          </cell>
          <cell r="G368" t="str">
            <v xml:space="preserve">Probleme de tresorerie de l'Agence </v>
          </cell>
          <cell r="H368" t="str">
            <v>FIN</v>
          </cell>
          <cell r="K368" t="str">
            <v/>
          </cell>
          <cell r="M368" t="str">
            <v>Conventions et accords precedants</v>
          </cell>
          <cell r="N368" t="str">
            <v xml:space="preserve">Personnel </v>
          </cell>
          <cell r="O368">
            <v>3</v>
          </cell>
          <cell r="P368" t="str">
            <v>C</v>
          </cell>
          <cell r="Q368" t="str">
            <v>3C</v>
          </cell>
          <cell r="R368" t="str">
            <v>1E</v>
          </cell>
          <cell r="V368" t="str">
            <v>DRF</v>
          </cell>
          <cell r="W368" t="str">
            <v>Orange</v>
          </cell>
          <cell r="X368" t="str">
            <v>Zone tolérable</v>
          </cell>
        </row>
        <row r="369">
          <cell r="A369" t="str">
            <v>RF28</v>
          </cell>
          <cell r="B369" t="str">
            <v>CS2.3A</v>
          </cell>
          <cell r="C369" t="str">
            <v>Rechercher les financements nécessaires à la mise en œuvre des projets d’investissements</v>
          </cell>
          <cell r="E369" t="str">
            <v>Conditionnalité de prêt</v>
          </cell>
          <cell r="F369" t="str">
            <v>Annulation de tout ou partie du prêt par les bailleurs</v>
          </cell>
          <cell r="G369" t="str">
            <v>Problème de tresorerie de l'agence 
Non réalisation de investions</v>
          </cell>
          <cell r="H369" t="str">
            <v>FIN</v>
          </cell>
          <cell r="K369" t="str">
            <v/>
          </cell>
          <cell r="M369" t="str">
            <v>Conventions et covenants</v>
          </cell>
          <cell r="N369" t="str">
            <v xml:space="preserve">Suivi des convention et covenants </v>
          </cell>
          <cell r="O369">
            <v>3</v>
          </cell>
          <cell r="P369" t="str">
            <v>C</v>
          </cell>
          <cell r="Q369" t="str">
            <v>3C</v>
          </cell>
          <cell r="R369" t="str">
            <v>1E</v>
          </cell>
          <cell r="V369" t="str">
            <v>DRF</v>
          </cell>
          <cell r="W369" t="str">
            <v>Orange</v>
          </cell>
          <cell r="X369" t="str">
            <v>Zone tolérable</v>
          </cell>
        </row>
        <row r="370">
          <cell r="A370" t="str">
            <v>RF29</v>
          </cell>
          <cell r="B370" t="str">
            <v>CS2.3A</v>
          </cell>
          <cell r="C370" t="str">
            <v>Rechercher les financements nécessaires à la mise en œuvre des projets d’investissements</v>
          </cell>
          <cell r="E370" t="str">
            <v>Conditionnalité de prêt</v>
          </cell>
          <cell r="F370" t="str">
            <v>Paiement de pénalités de retard</v>
          </cell>
          <cell r="G370" t="str">
            <v>Perte financiere</v>
          </cell>
          <cell r="H370" t="str">
            <v>FIN</v>
          </cell>
          <cell r="K370" t="str">
            <v/>
          </cell>
          <cell r="M370" t="str">
            <v>Conventions</v>
          </cell>
          <cell r="N370" t="str">
            <v>Suivi des conventions</v>
          </cell>
          <cell r="O370">
            <v>3</v>
          </cell>
          <cell r="P370" t="str">
            <v>C</v>
          </cell>
          <cell r="Q370" t="str">
            <v>3C</v>
          </cell>
          <cell r="R370" t="str">
            <v>1E</v>
          </cell>
          <cell r="V370" t="str">
            <v>DRF</v>
          </cell>
          <cell r="W370" t="str">
            <v>Orange</v>
          </cell>
          <cell r="X370" t="str">
            <v>Zone tolérable</v>
          </cell>
        </row>
        <row r="371">
          <cell r="A371" t="str">
            <v>RF30</v>
          </cell>
          <cell r="B371" t="str">
            <v>CS2.3A</v>
          </cell>
          <cell r="C371" t="str">
            <v>Rechercher les financements nécessaires à la mise en œuvre des projets d’investissements</v>
          </cell>
          <cell r="E371" t="str">
            <v>Conditionnalité de prêt</v>
          </cell>
          <cell r="F371" t="str">
            <v>Retard dans mis a disposition des prets bailleurs</v>
          </cell>
          <cell r="G371" t="str">
            <v>Non atteinte des objectifs de l'agence</v>
          </cell>
          <cell r="H371" t="str">
            <v>FIN</v>
          </cell>
          <cell r="K371" t="str">
            <v/>
          </cell>
          <cell r="M371" t="str">
            <v>Convention</v>
          </cell>
          <cell r="O371">
            <v>3</v>
          </cell>
          <cell r="P371" t="str">
            <v>C</v>
          </cell>
          <cell r="Q371" t="str">
            <v>3C</v>
          </cell>
          <cell r="R371" t="str">
            <v>1E</v>
          </cell>
          <cell r="V371" t="str">
            <v>DRF</v>
          </cell>
          <cell r="W371" t="str">
            <v>Orange</v>
          </cell>
          <cell r="X371" t="str">
            <v>Zone tolérable</v>
          </cell>
        </row>
        <row r="372">
          <cell r="A372" t="str">
            <v>RF31</v>
          </cell>
          <cell r="B372" t="str">
            <v>CS2.3A</v>
          </cell>
          <cell r="C372" t="str">
            <v>Rechercher les financements nécessaires à la mise en œuvre des projets d’investissements</v>
          </cell>
          <cell r="E372" t="str">
            <v>Modèle financier</v>
          </cell>
          <cell r="F372" t="str">
            <v>Mauvaise évaluation de la soutenabilité financière</v>
          </cell>
          <cell r="G372" t="str">
            <v>Perte financiere</v>
          </cell>
          <cell r="H372" t="str">
            <v>FIN</v>
          </cell>
          <cell r="K372" t="str">
            <v/>
          </cell>
          <cell r="L372" t="str">
            <v>PGI</v>
          </cell>
          <cell r="O372">
            <v>3</v>
          </cell>
          <cell r="P372" t="str">
            <v>C</v>
          </cell>
          <cell r="Q372" t="str">
            <v>3C</v>
          </cell>
          <cell r="R372" t="str">
            <v>1E</v>
          </cell>
          <cell r="V372" t="str">
            <v>DRF</v>
          </cell>
          <cell r="W372" t="str">
            <v>Orange</v>
          </cell>
          <cell r="X372" t="str">
            <v>Zone tolérable</v>
          </cell>
        </row>
        <row r="373">
          <cell r="A373" t="str">
            <v>RF32</v>
          </cell>
          <cell r="B373" t="str">
            <v>CS2.2C</v>
          </cell>
          <cell r="C373" t="str">
            <v xml:space="preserve">Prévoir, engager, suivre et clôturer les opérations de dépenses </v>
          </cell>
          <cell r="E373" t="str">
            <v xml:space="preserve">Suivi des recommandation </v>
          </cell>
          <cell r="F373" t="str">
            <v>Absence de mise en œuvre d'actions correctrices issues des analyses périodiques</v>
          </cell>
          <cell r="G373" t="str">
            <v>Non atteinte des objectfs de la DRF</v>
          </cell>
          <cell r="H373" t="str">
            <v>FIN</v>
          </cell>
          <cell r="K373" t="str">
            <v/>
          </cell>
          <cell r="N373" t="str">
            <v xml:space="preserve">Suivi des PA </v>
          </cell>
          <cell r="O373">
            <v>3</v>
          </cell>
          <cell r="P373" t="str">
            <v>C</v>
          </cell>
          <cell r="Q373" t="str">
            <v>3C</v>
          </cell>
          <cell r="R373" t="str">
            <v>1E</v>
          </cell>
          <cell r="V373" t="str">
            <v>DRF</v>
          </cell>
          <cell r="W373" t="str">
            <v>Orange</v>
          </cell>
          <cell r="X373" t="str">
            <v>Zone tolérable</v>
          </cell>
        </row>
        <row r="374">
          <cell r="A374" t="str">
            <v>TR01</v>
          </cell>
          <cell r="B374" t="str">
            <v>DIG1</v>
          </cell>
          <cell r="C374" t="str">
            <v>CM1</v>
          </cell>
          <cell r="D374" t="str">
            <v>Méner les activités d'audit</v>
          </cell>
          <cell r="E374" t="str">
            <v>Absence de planning d'audit</v>
          </cell>
          <cell r="F374" t="str">
            <v>Absence de programme d'audit approuvé</v>
          </cell>
          <cell r="G374" t="str">
            <v>Impossibilité d'effectuer les missions d'audit</v>
          </cell>
          <cell r="H374" t="str">
            <v>FIN</v>
          </cell>
          <cell r="I374">
            <v>4</v>
          </cell>
          <cell r="J374" t="str">
            <v>B</v>
          </cell>
          <cell r="K374" t="str">
            <v>4B</v>
          </cell>
          <cell r="M374" t="str">
            <v>Plannig élaboré</v>
          </cell>
          <cell r="O374">
            <v>4</v>
          </cell>
          <cell r="P374" t="str">
            <v>B</v>
          </cell>
          <cell r="Q374" t="str">
            <v>4B</v>
          </cell>
          <cell r="R374" t="str">
            <v>2B</v>
          </cell>
          <cell r="T374" t="str">
            <v>Plannig élaboré</v>
          </cell>
          <cell r="V374" t="str">
            <v>DIG</v>
          </cell>
          <cell r="X374" t="str">
            <v>Zone inacceptable</v>
          </cell>
        </row>
        <row r="375">
          <cell r="A375" t="str">
            <v>TR02</v>
          </cell>
          <cell r="B375" t="str">
            <v>DIG2</v>
          </cell>
          <cell r="C375" t="str">
            <v>CM1</v>
          </cell>
          <cell r="D375" t="str">
            <v>Méner les activités d'audit</v>
          </cell>
          <cell r="E375" t="str">
            <v xml:space="preserve">Absence de dispositifs de contrôle interne </v>
          </cell>
          <cell r="F375" t="str">
            <v>Non-respect des normes dans la réalisation des missions d'audit interne</v>
          </cell>
          <cell r="G375" t="str">
            <v>Biais et manquements graves dans le rapport d'audit produit</v>
          </cell>
          <cell r="H375" t="str">
            <v>FIN</v>
          </cell>
          <cell r="I375">
            <v>4</v>
          </cell>
          <cell r="J375" t="str">
            <v>B</v>
          </cell>
          <cell r="K375" t="str">
            <v>4B</v>
          </cell>
          <cell r="L375" t="str">
            <v>Matériels didactiques</v>
          </cell>
          <cell r="N375" t="str">
            <v>Formation et sensibilisation en interne</v>
          </cell>
          <cell r="O375">
            <v>4</v>
          </cell>
          <cell r="P375" t="str">
            <v>B</v>
          </cell>
          <cell r="Q375" t="str">
            <v>4B</v>
          </cell>
          <cell r="R375" t="str">
            <v>2B</v>
          </cell>
          <cell r="S375" t="str">
            <v>Matériels didactiques</v>
          </cell>
          <cell r="U375" t="str">
            <v>Formation et sensibilisation en interne</v>
          </cell>
          <cell r="V375" t="str">
            <v>DIG</v>
          </cell>
          <cell r="X375" t="str">
            <v>Zone inacceptable</v>
          </cell>
        </row>
        <row r="376">
          <cell r="A376" t="str">
            <v>TR03</v>
          </cell>
          <cell r="B376" t="str">
            <v>DIG3</v>
          </cell>
          <cell r="C376" t="str">
            <v>CM1</v>
          </cell>
          <cell r="D376" t="str">
            <v>Méner les activités d'audit</v>
          </cell>
          <cell r="E376" t="str">
            <v xml:space="preserve">Contrôle de gestion inéfficace et non fonctionnel </v>
          </cell>
          <cell r="F376" t="str">
            <v>Absence de suivi du budget adopté</v>
          </cell>
          <cell r="G376" t="str">
            <v>Pilotage à vue dans la planification des missions</v>
          </cell>
          <cell r="H376" t="str">
            <v>FIN</v>
          </cell>
          <cell r="I376">
            <v>5</v>
          </cell>
          <cell r="J376" t="str">
            <v>C</v>
          </cell>
          <cell r="K376" t="str">
            <v>5C</v>
          </cell>
          <cell r="N376" t="str">
            <v>Sensibilisation en interne</v>
          </cell>
          <cell r="O376">
            <v>5</v>
          </cell>
          <cell r="P376" t="str">
            <v>C</v>
          </cell>
          <cell r="Q376" t="str">
            <v>5C</v>
          </cell>
          <cell r="R376" t="str">
            <v>2C</v>
          </cell>
          <cell r="U376" t="str">
            <v>Renforcement de la fonction contrôle de gestion</v>
          </cell>
          <cell r="V376" t="str">
            <v>DIG</v>
          </cell>
          <cell r="X376" t="str">
            <v>Zone inacceptable</v>
          </cell>
        </row>
        <row r="377">
          <cell r="A377" t="str">
            <v>TR04</v>
          </cell>
          <cell r="B377" t="str">
            <v>DIG4</v>
          </cell>
          <cell r="C377" t="str">
            <v>CM1</v>
          </cell>
          <cell r="D377" t="str">
            <v>Méner les activités d'audit</v>
          </cell>
          <cell r="E377" t="str">
            <v>Cartographie des risques absent et non fonctionnel</v>
          </cell>
          <cell r="F377" t="str">
            <v>Indisponibilité de la cartographie des risques</v>
          </cell>
          <cell r="G377" t="str">
            <v>Zone de risque mal déterminé ou apprécié</v>
          </cell>
          <cell r="H377" t="str">
            <v>FIN</v>
          </cell>
          <cell r="I377">
            <v>4</v>
          </cell>
          <cell r="J377" t="str">
            <v>B</v>
          </cell>
          <cell r="K377" t="str">
            <v>4B</v>
          </cell>
          <cell r="L377" t="str">
            <v>Acquisition de logiciel ACL GRC (gestion de l'ensemble des risques)</v>
          </cell>
          <cell r="O377">
            <v>4</v>
          </cell>
          <cell r="P377" t="str">
            <v>B</v>
          </cell>
          <cell r="Q377" t="str">
            <v>4B</v>
          </cell>
          <cell r="R377" t="str">
            <v>2B</v>
          </cell>
          <cell r="S377" t="str">
            <v>Acquisition de logiciel ACL GRC (gestion de l'ensemble des risques)</v>
          </cell>
          <cell r="V377" t="str">
            <v>DIG</v>
          </cell>
          <cell r="X377" t="str">
            <v>Zone inacceptable</v>
          </cell>
        </row>
        <row r="378">
          <cell r="A378" t="str">
            <v>TR05</v>
          </cell>
          <cell r="B378" t="str">
            <v>DIG5</v>
          </cell>
          <cell r="C378" t="str">
            <v>CM1</v>
          </cell>
          <cell r="D378" t="str">
            <v>Méner les activités d'audit</v>
          </cell>
          <cell r="E378" t="str">
            <v>Absence de dispositifs de contrôle interne, déficit de déploiement opérationnel d'actions de contrôle de niveau 1 et 2</v>
          </cell>
          <cell r="F378" t="str">
            <v>Défaillance des dispositifs de contrôle interne de l'Agence dans ses pratiques quotidiennes</v>
          </cell>
          <cell r="G378" t="str">
            <v>Pertes économiques et financières, insactifaction des clients, perte d'image, défaut de qualité</v>
          </cell>
          <cell r="H378" t="str">
            <v>FIN</v>
          </cell>
          <cell r="I378">
            <v>4</v>
          </cell>
          <cell r="J378" t="str">
            <v>B</v>
          </cell>
          <cell r="K378" t="str">
            <v>4B</v>
          </cell>
          <cell r="L378" t="str">
            <v>Matériels didactiques</v>
          </cell>
          <cell r="N378" t="str">
            <v>Formation et sensibilisation en interne</v>
          </cell>
          <cell r="O378">
            <v>4</v>
          </cell>
          <cell r="P378" t="str">
            <v>B</v>
          </cell>
          <cell r="Q378" t="str">
            <v>4B</v>
          </cell>
          <cell r="R378" t="str">
            <v>2D</v>
          </cell>
          <cell r="T378" t="str">
            <v>Définition d'une politique de contrôle interne</v>
          </cell>
          <cell r="U378" t="str">
            <v>Formation et sensibilisation des acteurs à l'apport des démarches de types contrôle interne (amélioration, performance, efficacité, réduction du coût du risque)</v>
          </cell>
          <cell r="V378" t="str">
            <v>DIG</v>
          </cell>
          <cell r="X378" t="str">
            <v>Zone inacceptable</v>
          </cell>
        </row>
        <row r="379">
          <cell r="A379" t="str">
            <v>TR06</v>
          </cell>
          <cell r="B379" t="str">
            <v>DIG6</v>
          </cell>
          <cell r="C379" t="str">
            <v>CM1</v>
          </cell>
          <cell r="D379" t="str">
            <v>Méner les activités d'audit</v>
          </cell>
          <cell r="E379" t="str">
            <v>Absence de dispositifs de contrôle interne, déficit de déploiement opérationnel d'actions de contrôle de niveau 1 et 2</v>
          </cell>
          <cell r="F379" t="str">
            <v>Défaillance des dispositifs de contrôle interne des processus transversaux</v>
          </cell>
          <cell r="G379" t="str">
            <v>Pertes économiques et financières, insatisfaction des clients, perte d'image, défaut de qualité</v>
          </cell>
          <cell r="H379" t="str">
            <v>FIN</v>
          </cell>
          <cell r="I379">
            <v>4</v>
          </cell>
          <cell r="J379" t="str">
            <v>B</v>
          </cell>
          <cell r="K379" t="str">
            <v>4B</v>
          </cell>
          <cell r="L379" t="str">
            <v>Matériels didactiques</v>
          </cell>
          <cell r="N379" t="str">
            <v>Formation et sensibilisation en interne</v>
          </cell>
          <cell r="O379">
            <v>4</v>
          </cell>
          <cell r="P379" t="str">
            <v>B</v>
          </cell>
          <cell r="Q379" t="str">
            <v>4B</v>
          </cell>
          <cell r="R379" t="str">
            <v>2D</v>
          </cell>
          <cell r="T379" t="str">
            <v>Définition d'une politique de contrôle interne périodique</v>
          </cell>
          <cell r="U379" t="str">
            <v>Formation et sensibilisation des acteurs à l'apport des démarches de types contrôle interne (amélioration, performance, efficacité, réduction du coût du risque)</v>
          </cell>
          <cell r="V379" t="str">
            <v>DIG</v>
          </cell>
          <cell r="X379" t="str">
            <v>Zone inacceptable</v>
          </cell>
        </row>
        <row r="380">
          <cell r="A380" t="str">
            <v>TR07</v>
          </cell>
          <cell r="B380" t="str">
            <v>DIG7</v>
          </cell>
          <cell r="C380" t="str">
            <v>CM1</v>
          </cell>
          <cell r="D380" t="str">
            <v>Méner les activités d'audit</v>
          </cell>
          <cell r="E380" t="str">
            <v>Absence de formation et de politique de mise en œuvre périodique de suivi des recommandations</v>
          </cell>
          <cell r="F380" t="str">
            <v>Non mise en œuvres des recommandations issues des audits</v>
          </cell>
          <cell r="G380" t="str">
            <v>Plan d'actions non mis en œuvre, dysfonctionnement opérationnel non corrigé, pertes économiques et financières</v>
          </cell>
          <cell r="H380" t="str">
            <v>FIN</v>
          </cell>
          <cell r="I380">
            <v>3</v>
          </cell>
          <cell r="J380" t="str">
            <v>C</v>
          </cell>
          <cell r="K380" t="str">
            <v>3C</v>
          </cell>
          <cell r="N380" t="str">
            <v>Sensibilisation en interne</v>
          </cell>
          <cell r="O380">
            <v>3</v>
          </cell>
          <cell r="P380" t="str">
            <v>C</v>
          </cell>
          <cell r="Q380" t="str">
            <v>3C</v>
          </cell>
          <cell r="R380" t="str">
            <v>2D</v>
          </cell>
          <cell r="T380" t="str">
            <v>Définition d'une politique de mise en œuvre périodique des recommandations</v>
          </cell>
          <cell r="U380" t="str">
            <v>Sensibilisation des acteurs aux enjeux de la mise en œuvre des recommandations.</v>
          </cell>
          <cell r="V380" t="str">
            <v>DIG</v>
          </cell>
          <cell r="X380" t="str">
            <v>Zone tolérable</v>
          </cell>
        </row>
        <row r="381">
          <cell r="A381" t="str">
            <v>TR08</v>
          </cell>
          <cell r="B381" t="str">
            <v>DIG8</v>
          </cell>
          <cell r="C381" t="str">
            <v>CM1</v>
          </cell>
          <cell r="D381" t="str">
            <v>Méner les activités d'audit</v>
          </cell>
          <cell r="E381" t="str">
            <v>Absence de plans d'audit interne, défaillance méthodologique; périmêtres foctionnels et opérationnels incomplets</v>
          </cell>
          <cell r="F381" t="str">
            <v>Défaillance de la performance des dispositifs de contrôle interne suite à des défaut de planification</v>
          </cell>
          <cell r="G381" t="str">
            <v>Dysfonctionnement ou non conformités opérationnels non détectés, pertes économiques et financières, perte d'image, insatisfaction client,  litige</v>
          </cell>
          <cell r="H381" t="str">
            <v>FIN</v>
          </cell>
          <cell r="I381">
            <v>4</v>
          </cell>
          <cell r="J381" t="str">
            <v>B</v>
          </cell>
          <cell r="K381" t="str">
            <v>4B</v>
          </cell>
          <cell r="L381" t="str">
            <v>Matériels didactiques</v>
          </cell>
          <cell r="N381" t="str">
            <v>Formation et sensibilisation en interne</v>
          </cell>
          <cell r="O381">
            <v>4</v>
          </cell>
          <cell r="P381" t="str">
            <v>B</v>
          </cell>
          <cell r="Q381" t="str">
            <v>4B</v>
          </cell>
          <cell r="R381" t="str">
            <v>2D</v>
          </cell>
          <cell r="T381" t="str">
            <v>Définition et déploiement d'un plan pluriannuel et annuel de contrôle interne</v>
          </cell>
          <cell r="V381" t="str">
            <v>DIG</v>
          </cell>
          <cell r="X381" t="str">
            <v>Zone inacceptable</v>
          </cell>
        </row>
        <row r="382">
          <cell r="A382" t="str">
            <v>TR09</v>
          </cell>
          <cell r="B382" t="str">
            <v>DIG9</v>
          </cell>
          <cell r="C382" t="str">
            <v>CM1</v>
          </cell>
          <cell r="D382" t="str">
            <v>Méner les activités d'audit</v>
          </cell>
          <cell r="E382" t="str">
            <v xml:space="preserve">Manque de formation d'affirmation des missions et de l'autonomie des dispositifs de contrôle interne; connivence; audit de complaisance; absence de charisme des auditeurs </v>
          </cell>
          <cell r="F382" t="str">
            <v>Manque d'indépendance et d'intégrité des fonctions de contrôle internes et des auditeurs</v>
          </cell>
          <cell r="G382" t="str">
            <v>Audit de complaisance, manque d'objectivité, vision erronée de la réalité, perte d'image</v>
          </cell>
          <cell r="H382" t="str">
            <v>FIN</v>
          </cell>
          <cell r="I382">
            <v>4</v>
          </cell>
          <cell r="J382" t="str">
            <v>B</v>
          </cell>
          <cell r="K382" t="str">
            <v>4B</v>
          </cell>
          <cell r="L382" t="str">
            <v>Matériels didactiques</v>
          </cell>
          <cell r="N382" t="str">
            <v>Formation et sensibilisation en interne</v>
          </cell>
          <cell r="O382">
            <v>4</v>
          </cell>
          <cell r="P382" t="str">
            <v>B</v>
          </cell>
          <cell r="Q382" t="str">
            <v>4B</v>
          </cell>
          <cell r="R382" t="str">
            <v>2D</v>
          </cell>
          <cell r="U382" t="str">
            <v>Formation et sensibilisation des acteurs à l'intégrité, aux enjeux du contrôle interne; gestion appropriée des profils en charge du contrôle et de l'audit; rappels des bonnes pratiques.</v>
          </cell>
          <cell r="V382" t="str">
            <v>DIG</v>
          </cell>
          <cell r="X382" t="str">
            <v>Zone inacceptable</v>
          </cell>
        </row>
        <row r="383">
          <cell r="A383" t="str">
            <v>TR10</v>
          </cell>
          <cell r="B383" t="str">
            <v>DIG10</v>
          </cell>
          <cell r="C383" t="str">
            <v>CM1</v>
          </cell>
          <cell r="D383" t="str">
            <v>Méner les activités d'audit</v>
          </cell>
          <cell r="E383" t="str">
            <v>Absence de formation et de sensibilisation des auditeurs à la méthodologie de l'audit interne</v>
          </cell>
          <cell r="F383" t="str">
            <v>Non-détection par l'auditeur des erreurs significatives dans les états financiers malgré son audit</v>
          </cell>
          <cell r="G383" t="str">
            <v>Emission d'une opinion fausse, patrimoine non sauvegardé, information non fiable</v>
          </cell>
          <cell r="H383" t="str">
            <v>FIN</v>
          </cell>
          <cell r="I383">
            <v>4</v>
          </cell>
          <cell r="J383" t="str">
            <v>B</v>
          </cell>
          <cell r="K383" t="str">
            <v>4B</v>
          </cell>
          <cell r="L383" t="str">
            <v>Matériels didactiques</v>
          </cell>
          <cell r="N383" t="str">
            <v>Formation et sensibilisation en interne</v>
          </cell>
          <cell r="O383">
            <v>4</v>
          </cell>
          <cell r="P383" t="str">
            <v>B</v>
          </cell>
          <cell r="Q383" t="str">
            <v>4B</v>
          </cell>
          <cell r="R383" t="str">
            <v>2D</v>
          </cell>
          <cell r="U383" t="str">
            <v>Formation et sensibilisation des acteurs</v>
          </cell>
          <cell r="V383" t="str">
            <v>DIG</v>
          </cell>
          <cell r="X383" t="str">
            <v>Zone inacceptable</v>
          </cell>
        </row>
        <row r="384">
          <cell r="A384" t="str">
            <v>TR11</v>
          </cell>
          <cell r="B384" t="str">
            <v>DIG11</v>
          </cell>
          <cell r="C384" t="str">
            <v>CM1</v>
          </cell>
          <cell r="D384" t="str">
            <v>Méner les activités d'audit</v>
          </cell>
          <cell r="E384" t="str">
            <v>Défaut méthodologique des pratiques de contrôle; incompétence; moyens déployés inadaptés; négligence; malveillance</v>
          </cell>
          <cell r="F384" t="str">
            <v>Procédures de contrôle interne inexistant ou inefficace</v>
          </cell>
          <cell r="G384" t="str">
            <v>Emission d'une opinion fausse, patrimoine non sauvegardé, information non fiable</v>
          </cell>
          <cell r="H384" t="str">
            <v>FIN</v>
          </cell>
          <cell r="I384">
            <v>4</v>
          </cell>
          <cell r="J384" t="str">
            <v>B</v>
          </cell>
          <cell r="K384" t="str">
            <v>4B</v>
          </cell>
          <cell r="L384" t="str">
            <v>Matériels didactiques</v>
          </cell>
          <cell r="N384" t="str">
            <v>Formation et sensibilisation en interne</v>
          </cell>
          <cell r="O384">
            <v>4</v>
          </cell>
          <cell r="P384" t="str">
            <v>B</v>
          </cell>
          <cell r="Q384" t="str">
            <v>4B</v>
          </cell>
          <cell r="R384" t="str">
            <v>2D</v>
          </cell>
          <cell r="T384" t="str">
            <v>Pilotage des indicateurs d'activités et de performance des dispositifs de contrôle.</v>
          </cell>
          <cell r="U384" t="str">
            <v>Formation et sensibilisation des acteurs</v>
          </cell>
          <cell r="V384" t="str">
            <v>DIG</v>
          </cell>
          <cell r="X384" t="str">
            <v>Zone inacceptable</v>
          </cell>
        </row>
        <row r="385">
          <cell r="A385" t="str">
            <v>TR12</v>
          </cell>
          <cell r="B385" t="str">
            <v>DIG12</v>
          </cell>
          <cell r="C385" t="str">
            <v>CM1</v>
          </cell>
          <cell r="D385" t="str">
            <v>Méner les activités d'audit</v>
          </cell>
          <cell r="E385" t="str">
            <v>Mode de nomination ou affectation d'un agent au poste d'auditeur</v>
          </cell>
          <cell r="F385" t="str">
            <v>Auditeur en inadéquation avec le poste</v>
          </cell>
          <cell r="G385" t="str">
            <v>Objectif non atteint, mauvaise qualité des travaux, insuffisance dans les diligences</v>
          </cell>
          <cell r="H385" t="str">
            <v>FIN</v>
          </cell>
          <cell r="I385">
            <v>4</v>
          </cell>
          <cell r="J385" t="str">
            <v>B</v>
          </cell>
          <cell r="K385" t="str">
            <v>4B</v>
          </cell>
          <cell r="N385" t="str">
            <v>Sensibilisation en interne</v>
          </cell>
          <cell r="O385">
            <v>4</v>
          </cell>
          <cell r="P385" t="str">
            <v>B</v>
          </cell>
          <cell r="Q385" t="str">
            <v>4B</v>
          </cell>
          <cell r="R385" t="str">
            <v>2D</v>
          </cell>
          <cell r="T385" t="str">
            <v>Définition d'une politique de recrutement des auditeurs</v>
          </cell>
          <cell r="U385" t="str">
            <v>Senbilisation et renforcement des capacités des auditeurs</v>
          </cell>
          <cell r="V385" t="str">
            <v>DIG</v>
          </cell>
          <cell r="X385" t="str">
            <v>Zone inacceptable</v>
          </cell>
        </row>
        <row r="386">
          <cell r="A386" t="str">
            <v>TR13</v>
          </cell>
          <cell r="B386" t="str">
            <v>DIG13</v>
          </cell>
          <cell r="C386" t="str">
            <v>CM1</v>
          </cell>
          <cell r="D386" t="str">
            <v>Méner les activités d'audit</v>
          </cell>
          <cell r="E386" t="str">
            <v>Défaut méthodologique des pratiques de contrôle; incompétence; négligence; malveillance</v>
          </cell>
          <cell r="F386" t="str">
            <v>Manque d'objectitivité et de fiabilité dans la comminication des résultats de l'audit</v>
          </cell>
          <cell r="G386" t="str">
            <v>Situation entrainant des informations erronées et fausses, mesures correctrices biaisées pour le Top management</v>
          </cell>
          <cell r="H386" t="str">
            <v>FIN</v>
          </cell>
          <cell r="I386">
            <v>4</v>
          </cell>
          <cell r="J386" t="str">
            <v>B</v>
          </cell>
          <cell r="K386" t="str">
            <v>4B</v>
          </cell>
          <cell r="N386" t="str">
            <v>Sensibilisation en interne</v>
          </cell>
          <cell r="O386">
            <v>4</v>
          </cell>
          <cell r="P386" t="str">
            <v>B</v>
          </cell>
          <cell r="Q386" t="str">
            <v>4B</v>
          </cell>
          <cell r="R386" t="str">
            <v>2D</v>
          </cell>
          <cell r="T386" t="str">
            <v>Définition d'une politique de recrutement des auditeurs</v>
          </cell>
          <cell r="U386" t="str">
            <v>Sensibilisation des acteurs</v>
          </cell>
          <cell r="V386" t="str">
            <v>DIG</v>
          </cell>
          <cell r="X386" t="str">
            <v>Zone inacceptable</v>
          </cell>
        </row>
        <row r="387">
          <cell r="A387" t="str">
            <v>TR14</v>
          </cell>
          <cell r="B387" t="str">
            <v>DIG14</v>
          </cell>
          <cell r="C387" t="str">
            <v>CM1</v>
          </cell>
          <cell r="D387" t="str">
            <v>Méner les activités d'audit</v>
          </cell>
          <cell r="E387" t="str">
            <v>Absence de formation et de sensibilisation des auditeurs à la méthodologie de l'audit interne</v>
          </cell>
          <cell r="F387" t="str">
            <v>Diffusion du résultat de l'audit aux destinataires non-appropriés</v>
          </cell>
          <cell r="G387" t="str">
            <v>Diffusion d'information capitale à des parties non concernées, fuite d'information</v>
          </cell>
          <cell r="H387" t="str">
            <v>FIN</v>
          </cell>
          <cell r="I387">
            <v>3</v>
          </cell>
          <cell r="J387" t="str">
            <v>C</v>
          </cell>
          <cell r="K387" t="str">
            <v>3C</v>
          </cell>
          <cell r="L387" t="str">
            <v>Matériels didactiques</v>
          </cell>
          <cell r="N387" t="str">
            <v>Formation et sensibilisation en interne</v>
          </cell>
          <cell r="O387">
            <v>3</v>
          </cell>
          <cell r="P387" t="str">
            <v>C</v>
          </cell>
          <cell r="Q387" t="str">
            <v>3C</v>
          </cell>
          <cell r="R387" t="str">
            <v>2D</v>
          </cell>
          <cell r="U387" t="str">
            <v>Formation et sensibilisation des acteurs</v>
          </cell>
          <cell r="V387" t="str">
            <v>DIG</v>
          </cell>
          <cell r="X387" t="str">
            <v>Zone tolérable</v>
          </cell>
        </row>
        <row r="388">
          <cell r="A388" t="str">
            <v>TR15</v>
          </cell>
          <cell r="B388" t="str">
            <v>DIG15</v>
          </cell>
          <cell r="C388" t="str">
            <v>CM1</v>
          </cell>
          <cell r="D388" t="str">
            <v>Méner les activités d'inspection comptable et financière</v>
          </cell>
          <cell r="E388" t="str">
            <v>Non-respect du programme de mission des inspections</v>
          </cell>
          <cell r="F388" t="str">
            <v>Non-respect de l'antériorité des inspections de paieries</v>
          </cell>
          <cell r="G388" t="str">
            <v>Dysfoctionnements non detectés</v>
          </cell>
          <cell r="H388" t="str">
            <v>FIN</v>
          </cell>
          <cell r="I388">
            <v>4</v>
          </cell>
          <cell r="J388" t="str">
            <v>C</v>
          </cell>
          <cell r="K388" t="str">
            <v>4C</v>
          </cell>
          <cell r="N388" t="str">
            <v>Sensibilisation en interne</v>
          </cell>
          <cell r="O388">
            <v>4</v>
          </cell>
          <cell r="P388" t="str">
            <v>C</v>
          </cell>
          <cell r="Q388" t="str">
            <v>4C</v>
          </cell>
          <cell r="R388" t="str">
            <v>2C</v>
          </cell>
          <cell r="T388" t="str">
            <v>Elaborer une procédure d'alerte</v>
          </cell>
          <cell r="U388" t="str">
            <v>Sensibiliser la hiérarchie sur le respect des dispositions du contrat d'assurance</v>
          </cell>
          <cell r="V388" t="str">
            <v>DIG</v>
          </cell>
          <cell r="X388" t="str">
            <v>Zone tolérable</v>
          </cell>
        </row>
        <row r="389">
          <cell r="A389" t="str">
            <v>TR16</v>
          </cell>
          <cell r="B389" t="str">
            <v>DIG16</v>
          </cell>
          <cell r="C389" t="str">
            <v>CM1</v>
          </cell>
          <cell r="D389" t="str">
            <v>Méner les activités d'inspection comptable et financière</v>
          </cell>
          <cell r="E389" t="str">
            <v>Absence de planning d'inpection</v>
          </cell>
          <cell r="F389" t="str">
            <v>Absence de programme d'inspection approuvé</v>
          </cell>
          <cell r="G389" t="str">
            <v>Impossibilité d'effectuer les missions d'inspection</v>
          </cell>
          <cell r="H389" t="str">
            <v>FIN</v>
          </cell>
          <cell r="I389">
            <v>2</v>
          </cell>
          <cell r="J389" t="str">
            <v>C</v>
          </cell>
          <cell r="K389" t="str">
            <v>2C</v>
          </cell>
          <cell r="M389" t="str">
            <v>Planning élaboré</v>
          </cell>
          <cell r="O389">
            <v>2</v>
          </cell>
          <cell r="P389" t="str">
            <v>C</v>
          </cell>
          <cell r="Q389" t="str">
            <v>2C</v>
          </cell>
          <cell r="R389" t="str">
            <v>1C</v>
          </cell>
          <cell r="T389" t="str">
            <v>Planning élaboré</v>
          </cell>
          <cell r="V389" t="str">
            <v>DIG</v>
          </cell>
          <cell r="X389" t="str">
            <v>Zone tolérable</v>
          </cell>
        </row>
        <row r="390">
          <cell r="A390" t="str">
            <v>TR17</v>
          </cell>
          <cell r="B390" t="str">
            <v>DIG17</v>
          </cell>
          <cell r="C390" t="str">
            <v>CM1</v>
          </cell>
          <cell r="D390" t="str">
            <v>Méner les activités d'inspection comptable et financière</v>
          </cell>
          <cell r="E390" t="str">
            <v>Absence de formation aux modules PGI et FREDA</v>
          </cell>
          <cell r="F390" t="str">
            <v>Non-maîtrise des systèmes d'information (PGI, FREDA,…................)</v>
          </cell>
          <cell r="G390" t="str">
            <v>Pertes financières, pertes de données, emission de rapport érroné, fuite d'information capitale</v>
          </cell>
          <cell r="H390" t="str">
            <v>FIN</v>
          </cell>
          <cell r="I390">
            <v>4</v>
          </cell>
          <cell r="J390" t="str">
            <v>D</v>
          </cell>
          <cell r="K390" t="str">
            <v>4D</v>
          </cell>
          <cell r="L390" t="str">
            <v>Matériels didactiques</v>
          </cell>
          <cell r="N390" t="str">
            <v>Formation et sensibilisation en interne</v>
          </cell>
          <cell r="O390">
            <v>4</v>
          </cell>
          <cell r="P390" t="str">
            <v>D</v>
          </cell>
          <cell r="Q390" t="str">
            <v>4D</v>
          </cell>
          <cell r="R390" t="str">
            <v>2D</v>
          </cell>
          <cell r="U390" t="str">
            <v>Formation des inspecteurs sur les modules PGI et FREDA</v>
          </cell>
          <cell r="V390" t="str">
            <v>DIG</v>
          </cell>
          <cell r="X390" t="str">
            <v>Zone tolérable</v>
          </cell>
        </row>
        <row r="391">
          <cell r="A391" t="str">
            <v>TR18</v>
          </cell>
          <cell r="B391" t="str">
            <v>DIG18</v>
          </cell>
          <cell r="C391" t="str">
            <v>CM1</v>
          </cell>
          <cell r="D391" t="str">
            <v>Méner les activités d'inspection comptable et financière</v>
          </cell>
          <cell r="E391" t="str">
            <v>Mode de nomination ou affectation d'un agent au poste d'inspecteur</v>
          </cell>
          <cell r="F391" t="str">
            <v>Inspecteur en idadéquation avec le poste</v>
          </cell>
          <cell r="G391" t="str">
            <v>Objectif non atteint, mauvaise qualité des travaux, insuffisance dans les diligences</v>
          </cell>
          <cell r="H391" t="str">
            <v>FIN</v>
          </cell>
          <cell r="I391">
            <v>4</v>
          </cell>
          <cell r="J391" t="str">
            <v>B</v>
          </cell>
          <cell r="K391" t="str">
            <v>4B</v>
          </cell>
          <cell r="N391" t="str">
            <v>Sensibilisation en interne</v>
          </cell>
          <cell r="O391">
            <v>4</v>
          </cell>
          <cell r="P391" t="str">
            <v>B</v>
          </cell>
          <cell r="Q391" t="str">
            <v>4B</v>
          </cell>
          <cell r="R391" t="str">
            <v>2D</v>
          </cell>
          <cell r="T391" t="str">
            <v>Définition d'une politique de recrutement des inspecteurs</v>
          </cell>
          <cell r="U391" t="str">
            <v>Renforcement des capacités des inspecteurs</v>
          </cell>
          <cell r="V391" t="str">
            <v>DIG</v>
          </cell>
          <cell r="X391" t="str">
            <v>Zone inacceptable</v>
          </cell>
        </row>
        <row r="392">
          <cell r="A392" t="str">
            <v>TR19</v>
          </cell>
          <cell r="B392" t="str">
            <v>DIG19</v>
          </cell>
          <cell r="C392" t="str">
            <v>CM1</v>
          </cell>
          <cell r="D392" t="str">
            <v>Méner les activités d'inspection comptable et financière</v>
          </cell>
          <cell r="E392" t="str">
            <v xml:space="preserve">Manque de formation d'affirmation des missions et de l'autonomie des dispositifs de contrôle interne; connivence; audit de complaisance; absence de charisme des auditeurs </v>
          </cell>
          <cell r="F392" t="str">
            <v>Manque d'indépendance et d'intégrité des inpecteurs</v>
          </cell>
          <cell r="G392" t="str">
            <v>Audit de complaisance, manque d'objectivité, vision erronée de la réalité, perte d'image</v>
          </cell>
          <cell r="H392" t="str">
            <v>IMG</v>
          </cell>
          <cell r="I392">
            <v>4</v>
          </cell>
          <cell r="J392" t="str">
            <v>B</v>
          </cell>
          <cell r="K392" t="str">
            <v>4B</v>
          </cell>
          <cell r="L392" t="str">
            <v>Matériels didactiques</v>
          </cell>
          <cell r="N392" t="str">
            <v>Formation et sensibilisation en interne</v>
          </cell>
          <cell r="O392">
            <v>4</v>
          </cell>
          <cell r="P392" t="str">
            <v>B</v>
          </cell>
          <cell r="Q392" t="str">
            <v>4B</v>
          </cell>
          <cell r="R392" t="str">
            <v>2D</v>
          </cell>
          <cell r="U392" t="str">
            <v>Formation et sensibilisation des acteurs à l'intégrité, aux enjeux du contrôle interne; gestion appropriée des profils en charge du contrôle et de l'audit; rappels des bonnes pratiques.</v>
          </cell>
          <cell r="V392" t="str">
            <v>DIG</v>
          </cell>
          <cell r="X392" t="str">
            <v>Zone inacceptable</v>
          </cell>
        </row>
        <row r="393">
          <cell r="A393" t="str">
            <v>TR20</v>
          </cell>
          <cell r="B393" t="str">
            <v>DIG20</v>
          </cell>
          <cell r="C393" t="str">
            <v>CM1</v>
          </cell>
          <cell r="D393" t="str">
            <v>Méner les activités d'inspection comptable et financière</v>
          </cell>
          <cell r="E393" t="str">
            <v>Absence de formation et de sensibilisation des auditeurs à la méthodologie de l'audit interne</v>
          </cell>
          <cell r="F393" t="str">
            <v>Non-détection par l'inspecteur des erreurs significatifs dans les états financiers malgré son inspection</v>
          </cell>
          <cell r="G393" t="str">
            <v>Emission d'une opinion fausse, patrimoine non sauvegardé, information non fiable</v>
          </cell>
          <cell r="H393" t="str">
            <v>IMG</v>
          </cell>
          <cell r="I393">
            <v>4</v>
          </cell>
          <cell r="J393" t="str">
            <v>B</v>
          </cell>
          <cell r="K393" t="str">
            <v>4B</v>
          </cell>
          <cell r="L393" t="str">
            <v>Matériels didactiques</v>
          </cell>
          <cell r="N393" t="str">
            <v>Formation et sensibilisation en interne</v>
          </cell>
          <cell r="O393">
            <v>4</v>
          </cell>
          <cell r="P393" t="str">
            <v>B</v>
          </cell>
          <cell r="Q393" t="str">
            <v>4B</v>
          </cell>
          <cell r="R393" t="str">
            <v>2D</v>
          </cell>
          <cell r="U393" t="str">
            <v>Formation et sensibilisation des acteurs</v>
          </cell>
          <cell r="V393" t="str">
            <v>DIG</v>
          </cell>
          <cell r="X393" t="str">
            <v>Zone inacceptable</v>
          </cell>
        </row>
        <row r="394">
          <cell r="A394" t="str">
            <v>TR21</v>
          </cell>
          <cell r="B394" t="str">
            <v>DIG21</v>
          </cell>
          <cell r="C394" t="str">
            <v>CM1</v>
          </cell>
          <cell r="D394" t="str">
            <v>Méner les activités d'inspection comptable et financière</v>
          </cell>
          <cell r="E394" t="str">
            <v>Absence de dispositifs de contrôle interne, déficit de déploiement opérationnel d'actions de conformité des actions de l'Agence</v>
          </cell>
          <cell r="F394" t="str">
            <v>Défaillance des dispositifs de contrôle interne de la conformité des opérations de l'Agence</v>
          </cell>
          <cell r="G394" t="str">
            <v>Dysfonctionnement ou non conformités opérationnels non détectés, pertes économiques et financières, perte d'image, insatisfaction client,  litige</v>
          </cell>
          <cell r="H394" t="str">
            <v>FIN</v>
          </cell>
          <cell r="I394">
            <v>4</v>
          </cell>
          <cell r="J394" t="str">
            <v>B</v>
          </cell>
          <cell r="K394" t="str">
            <v>4B</v>
          </cell>
          <cell r="L394" t="str">
            <v>Matériels didactiques</v>
          </cell>
          <cell r="N394" t="str">
            <v>Formation et sensibilisation en interne</v>
          </cell>
          <cell r="O394">
            <v>4</v>
          </cell>
          <cell r="P394" t="str">
            <v>B</v>
          </cell>
          <cell r="Q394" t="str">
            <v>4B</v>
          </cell>
          <cell r="R394" t="str">
            <v>2D</v>
          </cell>
          <cell r="T394" t="str">
            <v>Définition d'une politique de contrôle de la conformité des opérations (réglementation en vigueur, pratiques deployées,….)</v>
          </cell>
          <cell r="U394" t="str">
            <v>Formation et sensibilisation des acteurs à la conformité, à l'intégrité et à l'apport des démarches de type contrôle interne.</v>
          </cell>
          <cell r="V394" t="str">
            <v>DIG</v>
          </cell>
          <cell r="X394" t="str">
            <v>Zone inacceptable</v>
          </cell>
        </row>
        <row r="395">
          <cell r="A395" t="str">
            <v>TR22</v>
          </cell>
          <cell r="B395" t="str">
            <v>DIG22</v>
          </cell>
          <cell r="C395" t="str">
            <v>CM1</v>
          </cell>
          <cell r="D395" t="str">
            <v>Méner les activités d'inspection comptable et financière</v>
          </cell>
          <cell r="E395" t="str">
            <v>Absence de formation et de politique de mise en œuvre périodique de suivi des recommandations</v>
          </cell>
          <cell r="F395" t="str">
            <v>Non mise en œuvres des recommandations issues des inspections</v>
          </cell>
          <cell r="G395" t="str">
            <v>Plan d'actions non mis en œuvre, dysfonctionnement opérationnel non corrigé, pertes économiques et financières</v>
          </cell>
          <cell r="H395" t="str">
            <v>FIN</v>
          </cell>
          <cell r="I395">
            <v>3</v>
          </cell>
          <cell r="J395" t="str">
            <v>C</v>
          </cell>
          <cell r="K395" t="str">
            <v>3C</v>
          </cell>
          <cell r="L395" t="str">
            <v>Matériels didactiques</v>
          </cell>
          <cell r="N395" t="str">
            <v>Formation et sensibilisation en interne</v>
          </cell>
          <cell r="O395">
            <v>3</v>
          </cell>
          <cell r="P395" t="str">
            <v>C</v>
          </cell>
          <cell r="Q395" t="str">
            <v>3C</v>
          </cell>
          <cell r="R395" t="str">
            <v>2D</v>
          </cell>
          <cell r="T395" t="str">
            <v>Définition d'une politique de mise en œuvre périodique des recommandations</v>
          </cell>
          <cell r="U395" t="str">
            <v>Formation et sensibilisation des acteurs aux enjeux de la mise en œuvre des recommandations.</v>
          </cell>
          <cell r="V395" t="str">
            <v>DIG</v>
          </cell>
          <cell r="X395" t="str">
            <v>Zone tolérable</v>
          </cell>
        </row>
        <row r="396">
          <cell r="A396" t="str">
            <v>TR23</v>
          </cell>
          <cell r="B396" t="str">
            <v>DIG23</v>
          </cell>
          <cell r="C396" t="str">
            <v>CM1</v>
          </cell>
          <cell r="D396" t="str">
            <v>Méner les activités d'inspection comptable et financière</v>
          </cell>
          <cell r="E396" t="str">
            <v>Absence de formation et de sensibilisation des inspecteurs à la méthodologie de l'inspection</v>
          </cell>
          <cell r="F396" t="str">
            <v>Manque d'objectitivité et de fiabilité dans la comminication des résultats de l'inspection</v>
          </cell>
          <cell r="G396" t="str">
            <v>Situation entrainant des informations erronées et fausses, mesures correctrices biaisées pour le Top management</v>
          </cell>
          <cell r="H396" t="str">
            <v>FIN</v>
          </cell>
          <cell r="I396">
            <v>4</v>
          </cell>
          <cell r="J396" t="str">
            <v>B</v>
          </cell>
          <cell r="K396" t="str">
            <v>4B</v>
          </cell>
          <cell r="L396" t="str">
            <v>Matériels didactiques</v>
          </cell>
          <cell r="N396" t="str">
            <v>Formation et sensibilisation en interne</v>
          </cell>
          <cell r="O396">
            <v>4</v>
          </cell>
          <cell r="P396" t="str">
            <v>B</v>
          </cell>
          <cell r="Q396" t="str">
            <v>4B</v>
          </cell>
          <cell r="R396" t="str">
            <v>2D</v>
          </cell>
          <cell r="U396" t="str">
            <v>Formation et sensibilisation des acteurs</v>
          </cell>
          <cell r="V396" t="str">
            <v>DIG</v>
          </cell>
          <cell r="X396" t="str">
            <v>Zone inacceptable</v>
          </cell>
        </row>
        <row r="397">
          <cell r="A397" t="str">
            <v>TR24</v>
          </cell>
          <cell r="B397" t="str">
            <v>DIG24</v>
          </cell>
          <cell r="C397" t="str">
            <v>CM1</v>
          </cell>
          <cell r="D397" t="str">
            <v>Méner les activités d'inspection comptable et financière</v>
          </cell>
          <cell r="E397" t="str">
            <v>Absence de formation et de sensibilisation des inspecteurs à la méthodologie de l'audit interne</v>
          </cell>
          <cell r="F397" t="str">
            <v>Diffusion du résultat de l'inspection aux destinataires non-appropriés</v>
          </cell>
          <cell r="G397" t="str">
            <v>Diffusion d'information capitale à des parties non concernées, fuite d'information, perte d'image</v>
          </cell>
          <cell r="H397" t="str">
            <v>FIN</v>
          </cell>
          <cell r="I397">
            <v>3</v>
          </cell>
          <cell r="J397" t="str">
            <v>C</v>
          </cell>
          <cell r="K397" t="str">
            <v>3C</v>
          </cell>
          <cell r="L397" t="str">
            <v>Matériels didactiques</v>
          </cell>
          <cell r="N397" t="str">
            <v>Formation et sensibilisation en interne</v>
          </cell>
          <cell r="O397">
            <v>3</v>
          </cell>
          <cell r="P397" t="str">
            <v>C</v>
          </cell>
          <cell r="Q397" t="str">
            <v>3C</v>
          </cell>
          <cell r="R397" t="str">
            <v>2D</v>
          </cell>
          <cell r="U397" t="str">
            <v>Formation et sensibilisation des acteurs</v>
          </cell>
          <cell r="V397" t="str">
            <v>DIG</v>
          </cell>
          <cell r="X397" t="str">
            <v>Zone tolérable</v>
          </cell>
        </row>
        <row r="398">
          <cell r="A398" t="str">
            <v>MR01</v>
          </cell>
          <cell r="B398" t="str">
            <v>CM3</v>
          </cell>
          <cell r="C398" t="str">
            <v>Gérer le fonctionnement du SMI de l’Agence</v>
          </cell>
          <cell r="E398" t="str">
            <v>-Faible engagement des responsables de structure;
-Manque d’adhésion ou faible implication du personnel dans la mise en œuvre du SMI;
-Insuffisance d'appropriation par le personnel des outils du SMI développés.</v>
          </cell>
          <cell r="F398" t="str">
            <v>Fonctionnement du SMI non maîtrisé</v>
          </cell>
          <cell r="G398" t="str">
            <v>-Non-conformités mineures;
-Faibles améliorations</v>
          </cell>
          <cell r="H398" t="str">
            <v>AUT</v>
          </cell>
          <cell r="I398">
            <v>3</v>
          </cell>
          <cell r="J398" t="str">
            <v>C</v>
          </cell>
          <cell r="K398" t="str">
            <v>3C</v>
          </cell>
          <cell r="M398" t="str">
            <v>Plan de communication 2019</v>
          </cell>
          <cell r="N398" t="str">
            <v>Actions de sensibilisation et formations sur le SMI planifiées pour 2019</v>
          </cell>
          <cell r="O398">
            <v>3</v>
          </cell>
          <cell r="P398" t="str">
            <v>C</v>
          </cell>
          <cell r="Q398" t="str">
            <v>3C</v>
          </cell>
          <cell r="R398" t="str">
            <v>2D</v>
          </cell>
          <cell r="T398" t="str">
            <v>Plan de communication 2020</v>
          </cell>
          <cell r="U398" t="str">
            <v>Actions de formations sur le s volets Sûreté et SMS planifiées pour 2020</v>
          </cell>
          <cell r="V398" t="str">
            <v>DSQ</v>
          </cell>
          <cell r="X398" t="str">
            <v>Zone tolérable</v>
          </cell>
        </row>
        <row r="399">
          <cell r="A399" t="str">
            <v>MR02</v>
          </cell>
          <cell r="B399" t="str">
            <v>CM3.1</v>
          </cell>
          <cell r="C399" t="str">
            <v>Assurer la formalisation et le déploiement des processus et procédures SMI</v>
          </cell>
          <cell r="E399" t="str">
            <v>-Tenue irrégulière des revues de processus;
-Revue de processus non exhaustive</v>
          </cell>
          <cell r="F399" t="str">
            <v>Insuffisance d'évaluation et d'amélioration des processus</v>
          </cell>
          <cell r="G399" t="str">
            <v>Faibles améliorations</v>
          </cell>
          <cell r="H399" t="str">
            <v>AUT</v>
          </cell>
          <cell r="I399">
            <v>3</v>
          </cell>
          <cell r="J399" t="str">
            <v>D</v>
          </cell>
          <cell r="K399" t="str">
            <v>3D</v>
          </cell>
          <cell r="M399" t="str">
            <v>-Procédure revue de processus;
-Formulaire modèle de revue de processus</v>
          </cell>
          <cell r="N399" t="str">
            <v>Courriers de rappel</v>
          </cell>
          <cell r="O399">
            <v>3</v>
          </cell>
          <cell r="P399" t="str">
            <v>D</v>
          </cell>
          <cell r="Q399" t="str">
            <v>3D</v>
          </cell>
          <cell r="R399" t="str">
            <v>2D</v>
          </cell>
          <cell r="U399" t="str">
            <v>-Renforcement des activités d'accompagnement de proximité des structures du siège par les cadres désignés;
-Sensibilisation des API, acteurs et pilotes des processus sur la nécessité de mener régulièrement l'évaluation et la revue des processus</v>
          </cell>
          <cell r="V399" t="str">
            <v>DSQ</v>
          </cell>
          <cell r="X399" t="str">
            <v>Zone tolérable</v>
          </cell>
        </row>
        <row r="400">
          <cell r="A400" t="str">
            <v>MR03</v>
          </cell>
          <cell r="B400" t="str">
            <v>CM3.1</v>
          </cell>
          <cell r="C400" t="str">
            <v>Assurer la formalisation et le déploiement des processus et procédures SMI</v>
          </cell>
          <cell r="E400" t="str">
            <v>Maîtrise insuffisante des informations documentées du SMI</v>
          </cell>
          <cell r="F400" t="str">
            <v>Non satisfaction des exigences contenues dans les documentations</v>
          </cell>
          <cell r="G400" t="str">
            <v>-Non-conformités mineures;
-Faibles améliorations</v>
          </cell>
          <cell r="H400" t="str">
            <v>AUT</v>
          </cell>
          <cell r="I400">
            <v>2</v>
          </cell>
          <cell r="J400" t="str">
            <v>C</v>
          </cell>
          <cell r="K400" t="str">
            <v>2C</v>
          </cell>
          <cell r="L400" t="str">
            <v>SharePoint SMI</v>
          </cell>
          <cell r="M400" t="str">
            <v>-Procédures maîtrise des informations documentées;
-Liste de référence des informations documentées</v>
          </cell>
          <cell r="O400">
            <v>2</v>
          </cell>
          <cell r="P400" t="str">
            <v>C</v>
          </cell>
          <cell r="Q400" t="str">
            <v>2C</v>
          </cell>
          <cell r="R400" t="str">
            <v>1C</v>
          </cell>
          <cell r="T400" t="str">
            <v>Relancer la DTI pour solutionner les difficultés d'accès au SharePoint par tous les API</v>
          </cell>
          <cell r="U400" t="str">
            <v xml:space="preserve">Sensibiliser les acteurs sur la nécessité d'exploiter l'outil SharePoint </v>
          </cell>
          <cell r="V400" t="str">
            <v>DSQ</v>
          </cell>
          <cell r="X400" t="str">
            <v>Zone tolérable</v>
          </cell>
        </row>
        <row r="401">
          <cell r="A401" t="str">
            <v>MR04</v>
          </cell>
          <cell r="B401" t="str">
            <v>CM3.1</v>
          </cell>
          <cell r="C401" t="str">
            <v>Assurer la formalisation et le déploiement des processus et procédures SMI</v>
          </cell>
          <cell r="E401" t="str">
            <v>Non pertinence des indicateurs par rapport aux finalités des processus</v>
          </cell>
          <cell r="F401" t="str">
            <v>Absence de pilotage performant des processus</v>
          </cell>
          <cell r="G401" t="str">
            <v>mauvaises performances au niveau des processus, pilotage à vue</v>
          </cell>
          <cell r="H401" t="str">
            <v>AUT</v>
          </cell>
          <cell r="I401">
            <v>5</v>
          </cell>
          <cell r="J401" t="str">
            <v>B</v>
          </cell>
          <cell r="K401" t="str">
            <v>5B</v>
          </cell>
          <cell r="M401" t="str">
            <v>Revue des processus</v>
          </cell>
          <cell r="N401" t="str">
            <v>Formations API</v>
          </cell>
          <cell r="O401">
            <v>3</v>
          </cell>
          <cell r="P401" t="str">
            <v>D</v>
          </cell>
          <cell r="Q401" t="str">
            <v>3D</v>
          </cell>
          <cell r="R401" t="str">
            <v>2D</v>
          </cell>
          <cell r="U401" t="str">
            <v>Sensibilisation des pilotes processus sur la mise en œuvre efficace des revues de processus</v>
          </cell>
          <cell r="V401" t="str">
            <v>DSQ</v>
          </cell>
          <cell r="X401" t="str">
            <v>Zone tolérable</v>
          </cell>
        </row>
        <row r="402">
          <cell r="A402" t="str">
            <v>MR05</v>
          </cell>
          <cell r="B402" t="str">
            <v>CM3.1</v>
          </cell>
          <cell r="C402" t="str">
            <v>Assurer la formalisation et le déploiement des processus et procédures SMI</v>
          </cell>
          <cell r="E402" t="str">
            <v>Gestion des changements non maîtrisés</v>
          </cell>
          <cell r="F402" t="str">
            <v>Changements non maitrisés</v>
          </cell>
          <cell r="G402" t="str">
            <v>-Non anticipation des impacts dûs aux changements;
-Non-conformités majeures ou mineures;
-Faibles améliorations</v>
          </cell>
          <cell r="H402" t="str">
            <v>AUT</v>
          </cell>
          <cell r="K402" t="str">
            <v/>
          </cell>
          <cell r="O402">
            <v>4</v>
          </cell>
          <cell r="P402" t="str">
            <v>C</v>
          </cell>
          <cell r="Q402" t="str">
            <v>4C</v>
          </cell>
          <cell r="R402" t="str">
            <v>3C</v>
          </cell>
          <cell r="T402" t="str">
            <v xml:space="preserve">Mise en place d'une cadre d'échanges avec les directions techniques  </v>
          </cell>
          <cell r="U402" t="str">
            <v>Sensibilisation des Directions technqiues sur la communication des changements planifiés</v>
          </cell>
          <cell r="V402" t="str">
            <v>DSQ</v>
          </cell>
          <cell r="X402" t="str">
            <v>Zone tolérable</v>
          </cell>
        </row>
        <row r="403">
          <cell r="A403" t="str">
            <v>MR06</v>
          </cell>
          <cell r="B403" t="str">
            <v>CM3.1</v>
          </cell>
          <cell r="C403" t="str">
            <v>Assurer la formalisation et le déploiement des processus et procédures SMI</v>
          </cell>
          <cell r="E403" t="str">
            <v>Infrastructures non adaptées aux outils informatiques SMI</v>
          </cell>
          <cell r="F403" t="str">
            <v>Non utilisation des outils informatiques SMI</v>
          </cell>
          <cell r="G403" t="str">
            <v>-Non-conformités majeures ou mineures;
-Faibles améliorations</v>
          </cell>
          <cell r="H403" t="str">
            <v>AUT</v>
          </cell>
          <cell r="K403" t="str">
            <v/>
          </cell>
          <cell r="O403">
            <v>3</v>
          </cell>
          <cell r="P403" t="str">
            <v>D</v>
          </cell>
          <cell r="Q403" t="str">
            <v>3D</v>
          </cell>
          <cell r="R403" t="str">
            <v>2D</v>
          </cell>
          <cell r="T403" t="str">
            <v xml:space="preserve">Saisir la DTI pour faciliter aux acteurs l'accès aux outils informatiques SMI </v>
          </cell>
          <cell r="U403" t="str">
            <v>Sensibilisation des acteurs sur l'utilisation des outils informatiques SMI</v>
          </cell>
          <cell r="V403" t="str">
            <v>DSQ</v>
          </cell>
          <cell r="X403" t="str">
            <v>Zone tolérable</v>
          </cell>
        </row>
        <row r="404">
          <cell r="A404" t="str">
            <v>MR07</v>
          </cell>
          <cell r="B404" t="str">
            <v>CM3.1</v>
          </cell>
          <cell r="C404" t="str">
            <v>Assurer la formalisation et le déploiement des processus et procédures SMI</v>
          </cell>
          <cell r="E404" t="str">
            <v>Pannes fréquentes ou bande passante insuffisante pour l'utilisation des outils collaboratifs ( teams, plate e-learning)</v>
          </cell>
          <cell r="F404" t="str">
            <v>Non disponibilité des outils collaboratifs ( TEAMS, plate-forme e-learning) pour dérouler les formations et l'accompagnement des centres dans le déploiement des différents volets du SMI</v>
          </cell>
          <cell r="G404" t="str">
            <v>-Mauvaises performances au niveau des processus;
-Non-conformités majeures;
-Pilotage à vue</v>
          </cell>
          <cell r="H404" t="str">
            <v>AUT</v>
          </cell>
          <cell r="I404">
            <v>3</v>
          </cell>
          <cell r="J404" t="str">
            <v>B</v>
          </cell>
          <cell r="K404" t="str">
            <v>3B</v>
          </cell>
          <cell r="L404" t="str">
            <v>Réseaux et infrastrcutures informatiques redondantes</v>
          </cell>
          <cell r="M404" t="str">
            <v>Allocation de bande passante prioritaire</v>
          </cell>
          <cell r="N404" t="str">
            <v>Agents DTI qualifiés</v>
          </cell>
          <cell r="O404">
            <v>2</v>
          </cell>
          <cell r="P404" t="str">
            <v>C</v>
          </cell>
          <cell r="Q404" t="str">
            <v>2C</v>
          </cell>
          <cell r="R404" t="str">
            <v>2D</v>
          </cell>
          <cell r="S404" t="str">
            <v>Saisir la DTI pour s'assurer de la disponibilité des  outils collaboratifs ( TEAMS, plate-forme e-learning)</v>
          </cell>
          <cell r="U404" t="str">
            <v>Sensibilisation des acteurs sur l'utilisation des outils collaboratifs dans les centres</v>
          </cell>
          <cell r="V404" t="str">
            <v>DSQ</v>
          </cell>
          <cell r="X404" t="str">
            <v>Zone tolérable</v>
          </cell>
        </row>
        <row r="405">
          <cell r="A405" t="str">
            <v>MR08</v>
          </cell>
          <cell r="B405" t="str">
            <v>CM3.1</v>
          </cell>
          <cell r="C405" t="str">
            <v>Assurer la formalisation et le déploiement des processus et procédures SMI</v>
          </cell>
          <cell r="E405" t="str">
            <v>Autonomisation et responsabilisation des centres dans les activités de déploiement des volets du SMI</v>
          </cell>
          <cell r="F405" t="str">
            <v>Insuffisance d'accompagnement des structures déconcentrées dans le déploiement des volets du SMI de l'Agence</v>
          </cell>
          <cell r="G405" t="str">
            <v>-Mauvaises performances au niveau des processus;
-Non-conformités majeures;
-Pilotage à vue</v>
          </cell>
          <cell r="H405" t="str">
            <v>AUT</v>
          </cell>
          <cell r="I405">
            <v>3</v>
          </cell>
          <cell r="J405" t="str">
            <v>B</v>
          </cell>
          <cell r="K405" t="str">
            <v>3B</v>
          </cell>
          <cell r="L405" t="str">
            <v>Réseaux et infrastrcutures informatiques existantes pour un accompagnement à distance</v>
          </cell>
          <cell r="N405" t="str">
            <v>Plusieurs CSSQE ont été formés sur toutes les exigences des référentiels du SMI de l'Agence</v>
          </cell>
          <cell r="O405">
            <v>2</v>
          </cell>
          <cell r="P405" t="str">
            <v>C</v>
          </cell>
          <cell r="Q405" t="str">
            <v>2C</v>
          </cell>
          <cell r="R405" t="str">
            <v>2D</v>
          </cell>
          <cell r="S405" t="str">
            <v>Rendre les réseaux et infrastrcutures informatiques disponibles et redondantes</v>
          </cell>
          <cell r="U405" t="str">
            <v>Former et accompagner en ligne les nouveaux CSSQE des centres pour leur permettre d'accompagner les pilotes processus                                                                               Renforcer les capacités et maintenir les compétences de tous les animateurs de proximité SMI de l'Agence</v>
          </cell>
          <cell r="V405" t="str">
            <v>DSQ</v>
          </cell>
          <cell r="X405" t="str">
            <v>Zone tolérable</v>
          </cell>
        </row>
        <row r="406">
          <cell r="A406" t="str">
            <v>MR09</v>
          </cell>
          <cell r="B406" t="str">
            <v>CM3.1</v>
          </cell>
          <cell r="C406" t="str">
            <v>Assurer la formalisation et le déploiement des processus et procédures SMI</v>
          </cell>
          <cell r="E406" t="str">
            <v>Faible impact des activités de promotion du SMI</v>
          </cell>
          <cell r="F406" t="str">
            <v>Outils et dispositions SMI non communiqués</v>
          </cell>
          <cell r="G406" t="str">
            <v>-Non-conformités majeures ou mineures;
-Faibles améliorations</v>
          </cell>
          <cell r="H406" t="str">
            <v>AUT</v>
          </cell>
          <cell r="I406">
            <v>3</v>
          </cell>
          <cell r="J406" t="str">
            <v>C</v>
          </cell>
          <cell r="K406" t="str">
            <v>3C</v>
          </cell>
          <cell r="M406" t="str">
            <v>-Evaluation annuelle du personnel;
-Audits internes SMI;
-Plan de communication 2019</v>
          </cell>
          <cell r="N406" t="str">
            <v>Formation des formateurs SMI   Sensibilisation</v>
          </cell>
          <cell r="O406">
            <v>3</v>
          </cell>
          <cell r="P406" t="str">
            <v>C</v>
          </cell>
          <cell r="Q406" t="str">
            <v>3C</v>
          </cell>
          <cell r="R406" t="str">
            <v>2C</v>
          </cell>
          <cell r="T406" t="str">
            <v xml:space="preserve">Plan de comunicatiion 2020 </v>
          </cell>
          <cell r="U406" t="str">
            <v>-Renforcer l'accompagnement de proximité des cadres désignés de la DSQ au niveau des acteurs SMI de la structure;
'-Effectuer une évaluation de l'activité d'accompagnement</v>
          </cell>
          <cell r="V406" t="str">
            <v>DSQ</v>
          </cell>
          <cell r="X406" t="str">
            <v>Zone tolérable</v>
          </cell>
        </row>
        <row r="407">
          <cell r="A407" t="str">
            <v>MR10</v>
          </cell>
          <cell r="B407" t="str">
            <v>CM3.2</v>
          </cell>
          <cell r="C407" t="str">
            <v>Mener les Activités d'Inspection et d'Audit Techniques</v>
          </cell>
          <cell r="E407" t="str">
            <v>Dysfonctionnement ou écarts non détectés du fait de la non réalisation ou de la mauvaise execution des Inspections ou audits techniques</v>
          </cell>
          <cell r="F407" t="str">
            <v>Non-conformité des preststations de services techniques</v>
          </cell>
          <cell r="G407" t="str">
            <v>-Procès ou amendes;
-Non-conformités réglementaires</v>
          </cell>
          <cell r="H407" t="str">
            <v>JUR</v>
          </cell>
          <cell r="I407">
            <v>3</v>
          </cell>
          <cell r="J407" t="str">
            <v>B</v>
          </cell>
          <cell r="K407" t="str">
            <v>3B</v>
          </cell>
          <cell r="L407" t="str">
            <v>SharePoint SMI</v>
          </cell>
          <cell r="M407" t="str">
            <v xml:space="preserve">Programme annuel des inspections  et audits techniques </v>
          </cell>
          <cell r="N407" t="str">
            <v xml:space="preserve">Qualification et expertise des inspecteurs techniques </v>
          </cell>
          <cell r="O407">
            <v>2</v>
          </cell>
          <cell r="P407" t="str">
            <v>B</v>
          </cell>
          <cell r="Q407" t="str">
            <v>2B</v>
          </cell>
          <cell r="R407" t="str">
            <v>2C</v>
          </cell>
          <cell r="U407" t="str">
            <v>Sensibilisation de la hierarchie à allouer plus de ressource pour les inspections et audits techniques</v>
          </cell>
          <cell r="V407" t="str">
            <v>DSQ</v>
          </cell>
          <cell r="X407" t="str">
            <v>Zone tolérable</v>
          </cell>
        </row>
        <row r="408">
          <cell r="A408" t="str">
            <v>MR11</v>
          </cell>
          <cell r="B408" t="str">
            <v>CM3.2</v>
          </cell>
          <cell r="C408" t="str">
            <v>Mener les Activités d'Inspection et d'Audit Techniques</v>
          </cell>
          <cell r="E408" t="str">
            <v>Mesures correctives prescrites  inadaptées</v>
          </cell>
          <cell r="F408" t="str">
            <v>Pertes des ressources engagées dans la mise en oeuvre de mesures correctives inadaptées</v>
          </cell>
          <cell r="G408" t="str">
            <v xml:space="preserve">Pertes financières </v>
          </cell>
          <cell r="H408" t="str">
            <v>FIN</v>
          </cell>
          <cell r="I408">
            <v>3</v>
          </cell>
          <cell r="J408" t="str">
            <v>C</v>
          </cell>
          <cell r="K408" t="str">
            <v>3C</v>
          </cell>
          <cell r="M408" t="str">
            <v>-Manuel inpecteurs;;
-Fiche de FRAP.</v>
          </cell>
          <cell r="N408" t="str">
            <v xml:space="preserve">Qualification et expertise des inspecteurs techniques </v>
          </cell>
          <cell r="O408">
            <v>2</v>
          </cell>
          <cell r="P408" t="str">
            <v>C</v>
          </cell>
          <cell r="Q408" t="str">
            <v>2C</v>
          </cell>
          <cell r="R408" t="str">
            <v>2D</v>
          </cell>
          <cell r="U408" t="str">
            <v>Sensibilisation de la hierarchie à qualifier et à octroyer des formations de renforcement de capacité aux inspecteurs</v>
          </cell>
          <cell r="V408" t="str">
            <v>DSQ</v>
          </cell>
          <cell r="X408" t="str">
            <v>Zone tolérable</v>
          </cell>
        </row>
        <row r="409">
          <cell r="A409" t="str">
            <v>MR12</v>
          </cell>
          <cell r="B409" t="str">
            <v>CM3.3</v>
          </cell>
          <cell r="C409" t="str">
            <v>Piloter le management global des risques et opportunités</v>
          </cell>
          <cell r="E409" t="str">
            <v>Régularité et fiabilité des données d'analyse non maitrisées</v>
          </cell>
          <cell r="F409" t="str">
            <v>Erreurs dans les prises de décisions</v>
          </cell>
          <cell r="G409" t="str">
            <v>-Mauvaises performances au niveau des processus;
-Non-conformités majeures;
-Pilotage à vue</v>
          </cell>
          <cell r="H409" t="str">
            <v>AUT</v>
          </cell>
          <cell r="I409">
            <v>4</v>
          </cell>
          <cell r="J409" t="str">
            <v>B</v>
          </cell>
          <cell r="K409" t="str">
            <v>4B</v>
          </cell>
          <cell r="M409" t="str">
            <v xml:space="preserve">Procédures revue (RDC-RDD- Processus) et métiers
</v>
          </cell>
          <cell r="N409" t="str">
            <v>Formations métiers</v>
          </cell>
          <cell r="O409">
            <v>3</v>
          </cell>
          <cell r="P409" t="str">
            <v>D</v>
          </cell>
          <cell r="Q409" t="str">
            <v>3D</v>
          </cell>
          <cell r="R409" t="str">
            <v>2D</v>
          </cell>
          <cell r="S409" t="str">
            <v>Système d'information décisionnel</v>
          </cell>
          <cell r="U409" t="str">
            <v>Sensibilisation les pilotes processus sur la mesure des indicateurs</v>
          </cell>
          <cell r="V409" t="str">
            <v>DSQ</v>
          </cell>
          <cell r="X409" t="str">
            <v>Zone tolérable</v>
          </cell>
        </row>
        <row r="410">
          <cell r="A410" t="str">
            <v>MR13</v>
          </cell>
          <cell r="B410" t="str">
            <v>CM3.3</v>
          </cell>
          <cell r="C410" t="str">
            <v>Piloter le management global des risques et opportunités</v>
          </cell>
          <cell r="E410" t="str">
            <v>Faible appropriation des dispositions établies pour la maîtrise des risques dans l'Agence</v>
          </cell>
          <cell r="F410" t="str">
            <v>Mise en œuvre déficiente  et/ou insuffisante du management des risques</v>
          </cell>
          <cell r="G410" t="str">
            <v>-Mauvaises performances au niveau des processus;
-Non-conformités majeures;
-Pilotage à vue</v>
          </cell>
          <cell r="H410" t="str">
            <v>AUT</v>
          </cell>
          <cell r="I410">
            <v>4</v>
          </cell>
          <cell r="J410" t="str">
            <v>B</v>
          </cell>
          <cell r="K410" t="str">
            <v>4B</v>
          </cell>
          <cell r="M410" t="str">
            <v>Manuel de gestion des risques</v>
          </cell>
          <cell r="N410" t="str">
            <v>Formations EDS</v>
          </cell>
          <cell r="O410">
            <v>3</v>
          </cell>
          <cell r="P410" t="str">
            <v>D</v>
          </cell>
          <cell r="Q410" t="str">
            <v>3D</v>
          </cell>
          <cell r="R410" t="str">
            <v>2D</v>
          </cell>
          <cell r="T410" t="str">
            <v xml:space="preserve">
</v>
          </cell>
          <cell r="U410" t="str">
            <v>Sensibilisation les pilotes processus sur le manuel de gestion des risques
Sensibilisation API sur la méthodologie et l'utilisation des formulaires sur le risque
Formation EDS N°9</v>
          </cell>
          <cell r="V410" t="str">
            <v>DSQ</v>
          </cell>
          <cell r="X410" t="str">
            <v>Zone tolérable</v>
          </cell>
        </row>
        <row r="411">
          <cell r="A411" t="str">
            <v>MR14</v>
          </cell>
          <cell r="B411" t="str">
            <v>CM3.3</v>
          </cell>
          <cell r="C411" t="str">
            <v>Piloter le management global des risques et opportunités</v>
          </cell>
          <cell r="E411" t="str">
            <v>-Plan d'actions face aux risques non adaptés,
-Moyens insuffisants pour maîtriser les risques</v>
          </cell>
          <cell r="F411" t="str">
            <v>Risques non maîtrisés</v>
          </cell>
          <cell r="G411" t="str">
            <v>-Interruption des activités;
-Perte de la certification;
-Mauvaises performances</v>
          </cell>
          <cell r="H411" t="str">
            <v>AUT</v>
          </cell>
          <cell r="I411">
            <v>4</v>
          </cell>
          <cell r="J411" t="str">
            <v>A</v>
          </cell>
          <cell r="K411" t="str">
            <v>4A</v>
          </cell>
          <cell r="M411" t="str">
            <v>-Manuel de gestion des risques;
-Procédures EDS et MIP</v>
          </cell>
          <cell r="N411" t="str">
            <v>Formations EDS</v>
          </cell>
          <cell r="O411">
            <v>3</v>
          </cell>
          <cell r="P411" t="str">
            <v>D</v>
          </cell>
          <cell r="Q411" t="str">
            <v>3D</v>
          </cell>
          <cell r="R411" t="str">
            <v>2D</v>
          </cell>
          <cell r="T411" t="str">
            <v>Plan de communication 2020</v>
          </cell>
          <cell r="U411" t="str">
            <v>Sensibilisation accrue des cadres dirigeants, pilotes et API sur la méthodologie de gestion des risques</v>
          </cell>
          <cell r="V411" t="str">
            <v>DSQ</v>
          </cell>
          <cell r="X411" t="str">
            <v>Zone tolérable</v>
          </cell>
        </row>
        <row r="412">
          <cell r="K412" t="str">
            <v/>
          </cell>
          <cell r="Q412" t="str">
            <v/>
          </cell>
        </row>
        <row r="413">
          <cell r="K413" t="str">
            <v/>
          </cell>
          <cell r="Q413" t="str">
            <v/>
          </cell>
        </row>
        <row r="414">
          <cell r="K414" t="str">
            <v/>
          </cell>
          <cell r="Q414" t="str">
            <v/>
          </cell>
        </row>
        <row r="415">
          <cell r="K415" t="str">
            <v/>
          </cell>
          <cell r="Q415" t="str">
            <v/>
          </cell>
        </row>
        <row r="416">
          <cell r="K416" t="str">
            <v/>
          </cell>
          <cell r="Q416" t="str">
            <v/>
          </cell>
        </row>
        <row r="417">
          <cell r="K417" t="str">
            <v/>
          </cell>
          <cell r="Q417" t="str">
            <v/>
          </cell>
        </row>
        <row r="418">
          <cell r="K418" t="str">
            <v/>
          </cell>
          <cell r="Q418" t="str">
            <v/>
          </cell>
        </row>
        <row r="419">
          <cell r="K419" t="str">
            <v/>
          </cell>
          <cell r="Q419" t="str">
            <v/>
          </cell>
        </row>
        <row r="420">
          <cell r="K420" t="str">
            <v/>
          </cell>
          <cell r="Q420" t="str">
            <v/>
          </cell>
        </row>
        <row r="421">
          <cell r="K421" t="str">
            <v/>
          </cell>
          <cell r="Q421" t="str">
            <v/>
          </cell>
        </row>
        <row r="422">
          <cell r="K422" t="str">
            <v/>
          </cell>
          <cell r="Q422" t="str">
            <v/>
          </cell>
        </row>
        <row r="423">
          <cell r="K423" t="str">
            <v/>
          </cell>
          <cell r="Q423" t="str">
            <v/>
          </cell>
        </row>
        <row r="424">
          <cell r="K424" t="str">
            <v/>
          </cell>
          <cell r="Q424" t="str">
            <v/>
          </cell>
        </row>
        <row r="425">
          <cell r="K425" t="str">
            <v/>
          </cell>
          <cell r="Q425" t="str">
            <v/>
          </cell>
        </row>
        <row r="426">
          <cell r="K426" t="str">
            <v/>
          </cell>
          <cell r="Q426" t="str">
            <v/>
          </cell>
        </row>
        <row r="427">
          <cell r="K427" t="str">
            <v/>
          </cell>
          <cell r="Q427" t="str">
            <v/>
          </cell>
        </row>
        <row r="428">
          <cell r="K428" t="str">
            <v/>
          </cell>
          <cell r="Q428" t="str">
            <v/>
          </cell>
        </row>
        <row r="429">
          <cell r="K429" t="str">
            <v/>
          </cell>
          <cell r="Q429" t="str">
            <v/>
          </cell>
        </row>
        <row r="430">
          <cell r="K430" t="str">
            <v/>
          </cell>
          <cell r="Q430" t="str">
            <v/>
          </cell>
        </row>
        <row r="431">
          <cell r="K431" t="str">
            <v/>
          </cell>
          <cell r="Q431" t="str">
            <v/>
          </cell>
        </row>
        <row r="432">
          <cell r="K432" t="str">
            <v/>
          </cell>
          <cell r="Q432" t="str">
            <v/>
          </cell>
        </row>
        <row r="433">
          <cell r="K433" t="str">
            <v/>
          </cell>
          <cell r="Q433" t="str">
            <v/>
          </cell>
        </row>
        <row r="434">
          <cell r="K434" t="str">
            <v/>
          </cell>
          <cell r="Q434" t="str">
            <v/>
          </cell>
        </row>
        <row r="435">
          <cell r="K435" t="str">
            <v/>
          </cell>
          <cell r="Q435" t="str">
            <v/>
          </cell>
        </row>
        <row r="436">
          <cell r="K436" t="str">
            <v/>
          </cell>
          <cell r="Q436" t="str">
            <v/>
          </cell>
        </row>
        <row r="437">
          <cell r="K437" t="str">
            <v/>
          </cell>
          <cell r="Q437" t="str">
            <v/>
          </cell>
        </row>
        <row r="438">
          <cell r="K438" t="str">
            <v/>
          </cell>
          <cell r="Q438" t="str">
            <v/>
          </cell>
        </row>
        <row r="439">
          <cell r="K439" t="str">
            <v/>
          </cell>
          <cell r="Q439" t="str">
            <v/>
          </cell>
        </row>
        <row r="440">
          <cell r="K440" t="str">
            <v/>
          </cell>
          <cell r="Q440" t="str">
            <v/>
          </cell>
        </row>
        <row r="441">
          <cell r="K441" t="str">
            <v/>
          </cell>
          <cell r="Q441" t="str">
            <v/>
          </cell>
        </row>
        <row r="442">
          <cell r="K442" t="str">
            <v/>
          </cell>
          <cell r="Q442" t="str">
            <v/>
          </cell>
        </row>
        <row r="443">
          <cell r="K443" t="str">
            <v/>
          </cell>
          <cell r="Q443" t="str">
            <v/>
          </cell>
        </row>
        <row r="444">
          <cell r="K444" t="str">
            <v/>
          </cell>
          <cell r="Q444" t="str">
            <v/>
          </cell>
        </row>
        <row r="445">
          <cell r="K445" t="str">
            <v/>
          </cell>
          <cell r="Q445" t="str">
            <v/>
          </cell>
        </row>
        <row r="446">
          <cell r="K446" t="str">
            <v/>
          </cell>
          <cell r="Q446" t="str">
            <v/>
          </cell>
        </row>
        <row r="447">
          <cell r="K447" t="str">
            <v/>
          </cell>
          <cell r="Q447" t="str">
            <v/>
          </cell>
        </row>
        <row r="448">
          <cell r="K448" t="str">
            <v/>
          </cell>
          <cell r="Q448" t="str">
            <v/>
          </cell>
        </row>
        <row r="449">
          <cell r="K449" t="str">
            <v/>
          </cell>
          <cell r="Q449" t="str">
            <v/>
          </cell>
        </row>
        <row r="450">
          <cell r="K450" t="str">
            <v/>
          </cell>
          <cell r="Q450" t="str">
            <v/>
          </cell>
        </row>
        <row r="451">
          <cell r="K451" t="str">
            <v/>
          </cell>
          <cell r="Q451" t="str">
            <v/>
          </cell>
        </row>
        <row r="452">
          <cell r="K452" t="str">
            <v/>
          </cell>
          <cell r="Q452" t="str">
            <v/>
          </cell>
        </row>
        <row r="453">
          <cell r="K453" t="str">
            <v/>
          </cell>
          <cell r="Q453" t="str">
            <v/>
          </cell>
        </row>
        <row r="454">
          <cell r="K454" t="str">
            <v/>
          </cell>
          <cell r="Q454" t="str">
            <v/>
          </cell>
        </row>
        <row r="455">
          <cell r="K455" t="str">
            <v/>
          </cell>
          <cell r="Q455" t="str">
            <v/>
          </cell>
        </row>
        <row r="456">
          <cell r="K456" t="str">
            <v/>
          </cell>
          <cell r="Q456" t="str">
            <v/>
          </cell>
        </row>
        <row r="457">
          <cell r="K457" t="str">
            <v/>
          </cell>
          <cell r="Q457" t="str">
            <v/>
          </cell>
        </row>
        <row r="458">
          <cell r="K458" t="str">
            <v/>
          </cell>
          <cell r="Q458" t="str">
            <v/>
          </cell>
        </row>
        <row r="459">
          <cell r="K459" t="str">
            <v/>
          </cell>
          <cell r="Q459" t="str">
            <v/>
          </cell>
        </row>
        <row r="460">
          <cell r="K460" t="str">
            <v/>
          </cell>
          <cell r="Q460" t="str">
            <v/>
          </cell>
        </row>
        <row r="461">
          <cell r="K461" t="str">
            <v/>
          </cell>
          <cell r="Q461" t="str">
            <v/>
          </cell>
        </row>
        <row r="462">
          <cell r="K462" t="str">
            <v/>
          </cell>
          <cell r="Q462" t="str">
            <v/>
          </cell>
        </row>
        <row r="463">
          <cell r="K463" t="str">
            <v/>
          </cell>
          <cell r="Q463" t="str">
            <v/>
          </cell>
        </row>
        <row r="464">
          <cell r="K464" t="str">
            <v/>
          </cell>
          <cell r="Q464" t="str">
            <v/>
          </cell>
        </row>
        <row r="465">
          <cell r="K465" t="str">
            <v/>
          </cell>
          <cell r="Q465" t="str">
            <v/>
          </cell>
        </row>
        <row r="466">
          <cell r="K466" t="str">
            <v/>
          </cell>
          <cell r="Q466" t="str">
            <v/>
          </cell>
        </row>
        <row r="467">
          <cell r="K467" t="str">
            <v/>
          </cell>
          <cell r="Q467" t="str">
            <v/>
          </cell>
        </row>
        <row r="468">
          <cell r="K468" t="str">
            <v/>
          </cell>
          <cell r="Q468" t="str">
            <v/>
          </cell>
        </row>
        <row r="469">
          <cell r="K469" t="str">
            <v/>
          </cell>
          <cell r="Q469" t="str">
            <v/>
          </cell>
        </row>
        <row r="470">
          <cell r="K470" t="str">
            <v/>
          </cell>
          <cell r="Q470" t="str">
            <v/>
          </cell>
        </row>
        <row r="471">
          <cell r="K471" t="str">
            <v/>
          </cell>
          <cell r="Q471" t="str">
            <v/>
          </cell>
        </row>
        <row r="472">
          <cell r="K472" t="str">
            <v/>
          </cell>
          <cell r="Q472" t="str">
            <v/>
          </cell>
        </row>
        <row r="473">
          <cell r="K473" t="str">
            <v/>
          </cell>
          <cell r="Q473" t="str">
            <v/>
          </cell>
        </row>
        <row r="474">
          <cell r="K474" t="str">
            <v/>
          </cell>
          <cell r="Q474" t="str">
            <v/>
          </cell>
        </row>
        <row r="475">
          <cell r="K475" t="str">
            <v/>
          </cell>
          <cell r="Q475" t="str">
            <v/>
          </cell>
        </row>
        <row r="476">
          <cell r="K476" t="str">
            <v/>
          </cell>
          <cell r="Q476" t="str">
            <v/>
          </cell>
        </row>
        <row r="477">
          <cell r="K477" t="str">
            <v/>
          </cell>
          <cell r="Q477" t="str">
            <v/>
          </cell>
        </row>
        <row r="478">
          <cell r="K478" t="str">
            <v/>
          </cell>
          <cell r="Q478" t="str">
            <v/>
          </cell>
        </row>
        <row r="479">
          <cell r="K479" t="str">
            <v/>
          </cell>
          <cell r="Q479" t="str">
            <v/>
          </cell>
        </row>
        <row r="480">
          <cell r="K480" t="str">
            <v/>
          </cell>
          <cell r="Q480" t="str">
            <v/>
          </cell>
        </row>
        <row r="481">
          <cell r="K481" t="str">
            <v/>
          </cell>
          <cell r="Q481" t="str">
            <v/>
          </cell>
        </row>
        <row r="482">
          <cell r="K482" t="str">
            <v/>
          </cell>
          <cell r="Q482" t="str">
            <v/>
          </cell>
        </row>
        <row r="483">
          <cell r="K483" t="str">
            <v/>
          </cell>
          <cell r="Q483" t="str">
            <v/>
          </cell>
        </row>
        <row r="484">
          <cell r="K484" t="str">
            <v/>
          </cell>
          <cell r="Q484" t="str">
            <v/>
          </cell>
        </row>
        <row r="485">
          <cell r="K485" t="str">
            <v/>
          </cell>
          <cell r="Q485" t="str">
            <v/>
          </cell>
        </row>
        <row r="486">
          <cell r="K486" t="str">
            <v/>
          </cell>
          <cell r="Q486" t="str">
            <v/>
          </cell>
        </row>
        <row r="487">
          <cell r="K487" t="str">
            <v/>
          </cell>
          <cell r="Q487" t="str">
            <v/>
          </cell>
        </row>
        <row r="488">
          <cell r="K488" t="str">
            <v/>
          </cell>
          <cell r="Q488" t="str">
            <v/>
          </cell>
        </row>
        <row r="489">
          <cell r="K489" t="str">
            <v/>
          </cell>
          <cell r="Q489" t="str">
            <v/>
          </cell>
        </row>
        <row r="490">
          <cell r="K490" t="str">
            <v/>
          </cell>
          <cell r="Q490" t="str">
            <v/>
          </cell>
        </row>
        <row r="491">
          <cell r="K491" t="str">
            <v/>
          </cell>
          <cell r="Q491" t="str">
            <v/>
          </cell>
        </row>
        <row r="492">
          <cell r="K492" t="str">
            <v/>
          </cell>
          <cell r="Q492" t="str">
            <v/>
          </cell>
        </row>
        <row r="493">
          <cell r="K493" t="str">
            <v/>
          </cell>
          <cell r="Q493" t="str">
            <v/>
          </cell>
        </row>
        <row r="494">
          <cell r="K494" t="str">
            <v/>
          </cell>
          <cell r="Q494" t="str">
            <v/>
          </cell>
        </row>
        <row r="495">
          <cell r="K495" t="str">
            <v/>
          </cell>
          <cell r="Q495" t="str">
            <v/>
          </cell>
        </row>
        <row r="496">
          <cell r="K496" t="str">
            <v/>
          </cell>
          <cell r="Q496" t="str">
            <v/>
          </cell>
        </row>
        <row r="497">
          <cell r="K497" t="str">
            <v/>
          </cell>
          <cell r="Q497" t="str">
            <v/>
          </cell>
        </row>
        <row r="498">
          <cell r="K498" t="str">
            <v/>
          </cell>
          <cell r="Q498" t="str">
            <v/>
          </cell>
        </row>
        <row r="499">
          <cell r="K499" t="str">
            <v/>
          </cell>
          <cell r="Q499" t="str">
            <v/>
          </cell>
        </row>
        <row r="500">
          <cell r="K500" t="str">
            <v/>
          </cell>
          <cell r="Q500" t="str">
            <v/>
          </cell>
        </row>
        <row r="501">
          <cell r="K501" t="str">
            <v/>
          </cell>
          <cell r="Q501" t="str">
            <v/>
          </cell>
        </row>
        <row r="502">
          <cell r="K502" t="str">
            <v/>
          </cell>
          <cell r="Q502" t="str">
            <v/>
          </cell>
        </row>
        <row r="503">
          <cell r="K503" t="str">
            <v/>
          </cell>
          <cell r="Q503" t="str">
            <v/>
          </cell>
        </row>
        <row r="504">
          <cell r="K504" t="str">
            <v/>
          </cell>
          <cell r="Q504" t="str">
            <v/>
          </cell>
        </row>
        <row r="505">
          <cell r="K505" t="str">
            <v/>
          </cell>
          <cell r="Q505" t="str">
            <v/>
          </cell>
        </row>
        <row r="506">
          <cell r="K506" t="str">
            <v/>
          </cell>
          <cell r="Q506" t="str">
            <v/>
          </cell>
        </row>
        <row r="507">
          <cell r="K507" t="str">
            <v/>
          </cell>
          <cell r="Q507" t="str">
            <v/>
          </cell>
        </row>
        <row r="508">
          <cell r="K508" t="str">
            <v/>
          </cell>
          <cell r="Q508" t="str">
            <v/>
          </cell>
        </row>
        <row r="509">
          <cell r="K509" t="str">
            <v/>
          </cell>
          <cell r="Q509" t="str">
            <v/>
          </cell>
        </row>
        <row r="510">
          <cell r="K510" t="str">
            <v/>
          </cell>
          <cell r="Q510" t="str">
            <v/>
          </cell>
        </row>
        <row r="511">
          <cell r="K511" t="str">
            <v/>
          </cell>
          <cell r="Q511" t="str">
            <v/>
          </cell>
        </row>
        <row r="512">
          <cell r="K512" t="str">
            <v/>
          </cell>
          <cell r="Q512" t="str">
            <v/>
          </cell>
        </row>
        <row r="513">
          <cell r="K513" t="str">
            <v/>
          </cell>
          <cell r="Q513" t="str">
            <v/>
          </cell>
        </row>
        <row r="514">
          <cell r="K514" t="str">
            <v/>
          </cell>
          <cell r="Q514" t="str">
            <v/>
          </cell>
        </row>
        <row r="515">
          <cell r="K515" t="str">
            <v/>
          </cell>
          <cell r="Q515" t="str">
            <v/>
          </cell>
        </row>
        <row r="516">
          <cell r="K516" t="str">
            <v/>
          </cell>
          <cell r="Q516" t="str">
            <v/>
          </cell>
        </row>
        <row r="517">
          <cell r="K517" t="str">
            <v/>
          </cell>
          <cell r="Q517" t="str">
            <v/>
          </cell>
        </row>
        <row r="518">
          <cell r="K518" t="str">
            <v/>
          </cell>
          <cell r="Q518" t="str">
            <v/>
          </cell>
        </row>
        <row r="519">
          <cell r="K519" t="str">
            <v/>
          </cell>
          <cell r="Q519" t="str">
            <v/>
          </cell>
        </row>
        <row r="520">
          <cell r="K520" t="str">
            <v/>
          </cell>
          <cell r="Q520" t="str">
            <v/>
          </cell>
        </row>
        <row r="521">
          <cell r="K521" t="str">
            <v/>
          </cell>
          <cell r="Q521" t="str">
            <v/>
          </cell>
        </row>
        <row r="522">
          <cell r="K522" t="str">
            <v/>
          </cell>
          <cell r="Q522" t="str">
            <v/>
          </cell>
        </row>
        <row r="523">
          <cell r="K523" t="str">
            <v/>
          </cell>
          <cell r="Q523" t="str">
            <v/>
          </cell>
        </row>
        <row r="524">
          <cell r="K524" t="str">
            <v/>
          </cell>
          <cell r="Q524" t="str">
            <v/>
          </cell>
        </row>
        <row r="525">
          <cell r="K525" t="str">
            <v/>
          </cell>
          <cell r="Q525" t="str">
            <v/>
          </cell>
        </row>
        <row r="526">
          <cell r="K526" t="str">
            <v/>
          </cell>
          <cell r="Q526" t="str">
            <v/>
          </cell>
        </row>
        <row r="527">
          <cell r="K527" t="str">
            <v/>
          </cell>
          <cell r="Q527" t="str">
            <v/>
          </cell>
        </row>
        <row r="528">
          <cell r="K528" t="str">
            <v/>
          </cell>
          <cell r="Q528" t="str">
            <v/>
          </cell>
        </row>
        <row r="529">
          <cell r="K529" t="str">
            <v/>
          </cell>
          <cell r="Q529" t="str">
            <v/>
          </cell>
        </row>
        <row r="530">
          <cell r="K530" t="str">
            <v/>
          </cell>
          <cell r="Q530" t="str">
            <v/>
          </cell>
        </row>
        <row r="531">
          <cell r="K531" t="str">
            <v/>
          </cell>
          <cell r="Q531" t="str">
            <v/>
          </cell>
        </row>
        <row r="532">
          <cell r="K532" t="str">
            <v/>
          </cell>
          <cell r="Q532" t="str">
            <v/>
          </cell>
        </row>
        <row r="533">
          <cell r="K533" t="str">
            <v/>
          </cell>
          <cell r="Q533" t="str">
            <v/>
          </cell>
        </row>
        <row r="534">
          <cell r="K534" t="str">
            <v/>
          </cell>
          <cell r="Q534" t="str">
            <v/>
          </cell>
        </row>
        <row r="535">
          <cell r="K535" t="str">
            <v/>
          </cell>
          <cell r="Q535" t="str">
            <v/>
          </cell>
        </row>
        <row r="536">
          <cell r="K536" t="str">
            <v/>
          </cell>
          <cell r="Q536" t="str">
            <v/>
          </cell>
        </row>
        <row r="537">
          <cell r="K537" t="str">
            <v/>
          </cell>
          <cell r="Q537" t="str">
            <v/>
          </cell>
        </row>
        <row r="538">
          <cell r="K538" t="str">
            <v/>
          </cell>
          <cell r="Q538" t="str">
            <v/>
          </cell>
        </row>
        <row r="539">
          <cell r="K539" t="str">
            <v/>
          </cell>
          <cell r="Q539" t="str">
            <v/>
          </cell>
        </row>
        <row r="540">
          <cell r="K540" t="str">
            <v/>
          </cell>
          <cell r="Q540" t="str">
            <v/>
          </cell>
        </row>
        <row r="541">
          <cell r="K541" t="str">
            <v/>
          </cell>
          <cell r="Q541" t="str">
            <v/>
          </cell>
        </row>
        <row r="542">
          <cell r="K542" t="str">
            <v/>
          </cell>
          <cell r="Q542" t="str">
            <v/>
          </cell>
        </row>
        <row r="543">
          <cell r="K543" t="str">
            <v/>
          </cell>
          <cell r="Q543" t="str">
            <v/>
          </cell>
        </row>
        <row r="544">
          <cell r="K544" t="str">
            <v/>
          </cell>
          <cell r="Q544" t="str">
            <v/>
          </cell>
        </row>
        <row r="545">
          <cell r="K545" t="str">
            <v/>
          </cell>
          <cell r="Q545" t="str">
            <v/>
          </cell>
        </row>
        <row r="546">
          <cell r="K546" t="str">
            <v/>
          </cell>
          <cell r="Q546" t="str">
            <v/>
          </cell>
        </row>
        <row r="547">
          <cell r="K547" t="str">
            <v/>
          </cell>
          <cell r="Q547" t="str">
            <v/>
          </cell>
        </row>
        <row r="548">
          <cell r="K548" t="str">
            <v/>
          </cell>
          <cell r="Q548" t="str">
            <v/>
          </cell>
        </row>
        <row r="549">
          <cell r="K549" t="str">
            <v/>
          </cell>
          <cell r="Q549" t="str">
            <v/>
          </cell>
        </row>
        <row r="550">
          <cell r="K550" t="str">
            <v/>
          </cell>
          <cell r="Q550" t="str">
            <v/>
          </cell>
        </row>
        <row r="551">
          <cell r="K551" t="str">
            <v/>
          </cell>
          <cell r="Q551" t="str">
            <v/>
          </cell>
        </row>
        <row r="552">
          <cell r="K552" t="str">
            <v/>
          </cell>
          <cell r="Q552" t="str">
            <v/>
          </cell>
        </row>
        <row r="553">
          <cell r="K553" t="str">
            <v/>
          </cell>
          <cell r="Q553" t="str">
            <v/>
          </cell>
        </row>
        <row r="554">
          <cell r="K554" t="str">
            <v/>
          </cell>
          <cell r="Q554" t="str">
            <v/>
          </cell>
        </row>
        <row r="555">
          <cell r="K555" t="str">
            <v/>
          </cell>
          <cell r="Q555" t="str">
            <v/>
          </cell>
        </row>
        <row r="556">
          <cell r="K556" t="str">
            <v/>
          </cell>
          <cell r="Q556" t="str">
            <v/>
          </cell>
        </row>
        <row r="557">
          <cell r="K557" t="str">
            <v/>
          </cell>
          <cell r="Q557" t="str">
            <v/>
          </cell>
        </row>
        <row r="558">
          <cell r="K558" t="str">
            <v/>
          </cell>
          <cell r="Q558" t="str">
            <v/>
          </cell>
        </row>
        <row r="559">
          <cell r="K559" t="str">
            <v/>
          </cell>
          <cell r="Q559" t="str">
            <v/>
          </cell>
        </row>
        <row r="560">
          <cell r="K560" t="str">
            <v/>
          </cell>
          <cell r="Q560" t="str">
            <v/>
          </cell>
        </row>
        <row r="561">
          <cell r="K561" t="str">
            <v/>
          </cell>
          <cell r="Q561" t="str">
            <v/>
          </cell>
        </row>
        <row r="562">
          <cell r="K562" t="str">
            <v/>
          </cell>
          <cell r="Q562" t="str">
            <v/>
          </cell>
        </row>
        <row r="563">
          <cell r="K563" t="str">
            <v/>
          </cell>
          <cell r="Q563" t="str">
            <v/>
          </cell>
        </row>
        <row r="564">
          <cell r="K564" t="str">
            <v/>
          </cell>
          <cell r="Q564" t="str">
            <v/>
          </cell>
        </row>
        <row r="565">
          <cell r="K565" t="str">
            <v/>
          </cell>
          <cell r="Q565" t="str">
            <v/>
          </cell>
        </row>
        <row r="566">
          <cell r="K566" t="str">
            <v/>
          </cell>
          <cell r="Q566" t="str">
            <v/>
          </cell>
        </row>
        <row r="567">
          <cell r="K567" t="str">
            <v/>
          </cell>
          <cell r="Q567" t="str">
            <v/>
          </cell>
        </row>
        <row r="568">
          <cell r="K568" t="str">
            <v/>
          </cell>
          <cell r="Q568" t="str">
            <v/>
          </cell>
        </row>
        <row r="569">
          <cell r="K569" t="str">
            <v/>
          </cell>
          <cell r="Q569" t="str">
            <v/>
          </cell>
        </row>
        <row r="570">
          <cell r="K570" t="str">
            <v/>
          </cell>
          <cell r="Q570" t="str">
            <v/>
          </cell>
        </row>
        <row r="571">
          <cell r="K571" t="str">
            <v/>
          </cell>
          <cell r="Q571" t="str">
            <v/>
          </cell>
        </row>
        <row r="572">
          <cell r="K572" t="str">
            <v/>
          </cell>
          <cell r="Q572" t="str">
            <v/>
          </cell>
        </row>
        <row r="573">
          <cell r="K573" t="str">
            <v/>
          </cell>
          <cell r="Q573" t="str">
            <v/>
          </cell>
        </row>
        <row r="574">
          <cell r="K574" t="str">
            <v/>
          </cell>
          <cell r="Q574" t="str">
            <v/>
          </cell>
        </row>
        <row r="575">
          <cell r="K575" t="str">
            <v/>
          </cell>
          <cell r="Q575" t="str">
            <v/>
          </cell>
        </row>
        <row r="576">
          <cell r="K576" t="str">
            <v/>
          </cell>
          <cell r="Q576" t="str">
            <v/>
          </cell>
        </row>
        <row r="577">
          <cell r="K577" t="str">
            <v/>
          </cell>
          <cell r="Q577" t="str">
            <v/>
          </cell>
        </row>
        <row r="578">
          <cell r="K578" t="str">
            <v/>
          </cell>
          <cell r="Q578" t="str">
            <v/>
          </cell>
        </row>
        <row r="579">
          <cell r="K579" t="str">
            <v/>
          </cell>
          <cell r="Q579" t="str">
            <v/>
          </cell>
        </row>
        <row r="580">
          <cell r="K580" t="str">
            <v/>
          </cell>
          <cell r="Q580" t="str">
            <v/>
          </cell>
        </row>
        <row r="581">
          <cell r="K581" t="str">
            <v/>
          </cell>
          <cell r="Q581" t="str">
            <v/>
          </cell>
        </row>
        <row r="582">
          <cell r="K582" t="str">
            <v/>
          </cell>
          <cell r="Q582" t="str">
            <v/>
          </cell>
        </row>
        <row r="583">
          <cell r="K583" t="str">
            <v/>
          </cell>
          <cell r="Q583" t="str">
            <v/>
          </cell>
        </row>
        <row r="584">
          <cell r="K584" t="str">
            <v/>
          </cell>
          <cell r="Q584" t="str">
            <v/>
          </cell>
        </row>
        <row r="585">
          <cell r="K585" t="str">
            <v/>
          </cell>
          <cell r="Q585" t="str">
            <v/>
          </cell>
        </row>
        <row r="586">
          <cell r="K586" t="str">
            <v/>
          </cell>
          <cell r="Q586" t="str">
            <v/>
          </cell>
        </row>
        <row r="587">
          <cell r="K587" t="str">
            <v/>
          </cell>
          <cell r="Q587" t="str">
            <v/>
          </cell>
        </row>
        <row r="588">
          <cell r="K588" t="str">
            <v/>
          </cell>
          <cell r="Q588" t="str">
            <v/>
          </cell>
        </row>
        <row r="589">
          <cell r="K589" t="str">
            <v/>
          </cell>
          <cell r="Q589" t="str">
            <v/>
          </cell>
        </row>
        <row r="590">
          <cell r="K590" t="str">
            <v/>
          </cell>
          <cell r="Q590" t="str">
            <v/>
          </cell>
        </row>
        <row r="591">
          <cell r="K591" t="str">
            <v/>
          </cell>
          <cell r="Q591" t="str">
            <v/>
          </cell>
        </row>
        <row r="592">
          <cell r="K592" t="str">
            <v/>
          </cell>
          <cell r="Q592" t="str">
            <v/>
          </cell>
        </row>
        <row r="593">
          <cell r="K593" t="str">
            <v/>
          </cell>
          <cell r="Q593" t="str">
            <v/>
          </cell>
        </row>
        <row r="594">
          <cell r="K594" t="str">
            <v/>
          </cell>
          <cell r="Q594" t="str">
            <v/>
          </cell>
        </row>
        <row r="595">
          <cell r="K595" t="str">
            <v/>
          </cell>
          <cell r="Q595" t="str">
            <v/>
          </cell>
        </row>
        <row r="596">
          <cell r="K596" t="str">
            <v/>
          </cell>
          <cell r="Q596" t="str">
            <v/>
          </cell>
        </row>
        <row r="597">
          <cell r="K597" t="str">
            <v/>
          </cell>
          <cell r="Q597" t="str">
            <v/>
          </cell>
        </row>
        <row r="598">
          <cell r="K598" t="str">
            <v/>
          </cell>
          <cell r="Q598" t="str">
            <v/>
          </cell>
        </row>
        <row r="599">
          <cell r="K599" t="str">
            <v/>
          </cell>
          <cell r="Q599" t="str">
            <v/>
          </cell>
        </row>
        <row r="600">
          <cell r="K600" t="str">
            <v/>
          </cell>
          <cell r="Q600" t="str">
            <v/>
          </cell>
        </row>
        <row r="601">
          <cell r="K601" t="str">
            <v/>
          </cell>
          <cell r="Q601" t="str">
            <v/>
          </cell>
        </row>
        <row r="602">
          <cell r="K602" t="str">
            <v/>
          </cell>
          <cell r="Q602" t="str">
            <v/>
          </cell>
        </row>
        <row r="603">
          <cell r="K603" t="str">
            <v/>
          </cell>
          <cell r="Q603" t="str">
            <v/>
          </cell>
        </row>
        <row r="604">
          <cell r="K604" t="str">
            <v/>
          </cell>
          <cell r="Q604" t="str">
            <v/>
          </cell>
        </row>
        <row r="605">
          <cell r="K605" t="str">
            <v/>
          </cell>
          <cell r="Q605" t="str">
            <v/>
          </cell>
        </row>
        <row r="606">
          <cell r="K606" t="str">
            <v/>
          </cell>
          <cell r="Q606" t="str">
            <v/>
          </cell>
        </row>
        <row r="607">
          <cell r="K607" t="str">
            <v/>
          </cell>
          <cell r="Q607" t="str">
            <v/>
          </cell>
        </row>
        <row r="608">
          <cell r="K608" t="str">
            <v/>
          </cell>
          <cell r="Q608" t="str">
            <v/>
          </cell>
        </row>
        <row r="609">
          <cell r="K609" t="str">
            <v/>
          </cell>
          <cell r="Q609" t="str">
            <v/>
          </cell>
        </row>
        <row r="610">
          <cell r="K610" t="str">
            <v/>
          </cell>
          <cell r="Q610" t="str">
            <v/>
          </cell>
        </row>
        <row r="611">
          <cell r="K611" t="str">
            <v/>
          </cell>
          <cell r="Q611" t="str">
            <v/>
          </cell>
        </row>
        <row r="612">
          <cell r="K612" t="str">
            <v/>
          </cell>
          <cell r="Q612" t="str">
            <v/>
          </cell>
        </row>
        <row r="613">
          <cell r="K613" t="str">
            <v/>
          </cell>
          <cell r="Q613" t="str">
            <v/>
          </cell>
        </row>
        <row r="614">
          <cell r="K614" t="str">
            <v/>
          </cell>
          <cell r="Q614" t="str">
            <v/>
          </cell>
        </row>
        <row r="615">
          <cell r="K615" t="str">
            <v/>
          </cell>
          <cell r="Q615" t="str">
            <v/>
          </cell>
        </row>
        <row r="616">
          <cell r="K616" t="str">
            <v/>
          </cell>
          <cell r="Q616" t="str">
            <v/>
          </cell>
        </row>
        <row r="617">
          <cell r="K617" t="str">
            <v/>
          </cell>
          <cell r="Q617" t="str">
            <v/>
          </cell>
        </row>
        <row r="618">
          <cell r="K618" t="str">
            <v/>
          </cell>
          <cell r="Q618" t="str">
            <v/>
          </cell>
        </row>
        <row r="619">
          <cell r="K619" t="str">
            <v/>
          </cell>
          <cell r="Q619" t="str">
            <v/>
          </cell>
        </row>
        <row r="620">
          <cell r="K620" t="str">
            <v/>
          </cell>
          <cell r="Q620" t="str">
            <v/>
          </cell>
        </row>
        <row r="621">
          <cell r="K621" t="str">
            <v/>
          </cell>
          <cell r="Q621" t="str">
            <v/>
          </cell>
        </row>
        <row r="622">
          <cell r="K622" t="str">
            <v/>
          </cell>
          <cell r="Q622" t="str">
            <v/>
          </cell>
        </row>
        <row r="623">
          <cell r="K623" t="str">
            <v/>
          </cell>
          <cell r="Q623" t="str">
            <v/>
          </cell>
        </row>
        <row r="624">
          <cell r="K624" t="str">
            <v/>
          </cell>
          <cell r="Q624" t="str">
            <v/>
          </cell>
        </row>
        <row r="625">
          <cell r="K625" t="str">
            <v/>
          </cell>
          <cell r="Q625" t="str">
            <v/>
          </cell>
        </row>
        <row r="626">
          <cell r="K626" t="str">
            <v/>
          </cell>
          <cell r="Q626" t="str">
            <v/>
          </cell>
        </row>
        <row r="627">
          <cell r="K627" t="str">
            <v/>
          </cell>
          <cell r="Q627" t="str">
            <v/>
          </cell>
        </row>
        <row r="628">
          <cell r="K628" t="str">
            <v/>
          </cell>
          <cell r="Q628" t="str">
            <v/>
          </cell>
        </row>
        <row r="629">
          <cell r="K629" t="str">
            <v/>
          </cell>
          <cell r="Q629" t="str">
            <v/>
          </cell>
        </row>
        <row r="630">
          <cell r="K630" t="str">
            <v/>
          </cell>
          <cell r="Q630" t="str">
            <v/>
          </cell>
        </row>
        <row r="631">
          <cell r="K631" t="str">
            <v/>
          </cell>
          <cell r="Q631" t="str">
            <v/>
          </cell>
        </row>
        <row r="632">
          <cell r="K632" t="str">
            <v/>
          </cell>
          <cell r="Q632" t="str">
            <v/>
          </cell>
        </row>
        <row r="633">
          <cell r="K633" t="str">
            <v/>
          </cell>
          <cell r="Q633" t="str">
            <v/>
          </cell>
        </row>
        <row r="634">
          <cell r="K634" t="str">
            <v/>
          </cell>
          <cell r="Q634" t="str">
            <v/>
          </cell>
        </row>
        <row r="635">
          <cell r="K635" t="str">
            <v/>
          </cell>
          <cell r="Q635" t="str">
            <v/>
          </cell>
        </row>
        <row r="636">
          <cell r="K636" t="str">
            <v/>
          </cell>
          <cell r="Q636" t="str">
            <v/>
          </cell>
        </row>
        <row r="637">
          <cell r="K637" t="str">
            <v/>
          </cell>
          <cell r="Q637" t="str">
            <v/>
          </cell>
        </row>
        <row r="638">
          <cell r="K638" t="str">
            <v/>
          </cell>
          <cell r="Q638" t="str">
            <v/>
          </cell>
        </row>
        <row r="639">
          <cell r="K639" t="str">
            <v/>
          </cell>
          <cell r="Q639" t="str">
            <v/>
          </cell>
        </row>
        <row r="640">
          <cell r="K640" t="str">
            <v/>
          </cell>
          <cell r="Q640" t="str">
            <v/>
          </cell>
        </row>
        <row r="641">
          <cell r="K641" t="str">
            <v/>
          </cell>
          <cell r="Q641" t="str">
            <v/>
          </cell>
        </row>
        <row r="642">
          <cell r="K642" t="str">
            <v/>
          </cell>
          <cell r="Q642" t="str">
            <v/>
          </cell>
        </row>
        <row r="643">
          <cell r="K643" t="str">
            <v/>
          </cell>
          <cell r="Q643" t="str">
            <v/>
          </cell>
        </row>
        <row r="644">
          <cell r="K644" t="str">
            <v/>
          </cell>
          <cell r="Q644" t="str">
            <v/>
          </cell>
        </row>
        <row r="645">
          <cell r="K645" t="str">
            <v/>
          </cell>
          <cell r="Q645" t="str">
            <v/>
          </cell>
        </row>
        <row r="646">
          <cell r="K646" t="str">
            <v/>
          </cell>
          <cell r="Q646" t="str">
            <v/>
          </cell>
        </row>
        <row r="647">
          <cell r="K647" t="str">
            <v/>
          </cell>
          <cell r="Q647" t="str">
            <v/>
          </cell>
        </row>
        <row r="648">
          <cell r="K648" t="str">
            <v/>
          </cell>
          <cell r="Q648" t="str">
            <v/>
          </cell>
        </row>
        <row r="649">
          <cell r="K649" t="str">
            <v/>
          </cell>
          <cell r="Q649" t="str">
            <v/>
          </cell>
        </row>
        <row r="650">
          <cell r="K650" t="str">
            <v/>
          </cell>
          <cell r="Q650" t="str">
            <v/>
          </cell>
        </row>
        <row r="651">
          <cell r="K651" t="str">
            <v/>
          </cell>
          <cell r="Q651" t="str">
            <v/>
          </cell>
        </row>
        <row r="652">
          <cell r="K652" t="str">
            <v/>
          </cell>
          <cell r="Q652" t="str">
            <v/>
          </cell>
        </row>
        <row r="653">
          <cell r="K653" t="str">
            <v/>
          </cell>
          <cell r="Q653" t="str">
            <v/>
          </cell>
        </row>
        <row r="654">
          <cell r="K654" t="str">
            <v/>
          </cell>
          <cell r="Q654" t="str">
            <v/>
          </cell>
        </row>
        <row r="655">
          <cell r="K655" t="str">
            <v/>
          </cell>
          <cell r="Q655" t="str">
            <v/>
          </cell>
        </row>
        <row r="656">
          <cell r="K656" t="str">
            <v/>
          </cell>
          <cell r="Q656" t="str">
            <v/>
          </cell>
        </row>
        <row r="657">
          <cell r="K657" t="str">
            <v/>
          </cell>
          <cell r="Q657" t="str">
            <v/>
          </cell>
        </row>
        <row r="658">
          <cell r="K658" t="str">
            <v/>
          </cell>
          <cell r="Q658" t="str">
            <v/>
          </cell>
        </row>
        <row r="659">
          <cell r="K659" t="str">
            <v/>
          </cell>
          <cell r="Q659" t="str">
            <v/>
          </cell>
        </row>
        <row r="660">
          <cell r="K660" t="str">
            <v/>
          </cell>
          <cell r="Q660" t="str">
            <v/>
          </cell>
        </row>
        <row r="661">
          <cell r="K661" t="str">
            <v/>
          </cell>
          <cell r="Q661" t="str">
            <v/>
          </cell>
        </row>
        <row r="662">
          <cell r="K662" t="str">
            <v/>
          </cell>
          <cell r="Q662" t="str">
            <v/>
          </cell>
        </row>
        <row r="663">
          <cell r="K663" t="str">
            <v/>
          </cell>
          <cell r="Q663" t="str">
            <v/>
          </cell>
        </row>
        <row r="664">
          <cell r="K664" t="str">
            <v/>
          </cell>
          <cell r="Q664" t="str">
            <v/>
          </cell>
        </row>
        <row r="665">
          <cell r="K665" t="str">
            <v/>
          </cell>
          <cell r="Q665" t="str">
            <v/>
          </cell>
        </row>
        <row r="666">
          <cell r="K666" t="str">
            <v/>
          </cell>
          <cell r="Q666" t="str">
            <v/>
          </cell>
        </row>
        <row r="667">
          <cell r="K667" t="str">
            <v/>
          </cell>
          <cell r="Q667" t="str">
            <v/>
          </cell>
        </row>
        <row r="668">
          <cell r="K668" t="str">
            <v/>
          </cell>
          <cell r="Q668" t="str">
            <v/>
          </cell>
        </row>
        <row r="669">
          <cell r="K669" t="str">
            <v/>
          </cell>
          <cell r="Q669" t="str">
            <v/>
          </cell>
        </row>
        <row r="670">
          <cell r="K670" t="str">
            <v/>
          </cell>
          <cell r="Q670" t="str">
            <v/>
          </cell>
        </row>
        <row r="671">
          <cell r="K671" t="str">
            <v/>
          </cell>
          <cell r="Q671" t="str">
            <v/>
          </cell>
        </row>
        <row r="672">
          <cell r="K672" t="str">
            <v/>
          </cell>
          <cell r="Q672" t="str">
            <v/>
          </cell>
        </row>
        <row r="673">
          <cell r="K673" t="str">
            <v/>
          </cell>
          <cell r="Q673" t="str">
            <v/>
          </cell>
        </row>
        <row r="674">
          <cell r="K674" t="str">
            <v/>
          </cell>
          <cell r="Q674" t="str">
            <v/>
          </cell>
        </row>
        <row r="675">
          <cell r="K675" t="str">
            <v/>
          </cell>
          <cell r="Q675" t="str">
            <v/>
          </cell>
        </row>
        <row r="676">
          <cell r="K676" t="str">
            <v/>
          </cell>
          <cell r="Q676" t="str">
            <v/>
          </cell>
        </row>
        <row r="677">
          <cell r="K677" t="str">
            <v/>
          </cell>
          <cell r="Q677" t="str">
            <v/>
          </cell>
        </row>
        <row r="678">
          <cell r="K678" t="str">
            <v/>
          </cell>
          <cell r="Q678" t="str">
            <v/>
          </cell>
        </row>
        <row r="679">
          <cell r="K679" t="str">
            <v/>
          </cell>
          <cell r="Q679" t="str">
            <v/>
          </cell>
        </row>
        <row r="680">
          <cell r="K680" t="str">
            <v/>
          </cell>
          <cell r="Q680" t="str">
            <v/>
          </cell>
        </row>
        <row r="681">
          <cell r="K681" t="str">
            <v/>
          </cell>
          <cell r="Q681" t="str">
            <v/>
          </cell>
        </row>
        <row r="682">
          <cell r="K682" t="str">
            <v/>
          </cell>
          <cell r="Q682" t="str">
            <v/>
          </cell>
        </row>
        <row r="683">
          <cell r="K683" t="str">
            <v/>
          </cell>
          <cell r="Q683" t="str">
            <v/>
          </cell>
        </row>
        <row r="684">
          <cell r="K684" t="str">
            <v/>
          </cell>
          <cell r="Q684" t="str">
            <v/>
          </cell>
        </row>
        <row r="685">
          <cell r="K685" t="str">
            <v/>
          </cell>
          <cell r="Q685" t="str">
            <v/>
          </cell>
        </row>
        <row r="686">
          <cell r="K686" t="str">
            <v/>
          </cell>
          <cell r="Q686" t="str">
            <v/>
          </cell>
        </row>
        <row r="687">
          <cell r="K687" t="str">
            <v/>
          </cell>
          <cell r="Q687" t="str">
            <v/>
          </cell>
        </row>
        <row r="688">
          <cell r="K688" t="str">
            <v/>
          </cell>
          <cell r="Q688" t="str">
            <v/>
          </cell>
        </row>
        <row r="689">
          <cell r="K689" t="str">
            <v/>
          </cell>
          <cell r="Q689" t="str">
            <v/>
          </cell>
        </row>
        <row r="690">
          <cell r="K690" t="str">
            <v/>
          </cell>
          <cell r="Q690" t="str">
            <v/>
          </cell>
        </row>
        <row r="691">
          <cell r="K691" t="str">
            <v/>
          </cell>
          <cell r="Q691" t="str">
            <v/>
          </cell>
        </row>
        <row r="692">
          <cell r="K692" t="str">
            <v/>
          </cell>
          <cell r="Q692" t="str">
            <v/>
          </cell>
        </row>
        <row r="693">
          <cell r="K693" t="str">
            <v/>
          </cell>
          <cell r="Q693" t="str">
            <v/>
          </cell>
        </row>
        <row r="694">
          <cell r="K694" t="str">
            <v/>
          </cell>
          <cell r="Q694" t="str">
            <v/>
          </cell>
        </row>
        <row r="695">
          <cell r="K695" t="str">
            <v/>
          </cell>
          <cell r="Q695" t="str">
            <v/>
          </cell>
        </row>
        <row r="696">
          <cell r="K696" t="str">
            <v/>
          </cell>
          <cell r="Q696" t="str">
            <v/>
          </cell>
        </row>
        <row r="697">
          <cell r="K697" t="str">
            <v/>
          </cell>
          <cell r="Q697" t="str">
            <v/>
          </cell>
        </row>
        <row r="698">
          <cell r="K698" t="str">
            <v/>
          </cell>
          <cell r="Q698" t="str">
            <v/>
          </cell>
        </row>
        <row r="699">
          <cell r="K699" t="str">
            <v/>
          </cell>
          <cell r="Q699" t="str">
            <v/>
          </cell>
        </row>
        <row r="700">
          <cell r="K700" t="str">
            <v/>
          </cell>
          <cell r="Q700" t="str">
            <v/>
          </cell>
        </row>
        <row r="701">
          <cell r="K701" t="str">
            <v/>
          </cell>
          <cell r="Q701" t="str">
            <v/>
          </cell>
        </row>
        <row r="702">
          <cell r="K702" t="str">
            <v/>
          </cell>
          <cell r="Q702" t="str">
            <v/>
          </cell>
        </row>
        <row r="703">
          <cell r="K703" t="str">
            <v/>
          </cell>
          <cell r="Q703" t="str">
            <v/>
          </cell>
        </row>
        <row r="704">
          <cell r="K704" t="str">
            <v/>
          </cell>
          <cell r="Q704" t="str">
            <v/>
          </cell>
        </row>
        <row r="705">
          <cell r="K705" t="str">
            <v/>
          </cell>
          <cell r="Q705" t="str">
            <v/>
          </cell>
        </row>
        <row r="706">
          <cell r="K706" t="str">
            <v/>
          </cell>
          <cell r="Q706" t="str">
            <v/>
          </cell>
        </row>
        <row r="707">
          <cell r="K707" t="str">
            <v/>
          </cell>
          <cell r="Q707" t="str">
            <v/>
          </cell>
        </row>
        <row r="708">
          <cell r="K708" t="str">
            <v/>
          </cell>
          <cell r="Q708" t="str">
            <v/>
          </cell>
        </row>
        <row r="709">
          <cell r="K709" t="str">
            <v/>
          </cell>
          <cell r="Q709" t="str">
            <v/>
          </cell>
        </row>
        <row r="710">
          <cell r="K710" t="str">
            <v/>
          </cell>
          <cell r="Q710" t="str">
            <v/>
          </cell>
        </row>
        <row r="711">
          <cell r="K711" t="str">
            <v/>
          </cell>
          <cell r="Q711" t="str">
            <v/>
          </cell>
        </row>
        <row r="712">
          <cell r="K712" t="str">
            <v/>
          </cell>
          <cell r="Q712" t="str">
            <v/>
          </cell>
        </row>
        <row r="713">
          <cell r="K713" t="str">
            <v/>
          </cell>
          <cell r="Q713" t="str">
            <v/>
          </cell>
        </row>
        <row r="714">
          <cell r="K714" t="str">
            <v/>
          </cell>
          <cell r="Q714" t="str">
            <v/>
          </cell>
        </row>
        <row r="715">
          <cell r="K715" t="str">
            <v/>
          </cell>
          <cell r="Q715" t="str">
            <v/>
          </cell>
        </row>
        <row r="716">
          <cell r="K716" t="str">
            <v/>
          </cell>
          <cell r="Q716" t="str">
            <v/>
          </cell>
        </row>
        <row r="717">
          <cell r="K717" t="str">
            <v/>
          </cell>
          <cell r="Q717" t="str">
            <v/>
          </cell>
        </row>
        <row r="718">
          <cell r="K718" t="str">
            <v/>
          </cell>
          <cell r="Q718" t="str">
            <v/>
          </cell>
        </row>
        <row r="719">
          <cell r="K719" t="str">
            <v/>
          </cell>
          <cell r="Q719" t="str">
            <v/>
          </cell>
        </row>
        <row r="720">
          <cell r="K720" t="str">
            <v/>
          </cell>
          <cell r="Q720" t="str">
            <v/>
          </cell>
        </row>
        <row r="721">
          <cell r="K721" t="str">
            <v/>
          </cell>
          <cell r="Q721" t="str">
            <v/>
          </cell>
        </row>
        <row r="722">
          <cell r="K722" t="str">
            <v/>
          </cell>
          <cell r="Q722" t="str">
            <v/>
          </cell>
        </row>
        <row r="723">
          <cell r="K723" t="str">
            <v/>
          </cell>
          <cell r="Q723" t="str">
            <v/>
          </cell>
        </row>
        <row r="724">
          <cell r="K724" t="str">
            <v/>
          </cell>
          <cell r="Q724" t="str">
            <v/>
          </cell>
        </row>
        <row r="725">
          <cell r="K725" t="str">
            <v/>
          </cell>
          <cell r="Q725" t="str">
            <v/>
          </cell>
        </row>
        <row r="726">
          <cell r="K726" t="str">
            <v/>
          </cell>
          <cell r="Q726" t="str">
            <v/>
          </cell>
        </row>
        <row r="727">
          <cell r="K727" t="str">
            <v/>
          </cell>
          <cell r="Q727" t="str">
            <v/>
          </cell>
        </row>
        <row r="728">
          <cell r="K728" t="str">
            <v/>
          </cell>
          <cell r="Q728" t="str">
            <v/>
          </cell>
        </row>
        <row r="729">
          <cell r="K729" t="str">
            <v/>
          </cell>
          <cell r="Q729" t="str">
            <v/>
          </cell>
        </row>
        <row r="730">
          <cell r="K730" t="str">
            <v/>
          </cell>
          <cell r="Q730" t="str">
            <v/>
          </cell>
        </row>
        <row r="731">
          <cell r="K731" t="str">
            <v/>
          </cell>
          <cell r="Q731" t="str">
            <v/>
          </cell>
        </row>
        <row r="732">
          <cell r="K732" t="str">
            <v/>
          </cell>
          <cell r="Q732" t="str">
            <v/>
          </cell>
        </row>
        <row r="733">
          <cell r="K733" t="str">
            <v/>
          </cell>
          <cell r="Q733" t="str">
            <v/>
          </cell>
        </row>
        <row r="734">
          <cell r="K734" t="str">
            <v/>
          </cell>
          <cell r="Q734" t="str">
            <v/>
          </cell>
        </row>
        <row r="735">
          <cell r="K735" t="str">
            <v/>
          </cell>
          <cell r="Q735" t="str">
            <v/>
          </cell>
        </row>
        <row r="736">
          <cell r="K736" t="str">
            <v/>
          </cell>
          <cell r="Q736" t="str">
            <v/>
          </cell>
        </row>
        <row r="737">
          <cell r="K737" t="str">
            <v/>
          </cell>
          <cell r="Q737" t="str">
            <v/>
          </cell>
        </row>
        <row r="738">
          <cell r="K738" t="str">
            <v/>
          </cell>
          <cell r="Q738" t="str">
            <v/>
          </cell>
        </row>
        <row r="739">
          <cell r="K739" t="str">
            <v/>
          </cell>
          <cell r="Q739" t="str">
            <v/>
          </cell>
        </row>
        <row r="740">
          <cell r="K740" t="str">
            <v/>
          </cell>
          <cell r="Q740" t="str">
            <v/>
          </cell>
        </row>
        <row r="741">
          <cell r="K741" t="str">
            <v/>
          </cell>
          <cell r="Q741" t="str">
            <v/>
          </cell>
        </row>
        <row r="742">
          <cell r="K742" t="str">
            <v/>
          </cell>
          <cell r="Q742" t="str">
            <v/>
          </cell>
        </row>
        <row r="743">
          <cell r="K743" t="str">
            <v/>
          </cell>
          <cell r="Q743" t="str">
            <v/>
          </cell>
        </row>
        <row r="744">
          <cell r="K744" t="str">
            <v/>
          </cell>
          <cell r="Q744" t="str">
            <v/>
          </cell>
        </row>
        <row r="745">
          <cell r="K745" t="str">
            <v/>
          </cell>
          <cell r="Q745" t="str">
            <v/>
          </cell>
        </row>
        <row r="746">
          <cell r="K746" t="str">
            <v/>
          </cell>
          <cell r="Q746" t="str">
            <v/>
          </cell>
        </row>
        <row r="747">
          <cell r="K747" t="str">
            <v/>
          </cell>
          <cell r="Q747" t="str">
            <v/>
          </cell>
        </row>
        <row r="748">
          <cell r="K748" t="str">
            <v/>
          </cell>
          <cell r="Q748" t="str">
            <v/>
          </cell>
        </row>
        <row r="749">
          <cell r="K749" t="str">
            <v/>
          </cell>
          <cell r="Q749" t="str">
            <v/>
          </cell>
        </row>
        <row r="750">
          <cell r="K750" t="str">
            <v/>
          </cell>
          <cell r="Q750" t="str">
            <v/>
          </cell>
        </row>
        <row r="751">
          <cell r="K751" t="str">
            <v/>
          </cell>
          <cell r="Q751" t="str">
            <v/>
          </cell>
        </row>
        <row r="752">
          <cell r="K752" t="str">
            <v/>
          </cell>
          <cell r="Q752" t="str">
            <v/>
          </cell>
        </row>
        <row r="753">
          <cell r="K753" t="str">
            <v/>
          </cell>
          <cell r="Q753" t="str">
            <v/>
          </cell>
        </row>
        <row r="754">
          <cell r="K754" t="str">
            <v/>
          </cell>
          <cell r="Q754" t="str">
            <v/>
          </cell>
        </row>
        <row r="755">
          <cell r="K755" t="str">
            <v/>
          </cell>
          <cell r="Q755" t="str">
            <v/>
          </cell>
        </row>
        <row r="756">
          <cell r="K756" t="str">
            <v/>
          </cell>
          <cell r="Q756" t="str">
            <v/>
          </cell>
        </row>
        <row r="757">
          <cell r="K757" t="str">
            <v/>
          </cell>
          <cell r="Q757" t="str">
            <v/>
          </cell>
        </row>
        <row r="758">
          <cell r="K758" t="str">
            <v/>
          </cell>
          <cell r="Q758" t="str">
            <v/>
          </cell>
        </row>
        <row r="759">
          <cell r="K759" t="str">
            <v/>
          </cell>
          <cell r="Q759" t="str">
            <v/>
          </cell>
        </row>
        <row r="760">
          <cell r="K760" t="str">
            <v/>
          </cell>
          <cell r="Q760" t="str">
            <v/>
          </cell>
        </row>
        <row r="761">
          <cell r="K761" t="str">
            <v/>
          </cell>
          <cell r="Q761" t="str">
            <v/>
          </cell>
        </row>
        <row r="762">
          <cell r="K762" t="str">
            <v/>
          </cell>
          <cell r="Q762" t="str">
            <v/>
          </cell>
        </row>
        <row r="763">
          <cell r="K763" t="str">
            <v/>
          </cell>
          <cell r="Q763" t="str">
            <v/>
          </cell>
        </row>
        <row r="764">
          <cell r="K764" t="str">
            <v/>
          </cell>
          <cell r="Q764" t="str">
            <v/>
          </cell>
        </row>
        <row r="765">
          <cell r="K765" t="str">
            <v/>
          </cell>
          <cell r="Q765" t="str">
            <v/>
          </cell>
        </row>
        <row r="766">
          <cell r="K766" t="str">
            <v/>
          </cell>
          <cell r="Q766" t="str">
            <v/>
          </cell>
        </row>
        <row r="767">
          <cell r="K767" t="str">
            <v/>
          </cell>
          <cell r="Q767" t="str">
            <v/>
          </cell>
        </row>
        <row r="768">
          <cell r="K768" t="str">
            <v/>
          </cell>
          <cell r="Q768" t="str">
            <v/>
          </cell>
        </row>
        <row r="769">
          <cell r="K769" t="str">
            <v/>
          </cell>
          <cell r="Q769" t="str">
            <v/>
          </cell>
        </row>
        <row r="770">
          <cell r="K770" t="str">
            <v/>
          </cell>
          <cell r="Q770" t="str">
            <v/>
          </cell>
        </row>
        <row r="771">
          <cell r="K771" t="str">
            <v/>
          </cell>
          <cell r="Q771" t="str">
            <v/>
          </cell>
        </row>
        <row r="772">
          <cell r="K772" t="str">
            <v/>
          </cell>
          <cell r="Q772" t="str">
            <v/>
          </cell>
        </row>
        <row r="773">
          <cell r="K773" t="str">
            <v/>
          </cell>
          <cell r="Q773" t="str">
            <v/>
          </cell>
        </row>
        <row r="774">
          <cell r="K774" t="str">
            <v/>
          </cell>
          <cell r="Q774" t="str">
            <v/>
          </cell>
        </row>
        <row r="775">
          <cell r="K775" t="str">
            <v/>
          </cell>
          <cell r="Q775" t="str">
            <v/>
          </cell>
        </row>
        <row r="776">
          <cell r="K776" t="str">
            <v/>
          </cell>
          <cell r="Q776" t="str">
            <v/>
          </cell>
        </row>
        <row r="777">
          <cell r="K777" t="str">
            <v/>
          </cell>
          <cell r="Q777" t="str">
            <v/>
          </cell>
        </row>
        <row r="778">
          <cell r="K778" t="str">
            <v/>
          </cell>
          <cell r="Q778" t="str">
            <v/>
          </cell>
        </row>
        <row r="779">
          <cell r="K779" t="str">
            <v/>
          </cell>
          <cell r="Q779" t="str">
            <v/>
          </cell>
        </row>
        <row r="780">
          <cell r="K780" t="str">
            <v/>
          </cell>
          <cell r="Q780" t="str">
            <v/>
          </cell>
        </row>
        <row r="781">
          <cell r="K781" t="str">
            <v/>
          </cell>
          <cell r="Q781" t="str">
            <v/>
          </cell>
        </row>
        <row r="782">
          <cell r="K782" t="str">
            <v/>
          </cell>
          <cell r="Q782" t="str">
            <v/>
          </cell>
        </row>
        <row r="783">
          <cell r="K783" t="str">
            <v/>
          </cell>
          <cell r="Q783" t="str">
            <v/>
          </cell>
        </row>
        <row r="784">
          <cell r="K784" t="str">
            <v/>
          </cell>
          <cell r="Q784" t="str">
            <v/>
          </cell>
        </row>
        <row r="785">
          <cell r="K785" t="str">
            <v/>
          </cell>
          <cell r="Q785" t="str">
            <v/>
          </cell>
        </row>
        <row r="786">
          <cell r="K786" t="str">
            <v/>
          </cell>
          <cell r="Q786" t="str">
            <v/>
          </cell>
        </row>
        <row r="787">
          <cell r="K787" t="str">
            <v/>
          </cell>
          <cell r="Q787" t="str">
            <v/>
          </cell>
        </row>
        <row r="788">
          <cell r="K788" t="str">
            <v/>
          </cell>
          <cell r="Q788" t="str">
            <v/>
          </cell>
        </row>
        <row r="789">
          <cell r="K789" t="str">
            <v/>
          </cell>
          <cell r="Q789" t="str">
            <v/>
          </cell>
        </row>
        <row r="790">
          <cell r="K790" t="str">
            <v/>
          </cell>
          <cell r="Q790" t="str">
            <v/>
          </cell>
        </row>
        <row r="791">
          <cell r="K791" t="str">
            <v/>
          </cell>
          <cell r="Q791" t="str">
            <v/>
          </cell>
        </row>
        <row r="792">
          <cell r="K792" t="str">
            <v/>
          </cell>
          <cell r="Q792" t="str">
            <v/>
          </cell>
        </row>
        <row r="793">
          <cell r="K793" t="str">
            <v/>
          </cell>
          <cell r="Q793" t="str">
            <v/>
          </cell>
        </row>
        <row r="794">
          <cell r="K794" t="str">
            <v/>
          </cell>
          <cell r="Q794" t="str">
            <v/>
          </cell>
        </row>
        <row r="795">
          <cell r="K795" t="str">
            <v/>
          </cell>
          <cell r="Q795" t="str">
            <v/>
          </cell>
        </row>
        <row r="796">
          <cell r="K796" t="str">
            <v/>
          </cell>
          <cell r="Q796" t="str">
            <v/>
          </cell>
        </row>
        <row r="797">
          <cell r="K797" t="str">
            <v/>
          </cell>
          <cell r="Q797" t="str">
            <v/>
          </cell>
        </row>
        <row r="798">
          <cell r="K798" t="str">
            <v/>
          </cell>
          <cell r="Q798" t="str">
            <v/>
          </cell>
        </row>
        <row r="799">
          <cell r="K799" t="str">
            <v/>
          </cell>
          <cell r="Q799" t="str">
            <v/>
          </cell>
        </row>
        <row r="800">
          <cell r="K800" t="str">
            <v/>
          </cell>
          <cell r="Q800" t="str">
            <v/>
          </cell>
        </row>
        <row r="801">
          <cell r="K801" t="str">
            <v/>
          </cell>
          <cell r="Q801" t="str">
            <v/>
          </cell>
        </row>
        <row r="802">
          <cell r="K802" t="str">
            <v/>
          </cell>
          <cell r="Q802" t="str">
            <v/>
          </cell>
        </row>
        <row r="803">
          <cell r="K803" t="str">
            <v/>
          </cell>
          <cell r="Q803" t="str">
            <v/>
          </cell>
        </row>
        <row r="804">
          <cell r="K804" t="str">
            <v/>
          </cell>
          <cell r="Q804" t="str">
            <v/>
          </cell>
        </row>
        <row r="805">
          <cell r="K805" t="str">
            <v/>
          </cell>
          <cell r="Q805" t="str">
            <v/>
          </cell>
        </row>
        <row r="806">
          <cell r="K806" t="str">
            <v/>
          </cell>
          <cell r="Q806" t="str">
            <v/>
          </cell>
        </row>
        <row r="807">
          <cell r="K807" t="str">
            <v/>
          </cell>
          <cell r="Q807" t="str">
            <v/>
          </cell>
        </row>
        <row r="808">
          <cell r="K808" t="str">
            <v/>
          </cell>
          <cell r="Q808" t="str">
            <v/>
          </cell>
        </row>
        <row r="809">
          <cell r="K809" t="str">
            <v/>
          </cell>
          <cell r="Q809" t="str">
            <v/>
          </cell>
        </row>
        <row r="810">
          <cell r="K810" t="str">
            <v/>
          </cell>
          <cell r="Q810" t="str">
            <v/>
          </cell>
        </row>
        <row r="811">
          <cell r="K811" t="str">
            <v/>
          </cell>
          <cell r="Q811" t="str">
            <v/>
          </cell>
        </row>
        <row r="812">
          <cell r="K812" t="str">
            <v/>
          </cell>
          <cell r="Q812" t="str">
            <v/>
          </cell>
        </row>
        <row r="813">
          <cell r="K813" t="str">
            <v/>
          </cell>
          <cell r="Q813" t="str">
            <v/>
          </cell>
        </row>
        <row r="814">
          <cell r="K814" t="str">
            <v/>
          </cell>
          <cell r="Q814" t="str">
            <v/>
          </cell>
        </row>
        <row r="815">
          <cell r="K815" t="str">
            <v/>
          </cell>
          <cell r="Q815" t="str">
            <v/>
          </cell>
        </row>
        <row r="816">
          <cell r="K816" t="str">
            <v/>
          </cell>
          <cell r="Q816" t="str">
            <v/>
          </cell>
        </row>
        <row r="817">
          <cell r="K817" t="str">
            <v/>
          </cell>
          <cell r="Q817" t="str">
            <v/>
          </cell>
        </row>
        <row r="818">
          <cell r="K818" t="str">
            <v/>
          </cell>
          <cell r="Q818" t="str">
            <v/>
          </cell>
        </row>
        <row r="819">
          <cell r="K819" t="str">
            <v/>
          </cell>
          <cell r="Q819" t="str">
            <v/>
          </cell>
        </row>
        <row r="820">
          <cell r="K820" t="str">
            <v/>
          </cell>
          <cell r="Q820" t="str">
            <v/>
          </cell>
        </row>
        <row r="821">
          <cell r="K821" t="str">
            <v/>
          </cell>
          <cell r="Q821" t="str">
            <v/>
          </cell>
        </row>
        <row r="822">
          <cell r="K822" t="str">
            <v/>
          </cell>
          <cell r="Q822" t="str">
            <v/>
          </cell>
        </row>
        <row r="823">
          <cell r="K823" t="str">
            <v/>
          </cell>
          <cell r="Q823" t="str">
            <v/>
          </cell>
        </row>
        <row r="824">
          <cell r="K824" t="str">
            <v/>
          </cell>
          <cell r="Q824" t="str">
            <v/>
          </cell>
        </row>
        <row r="825">
          <cell r="K825" t="str">
            <v/>
          </cell>
          <cell r="Q825" t="str">
            <v/>
          </cell>
        </row>
        <row r="826">
          <cell r="K826" t="str">
            <v/>
          </cell>
          <cell r="Q826" t="str">
            <v/>
          </cell>
        </row>
        <row r="827">
          <cell r="K827" t="str">
            <v/>
          </cell>
          <cell r="Q827" t="str">
            <v/>
          </cell>
        </row>
        <row r="828">
          <cell r="K828" t="str">
            <v/>
          </cell>
          <cell r="Q828" t="str">
            <v/>
          </cell>
        </row>
        <row r="829">
          <cell r="K829" t="str">
            <v/>
          </cell>
          <cell r="Q829" t="str">
            <v/>
          </cell>
        </row>
        <row r="830">
          <cell r="K830" t="str">
            <v/>
          </cell>
          <cell r="Q830" t="str">
            <v/>
          </cell>
        </row>
        <row r="831">
          <cell r="K831" t="str">
            <v/>
          </cell>
          <cell r="Q831" t="str">
            <v/>
          </cell>
        </row>
        <row r="832">
          <cell r="K832" t="str">
            <v/>
          </cell>
          <cell r="Q832" t="str">
            <v/>
          </cell>
        </row>
        <row r="833">
          <cell r="K833" t="str">
            <v/>
          </cell>
          <cell r="Q833" t="str">
            <v/>
          </cell>
        </row>
        <row r="834">
          <cell r="K834" t="str">
            <v/>
          </cell>
          <cell r="Q834" t="str">
            <v/>
          </cell>
        </row>
        <row r="835">
          <cell r="K835" t="str">
            <v/>
          </cell>
          <cell r="Q835" t="str">
            <v/>
          </cell>
        </row>
        <row r="836">
          <cell r="K836" t="str">
            <v/>
          </cell>
          <cell r="Q836" t="str">
            <v/>
          </cell>
        </row>
        <row r="837">
          <cell r="K837" t="str">
            <v/>
          </cell>
          <cell r="Q837" t="str">
            <v/>
          </cell>
        </row>
        <row r="838">
          <cell r="K838" t="str">
            <v/>
          </cell>
          <cell r="Q838" t="str">
            <v/>
          </cell>
        </row>
        <row r="839">
          <cell r="K839" t="str">
            <v/>
          </cell>
          <cell r="Q839" t="str">
            <v/>
          </cell>
        </row>
        <row r="840">
          <cell r="K840" t="str">
            <v/>
          </cell>
          <cell r="Q840" t="str">
            <v/>
          </cell>
        </row>
        <row r="841">
          <cell r="K841" t="str">
            <v/>
          </cell>
          <cell r="Q841" t="str">
            <v/>
          </cell>
        </row>
        <row r="842">
          <cell r="K842" t="str">
            <v/>
          </cell>
          <cell r="Q842" t="str">
            <v/>
          </cell>
        </row>
        <row r="843">
          <cell r="K843" t="str">
            <v/>
          </cell>
          <cell r="Q843" t="str">
            <v/>
          </cell>
        </row>
        <row r="844">
          <cell r="K844" t="str">
            <v/>
          </cell>
          <cell r="Q844" t="str">
            <v/>
          </cell>
        </row>
        <row r="845">
          <cell r="K845" t="str">
            <v/>
          </cell>
          <cell r="Q845" t="str">
            <v/>
          </cell>
        </row>
        <row r="846">
          <cell r="K846" t="str">
            <v/>
          </cell>
          <cell r="Q846" t="str">
            <v/>
          </cell>
        </row>
        <row r="847">
          <cell r="K847" t="str">
            <v/>
          </cell>
          <cell r="Q847" t="str">
            <v/>
          </cell>
        </row>
        <row r="848">
          <cell r="K848" t="str">
            <v/>
          </cell>
          <cell r="Q848" t="str">
            <v/>
          </cell>
        </row>
        <row r="849">
          <cell r="K849" t="str">
            <v/>
          </cell>
          <cell r="Q849" t="str">
            <v/>
          </cell>
        </row>
        <row r="850">
          <cell r="K850" t="str">
            <v/>
          </cell>
          <cell r="Q850" t="str">
            <v/>
          </cell>
        </row>
        <row r="851">
          <cell r="K851" t="str">
            <v/>
          </cell>
          <cell r="Q851" t="str">
            <v/>
          </cell>
        </row>
        <row r="852">
          <cell r="K852" t="str">
            <v/>
          </cell>
          <cell r="Q852" t="str">
            <v/>
          </cell>
        </row>
        <row r="853">
          <cell r="K853" t="str">
            <v/>
          </cell>
          <cell r="Q853" t="str">
            <v/>
          </cell>
        </row>
        <row r="854">
          <cell r="K854" t="str">
            <v/>
          </cell>
          <cell r="Q854" t="str">
            <v/>
          </cell>
        </row>
        <row r="855">
          <cell r="K855" t="str">
            <v/>
          </cell>
          <cell r="Q855" t="str">
            <v/>
          </cell>
        </row>
        <row r="856">
          <cell r="K856" t="str">
            <v/>
          </cell>
          <cell r="Q856" t="str">
            <v/>
          </cell>
        </row>
        <row r="857">
          <cell r="K857" t="str">
            <v/>
          </cell>
          <cell r="Q857" t="str">
            <v/>
          </cell>
        </row>
        <row r="858">
          <cell r="K858" t="str">
            <v/>
          </cell>
          <cell r="Q858" t="str">
            <v/>
          </cell>
        </row>
        <row r="859">
          <cell r="K859" t="str">
            <v/>
          </cell>
          <cell r="Q859" t="str">
            <v/>
          </cell>
        </row>
        <row r="860">
          <cell r="K860" t="str">
            <v/>
          </cell>
          <cell r="Q860" t="str">
            <v/>
          </cell>
        </row>
        <row r="861">
          <cell r="K861" t="str">
            <v/>
          </cell>
          <cell r="Q861" t="str">
            <v/>
          </cell>
        </row>
        <row r="862">
          <cell r="K862" t="str">
            <v/>
          </cell>
          <cell r="Q862" t="str">
            <v/>
          </cell>
        </row>
        <row r="863">
          <cell r="K863" t="str">
            <v/>
          </cell>
          <cell r="Q863" t="str">
            <v/>
          </cell>
        </row>
        <row r="864">
          <cell r="K864" t="str">
            <v/>
          </cell>
          <cell r="Q864" t="str">
            <v/>
          </cell>
        </row>
        <row r="865">
          <cell r="K865" t="str">
            <v/>
          </cell>
          <cell r="Q865" t="str">
            <v/>
          </cell>
        </row>
        <row r="866">
          <cell r="K866" t="str">
            <v/>
          </cell>
          <cell r="Q866" t="str">
            <v/>
          </cell>
        </row>
        <row r="867">
          <cell r="K867" t="str">
            <v/>
          </cell>
          <cell r="Q867" t="str">
            <v/>
          </cell>
        </row>
        <row r="868">
          <cell r="K868" t="str">
            <v/>
          </cell>
          <cell r="Q868" t="str">
            <v/>
          </cell>
        </row>
        <row r="869">
          <cell r="K869" t="str">
            <v/>
          </cell>
          <cell r="Q869" t="str">
            <v/>
          </cell>
        </row>
        <row r="870">
          <cell r="K870" t="str">
            <v/>
          </cell>
          <cell r="Q870" t="str">
            <v/>
          </cell>
        </row>
        <row r="871">
          <cell r="K871" t="str">
            <v/>
          </cell>
          <cell r="Q871" t="str">
            <v/>
          </cell>
        </row>
        <row r="872">
          <cell r="K872" t="str">
            <v/>
          </cell>
          <cell r="Q872" t="str">
            <v/>
          </cell>
        </row>
        <row r="873">
          <cell r="K873" t="str">
            <v/>
          </cell>
          <cell r="Q873" t="str">
            <v/>
          </cell>
        </row>
        <row r="874">
          <cell r="K874" t="str">
            <v/>
          </cell>
          <cell r="Q874" t="str">
            <v/>
          </cell>
        </row>
        <row r="875">
          <cell r="K875" t="str">
            <v/>
          </cell>
          <cell r="Q875" t="str">
            <v/>
          </cell>
        </row>
        <row r="876">
          <cell r="K876" t="str">
            <v/>
          </cell>
          <cell r="Q876" t="str">
            <v/>
          </cell>
        </row>
        <row r="877">
          <cell r="K877" t="str">
            <v/>
          </cell>
          <cell r="Q877" t="str">
            <v/>
          </cell>
        </row>
        <row r="878">
          <cell r="K878" t="str">
            <v/>
          </cell>
          <cell r="Q878" t="str">
            <v/>
          </cell>
        </row>
        <row r="879">
          <cell r="K879" t="str">
            <v/>
          </cell>
          <cell r="Q879" t="str">
            <v/>
          </cell>
        </row>
        <row r="880">
          <cell r="K880" t="str">
            <v/>
          </cell>
          <cell r="Q880" t="str">
            <v/>
          </cell>
        </row>
        <row r="881">
          <cell r="K881" t="str">
            <v/>
          </cell>
          <cell r="Q881" t="str">
            <v/>
          </cell>
        </row>
        <row r="882">
          <cell r="K882" t="str">
            <v/>
          </cell>
          <cell r="Q882" t="str">
            <v/>
          </cell>
        </row>
        <row r="883">
          <cell r="K883" t="str">
            <v/>
          </cell>
          <cell r="Q883" t="str">
            <v/>
          </cell>
        </row>
        <row r="884">
          <cell r="K884" t="str">
            <v/>
          </cell>
          <cell r="Q884" t="str">
            <v/>
          </cell>
        </row>
        <row r="885">
          <cell r="K885" t="str">
            <v/>
          </cell>
          <cell r="Q885" t="str">
            <v/>
          </cell>
        </row>
        <row r="886">
          <cell r="K886" t="str">
            <v/>
          </cell>
          <cell r="Q886" t="str">
            <v/>
          </cell>
        </row>
        <row r="887">
          <cell r="K887" t="str">
            <v/>
          </cell>
          <cell r="Q887" t="str">
            <v/>
          </cell>
        </row>
        <row r="888">
          <cell r="K888" t="str">
            <v/>
          </cell>
          <cell r="Q888" t="str">
            <v/>
          </cell>
        </row>
        <row r="889">
          <cell r="K889" t="str">
            <v/>
          </cell>
          <cell r="Q889" t="str">
            <v/>
          </cell>
        </row>
        <row r="890">
          <cell r="K890" t="str">
            <v/>
          </cell>
          <cell r="Q890" t="str">
            <v/>
          </cell>
        </row>
        <row r="891">
          <cell r="K891" t="str">
            <v/>
          </cell>
          <cell r="Q891" t="str">
            <v/>
          </cell>
        </row>
        <row r="892">
          <cell r="K892" t="str">
            <v/>
          </cell>
          <cell r="Q892" t="str">
            <v/>
          </cell>
        </row>
        <row r="893">
          <cell r="K893" t="str">
            <v/>
          </cell>
          <cell r="Q893" t="str">
            <v/>
          </cell>
        </row>
        <row r="894">
          <cell r="K894" t="str">
            <v/>
          </cell>
          <cell r="Q894" t="str">
            <v/>
          </cell>
        </row>
        <row r="895">
          <cell r="K895" t="str">
            <v/>
          </cell>
          <cell r="Q895" t="str">
            <v/>
          </cell>
        </row>
        <row r="896">
          <cell r="K896" t="str">
            <v/>
          </cell>
          <cell r="Q896" t="str">
            <v/>
          </cell>
        </row>
        <row r="897">
          <cell r="K897" t="str">
            <v/>
          </cell>
          <cell r="Q897" t="str">
            <v/>
          </cell>
        </row>
        <row r="898">
          <cell r="K898" t="str">
            <v/>
          </cell>
          <cell r="Q898" t="str">
            <v/>
          </cell>
        </row>
        <row r="899">
          <cell r="K899" t="str">
            <v/>
          </cell>
          <cell r="Q899" t="str">
            <v/>
          </cell>
        </row>
        <row r="900">
          <cell r="K900" t="str">
            <v/>
          </cell>
          <cell r="Q900" t="str">
            <v/>
          </cell>
        </row>
        <row r="901">
          <cell r="K901" t="str">
            <v/>
          </cell>
          <cell r="Q901" t="str">
            <v/>
          </cell>
        </row>
        <row r="902">
          <cell r="K902" t="str">
            <v/>
          </cell>
          <cell r="Q902" t="str">
            <v/>
          </cell>
        </row>
        <row r="903">
          <cell r="K903" t="str">
            <v/>
          </cell>
          <cell r="Q903" t="str">
            <v/>
          </cell>
        </row>
        <row r="904">
          <cell r="K904" t="str">
            <v/>
          </cell>
          <cell r="Q904" t="str">
            <v/>
          </cell>
        </row>
        <row r="905">
          <cell r="K905" t="str">
            <v/>
          </cell>
          <cell r="Q905" t="str">
            <v/>
          </cell>
        </row>
        <row r="906">
          <cell r="K906" t="str">
            <v/>
          </cell>
          <cell r="Q906" t="str">
            <v/>
          </cell>
        </row>
        <row r="907">
          <cell r="K907" t="str">
            <v/>
          </cell>
          <cell r="Q907" t="str">
            <v/>
          </cell>
        </row>
        <row r="908">
          <cell r="K908" t="str">
            <v/>
          </cell>
          <cell r="Q908" t="str">
            <v/>
          </cell>
        </row>
        <row r="909">
          <cell r="K909" t="str">
            <v/>
          </cell>
          <cell r="Q909" t="str">
            <v/>
          </cell>
        </row>
        <row r="910">
          <cell r="K910" t="str">
            <v/>
          </cell>
          <cell r="Q910" t="str">
            <v/>
          </cell>
        </row>
        <row r="911">
          <cell r="K911" t="str">
            <v/>
          </cell>
          <cell r="Q911" t="str">
            <v/>
          </cell>
        </row>
        <row r="912">
          <cell r="K912" t="str">
            <v/>
          </cell>
          <cell r="Q912" t="str">
            <v/>
          </cell>
        </row>
        <row r="913">
          <cell r="K913" t="str">
            <v/>
          </cell>
          <cell r="Q913" t="str">
            <v/>
          </cell>
        </row>
        <row r="914">
          <cell r="K914" t="str">
            <v/>
          </cell>
          <cell r="Q914" t="str">
            <v/>
          </cell>
        </row>
        <row r="915">
          <cell r="K915" t="str">
            <v/>
          </cell>
          <cell r="Q915" t="str">
            <v/>
          </cell>
        </row>
        <row r="916">
          <cell r="K916" t="str">
            <v/>
          </cell>
          <cell r="Q916" t="str">
            <v/>
          </cell>
        </row>
        <row r="917">
          <cell r="K917" t="str">
            <v/>
          </cell>
          <cell r="Q917" t="str">
            <v/>
          </cell>
        </row>
        <row r="918">
          <cell r="K918" t="str">
            <v/>
          </cell>
          <cell r="Q918" t="str">
            <v/>
          </cell>
        </row>
        <row r="919">
          <cell r="K919" t="str">
            <v/>
          </cell>
          <cell r="Q919" t="str">
            <v/>
          </cell>
        </row>
        <row r="920">
          <cell r="K920" t="str">
            <v/>
          </cell>
          <cell r="Q920" t="str">
            <v/>
          </cell>
        </row>
        <row r="921">
          <cell r="K921" t="str">
            <v/>
          </cell>
          <cell r="Q921" t="str">
            <v/>
          </cell>
        </row>
        <row r="922">
          <cell r="K922" t="str">
            <v/>
          </cell>
          <cell r="Q922" t="str">
            <v/>
          </cell>
        </row>
        <row r="923">
          <cell r="K923" t="str">
            <v/>
          </cell>
          <cell r="Q923" t="str">
            <v/>
          </cell>
        </row>
        <row r="924">
          <cell r="K924" t="str">
            <v/>
          </cell>
          <cell r="Q924" t="str">
            <v/>
          </cell>
        </row>
        <row r="925">
          <cell r="K925" t="str">
            <v/>
          </cell>
          <cell r="Q925" t="str">
            <v/>
          </cell>
        </row>
        <row r="926">
          <cell r="K926" t="str">
            <v/>
          </cell>
          <cell r="Q926" t="str">
            <v/>
          </cell>
        </row>
        <row r="927">
          <cell r="K927" t="str">
            <v/>
          </cell>
          <cell r="Q927" t="str">
            <v/>
          </cell>
        </row>
        <row r="928">
          <cell r="K928" t="str">
            <v/>
          </cell>
          <cell r="Q928" t="str">
            <v/>
          </cell>
        </row>
        <row r="929">
          <cell r="K929" t="str">
            <v/>
          </cell>
          <cell r="Q929" t="str">
            <v/>
          </cell>
        </row>
        <row r="930">
          <cell r="K930" t="str">
            <v/>
          </cell>
          <cell r="Q930" t="str">
            <v/>
          </cell>
        </row>
        <row r="931">
          <cell r="K931" t="str">
            <v/>
          </cell>
          <cell r="Q931" t="str">
            <v/>
          </cell>
        </row>
        <row r="932">
          <cell r="K932" t="str">
            <v/>
          </cell>
          <cell r="Q932" t="str">
            <v/>
          </cell>
        </row>
        <row r="933">
          <cell r="K933" t="str">
            <v/>
          </cell>
          <cell r="Q933" t="str">
            <v/>
          </cell>
        </row>
        <row r="934">
          <cell r="K934" t="str">
            <v/>
          </cell>
          <cell r="Q934" t="str">
            <v/>
          </cell>
        </row>
        <row r="935">
          <cell r="K935" t="str">
            <v/>
          </cell>
          <cell r="Q935" t="str">
            <v/>
          </cell>
        </row>
        <row r="936">
          <cell r="K936" t="str">
            <v/>
          </cell>
          <cell r="Q936" t="str">
            <v/>
          </cell>
        </row>
        <row r="937">
          <cell r="K937" t="str">
            <v/>
          </cell>
          <cell r="Q937" t="str">
            <v/>
          </cell>
        </row>
        <row r="938">
          <cell r="K938" t="str">
            <v/>
          </cell>
          <cell r="Q938" t="str">
            <v/>
          </cell>
        </row>
        <row r="939">
          <cell r="K939" t="str">
            <v/>
          </cell>
          <cell r="Q939" t="str">
            <v/>
          </cell>
        </row>
        <row r="940">
          <cell r="K940" t="str">
            <v/>
          </cell>
          <cell r="Q940" t="str">
            <v/>
          </cell>
        </row>
      </sheetData>
      <sheetData sheetId="16">
        <row r="1">
          <cell r="A1">
            <v>1</v>
          </cell>
          <cell r="B1">
            <v>1</v>
          </cell>
          <cell r="D1" t="str">
            <v>A</v>
          </cell>
          <cell r="E1" t="str">
            <v>A</v>
          </cell>
        </row>
        <row r="2">
          <cell r="A2">
            <v>2</v>
          </cell>
          <cell r="B2">
            <v>2</v>
          </cell>
          <cell r="D2" t="str">
            <v>B</v>
          </cell>
          <cell r="E2" t="str">
            <v>B</v>
          </cell>
        </row>
        <row r="3">
          <cell r="A3">
            <v>3</v>
          </cell>
          <cell r="B3">
            <v>4</v>
          </cell>
          <cell r="D3" t="str">
            <v>C</v>
          </cell>
          <cell r="E3" t="str">
            <v>C</v>
          </cell>
        </row>
        <row r="4">
          <cell r="A4">
            <v>4</v>
          </cell>
          <cell r="B4">
            <v>5</v>
          </cell>
          <cell r="D4" t="str">
            <v>D</v>
          </cell>
          <cell r="E4" t="str">
            <v>D</v>
          </cell>
        </row>
        <row r="5">
          <cell r="A5">
            <v>5</v>
          </cell>
          <cell r="D5" t="str">
            <v>E</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AE1AC-68D8-4374-9335-FBD92A4CE40C}">
  <sheetPr codeName="Feuil9"/>
  <dimension ref="A1:T132"/>
  <sheetViews>
    <sheetView showGridLines="0" tabSelected="1" zoomScale="120" zoomScaleNormal="120" zoomScaleSheetLayoutView="139" workbookViewId="0">
      <pane ySplit="5" topLeftCell="A7" activePane="bottomLeft" state="frozen"/>
      <selection activeCell="R12" sqref="R12"/>
      <selection pane="bottomLeft" activeCell="F141" sqref="F141"/>
    </sheetView>
  </sheetViews>
  <sheetFormatPr baseColWidth="10" defaultColWidth="11.42578125" defaultRowHeight="12.75" x14ac:dyDescent="0.2"/>
  <cols>
    <col min="1" max="1" width="1.85546875" style="1" customWidth="1"/>
    <col min="2" max="2" width="10.28515625" style="13" customWidth="1"/>
    <col min="3" max="3" width="6.140625" style="12" customWidth="1"/>
    <col min="4" max="4" width="37.7109375" style="11" customWidth="1"/>
    <col min="5" max="5" width="11.42578125" style="20" customWidth="1"/>
    <col min="6" max="6" width="37.42578125" style="11" customWidth="1"/>
    <col min="7" max="7" width="11.28515625" style="13" customWidth="1"/>
    <col min="8" max="8" width="13.5703125" style="11" customWidth="1"/>
    <col min="9" max="9" width="16.5703125" style="11" customWidth="1"/>
    <col min="10" max="10" width="11.42578125" style="11" customWidth="1"/>
    <col min="11" max="11" width="10.42578125" style="11" customWidth="1"/>
    <col min="12" max="12" width="33.5703125" style="11" customWidth="1"/>
    <col min="13" max="13" width="10.7109375" style="10" customWidth="1"/>
    <col min="14" max="15" width="11.42578125" style="10" hidden="1" customWidth="1"/>
    <col min="16" max="16" width="55.140625" style="11" hidden="1" customWidth="1"/>
    <col min="17" max="18" width="11.42578125" style="10" hidden="1" customWidth="1"/>
    <col min="19" max="19" width="11.42578125" style="12" hidden="1" customWidth="1"/>
    <col min="20" max="20" width="0" style="12" hidden="1" customWidth="1"/>
    <col min="21" max="16384" width="11.42578125" style="1"/>
  </cols>
  <sheetData>
    <row r="1" spans="1:20" x14ac:dyDescent="0.2">
      <c r="B1" s="2"/>
      <c r="C1" s="1"/>
      <c r="D1" s="3"/>
      <c r="E1" s="4"/>
      <c r="F1" s="3"/>
      <c r="G1" s="2"/>
      <c r="H1" s="3"/>
      <c r="I1" s="3"/>
      <c r="J1" s="3"/>
      <c r="K1" s="3"/>
      <c r="L1" s="3"/>
      <c r="M1" s="5"/>
      <c r="N1" s="5"/>
      <c r="O1" s="5"/>
      <c r="P1" s="3"/>
      <c r="Q1" s="5"/>
      <c r="R1" s="5"/>
      <c r="S1" s="1"/>
      <c r="T1" s="1"/>
    </row>
    <row r="2" spans="1:20" x14ac:dyDescent="0.2">
      <c r="B2" s="2"/>
      <c r="C2" s="1"/>
      <c r="D2" s="3"/>
      <c r="E2" s="4"/>
      <c r="F2" s="3"/>
      <c r="G2" s="2"/>
      <c r="H2" s="3"/>
      <c r="I2" s="3"/>
      <c r="J2" s="3"/>
      <c r="K2" s="3"/>
      <c r="L2" s="3"/>
      <c r="M2" s="5"/>
      <c r="N2" s="5"/>
      <c r="O2" s="5"/>
      <c r="P2" s="3"/>
      <c r="Q2" s="5"/>
      <c r="R2" s="5"/>
      <c r="S2" s="1"/>
      <c r="T2" s="1"/>
    </row>
    <row r="3" spans="1:20" x14ac:dyDescent="0.2">
      <c r="B3" s="2"/>
      <c r="C3" s="1"/>
      <c r="D3" s="3"/>
      <c r="E3" s="4"/>
      <c r="F3" s="3"/>
      <c r="G3" s="2"/>
      <c r="H3" s="3"/>
      <c r="I3" s="3"/>
      <c r="J3" s="3"/>
      <c r="K3" s="3"/>
      <c r="L3" s="3"/>
      <c r="M3" s="5"/>
      <c r="N3" s="5"/>
      <c r="O3" s="5"/>
      <c r="P3" s="3"/>
      <c r="Q3" s="5"/>
      <c r="R3" s="5"/>
      <c r="S3" s="1"/>
      <c r="T3" s="1"/>
    </row>
    <row r="4" spans="1:20" x14ac:dyDescent="0.2">
      <c r="B4" s="2"/>
      <c r="C4" s="1"/>
      <c r="D4" s="3"/>
      <c r="E4" s="4"/>
      <c r="F4" s="3"/>
      <c r="G4" s="2"/>
      <c r="H4" s="3"/>
      <c r="I4" s="3"/>
      <c r="J4" s="3"/>
      <c r="K4" s="3"/>
      <c r="L4" s="3"/>
      <c r="M4" s="5"/>
      <c r="N4" s="5"/>
      <c r="O4" s="5"/>
      <c r="P4" s="3"/>
      <c r="Q4" s="5"/>
      <c r="R4" s="5"/>
      <c r="S4" s="1"/>
      <c r="T4" s="1"/>
    </row>
    <row r="5" spans="1:20" ht="49.15" customHeight="1" x14ac:dyDescent="0.2">
      <c r="A5" s="6"/>
      <c r="B5" s="7" t="s">
        <v>0</v>
      </c>
      <c r="C5" s="7" t="s">
        <v>1</v>
      </c>
      <c r="D5" s="7" t="s">
        <v>2</v>
      </c>
      <c r="E5" s="7" t="s">
        <v>3</v>
      </c>
      <c r="F5" s="7" t="s">
        <v>4</v>
      </c>
      <c r="G5" s="7" t="s">
        <v>5</v>
      </c>
      <c r="H5" s="7" t="s">
        <v>6</v>
      </c>
      <c r="I5" s="8" t="s">
        <v>7</v>
      </c>
      <c r="J5" s="7" t="s">
        <v>8</v>
      </c>
      <c r="K5" s="7" t="s">
        <v>9</v>
      </c>
      <c r="L5" s="7" t="s">
        <v>10</v>
      </c>
      <c r="M5" s="7" t="s">
        <v>11</v>
      </c>
      <c r="N5" s="9" t="s">
        <v>12</v>
      </c>
      <c r="O5" s="10">
        <v>0</v>
      </c>
      <c r="T5" s="13" t="s">
        <v>13</v>
      </c>
    </row>
    <row r="6" spans="1:20" x14ac:dyDescent="0.2">
      <c r="B6" s="13" t="str">
        <f>IFERROR(VLOOKUP(C6,'[1]7-Registre Risques'!$A$9:$R$940,2,0),"")</f>
        <v>CM3</v>
      </c>
      <c r="C6" s="12" t="s">
        <v>274</v>
      </c>
      <c r="D6" s="11" t="str">
        <f>IFERROR(VLOOKUP(C6,'[1]7-Registre Risques'!$A$9:$F$941,6,0),"")</f>
        <v>Fonctionnement du SMI non maîtrisé</v>
      </c>
      <c r="E6" s="20" t="str">
        <f>IFERROR(VLOOKUP(C6,'[1]7-Registre Risques'!$A$9:$R$940,18,0),"")</f>
        <v>2D</v>
      </c>
      <c r="F6" s="11" t="s">
        <v>275</v>
      </c>
      <c r="G6" s="21">
        <v>44196</v>
      </c>
      <c r="H6" s="11" t="s">
        <v>276</v>
      </c>
      <c r="I6" s="11" t="s">
        <v>111</v>
      </c>
      <c r="J6" s="11" t="s">
        <v>15</v>
      </c>
      <c r="M6" s="19" t="str">
        <f>IFERROR(VLOOKUP(C6,'[1]7-Registre Risques'!$A$9:$R$940,8,0),"")</f>
        <v>AUT</v>
      </c>
      <c r="N6" s="10" t="s">
        <v>277</v>
      </c>
      <c r="O6" s="13" t="e">
        <f>CONCATENATE(C6,".",MID(#REF!,6,3)/1+1)</f>
        <v>#REF!</v>
      </c>
      <c r="P6" s="15" t="str">
        <f>F6</f>
        <v>Mettre en œuvre le plan de communication 2020</v>
      </c>
      <c r="Q6" s="16">
        <f>G6</f>
        <v>44196</v>
      </c>
      <c r="R6" s="16" t="str">
        <f>H6</f>
        <v>DSQE</v>
      </c>
      <c r="S6" s="17" t="str">
        <f>I6</f>
        <v>Atteinte de l'IR Cible</v>
      </c>
      <c r="T6" s="18" t="str">
        <f>IFERROR(VLOOKUP(C6,'[1]7-Registre Risques'!$A$9:$X$411,24,0),"")</f>
        <v>Zone tolérable</v>
      </c>
    </row>
    <row r="7" spans="1:20" x14ac:dyDescent="0.2">
      <c r="B7" s="13" t="str">
        <f>IFERROR(VLOOKUP(C7,'[1]7-Registre Risques'!$A$9:$R$940,2,0),"")</f>
        <v>CM3</v>
      </c>
      <c r="C7" s="12" t="s">
        <v>274</v>
      </c>
      <c r="D7" s="11" t="str">
        <f>IFERROR(VLOOKUP(C7,'[1]7-Registre Risques'!$A$9:$F$941,6,0),"")</f>
        <v>Fonctionnement du SMI non maîtrisé</v>
      </c>
      <c r="E7" s="20" t="str">
        <f>IFERROR(VLOOKUP(C7,'[1]7-Registre Risques'!$A$9:$R$940,18,0),"")</f>
        <v>2D</v>
      </c>
      <c r="F7" s="11" t="s">
        <v>278</v>
      </c>
      <c r="G7" s="21">
        <v>44196</v>
      </c>
      <c r="H7" s="11" t="s">
        <v>276</v>
      </c>
      <c r="I7" s="11" t="s">
        <v>111</v>
      </c>
      <c r="J7" s="11" t="s">
        <v>15</v>
      </c>
      <c r="M7" s="19" t="str">
        <f>IFERROR(VLOOKUP(C7,'[1]7-Registre Risques'!$A$9:$R$940,8,0),"")</f>
        <v>AUT</v>
      </c>
      <c r="N7" s="10" t="s">
        <v>277</v>
      </c>
      <c r="O7" s="13" t="e">
        <f>CONCATENATE(C7,".",MID(O6,6,3)/1+1)</f>
        <v>#REF!</v>
      </c>
      <c r="P7" s="15" t="str">
        <f>F7</f>
        <v>S'assurer de la mise en place des actions de formation en SMS et SMSe en 2020</v>
      </c>
      <c r="Q7" s="16">
        <f>G7</f>
        <v>44196</v>
      </c>
      <c r="R7" s="16" t="str">
        <f>H7</f>
        <v>DSQE</v>
      </c>
      <c r="S7" s="17" t="str">
        <f>I7</f>
        <v>Atteinte de l'IR Cible</v>
      </c>
      <c r="T7" s="18" t="str">
        <f>IFERROR(VLOOKUP(C7,'[1]7-Registre Risques'!$A$9:$X$411,24,0),"")</f>
        <v>Zone tolérable</v>
      </c>
    </row>
    <row r="8" spans="1:20" x14ac:dyDescent="0.2">
      <c r="B8" s="13" t="str">
        <f>IFERROR(VLOOKUP(C8,'[1]7-Registre Risques'!$A$9:$R$940,2,0),"")</f>
        <v>CM3.1</v>
      </c>
      <c r="C8" s="12" t="s">
        <v>279</v>
      </c>
      <c r="D8" s="11" t="str">
        <f>IFERROR(VLOOKUP(C8,'[1]7-Registre Risques'!$A$9:$F$941,6,0),"")</f>
        <v>Insuffisance d'évaluation et d'amélioration des processus</v>
      </c>
      <c r="E8" s="20" t="str">
        <f>IFERROR(VLOOKUP(C8,'[1]7-Registre Risques'!$A$9:$R$940,18,0),"")</f>
        <v>2D</v>
      </c>
      <c r="F8" s="11" t="s">
        <v>280</v>
      </c>
      <c r="G8" s="21">
        <v>44196</v>
      </c>
      <c r="H8" s="11" t="s">
        <v>281</v>
      </c>
      <c r="I8" s="11" t="s">
        <v>111</v>
      </c>
      <c r="J8" s="11" t="s">
        <v>15</v>
      </c>
      <c r="M8" s="19" t="str">
        <f>IFERROR(VLOOKUP(C8,'[1]7-Registre Risques'!$A$9:$R$940,8,0),"")</f>
        <v>AUT</v>
      </c>
      <c r="N8" s="10" t="s">
        <v>277</v>
      </c>
      <c r="O8" s="13" t="e">
        <f>CONCATENATE(C8,".",MID(O7,6,3)/1+1)</f>
        <v>#REF!</v>
      </c>
      <c r="P8" s="15" t="str">
        <f>F8</f>
        <v>Renforcer les activités d'accompagnement de proximité des structures du siège par les cadres désignés</v>
      </c>
      <c r="Q8" s="16">
        <f>G8</f>
        <v>44196</v>
      </c>
      <c r="R8" s="16" t="str">
        <f>H8</f>
        <v>DSQEP</v>
      </c>
      <c r="S8" s="17" t="str">
        <f>I8</f>
        <v>Atteinte de l'IR Cible</v>
      </c>
      <c r="T8" s="18" t="str">
        <f>IFERROR(VLOOKUP(C8,'[1]7-Registre Risques'!$A$9:$X$411,24,0),"")</f>
        <v>Zone tolérable</v>
      </c>
    </row>
    <row r="9" spans="1:20" x14ac:dyDescent="0.2">
      <c r="B9" s="13" t="str">
        <f>IFERROR(VLOOKUP(C9,'[1]7-Registre Risques'!$A$9:$R$940,2,0),"")</f>
        <v>CM3.1</v>
      </c>
      <c r="C9" s="12" t="s">
        <v>279</v>
      </c>
      <c r="D9" s="11" t="str">
        <f>IFERROR(VLOOKUP(C9,'[1]7-Registre Risques'!$A$9:$F$941,6,0),"")</f>
        <v>Insuffisance d'évaluation et d'amélioration des processus</v>
      </c>
      <c r="E9" s="20" t="str">
        <f>IFERROR(VLOOKUP(C9,'[1]7-Registre Risques'!$A$9:$R$940,18,0),"")</f>
        <v>2D</v>
      </c>
      <c r="F9" s="11" t="s">
        <v>282</v>
      </c>
      <c r="G9" s="21">
        <v>44196</v>
      </c>
      <c r="H9" s="11" t="s">
        <v>281</v>
      </c>
      <c r="I9" s="11" t="s">
        <v>111</v>
      </c>
      <c r="J9" s="11" t="s">
        <v>15</v>
      </c>
      <c r="M9" s="19" t="str">
        <f>IFERROR(VLOOKUP(C9,'[1]7-Registre Risques'!$A$9:$R$940,8,0),"")</f>
        <v>AUT</v>
      </c>
      <c r="N9" s="10" t="s">
        <v>277</v>
      </c>
      <c r="O9" s="13" t="e">
        <f>CONCATENATE(C9,".",MID(O8,6,3)/1+1)</f>
        <v>#REF!</v>
      </c>
      <c r="P9" s="15" t="str">
        <f>F9</f>
        <v>Sensibiliser les API, acteurs et pilotes des processus sur la nécessité de mener régulièrement l'évaluation et la revue des processus</v>
      </c>
      <c r="Q9" s="16">
        <f>G9</f>
        <v>44196</v>
      </c>
      <c r="R9" s="16" t="str">
        <f>H9</f>
        <v>DSQEP</v>
      </c>
      <c r="S9" s="17" t="str">
        <f>I9</f>
        <v>Atteinte de l'IR Cible</v>
      </c>
      <c r="T9" s="18" t="str">
        <f>IFERROR(VLOOKUP(C9,'[1]7-Registre Risques'!$A$9:$X$411,24,0),"")</f>
        <v>Zone tolérable</v>
      </c>
    </row>
    <row r="10" spans="1:20" x14ac:dyDescent="0.2">
      <c r="B10" s="13" t="str">
        <f>IFERROR(VLOOKUP(C10,'[1]7-Registre Risques'!$A$9:$R$940,2,0),"")</f>
        <v>CM3.1</v>
      </c>
      <c r="C10" s="12" t="s">
        <v>283</v>
      </c>
      <c r="D10" s="11" t="str">
        <f>IFERROR(VLOOKUP(C10,'[1]7-Registre Risques'!$A$9:$F$941,6,0),"")</f>
        <v>Non satisfaction des exigences contenues dans les documentations</v>
      </c>
      <c r="E10" s="20" t="str">
        <f>IFERROR(VLOOKUP(C10,'[1]7-Registre Risques'!$A$9:$R$940,18,0),"")</f>
        <v>1C</v>
      </c>
      <c r="F10" s="11" t="s">
        <v>284</v>
      </c>
      <c r="G10" s="21">
        <v>43982</v>
      </c>
      <c r="H10" s="11" t="s">
        <v>281</v>
      </c>
      <c r="I10" s="11" t="s">
        <v>111</v>
      </c>
      <c r="J10" s="11" t="s">
        <v>15</v>
      </c>
      <c r="M10" s="19" t="str">
        <f>IFERROR(VLOOKUP(C10,'[1]7-Registre Risques'!$A$9:$R$940,8,0),"")</f>
        <v>AUT</v>
      </c>
      <c r="N10" s="10" t="s">
        <v>277</v>
      </c>
      <c r="O10" s="13" t="e">
        <f>CONCATENATE(C10,".",MID(O9,6,3)/1+1)</f>
        <v>#REF!</v>
      </c>
      <c r="P10" s="15" t="str">
        <f>F10</f>
        <v xml:space="preserve">Sensibiliser les acteurs sur la nécessité d'exploiter l'outil SharePoint </v>
      </c>
      <c r="Q10" s="16">
        <f>G10</f>
        <v>43982</v>
      </c>
      <c r="R10" s="16" t="str">
        <f>H10</f>
        <v>DSQEP</v>
      </c>
      <c r="S10" s="17" t="str">
        <f>I10</f>
        <v>Atteinte de l'IR Cible</v>
      </c>
      <c r="T10" s="18" t="str">
        <f>IFERROR(VLOOKUP(C10,'[1]7-Registre Risques'!$A$9:$X$411,24,0),"")</f>
        <v>Zone tolérable</v>
      </c>
    </row>
    <row r="11" spans="1:20" x14ac:dyDescent="0.2">
      <c r="B11" s="13" t="str">
        <f>IFERROR(VLOOKUP(C11,'[1]7-Registre Risques'!$A$9:$R$940,2,0),"")</f>
        <v>CM3.1</v>
      </c>
      <c r="C11" s="12" t="s">
        <v>285</v>
      </c>
      <c r="D11" s="11" t="str">
        <f>IFERROR(VLOOKUP(C11,'[1]7-Registre Risques'!$A$9:$F$941,6,0),"")</f>
        <v>Changements non maitrisés</v>
      </c>
      <c r="E11" s="20" t="str">
        <f>IFERROR(VLOOKUP(C11,'[1]7-Registre Risques'!$A$9:$R$940,18,0),"")</f>
        <v>3C</v>
      </c>
      <c r="F11" s="11" t="s">
        <v>286</v>
      </c>
      <c r="G11" s="21" t="s">
        <v>287</v>
      </c>
      <c r="H11" s="11" t="s">
        <v>276</v>
      </c>
      <c r="I11" s="11" t="s">
        <v>111</v>
      </c>
      <c r="J11" s="11" t="s">
        <v>15</v>
      </c>
      <c r="M11" s="19" t="str">
        <f>IFERROR(VLOOKUP(C11,'[1]7-Registre Risques'!$A$9:$R$940,8,0),"")</f>
        <v>AUT</v>
      </c>
      <c r="N11" s="10" t="s">
        <v>277</v>
      </c>
      <c r="O11" s="13" t="e">
        <f>CONCATENATE(C11,".",MID(O10,6,3)/1+1)</f>
        <v>#REF!</v>
      </c>
      <c r="P11" s="15" t="str">
        <f>F11</f>
        <v>Mise en place d'une cadre d'échanges avec les directions techniques</v>
      </c>
      <c r="Q11" s="16" t="str">
        <f>G11</f>
        <v xml:space="preserve">
31/03/2020   
</v>
      </c>
      <c r="R11" s="16" t="str">
        <f>H11</f>
        <v>DSQE</v>
      </c>
      <c r="S11" s="17" t="str">
        <f>I11</f>
        <v>Atteinte de l'IR Cible</v>
      </c>
      <c r="T11" s="18" t="str">
        <f>IFERROR(VLOOKUP(C11,'[1]7-Registre Risques'!$A$9:$X$411,24,0),"")</f>
        <v>Zone tolérable</v>
      </c>
    </row>
    <row r="12" spans="1:20" x14ac:dyDescent="0.2">
      <c r="B12" s="13" t="str">
        <f>IFERROR(VLOOKUP(C12,'[1]7-Registre Risques'!$A$9:$R$940,2,0),"")</f>
        <v>CM3.1</v>
      </c>
      <c r="C12" s="12" t="s">
        <v>285</v>
      </c>
      <c r="D12" s="11" t="str">
        <f>IFERROR(VLOOKUP(C12,'[1]7-Registre Risques'!$A$9:$F$941,6,0),"")</f>
        <v>Changements non maitrisés</v>
      </c>
      <c r="E12" s="20" t="str">
        <f>IFERROR(VLOOKUP(C12,'[1]7-Registre Risques'!$A$9:$R$940,18,0),"")</f>
        <v>3C</v>
      </c>
      <c r="F12" s="11" t="s">
        <v>288</v>
      </c>
      <c r="G12" s="21" t="s">
        <v>287</v>
      </c>
      <c r="H12" s="11" t="s">
        <v>276</v>
      </c>
      <c r="I12" s="11" t="s">
        <v>111</v>
      </c>
      <c r="J12" s="11" t="s">
        <v>15</v>
      </c>
      <c r="M12" s="19" t="str">
        <f>IFERROR(VLOOKUP(C12,'[1]7-Registre Risques'!$A$9:$R$940,8,0),"")</f>
        <v>AUT</v>
      </c>
      <c r="N12" s="10" t="s">
        <v>277</v>
      </c>
      <c r="O12" s="13" t="e">
        <f>CONCATENATE(C12,".",MID(O11,6,3)/1+1)</f>
        <v>#REF!</v>
      </c>
      <c r="P12" s="15" t="str">
        <f>F12</f>
        <v>Sensibilisation des Directions technqiues sur la communication des changements planifiés</v>
      </c>
      <c r="Q12" s="16" t="str">
        <f>G12</f>
        <v xml:space="preserve">
31/03/2020   
</v>
      </c>
      <c r="R12" s="16" t="str">
        <f>H12</f>
        <v>DSQE</v>
      </c>
      <c r="S12" s="17" t="str">
        <f>I12</f>
        <v>Atteinte de l'IR Cible</v>
      </c>
      <c r="T12" s="18" t="str">
        <f>IFERROR(VLOOKUP(C12,'[1]7-Registre Risques'!$A$9:$X$411,24,0),"")</f>
        <v>Zone tolérable</v>
      </c>
    </row>
    <row r="13" spans="1:20" x14ac:dyDescent="0.2">
      <c r="B13" s="13" t="str">
        <f>IFERROR(VLOOKUP(C13,'[1]7-Registre Risques'!$A$9:$R$940,2,0),"")</f>
        <v>CM3.1</v>
      </c>
      <c r="C13" s="12" t="s">
        <v>289</v>
      </c>
      <c r="D13" s="11" t="str">
        <f>IFERROR(VLOOKUP(C13,'[1]7-Registre Risques'!$A$9:$F$941,6,0),"")</f>
        <v>Non utilisation des outils informatiques SMI</v>
      </c>
      <c r="E13" s="20" t="str">
        <f>IFERROR(VLOOKUP(C13,'[1]7-Registre Risques'!$A$9:$R$940,18,0),"")</f>
        <v>2D</v>
      </c>
      <c r="F13" s="11" t="s">
        <v>290</v>
      </c>
      <c r="G13" s="21">
        <v>43921</v>
      </c>
      <c r="H13" s="11" t="s">
        <v>281</v>
      </c>
      <c r="I13" s="11" t="s">
        <v>111</v>
      </c>
      <c r="J13" s="11" t="s">
        <v>15</v>
      </c>
      <c r="M13" s="19" t="str">
        <f>IFERROR(VLOOKUP(C13,'[1]7-Registre Risques'!$A$9:$R$940,8,0),"")</f>
        <v>AUT</v>
      </c>
      <c r="N13" s="10" t="s">
        <v>277</v>
      </c>
      <c r="O13" s="13" t="e">
        <f>CONCATENATE(C13,".",MID(O12,6,3)/1+1)</f>
        <v>#REF!</v>
      </c>
      <c r="P13" s="15" t="str">
        <f>F13</f>
        <v>Saisir la DTI pour faciliter aux acteurs l'accès aux outils informatiques SMI</v>
      </c>
      <c r="Q13" s="16">
        <f>G13</f>
        <v>43921</v>
      </c>
      <c r="R13" s="16" t="str">
        <f>H13</f>
        <v>DSQEP</v>
      </c>
      <c r="S13" s="17" t="str">
        <f>I13</f>
        <v>Atteinte de l'IR Cible</v>
      </c>
      <c r="T13" s="18" t="str">
        <f>IFERROR(VLOOKUP(C13,'[1]7-Registre Risques'!$A$9:$X$411,24,0),"")</f>
        <v>Zone tolérable</v>
      </c>
    </row>
    <row r="14" spans="1:20" x14ac:dyDescent="0.2">
      <c r="B14" s="13" t="str">
        <f>IFERROR(VLOOKUP(C14,'[1]7-Registre Risques'!$A$9:$R$940,2,0),"")</f>
        <v>CM3.1</v>
      </c>
      <c r="C14" s="12" t="s">
        <v>289</v>
      </c>
      <c r="D14" s="11" t="str">
        <f>IFERROR(VLOOKUP(C14,'[1]7-Registre Risques'!$A$9:$F$941,6,0),"")</f>
        <v>Non utilisation des outils informatiques SMI</v>
      </c>
      <c r="E14" s="20" t="str">
        <f>IFERROR(VLOOKUP(C14,'[1]7-Registre Risques'!$A$9:$R$940,18,0),"")</f>
        <v>2D</v>
      </c>
      <c r="F14" s="11" t="s">
        <v>291</v>
      </c>
      <c r="G14" s="21">
        <v>43982</v>
      </c>
      <c r="H14" s="11" t="s">
        <v>281</v>
      </c>
      <c r="I14" s="11" t="s">
        <v>111</v>
      </c>
      <c r="J14" s="11" t="s">
        <v>15</v>
      </c>
      <c r="M14" s="19" t="str">
        <f>IFERROR(VLOOKUP(C14,'[1]7-Registre Risques'!$A$9:$R$940,8,0),"")</f>
        <v>AUT</v>
      </c>
      <c r="N14" s="10" t="s">
        <v>277</v>
      </c>
      <c r="O14" s="13" t="e">
        <f>CONCATENATE(C14,".",MID(O13,6,3)/1+1)</f>
        <v>#REF!</v>
      </c>
      <c r="P14" s="15" t="str">
        <f>F14</f>
        <v>Sensibilisation des acteurs sur l'utilisation des outils informatiques SMI</v>
      </c>
      <c r="Q14" s="16">
        <f>G14</f>
        <v>43982</v>
      </c>
      <c r="R14" s="16" t="str">
        <f>H14</f>
        <v>DSQEP</v>
      </c>
      <c r="S14" s="17" t="str">
        <f>I14</f>
        <v>Atteinte de l'IR Cible</v>
      </c>
      <c r="T14" s="18" t="str">
        <f>IFERROR(VLOOKUP(C14,'[1]7-Registre Risques'!$A$9:$X$411,24,0),"")</f>
        <v>Zone tolérable</v>
      </c>
    </row>
    <row r="15" spans="1:20" x14ac:dyDescent="0.2">
      <c r="B15" s="13" t="str">
        <f>IFERROR(VLOOKUP(C15,'[1]7-Registre Risques'!$A$9:$R$940,2,0),"")</f>
        <v>CM3.1</v>
      </c>
      <c r="C15" s="12" t="s">
        <v>292</v>
      </c>
      <c r="D15" s="11" t="str">
        <f>IFERROR(VLOOKUP(C15,'[1]7-Registre Risques'!$A$9:$F$941,6,0),"")</f>
        <v>Outils et dispositions SMI non communiqués</v>
      </c>
      <c r="E15" s="20" t="str">
        <f>IFERROR(VLOOKUP(C15,'[1]7-Registre Risques'!$A$9:$R$940,18,0),"")</f>
        <v>2C</v>
      </c>
      <c r="F15" s="11" t="s">
        <v>293</v>
      </c>
      <c r="G15" s="21">
        <v>44196</v>
      </c>
      <c r="H15" s="11" t="s">
        <v>281</v>
      </c>
      <c r="I15" s="11" t="s">
        <v>111</v>
      </c>
      <c r="J15" s="11" t="s">
        <v>15</v>
      </c>
      <c r="M15" s="19" t="str">
        <f>IFERROR(VLOOKUP(C15,'[1]7-Registre Risques'!$A$9:$R$940,8,0),"")</f>
        <v>AUT</v>
      </c>
      <c r="N15" s="10" t="s">
        <v>277</v>
      </c>
      <c r="O15" s="13" t="e">
        <f>CONCATENATE(C15,".",MID(O14,6,3)/1+1)</f>
        <v>#REF!</v>
      </c>
      <c r="P15" s="15" t="str">
        <f>F15</f>
        <v>Renforcer l'accompagnement de proximité des cadres désignés de la DSQ au niveau des acteurs SMI de la structure</v>
      </c>
      <c r="Q15" s="16">
        <f>G15</f>
        <v>44196</v>
      </c>
      <c r="R15" s="16" t="str">
        <f>H15</f>
        <v>DSQEP</v>
      </c>
      <c r="S15" s="17" t="str">
        <f>I15</f>
        <v>Atteinte de l'IR Cible</v>
      </c>
      <c r="T15" s="18" t="str">
        <f>IFERROR(VLOOKUP(C15,'[1]7-Registre Risques'!$A$9:$X$411,24,0),"")</f>
        <v>Zone tolérable</v>
      </c>
    </row>
    <row r="16" spans="1:20" x14ac:dyDescent="0.2">
      <c r="B16" s="13" t="str">
        <f>IFERROR(VLOOKUP(C16,'[1]7-Registre Risques'!$A$9:$R$940,2,0),"")</f>
        <v>CM3.1</v>
      </c>
      <c r="C16" s="12" t="s">
        <v>292</v>
      </c>
      <c r="D16" s="11" t="str">
        <f>IFERROR(VLOOKUP(C16,'[1]7-Registre Risques'!$A$9:$F$941,6,0),"")</f>
        <v>Outils et dispositions SMI non communiqués</v>
      </c>
      <c r="E16" s="20" t="str">
        <f>IFERROR(VLOOKUP(C16,'[1]7-Registre Risques'!$A$9:$R$940,18,0),"")</f>
        <v>2C</v>
      </c>
      <c r="F16" s="11" t="s">
        <v>294</v>
      </c>
      <c r="G16" s="21">
        <v>44196</v>
      </c>
      <c r="H16" s="11" t="s">
        <v>281</v>
      </c>
      <c r="I16" s="11" t="s">
        <v>111</v>
      </c>
      <c r="J16" s="11" t="s">
        <v>15</v>
      </c>
      <c r="M16" s="19" t="str">
        <f>IFERROR(VLOOKUP(C16,'[1]7-Registre Risques'!$A$9:$R$940,8,0),"")</f>
        <v>AUT</v>
      </c>
      <c r="N16" s="10" t="s">
        <v>277</v>
      </c>
      <c r="O16" s="13" t="e">
        <f>CONCATENATE(C16,".",MID(O15,6,3)/1+1)</f>
        <v>#REF!</v>
      </c>
      <c r="P16" s="15" t="str">
        <f>F16</f>
        <v>Effectuer une évaluation de l'activité d'accompagnement</v>
      </c>
      <c r="Q16" s="16">
        <f>G16</f>
        <v>44196</v>
      </c>
      <c r="R16" s="16" t="str">
        <f>H16</f>
        <v>DSQEP</v>
      </c>
      <c r="S16" s="17" t="str">
        <f>I16</f>
        <v>Atteinte de l'IR Cible</v>
      </c>
      <c r="T16" s="18" t="str">
        <f>IFERROR(VLOOKUP(C16,'[1]7-Registre Risques'!$A$9:$X$411,24,0),"")</f>
        <v>Zone tolérable</v>
      </c>
    </row>
    <row r="17" spans="2:20" x14ac:dyDescent="0.2">
      <c r="B17" s="13" t="str">
        <f>IFERROR(VLOOKUP(C17,'[1]7-Registre Risques'!$A$9:$R$940,2,0),"")</f>
        <v>CM3.1</v>
      </c>
      <c r="C17" s="12" t="s">
        <v>295</v>
      </c>
      <c r="D17" s="11" t="str">
        <f>IFERROR(VLOOKUP(C17,'[1]7-Registre Risques'!$A$9:$F$941,6,0),"")</f>
        <v>Non disponibilité des outils collaboratifs ( TEAMS, plate-forme e-learning) pour dérouler les formations et l'accompagnement des centres dans le déploiement des différents volets du SMI</v>
      </c>
      <c r="E17" s="20" t="str">
        <f>IFERROR(VLOOKUP(C17,'[1]7-Registre Risques'!$A$9:$R$940,18,0),"")</f>
        <v>2D</v>
      </c>
      <c r="F17" s="11" t="s">
        <v>296</v>
      </c>
      <c r="G17" s="21">
        <v>44196</v>
      </c>
      <c r="H17" s="11" t="s">
        <v>281</v>
      </c>
      <c r="I17" s="11" t="s">
        <v>111</v>
      </c>
      <c r="J17" s="11" t="s">
        <v>15</v>
      </c>
      <c r="L17" s="11" t="s">
        <v>297</v>
      </c>
      <c r="M17" s="19" t="str">
        <f>IFERROR(VLOOKUP(C17,'[1]7-Registre Risques'!$A$9:$R$940,8,0),"")</f>
        <v>AUT</v>
      </c>
      <c r="N17" s="10" t="s">
        <v>277</v>
      </c>
      <c r="O17" s="13" t="e">
        <f>CONCATENATE(C17,".",MID(O16,6,3)/1+1)</f>
        <v>#REF!</v>
      </c>
      <c r="P17" s="15" t="str">
        <f>F17</f>
        <v>Saisir la DTI pour s'assurer de la disponibilité des  outils collaboratifs ( TEAMS, plate-forme e-learning)</v>
      </c>
      <c r="Q17" s="16">
        <f>G17</f>
        <v>44196</v>
      </c>
      <c r="R17" s="16" t="str">
        <f>H17</f>
        <v>DSQEP</v>
      </c>
      <c r="S17" s="17" t="str">
        <f>I17</f>
        <v>Atteinte de l'IR Cible</v>
      </c>
      <c r="T17" s="18" t="str">
        <f>IFERROR(VLOOKUP(C17,'[1]7-Registre Risques'!$A$9:$X$411,24,0),"")</f>
        <v>Zone tolérable</v>
      </c>
    </row>
    <row r="18" spans="2:20" x14ac:dyDescent="0.2">
      <c r="B18" s="13" t="str">
        <f>IFERROR(VLOOKUP(C18,'[1]7-Registre Risques'!$A$9:$R$940,2,0),"")</f>
        <v>CM3.1</v>
      </c>
      <c r="C18" s="12" t="s">
        <v>295</v>
      </c>
      <c r="D18" s="11" t="str">
        <f>IFERROR(VLOOKUP(C18,'[1]7-Registre Risques'!$A$9:$F$941,6,0),"")</f>
        <v>Non disponibilité des outils collaboratifs ( TEAMS, plate-forme e-learning) pour dérouler les formations et l'accompagnement des centres dans le déploiement des différents volets du SMI</v>
      </c>
      <c r="E18" s="20" t="str">
        <f>IFERROR(VLOOKUP(C18,'[1]7-Registre Risques'!$A$9:$R$940,18,0),"")</f>
        <v>2D</v>
      </c>
      <c r="F18" s="11" t="s">
        <v>298</v>
      </c>
      <c r="G18" s="21">
        <v>44196</v>
      </c>
      <c r="H18" s="11" t="s">
        <v>281</v>
      </c>
      <c r="I18" s="11" t="s">
        <v>111</v>
      </c>
      <c r="J18" s="11" t="s">
        <v>15</v>
      </c>
      <c r="L18" s="11" t="s">
        <v>297</v>
      </c>
      <c r="M18" s="19" t="str">
        <f>IFERROR(VLOOKUP(C18,'[1]7-Registre Risques'!$A$9:$R$940,8,0),"")</f>
        <v>AUT</v>
      </c>
      <c r="N18" s="10" t="s">
        <v>277</v>
      </c>
      <c r="O18" s="13" t="e">
        <f>CONCATENATE(C18,".",MID(O17,6,3)/1+1)</f>
        <v>#REF!</v>
      </c>
      <c r="P18" s="15" t="str">
        <f>F18</f>
        <v>Sensibilisation des acteurs sur l'utilisation des outils collaboratifs dans les centres</v>
      </c>
      <c r="Q18" s="16">
        <f>G18</f>
        <v>44196</v>
      </c>
      <c r="R18" s="16" t="str">
        <f>H18</f>
        <v>DSQEP</v>
      </c>
      <c r="S18" s="17" t="str">
        <f>I18</f>
        <v>Atteinte de l'IR Cible</v>
      </c>
      <c r="T18" s="18" t="str">
        <f>IFERROR(VLOOKUP(C18,'[1]7-Registre Risques'!$A$9:$X$411,24,0),"")</f>
        <v>Zone tolérable</v>
      </c>
    </row>
    <row r="19" spans="2:20" x14ac:dyDescent="0.2">
      <c r="B19" s="13" t="str">
        <f>IFERROR(VLOOKUP(C19,'[1]7-Registre Risques'!$A$9:$R$940,2,0),"")</f>
        <v>CM3.1</v>
      </c>
      <c r="C19" s="12" t="s">
        <v>299</v>
      </c>
      <c r="D19" s="11" t="str">
        <f>IFERROR(VLOOKUP(C19,'[1]7-Registre Risques'!$A$9:$F$941,6,0),"")</f>
        <v>Insuffisance d'accompagnement des structures déconcentrées dans le déploiement des volets du SMI de l'Agence</v>
      </c>
      <c r="E19" s="20" t="str">
        <f>IFERROR(VLOOKUP(C19,'[1]7-Registre Risques'!$A$9:$R$940,18,0),"")</f>
        <v>2D</v>
      </c>
      <c r="F19" s="11" t="s">
        <v>300</v>
      </c>
      <c r="G19" s="13" t="s">
        <v>301</v>
      </c>
      <c r="H19" s="11" t="s">
        <v>276</v>
      </c>
      <c r="I19" s="11" t="s">
        <v>111</v>
      </c>
      <c r="J19" s="11" t="s">
        <v>15</v>
      </c>
      <c r="L19" s="11" t="s">
        <v>302</v>
      </c>
      <c r="M19" s="19" t="str">
        <f>IFERROR(VLOOKUP(C19,'[1]7-Registre Risques'!$A$9:$R$940,8,0),"")</f>
        <v>AUT</v>
      </c>
      <c r="N19" s="10" t="s">
        <v>277</v>
      </c>
      <c r="O19" s="13" t="e">
        <f>CONCATENATE(C19,".",MID(O18,6,3)/1+1)</f>
        <v>#REF!</v>
      </c>
      <c r="P19" s="15" t="str">
        <f>F19</f>
        <v>Former et accompagner en ligne les nouveaux CSSQE des centres pour leur permettre d'accompagner les pilotes processus</v>
      </c>
      <c r="Q19" s="16" t="str">
        <f>G19</f>
        <v>31/12/2020    Permanent</v>
      </c>
      <c r="R19" s="16" t="str">
        <f>H19</f>
        <v>DSQE</v>
      </c>
      <c r="S19" s="17" t="str">
        <f>I19</f>
        <v>Atteinte de l'IR Cible</v>
      </c>
      <c r="T19" s="18" t="str">
        <f>IFERROR(VLOOKUP(C19,'[1]7-Registre Risques'!$A$9:$X$411,24,0),"")</f>
        <v>Zone tolérable</v>
      </c>
    </row>
    <row r="20" spans="2:20" x14ac:dyDescent="0.2">
      <c r="B20" s="13" t="str">
        <f>IFERROR(VLOOKUP(C20,'[1]7-Registre Risques'!$A$9:$R$940,2,0),"")</f>
        <v>CM3.1</v>
      </c>
      <c r="C20" s="12" t="s">
        <v>299</v>
      </c>
      <c r="D20" s="11" t="str">
        <f>IFERROR(VLOOKUP(C20,'[1]7-Registre Risques'!$A$9:$F$941,6,0),"")</f>
        <v>Insuffisance d'accompagnement des structures déconcentrées dans le déploiement des volets du SMI de l'Agence</v>
      </c>
      <c r="E20" s="20" t="str">
        <f>IFERROR(VLOOKUP(C20,'[1]7-Registre Risques'!$A$9:$R$940,18,0),"")</f>
        <v>2D</v>
      </c>
      <c r="F20" s="11" t="s">
        <v>303</v>
      </c>
      <c r="G20" s="13" t="s">
        <v>301</v>
      </c>
      <c r="H20" s="11" t="s">
        <v>276</v>
      </c>
      <c r="I20" s="11" t="s">
        <v>111</v>
      </c>
      <c r="J20" s="11" t="s">
        <v>15</v>
      </c>
      <c r="L20" s="11" t="s">
        <v>302</v>
      </c>
      <c r="M20" s="19" t="str">
        <f>IFERROR(VLOOKUP(C20,'[1]7-Registre Risques'!$A$9:$R$940,8,0),"")</f>
        <v>AUT</v>
      </c>
      <c r="N20" s="10" t="s">
        <v>277</v>
      </c>
      <c r="O20" s="13" t="e">
        <f>CONCATENATE(C20,".",MID(O19,6,3)/1+1)</f>
        <v>#REF!</v>
      </c>
      <c r="P20" s="15" t="str">
        <f>F20</f>
        <v>Renforcer les capacités et maintenir les compétences de tous les animateurs de proximité SMI de l'Agence</v>
      </c>
      <c r="Q20" s="16" t="str">
        <f>G20</f>
        <v>31/12/2020    Permanent</v>
      </c>
      <c r="R20" s="16" t="str">
        <f>H20</f>
        <v>DSQE</v>
      </c>
      <c r="S20" s="17" t="str">
        <f>I20</f>
        <v>Atteinte de l'IR Cible</v>
      </c>
      <c r="T20" s="18" t="str">
        <f>IFERROR(VLOOKUP(C20,'[1]7-Registre Risques'!$A$9:$X$411,24,0),"")</f>
        <v>Zone tolérable</v>
      </c>
    </row>
    <row r="21" spans="2:20" x14ac:dyDescent="0.2">
      <c r="B21" s="13" t="str">
        <f>IFERROR(VLOOKUP(C21,'[1]7-Registre Risques'!$A$9:$R$940,2,0),"")</f>
        <v>CM3.2</v>
      </c>
      <c r="C21" s="12" t="s">
        <v>304</v>
      </c>
      <c r="D21" s="11" t="str">
        <f>IFERROR(VLOOKUP(C21,'[1]7-Registre Risques'!$A$9:$F$941,6,0),"")</f>
        <v>Non-conformité des preststations de services techniques</v>
      </c>
      <c r="E21" s="20" t="str">
        <f>IFERROR(VLOOKUP(C21,'[1]7-Registre Risques'!$A$9:$R$940,18,0),"")</f>
        <v>2C</v>
      </c>
      <c r="F21" s="11" t="s">
        <v>305</v>
      </c>
      <c r="G21" s="21">
        <v>44196</v>
      </c>
      <c r="H21" s="11" t="s">
        <v>306</v>
      </c>
      <c r="I21" s="11" t="s">
        <v>111</v>
      </c>
      <c r="J21" s="11" t="s">
        <v>15</v>
      </c>
      <c r="L21" s="11" t="s">
        <v>307</v>
      </c>
      <c r="M21" s="19" t="str">
        <f>IFERROR(VLOOKUP(C21,'[1]7-Registre Risques'!$A$9:$R$940,8,0),"")</f>
        <v>JUR</v>
      </c>
      <c r="N21" s="10" t="s">
        <v>277</v>
      </c>
      <c r="O21" s="13" t="e">
        <f>CONCATENATE(C21,".",MID(O20,6,3)/1+1)</f>
        <v>#REF!</v>
      </c>
      <c r="P21" s="15" t="str">
        <f>F21</f>
        <v>Sensibiliser la hierarchie à allouer plus de ressource pour les inspections et audits techniques</v>
      </c>
      <c r="Q21" s="16">
        <f>G21</f>
        <v>44196</v>
      </c>
      <c r="R21" s="16" t="str">
        <f>H21</f>
        <v>DSQET</v>
      </c>
      <c r="S21" s="17" t="str">
        <f>I21</f>
        <v>Atteinte de l'IR Cible</v>
      </c>
      <c r="T21" s="18" t="str">
        <f>IFERROR(VLOOKUP(C21,'[1]7-Registre Risques'!$A$9:$X$411,24,0),"")</f>
        <v>Zone tolérable</v>
      </c>
    </row>
    <row r="22" spans="2:20" x14ac:dyDescent="0.2">
      <c r="B22" s="13" t="str">
        <f>IFERROR(VLOOKUP(C22,'[1]7-Registre Risques'!$A$9:$R$940,2,0),"")</f>
        <v>CM3.2</v>
      </c>
      <c r="C22" s="12" t="s">
        <v>308</v>
      </c>
      <c r="D22" s="11" t="str">
        <f>IFERROR(VLOOKUP(C22,'[1]7-Registre Risques'!$A$9:$F$941,6,0),"")</f>
        <v>Pertes des ressources engagées dans la mise en oeuvre de mesures correctives inadaptées</v>
      </c>
      <c r="E22" s="20" t="str">
        <f>IFERROR(VLOOKUP(C22,'[1]7-Registre Risques'!$A$9:$R$940,18,0),"")</f>
        <v>2D</v>
      </c>
      <c r="F22" s="11" t="s">
        <v>309</v>
      </c>
      <c r="G22" s="21">
        <v>44196</v>
      </c>
      <c r="H22" s="11" t="s">
        <v>306</v>
      </c>
      <c r="I22" s="11" t="s">
        <v>111</v>
      </c>
      <c r="J22" s="11" t="s">
        <v>15</v>
      </c>
      <c r="L22" s="11" t="s">
        <v>307</v>
      </c>
      <c r="M22" s="19" t="str">
        <f>IFERROR(VLOOKUP(C22,'[1]7-Registre Risques'!$A$9:$R$940,8,0),"")</f>
        <v>FIN</v>
      </c>
      <c r="N22" s="10" t="s">
        <v>277</v>
      </c>
      <c r="O22" s="13" t="e">
        <f>CONCATENATE(C22,".",MID(O21,6,3)/1+1)</f>
        <v>#REF!</v>
      </c>
      <c r="P22" s="15" t="str">
        <f>F22</f>
        <v>Sensibiliser la hierarchie à qualifier et à octroyer des formations de renforcement de capacité aux inspecteurs</v>
      </c>
      <c r="Q22" s="16">
        <f>G22</f>
        <v>44196</v>
      </c>
      <c r="R22" s="16" t="str">
        <f>H22</f>
        <v>DSQET</v>
      </c>
      <c r="S22" s="17" t="str">
        <f>I22</f>
        <v>Atteinte de l'IR Cible</v>
      </c>
      <c r="T22" s="18" t="str">
        <f>IFERROR(VLOOKUP(C22,'[1]7-Registre Risques'!$A$9:$X$411,24,0),"")</f>
        <v>Zone tolérable</v>
      </c>
    </row>
    <row r="23" spans="2:20" x14ac:dyDescent="0.2">
      <c r="B23" s="13" t="str">
        <f>IFERROR(VLOOKUP(C23,'[1]7-Registre Risques'!$A$9:$R$940,2,0),"")</f>
        <v>CM3.3</v>
      </c>
      <c r="C23" s="12" t="s">
        <v>310</v>
      </c>
      <c r="D23" s="11" t="str">
        <f>IFERROR(VLOOKUP(C23,'[1]7-Registre Risques'!$A$9:$F$941,6,0),"")</f>
        <v>Erreurs dans les prises de décisions</v>
      </c>
      <c r="E23" s="20" t="str">
        <f>IFERROR(VLOOKUP(C23,'[1]7-Registre Risques'!$A$9:$R$940,18,0),"")</f>
        <v>2D</v>
      </c>
      <c r="F23" s="11" t="s">
        <v>311</v>
      </c>
      <c r="G23" s="13">
        <v>44196</v>
      </c>
      <c r="H23" s="11" t="s">
        <v>312</v>
      </c>
      <c r="I23" s="11" t="s">
        <v>111</v>
      </c>
      <c r="J23" s="11" t="s">
        <v>15</v>
      </c>
      <c r="M23" s="19" t="str">
        <f>IFERROR(VLOOKUP(C23,'[1]7-Registre Risques'!$A$9:$R$940,8,0),"")</f>
        <v>AUT</v>
      </c>
      <c r="N23" s="10" t="s">
        <v>277</v>
      </c>
      <c r="O23" s="13" t="e">
        <f>CONCATENATE(C23,".",MID(O22,6,3)/1+1)</f>
        <v>#REF!</v>
      </c>
      <c r="P23" s="15" t="str">
        <f>F23</f>
        <v>Sensibiliser les pilotes processus et les API sur la nécessité de la mesure des indicateurs de pilotage</v>
      </c>
      <c r="Q23" s="16">
        <f>G23</f>
        <v>44196</v>
      </c>
      <c r="R23" s="16" t="str">
        <f>H23</f>
        <v>DSQER</v>
      </c>
      <c r="S23" s="17" t="str">
        <f>I23</f>
        <v>Atteinte de l'IR Cible</v>
      </c>
      <c r="T23" s="18" t="str">
        <f>IFERROR(VLOOKUP(C23,'[1]7-Registre Risques'!$A$9:$X$411,24,0),"")</f>
        <v>Zone tolérable</v>
      </c>
    </row>
    <row r="24" spans="2:20" x14ac:dyDescent="0.2">
      <c r="B24" s="13" t="str">
        <f>IFERROR(VLOOKUP(C24,'[1]7-Registre Risques'!$A$9:$R$940,2,0),"")</f>
        <v>CM3.3</v>
      </c>
      <c r="C24" s="12" t="s">
        <v>310</v>
      </c>
      <c r="D24" s="11" t="str">
        <f>IFERROR(VLOOKUP(C24,'[1]7-Registre Risques'!$A$9:$F$941,6,0),"")</f>
        <v>Erreurs dans les prises de décisions</v>
      </c>
      <c r="E24" s="20" t="str">
        <f>IFERROR(VLOOKUP(C24,'[1]7-Registre Risques'!$A$9:$R$940,18,0),"")</f>
        <v>2D</v>
      </c>
      <c r="F24" s="11" t="s">
        <v>313</v>
      </c>
      <c r="G24" s="13">
        <v>44196</v>
      </c>
      <c r="H24" s="11" t="s">
        <v>312</v>
      </c>
      <c r="I24" s="11" t="s">
        <v>111</v>
      </c>
      <c r="J24" s="11" t="s">
        <v>15</v>
      </c>
      <c r="M24" s="19" t="str">
        <f>IFERROR(VLOOKUP(C24,'[1]7-Registre Risques'!$A$9:$R$940,8,0),"")</f>
        <v>AUT</v>
      </c>
      <c r="N24" s="10" t="s">
        <v>277</v>
      </c>
      <c r="O24" s="13" t="e">
        <f>CONCATENATE(C24,".",MID(O23,6,3)/1+1)</f>
        <v>#REF!</v>
      </c>
      <c r="P24" s="15" t="str">
        <f>F24</f>
        <v>Participer efficacement à la mise en œuvre du Système d'information décisionnel</v>
      </c>
      <c r="Q24" s="16">
        <f>G24</f>
        <v>44196</v>
      </c>
      <c r="R24" s="16" t="str">
        <f>H24</f>
        <v>DSQER</v>
      </c>
      <c r="S24" s="17" t="str">
        <f>I24</f>
        <v>Atteinte de l'IR Cible</v>
      </c>
      <c r="T24" s="18" t="str">
        <f>IFERROR(VLOOKUP(C24,'[1]7-Registre Risques'!$A$9:$X$411,24,0),"")</f>
        <v>Zone tolérable</v>
      </c>
    </row>
    <row r="25" spans="2:20" x14ac:dyDescent="0.2">
      <c r="B25" s="13" t="str">
        <f>IFERROR(VLOOKUP(C25,'[1]7-Registre Risques'!$A$9:$R$940,2,0),"")</f>
        <v>CM3.3</v>
      </c>
      <c r="C25" s="12" t="s">
        <v>314</v>
      </c>
      <c r="D25" s="11" t="str">
        <f>IFERROR(VLOOKUP(C25,'[1]7-Registre Risques'!$A$9:$F$941,6,0),"")</f>
        <v>Mise en œuvre déficiente  et/ou insuffisante du management des risques</v>
      </c>
      <c r="E25" s="20" t="str">
        <f>IFERROR(VLOOKUP(C25,'[1]7-Registre Risques'!$A$9:$R$940,18,0),"")</f>
        <v>2D</v>
      </c>
      <c r="F25" s="11" t="s">
        <v>315</v>
      </c>
      <c r="G25" s="13">
        <v>44196</v>
      </c>
      <c r="H25" s="11" t="s">
        <v>312</v>
      </c>
      <c r="I25" s="11" t="s">
        <v>111</v>
      </c>
      <c r="J25" s="11" t="s">
        <v>15</v>
      </c>
      <c r="M25" s="19" t="str">
        <f>IFERROR(VLOOKUP(C25,'[1]7-Registre Risques'!$A$9:$R$940,8,0),"")</f>
        <v>AUT</v>
      </c>
      <c r="N25" s="10" t="s">
        <v>277</v>
      </c>
      <c r="O25" s="13" t="e">
        <f>CONCATENATE(C25,".",MID(O24,6,3)/1+1)</f>
        <v>#REF!</v>
      </c>
      <c r="P25" s="15" t="str">
        <f>F25</f>
        <v>Sensibiliser les pilotes processus sur le manuel de gestion des risques</v>
      </c>
      <c r="Q25" s="16">
        <f>G25</f>
        <v>44196</v>
      </c>
      <c r="R25" s="16" t="str">
        <f>H25</f>
        <v>DSQER</v>
      </c>
      <c r="S25" s="17" t="str">
        <f>I25</f>
        <v>Atteinte de l'IR Cible</v>
      </c>
      <c r="T25" s="18" t="str">
        <f>IFERROR(VLOOKUP(C25,'[1]7-Registre Risques'!$A$9:$X$411,24,0),"")</f>
        <v>Zone tolérable</v>
      </c>
    </row>
    <row r="26" spans="2:20" x14ac:dyDescent="0.2">
      <c r="B26" s="13" t="str">
        <f>IFERROR(VLOOKUP(C26,'[1]7-Registre Risques'!$A$9:$R$940,2,0),"")</f>
        <v>CM3.3</v>
      </c>
      <c r="C26" s="12" t="s">
        <v>314</v>
      </c>
      <c r="D26" s="11" t="str">
        <f>IFERROR(VLOOKUP(C26,'[1]7-Registre Risques'!$A$9:$F$941,6,0),"")</f>
        <v>Mise en œuvre déficiente  et/ou insuffisante du management des risques</v>
      </c>
      <c r="E26" s="20" t="str">
        <f>IFERROR(VLOOKUP(C26,'[1]7-Registre Risques'!$A$9:$R$940,18,0),"")</f>
        <v>2D</v>
      </c>
      <c r="F26" s="11" t="s">
        <v>316</v>
      </c>
      <c r="G26" s="13">
        <v>44196</v>
      </c>
      <c r="H26" s="11" t="s">
        <v>312</v>
      </c>
      <c r="I26" s="11" t="s">
        <v>111</v>
      </c>
      <c r="J26" s="11" t="s">
        <v>15</v>
      </c>
      <c r="M26" s="19" t="str">
        <f>IFERROR(VLOOKUP(C26,'[1]7-Registre Risques'!$A$9:$R$940,8,0),"")</f>
        <v>AUT</v>
      </c>
      <c r="N26" s="10" t="s">
        <v>277</v>
      </c>
      <c r="O26" s="13" t="e">
        <f>CONCATENATE(C26,".",MID(O25,6,3)/1+1)</f>
        <v>#REF!</v>
      </c>
      <c r="P26" s="15" t="str">
        <f>F26</f>
        <v>Sensibiliser les API et les pilotes sur l'utilisation des formulaires de gestion des risques</v>
      </c>
      <c r="Q26" s="16">
        <f>G26</f>
        <v>44196</v>
      </c>
      <c r="R26" s="16" t="str">
        <f>H26</f>
        <v>DSQER</v>
      </c>
      <c r="S26" s="17" t="str">
        <f>I26</f>
        <v>Atteinte de l'IR Cible</v>
      </c>
      <c r="T26" s="18" t="str">
        <f>IFERROR(VLOOKUP(C26,'[1]7-Registre Risques'!$A$9:$X$411,24,0),"")</f>
        <v>Zone tolérable</v>
      </c>
    </row>
    <row r="27" spans="2:20" x14ac:dyDescent="0.2">
      <c r="B27" s="13" t="str">
        <f>IFERROR(VLOOKUP(C27,'[1]7-Registre Risques'!$A$9:$R$940,2,0),"")</f>
        <v>CM3.3</v>
      </c>
      <c r="C27" s="12" t="s">
        <v>314</v>
      </c>
      <c r="D27" s="11" t="str">
        <f>IFERROR(VLOOKUP(C27,'[1]7-Registre Risques'!$A$9:$F$941,6,0),"")</f>
        <v>Mise en œuvre déficiente  et/ou insuffisante du management des risques</v>
      </c>
      <c r="E27" s="20" t="str">
        <f>IFERROR(VLOOKUP(C27,'[1]7-Registre Risques'!$A$9:$R$940,18,0),"")</f>
        <v>2D</v>
      </c>
      <c r="F27" s="11" t="s">
        <v>317</v>
      </c>
      <c r="G27" s="13">
        <v>44196</v>
      </c>
      <c r="H27" s="11" t="s">
        <v>312</v>
      </c>
      <c r="I27" s="11" t="s">
        <v>111</v>
      </c>
      <c r="J27" s="11" t="s">
        <v>15</v>
      </c>
      <c r="M27" s="19" t="str">
        <f>IFERROR(VLOOKUP(C27,'[1]7-Registre Risques'!$A$9:$R$940,8,0),"")</f>
        <v>AUT</v>
      </c>
      <c r="N27" s="10" t="s">
        <v>277</v>
      </c>
      <c r="O27" s="13" t="e">
        <f>CONCATENATE(C27,".",MID(O26,6,3)/1+1)</f>
        <v>#REF!</v>
      </c>
      <c r="P27" s="15" t="str">
        <f>F27</f>
        <v>S'assurer de l'organisation de la formation sur les études de sécurité en 2020</v>
      </c>
      <c r="Q27" s="16">
        <f>G27</f>
        <v>44196</v>
      </c>
      <c r="R27" s="16" t="str">
        <f>H27</f>
        <v>DSQER</v>
      </c>
      <c r="S27" s="17" t="str">
        <f>I27</f>
        <v>Atteinte de l'IR Cible</v>
      </c>
      <c r="T27" s="18" t="str">
        <f>IFERROR(VLOOKUP(C27,'[1]7-Registre Risques'!$A$9:$X$411,24,0),"")</f>
        <v>Zone tolérable</v>
      </c>
    </row>
    <row r="28" spans="2:20" x14ac:dyDescent="0.2">
      <c r="B28" s="13" t="str">
        <f>IFERROR(VLOOKUP(C28,'[1]7-Registre Risques'!$A$9:$R$940,2,0),"")</f>
        <v>CM3.3</v>
      </c>
      <c r="C28" s="12" t="s">
        <v>318</v>
      </c>
      <c r="D28" s="11" t="str">
        <f>IFERROR(VLOOKUP(C28,'[1]7-Registre Risques'!$A$9:$F$941,6,0),"")</f>
        <v>Risques non maîtrisés</v>
      </c>
      <c r="E28" s="20" t="str">
        <f>IFERROR(VLOOKUP(C28,'[1]7-Registre Risques'!$A$9:$R$940,18,0),"")</f>
        <v>2D</v>
      </c>
      <c r="F28" s="11" t="s">
        <v>319</v>
      </c>
      <c r="G28" s="13">
        <v>43982</v>
      </c>
      <c r="H28" s="11" t="s">
        <v>320</v>
      </c>
      <c r="I28" s="11" t="s">
        <v>111</v>
      </c>
      <c r="J28" s="11" t="s">
        <v>15</v>
      </c>
      <c r="M28" s="19" t="str">
        <f>IFERROR(VLOOKUP(C28,'[1]7-Registre Risques'!$A$9:$R$940,8,0),"")</f>
        <v>AUT</v>
      </c>
      <c r="N28" s="10" t="s">
        <v>277</v>
      </c>
      <c r="O28" s="13" t="e">
        <f>CONCATENATE(C28,".",MID(O27,6,3)/1+1)</f>
        <v>#REF!</v>
      </c>
      <c r="P28" s="15" t="str">
        <f>F28</f>
        <v>Sensibiliser de manière forte les cadres dirigeants, pilotes et API sur la méthodologie de gestion des risques</v>
      </c>
      <c r="Q28" s="16">
        <f>G28</f>
        <v>43982</v>
      </c>
      <c r="R28" s="16" t="str">
        <f>H28</f>
        <v>DSQD</v>
      </c>
      <c r="S28" s="17" t="str">
        <f>I28</f>
        <v>Atteinte de l'IR Cible</v>
      </c>
      <c r="T28" s="18" t="str">
        <f>IFERROR(VLOOKUP(C28,'[1]7-Registre Risques'!$A$9:$X$411,24,0),"")</f>
        <v>Zone tolérable</v>
      </c>
    </row>
    <row r="29" spans="2:20" x14ac:dyDescent="0.2">
      <c r="B29" s="22" t="str">
        <f>IFERROR(VLOOKUP(C29,'[1]7-Registre Risques'!$A$9:$R$940,2,0),"")</f>
        <v>CR2</v>
      </c>
      <c r="C29" s="23" t="s">
        <v>98</v>
      </c>
      <c r="D29" s="26" t="str">
        <f>IFERROR(VLOOKUP(C29,'[1]7-Registre Risques'!$A$9:$F$941,6,0),"")</f>
        <v>Réduction des marges de sécurité des aéronefs</v>
      </c>
      <c r="E29" s="28" t="str">
        <f>IFERROR(VLOOKUP(C29,'[1]7-Registre Risques'!$A$9:$R$940,18,0),"")</f>
        <v>1B</v>
      </c>
      <c r="F29" s="26" t="s">
        <v>99</v>
      </c>
      <c r="G29" s="30">
        <v>43861</v>
      </c>
      <c r="H29" s="26" t="s">
        <v>100</v>
      </c>
      <c r="I29" s="26" t="s">
        <v>101</v>
      </c>
      <c r="J29" s="26" t="s">
        <v>102</v>
      </c>
      <c r="K29" s="26"/>
      <c r="L29" s="26"/>
      <c r="M29" s="19" t="str">
        <f>IFERROR(VLOOKUP(C29,'[1]7-Registre Risques'!$A$9:$R$940,8,0),"")</f>
        <v>SEC</v>
      </c>
      <c r="N29" s="25" t="s">
        <v>103</v>
      </c>
      <c r="O29" s="13" t="e">
        <f>CONCATENATE(C29,".",MID(#REF!,6,3)/1+1)</f>
        <v>#REF!</v>
      </c>
      <c r="P29" s="15" t="str">
        <f>F29</f>
        <v>Publier les PME dans l'AIP en conformité aux dispositions des AAC et de l'OACI</v>
      </c>
      <c r="Q29" s="16">
        <f>G29</f>
        <v>43861</v>
      </c>
      <c r="R29" s="16" t="str">
        <f>H29</f>
        <v>Opérations ATS</v>
      </c>
      <c r="S29" s="17" t="str">
        <f>I29</f>
        <v>Publication dans l'AIP</v>
      </c>
      <c r="T29" s="18" t="str">
        <f>IFERROR(VLOOKUP(C29,'[1]7-Registre Risques'!$A$9:$X$411,24,0),"")</f>
        <v>Zone Tolérable</v>
      </c>
    </row>
    <row r="30" spans="2:20" x14ac:dyDescent="0.2">
      <c r="B30" s="22" t="str">
        <f>IFERROR(VLOOKUP(C30,'[1]7-Registre Risques'!$A$9:$R$940,2,0),"")</f>
        <v>CR2</v>
      </c>
      <c r="C30" s="23" t="s">
        <v>98</v>
      </c>
      <c r="D30" s="26" t="str">
        <f>IFERROR(VLOOKUP(C30,'[1]7-Registre Risques'!$A$9:$F$941,6,0),"")</f>
        <v>Réduction des marges de sécurité des aéronefs</v>
      </c>
      <c r="E30" s="28" t="str">
        <f>IFERROR(VLOOKUP(C30,'[1]7-Registre Risques'!$A$9:$R$940,18,0),"")</f>
        <v>1B</v>
      </c>
      <c r="F30" s="26" t="s">
        <v>104</v>
      </c>
      <c r="G30" s="30">
        <v>43976</v>
      </c>
      <c r="H30" s="26" t="s">
        <v>100</v>
      </c>
      <c r="I30" s="26" t="s">
        <v>105</v>
      </c>
      <c r="J30" s="26" t="s">
        <v>102</v>
      </c>
      <c r="K30" s="26"/>
      <c r="L30" s="26"/>
      <c r="M30" s="19" t="str">
        <f>IFERROR(VLOOKUP(C30,'[1]7-Registre Risques'!$A$9:$R$940,8,0),"")</f>
        <v>SEC</v>
      </c>
      <c r="N30" s="25" t="s">
        <v>103</v>
      </c>
      <c r="O30" s="13" t="e">
        <f>CONCATENATE(C30,".",MID(O29,6,3)/1+1)</f>
        <v>#REF!</v>
      </c>
      <c r="P30" s="15" t="str">
        <f>F30</f>
        <v>Faire une lettre circulaire aux AAC sur la publication des PME dans l'AIP</v>
      </c>
      <c r="Q30" s="16">
        <f>G30</f>
        <v>43976</v>
      </c>
      <c r="R30" s="16" t="str">
        <f>H30</f>
        <v>Opérations ATS</v>
      </c>
      <c r="S30" s="17" t="str">
        <f>I30</f>
        <v>Lettre circulaire</v>
      </c>
      <c r="T30" s="18" t="str">
        <f>IFERROR(VLOOKUP(C30,'[1]7-Registre Risques'!$A$9:$X$411,24,0),"")</f>
        <v>Zone Tolérable</v>
      </c>
    </row>
    <row r="31" spans="2:20" x14ac:dyDescent="0.2">
      <c r="B31" s="22" t="str">
        <f>IFERROR(VLOOKUP(C31,'[1]7-Registre Risques'!$A$9:$R$940,2,0),"")</f>
        <v>CR2</v>
      </c>
      <c r="C31" s="23" t="s">
        <v>98</v>
      </c>
      <c r="D31" s="26" t="str">
        <f>IFERROR(VLOOKUP(C31,'[1]7-Registre Risques'!$A$9:$F$941,6,0),"")</f>
        <v>Réduction des marges de sécurité des aéronefs</v>
      </c>
      <c r="E31" s="28" t="str">
        <f>IFERROR(VLOOKUP(C31,'[1]7-Registre Risques'!$A$9:$R$940,18,0),"")</f>
        <v>1B</v>
      </c>
      <c r="F31" s="26" t="s">
        <v>106</v>
      </c>
      <c r="G31" s="30">
        <v>43997</v>
      </c>
      <c r="H31" s="26" t="s">
        <v>100</v>
      </c>
      <c r="I31" s="26" t="s">
        <v>107</v>
      </c>
      <c r="J31" s="26" t="s">
        <v>102</v>
      </c>
      <c r="K31" s="26"/>
      <c r="L31" s="26"/>
      <c r="M31" s="19" t="str">
        <f>IFERROR(VLOOKUP(C31,'[1]7-Registre Risques'!$A$9:$R$940,8,0),"")</f>
        <v>SEC</v>
      </c>
      <c r="N31" s="25" t="s">
        <v>103</v>
      </c>
      <c r="O31" s="13" t="e">
        <f>CONCATENATE(C31,".",MID(O30,6,3)/1+1)</f>
        <v>#REF!</v>
      </c>
      <c r="P31" s="15" t="str">
        <f>F31</f>
        <v>Sensibilisation des contrôleurs CA sur les les espaces aériens ou les routes ATS convenable</v>
      </c>
      <c r="Q31" s="16">
        <f>G31</f>
        <v>43997</v>
      </c>
      <c r="R31" s="16" t="str">
        <f>H31</f>
        <v>Opérations ATS</v>
      </c>
      <c r="S31" s="17" t="str">
        <f>I31</f>
        <v>PV réunion</v>
      </c>
      <c r="T31" s="18" t="str">
        <f>IFERROR(VLOOKUP(C31,'[1]7-Registre Risques'!$A$9:$X$411,24,0),"")</f>
        <v>Zone Tolérable</v>
      </c>
    </row>
    <row r="32" spans="2:20" x14ac:dyDescent="0.2">
      <c r="B32" s="22" t="str">
        <f>IFERROR(VLOOKUP(C32,'[1]7-Registre Risques'!$A$9:$R$940,2,0),"")</f>
        <v>CR2</v>
      </c>
      <c r="C32" s="23" t="s">
        <v>108</v>
      </c>
      <c r="D32" s="26" t="str">
        <f>IFERROR(VLOOKUP(C32,'[1]7-Registre Risques'!$A$9:$F$941,6,0),"")</f>
        <v>Baisse de NP</v>
      </c>
      <c r="E32" s="28" t="str">
        <f>IFERROR(VLOOKUP(C32,'[1]7-Registre Risques'!$A$9:$R$940,18,0),"")</f>
        <v>1B</v>
      </c>
      <c r="F32" s="26" t="s">
        <v>109</v>
      </c>
      <c r="G32" s="30">
        <v>44042</v>
      </c>
      <c r="H32" s="26" t="s">
        <v>110</v>
      </c>
      <c r="I32" s="26" t="s">
        <v>111</v>
      </c>
      <c r="J32" s="26" t="s">
        <v>112</v>
      </c>
      <c r="K32" s="26"/>
      <c r="L32" s="26"/>
      <c r="M32" s="19" t="str">
        <f>IFERROR(VLOOKUP(C32,'[1]7-Registre Risques'!$A$9:$R$940,8,0),"")</f>
        <v>SEC</v>
      </c>
      <c r="N32" s="25" t="s">
        <v>103</v>
      </c>
      <c r="O32" s="13" t="e">
        <f>CONCATENATE(C32,".",MID(O31,6,3)/1+1)</f>
        <v>#REF!</v>
      </c>
      <c r="P32" s="15" t="str">
        <f>F32</f>
        <v xml:space="preserve">Instruire les centres de veiller à s'assurer de l'application rigoureuse des plannings et des consignes d'entretien et de maintenance et d'adapter chaque fois que de besoin, l'organisation du travail en fonction des effectifs disponibles, et mise en place de stocks stratégiques </v>
      </c>
      <c r="Q32" s="16">
        <f>G32</f>
        <v>44042</v>
      </c>
      <c r="R32" s="16" t="str">
        <f>H32</f>
        <v>Cadre Procédures</v>
      </c>
      <c r="S32" s="17" t="str">
        <f>I32</f>
        <v>Atteinte de l'IR Cible</v>
      </c>
      <c r="T32" s="18" t="str">
        <f>IFERROR(VLOOKUP(C32,'[1]7-Registre Risques'!$A$9:$X$411,24,0),"")</f>
        <v>Zone Tolérable</v>
      </c>
    </row>
    <row r="33" spans="2:20" x14ac:dyDescent="0.2">
      <c r="B33" s="22" t="str">
        <f>IFERROR(VLOOKUP(C33,'[1]7-Registre Risques'!$A$9:$R$940,2,0),"")</f>
        <v>CR2</v>
      </c>
      <c r="C33" s="23" t="s">
        <v>113</v>
      </c>
      <c r="D33" s="26" t="str">
        <f>IFERROR(VLOOKUP(C33,'[1]7-Registre Risques'!$A$9:$F$941,6,0),"")</f>
        <v>Patrimoine de l'Agence mal ou non protegé contre l'incendie</v>
      </c>
      <c r="E33" s="28" t="str">
        <f>IFERROR(VLOOKUP(C33,'[1]7-Registre Risques'!$A$9:$R$940,18,0),"")</f>
        <v>1E</v>
      </c>
      <c r="F33" s="26" t="s">
        <v>114</v>
      </c>
      <c r="G33" s="30">
        <v>45290</v>
      </c>
      <c r="H33" s="26" t="s">
        <v>115</v>
      </c>
      <c r="I33" s="26" t="s">
        <v>111</v>
      </c>
      <c r="J33" s="26" t="s">
        <v>112</v>
      </c>
      <c r="K33" s="26"/>
      <c r="L33" s="26"/>
      <c r="M33" s="19" t="str">
        <f>IFERROR(VLOOKUP(C33,'[1]7-Registre Risques'!$A$9:$R$940,8,0),"")</f>
        <v>JUR</v>
      </c>
      <c r="N33" s="25" t="s">
        <v>103</v>
      </c>
      <c r="O33" s="13" t="e">
        <f>CONCATENATE(C33,".",MID(O32,6,3)/1+1)</f>
        <v>#REF!</v>
      </c>
      <c r="P33" s="15" t="str">
        <f>F33</f>
        <v>Veiller au contrôle de la qualité des EPI, assurer la recette usine par les structures compétentes</v>
      </c>
      <c r="Q33" s="16">
        <f>G33</f>
        <v>45290</v>
      </c>
      <c r="R33" s="16" t="str">
        <f>H33</f>
        <v>Cadre Opérations</v>
      </c>
      <c r="S33" s="17" t="str">
        <f>I33</f>
        <v>Atteinte de l'IR Cible</v>
      </c>
      <c r="T33" s="18" t="str">
        <f>IFERROR(VLOOKUP(C33,'[1]7-Registre Risques'!$A$9:$X$411,24,0),"")</f>
        <v>Zone tolérable</v>
      </c>
    </row>
    <row r="34" spans="2:20" x14ac:dyDescent="0.2">
      <c r="B34" s="22" t="str">
        <f>IFERROR(VLOOKUP(C34,'[1]7-Registre Risques'!$A$9:$R$940,2,0),"")</f>
        <v>CR2</v>
      </c>
      <c r="C34" s="23" t="s">
        <v>113</v>
      </c>
      <c r="D34" s="26" t="str">
        <f>IFERROR(VLOOKUP(C34,'[1]7-Registre Risques'!$A$9:$F$941,6,0),"")</f>
        <v>Patrimoine de l'Agence mal ou non protegé contre l'incendie</v>
      </c>
      <c r="E34" s="28" t="str">
        <f>IFERROR(VLOOKUP(C34,'[1]7-Registre Risques'!$A$9:$R$940,18,0),"")</f>
        <v>1E</v>
      </c>
      <c r="F34" s="26" t="s">
        <v>116</v>
      </c>
      <c r="G34" s="22" t="s">
        <v>68</v>
      </c>
      <c r="H34" s="26" t="s">
        <v>117</v>
      </c>
      <c r="I34" s="26" t="s">
        <v>111</v>
      </c>
      <c r="J34" s="26" t="s">
        <v>112</v>
      </c>
      <c r="K34" s="26"/>
      <c r="L34" s="26"/>
      <c r="M34" s="19" t="str">
        <f>IFERROR(VLOOKUP(C34,'[1]7-Registre Risques'!$A$9:$R$940,8,0),"")</f>
        <v>JUR</v>
      </c>
      <c r="N34" s="25" t="s">
        <v>103</v>
      </c>
      <c r="O34" s="13" t="e">
        <f>CONCATENATE(C34,".",MID(O33,6,3)/1+1)</f>
        <v>#REF!</v>
      </c>
      <c r="P34" s="15" t="str">
        <f>F34</f>
        <v>Sensibiliser les personnel SLI pour l'entretien effectif des locauxSensibiliser le personnel sur la nécessite du port et de  l'entretien des EPI</v>
      </c>
      <c r="Q34" s="16" t="str">
        <f>G34</f>
        <v>Permanent</v>
      </c>
      <c r="R34" s="16" t="str">
        <f>H34</f>
        <v>DGRP</v>
      </c>
      <c r="S34" s="17" t="str">
        <f>I34</f>
        <v>Atteinte de l'IR Cible</v>
      </c>
      <c r="T34" s="18" t="str">
        <f>IFERROR(VLOOKUP(C34,'[1]7-Registre Risques'!$A$9:$X$411,24,0),"")</f>
        <v>Zone tolérable</v>
      </c>
    </row>
    <row r="35" spans="2:20" x14ac:dyDescent="0.2">
      <c r="B35" s="22" t="str">
        <f>IFERROR(VLOOKUP(C35,'[1]7-Registre Risques'!$A$9:$R$940,2,0),"")</f>
        <v>CR2</v>
      </c>
      <c r="C35" s="23" t="s">
        <v>113</v>
      </c>
      <c r="D35" s="26" t="str">
        <f>IFERROR(VLOOKUP(C35,'[1]7-Registre Risques'!$A$9:$F$941,6,0),"")</f>
        <v>Patrimoine de l'Agence mal ou non protegé contre l'incendie</v>
      </c>
      <c r="E35" s="28" t="str">
        <f>IFERROR(VLOOKUP(C35,'[1]7-Registre Risques'!$A$9:$R$940,18,0),"")</f>
        <v>1E</v>
      </c>
      <c r="F35" s="26" t="s">
        <v>118</v>
      </c>
      <c r="G35" s="22" t="s">
        <v>68</v>
      </c>
      <c r="H35" s="26" t="s">
        <v>115</v>
      </c>
      <c r="I35" s="26" t="s">
        <v>111</v>
      </c>
      <c r="J35" s="26" t="s">
        <v>68</v>
      </c>
      <c r="K35" s="26"/>
      <c r="L35" s="26"/>
      <c r="M35" s="19" t="str">
        <f>IFERROR(VLOOKUP(C35,'[1]7-Registre Risques'!$A$9:$R$940,8,0),"")</f>
        <v>JUR</v>
      </c>
      <c r="N35" s="25" t="s">
        <v>103</v>
      </c>
      <c r="O35" s="13" t="e">
        <f>CONCATENATE(C35,".",MID(O34,6,3)/1+1)</f>
        <v>#REF!</v>
      </c>
      <c r="P35" s="15" t="str">
        <f>F35</f>
        <v xml:space="preserve">Veiller au respect du standard  et de la périodicité des dotations </v>
      </c>
      <c r="Q35" s="16" t="str">
        <f>G35</f>
        <v>Permanent</v>
      </c>
      <c r="R35" s="16" t="str">
        <f>H35</f>
        <v>Cadre Opérations</v>
      </c>
      <c r="S35" s="17" t="str">
        <f>I35</f>
        <v>Atteinte de l'IR Cible</v>
      </c>
      <c r="T35" s="18" t="str">
        <f>IFERROR(VLOOKUP(C35,'[1]7-Registre Risques'!$A$9:$X$411,24,0),"")</f>
        <v>Zone tolérable</v>
      </c>
    </row>
    <row r="36" spans="2:20" x14ac:dyDescent="0.2">
      <c r="B36" s="22" t="str">
        <f>IFERROR(VLOOKUP(C36,'[1]7-Registre Risques'!$A$9:$R$940,2,0),"")</f>
        <v>CR2</v>
      </c>
      <c r="C36" s="23" t="s">
        <v>119</v>
      </c>
      <c r="D36" s="26" t="str">
        <f>IFERROR(VLOOKUP(C36,'[1]7-Registre Risques'!$A$9:$F$941,6,0),"")</f>
        <v>Environnement de travail inadapté et/ou hostile</v>
      </c>
      <c r="E36" s="28" t="str">
        <f>IFERROR(VLOOKUP(C36,'[1]7-Registre Risques'!$A$9:$R$940,18,0),"")</f>
        <v>2D</v>
      </c>
      <c r="F36" s="26" t="s">
        <v>120</v>
      </c>
      <c r="G36" s="22" t="s">
        <v>68</v>
      </c>
      <c r="H36" s="26" t="s">
        <v>115</v>
      </c>
      <c r="I36" s="26" t="s">
        <v>111</v>
      </c>
      <c r="J36" s="26" t="s">
        <v>15</v>
      </c>
      <c r="K36" s="26"/>
      <c r="L36" s="26"/>
      <c r="M36" s="19" t="str">
        <f>IFERROR(VLOOKUP(C36,'[1]7-Registre Risques'!$A$9:$R$940,8,0),"")</f>
        <v>SST</v>
      </c>
      <c r="N36" s="25" t="s">
        <v>103</v>
      </c>
      <c r="O36" s="13" t="e">
        <f>CONCATENATE(C36,".",MID(O35,6,3)/1+1)</f>
        <v>#REF!</v>
      </c>
      <c r="P36" s="15" t="str">
        <f>F36</f>
        <v>Elaborer une instruction en vue de renforcer les consignes d'entretien des infrastructures et des matériels SLI</v>
      </c>
      <c r="Q36" s="16" t="str">
        <f>G36</f>
        <v>Permanent</v>
      </c>
      <c r="R36" s="16" t="str">
        <f>H36</f>
        <v>Cadre Opérations</v>
      </c>
      <c r="S36" s="17" t="str">
        <f>I36</f>
        <v>Atteinte de l'IR Cible</v>
      </c>
      <c r="T36" s="18" t="str">
        <f>IFERROR(VLOOKUP(C36,'[1]7-Registre Risques'!$A$9:$X$411,24,0),"")</f>
        <v>Zone tolérable</v>
      </c>
    </row>
    <row r="37" spans="2:20" x14ac:dyDescent="0.2">
      <c r="B37" s="22" t="str">
        <f>IFERROR(VLOOKUP(C37,'[1]7-Registre Risques'!$A$9:$R$940,2,0),"")</f>
        <v>CR2</v>
      </c>
      <c r="C37" s="23" t="s">
        <v>119</v>
      </c>
      <c r="D37" s="26" t="str">
        <f>IFERROR(VLOOKUP(C37,'[1]7-Registre Risques'!$A$9:$F$941,6,0),"")</f>
        <v>Environnement de travail inadapté et/ou hostile</v>
      </c>
      <c r="E37" s="28" t="str">
        <f>IFERROR(VLOOKUP(C37,'[1]7-Registre Risques'!$A$9:$R$940,18,0),"")</f>
        <v>2D</v>
      </c>
      <c r="F37" s="26" t="s">
        <v>121</v>
      </c>
      <c r="G37" s="22" t="s">
        <v>68</v>
      </c>
      <c r="H37" s="26" t="s">
        <v>117</v>
      </c>
      <c r="I37" s="26" t="s">
        <v>111</v>
      </c>
      <c r="J37" s="26" t="s">
        <v>15</v>
      </c>
      <c r="K37" s="26"/>
      <c r="L37" s="26"/>
      <c r="M37" s="19" t="str">
        <f>IFERROR(VLOOKUP(C37,'[1]7-Registre Risques'!$A$9:$R$940,8,0),"")</f>
        <v>SST</v>
      </c>
      <c r="N37" s="25" t="s">
        <v>103</v>
      </c>
      <c r="O37" s="13" t="e">
        <f>CONCATENATE(C37,".",MID(O36,6,3)/1+1)</f>
        <v>#REF!</v>
      </c>
      <c r="P37" s="15" t="str">
        <f>F37</f>
        <v>Sensibiliser les personnel SLI pour l'entretien effectif des locaux</v>
      </c>
      <c r="Q37" s="16" t="str">
        <f>G37</f>
        <v>Permanent</v>
      </c>
      <c r="R37" s="16" t="str">
        <f>H37</f>
        <v>DGRP</v>
      </c>
      <c r="S37" s="17" t="str">
        <f>I37</f>
        <v>Atteinte de l'IR Cible</v>
      </c>
      <c r="T37" s="18" t="str">
        <f>IFERROR(VLOOKUP(C37,'[1]7-Registre Risques'!$A$9:$X$411,24,0),"")</f>
        <v>Zone tolérable</v>
      </c>
    </row>
    <row r="38" spans="2:20" x14ac:dyDescent="0.2">
      <c r="B38" s="22" t="str">
        <f>IFERROR(VLOOKUP(C38,'[1]7-Registre Risques'!$A$9:$R$940,2,0),"")</f>
        <v>CR2</v>
      </c>
      <c r="C38" s="23" t="s">
        <v>119</v>
      </c>
      <c r="D38" s="26" t="str">
        <f>IFERROR(VLOOKUP(C38,'[1]7-Registre Risques'!$A$9:$F$941,6,0),"")</f>
        <v>Environnement de travail inadapté et/ou hostile</v>
      </c>
      <c r="E38" s="28" t="str">
        <f>IFERROR(VLOOKUP(C38,'[1]7-Registre Risques'!$A$9:$R$940,18,0),"")</f>
        <v>2D</v>
      </c>
      <c r="F38" s="26" t="s">
        <v>122</v>
      </c>
      <c r="G38" s="30">
        <v>44104</v>
      </c>
      <c r="H38" s="26" t="s">
        <v>123</v>
      </c>
      <c r="I38" s="26" t="s">
        <v>111</v>
      </c>
      <c r="J38" s="26" t="s">
        <v>15</v>
      </c>
      <c r="K38" s="26"/>
      <c r="L38" s="26"/>
      <c r="M38" s="19" t="str">
        <f>IFERROR(VLOOKUP(C38,'[1]7-Registre Risques'!$A$9:$R$940,8,0),"")</f>
        <v>SST</v>
      </c>
      <c r="N38" s="25" t="s">
        <v>103</v>
      </c>
      <c r="O38" s="13" t="e">
        <f>CONCATENATE(C38,".",MID(O37,6,3)/1+1)</f>
        <v>#REF!</v>
      </c>
      <c r="P38" s="15" t="str">
        <f>F38</f>
        <v>Renforcer les consignes d'entretien des infrastructures et des matériels</v>
      </c>
      <c r="Q38" s="16">
        <f>G38</f>
        <v>44104</v>
      </c>
      <c r="R38" s="16" t="str">
        <f>H38</f>
        <v>DNAAS</v>
      </c>
      <c r="S38" s="17" t="str">
        <f>I38</f>
        <v>Atteinte de l'IR Cible</v>
      </c>
      <c r="T38" s="18" t="str">
        <f>IFERROR(VLOOKUP(C38,'[1]7-Registre Risques'!$A$9:$X$411,24,0),"")</f>
        <v>Zone tolérable</v>
      </c>
    </row>
    <row r="39" spans="2:20" x14ac:dyDescent="0.2">
      <c r="B39" s="22" t="str">
        <f>IFERROR(VLOOKUP(C39,'[1]7-Registre Risques'!$A$9:$R$940,2,0),"")</f>
        <v>CR2</v>
      </c>
      <c r="C39" s="23" t="s">
        <v>113</v>
      </c>
      <c r="D39" s="26" t="str">
        <f>IFERROR(VLOOKUP(C39,'[1]7-Registre Risques'!$A$9:$F$941,6,0),"")</f>
        <v>Patrimoine de l'Agence mal ou non protegé contre l'incendie</v>
      </c>
      <c r="E39" s="28" t="str">
        <f>IFERROR(VLOOKUP(C39,'[1]7-Registre Risques'!$A$9:$R$940,18,0),"")</f>
        <v>1E</v>
      </c>
      <c r="F39" s="26" t="s">
        <v>97</v>
      </c>
      <c r="G39" s="22" t="s">
        <v>68</v>
      </c>
      <c r="H39" s="26" t="s">
        <v>117</v>
      </c>
      <c r="I39" s="26" t="s">
        <v>111</v>
      </c>
      <c r="J39" s="26" t="s">
        <v>15</v>
      </c>
      <c r="K39" s="26"/>
      <c r="L39" s="26"/>
      <c r="M39" s="19" t="str">
        <f>IFERROR(VLOOKUP(C39,'[1]7-Registre Risques'!$A$9:$R$940,8,0),"")</f>
        <v>JUR</v>
      </c>
      <c r="N39" s="25" t="s">
        <v>103</v>
      </c>
      <c r="O39" s="13" t="e">
        <f>CONCATENATE(C39,".",MID(O38,6,3)/1+1)</f>
        <v>#REF!</v>
      </c>
      <c r="P39" s="15" t="str">
        <f>F39</f>
        <v>Mettre en place des procédures d'intervention adaptées</v>
      </c>
      <c r="Q39" s="16" t="str">
        <f>G39</f>
        <v>Permanent</v>
      </c>
      <c r="R39" s="16" t="str">
        <f>H39</f>
        <v>DGRP</v>
      </c>
      <c r="S39" s="17" t="str">
        <f>I39</f>
        <v>Atteinte de l'IR Cible</v>
      </c>
      <c r="T39" s="18" t="str">
        <f>IFERROR(VLOOKUP(C39,'[1]7-Registre Risques'!$A$9:$X$411,24,0),"")</f>
        <v>Zone tolérable</v>
      </c>
    </row>
    <row r="40" spans="2:20" x14ac:dyDescent="0.2">
      <c r="B40" s="22" t="str">
        <f>IFERROR(VLOOKUP(C40,'[1]7-Registre Risques'!$A$9:$R$940,2,0),"")</f>
        <v>CR2</v>
      </c>
      <c r="C40" s="23" t="s">
        <v>113</v>
      </c>
      <c r="D40" s="26" t="str">
        <f>IFERROR(VLOOKUP(C40,'[1]7-Registre Risques'!$A$9:$F$941,6,0),"")</f>
        <v>Patrimoine de l'Agence mal ou non protegé contre l'incendie</v>
      </c>
      <c r="E40" s="28" t="str">
        <f>IFERROR(VLOOKUP(C40,'[1]7-Registre Risques'!$A$9:$R$940,18,0),"")</f>
        <v>1E</v>
      </c>
      <c r="F40" s="26" t="s">
        <v>124</v>
      </c>
      <c r="G40" s="22" t="s">
        <v>68</v>
      </c>
      <c r="H40" s="26" t="s">
        <v>123</v>
      </c>
      <c r="I40" s="26" t="s">
        <v>111</v>
      </c>
      <c r="J40" s="26" t="s">
        <v>15</v>
      </c>
      <c r="K40" s="26"/>
      <c r="L40" s="26"/>
      <c r="M40" s="19" t="str">
        <f>IFERROR(VLOOKUP(C40,'[1]7-Registre Risques'!$A$9:$R$940,8,0),"")</f>
        <v>JUR</v>
      </c>
      <c r="N40" s="25" t="s">
        <v>103</v>
      </c>
      <c r="O40" s="13" t="e">
        <f>CONCATENATE(C40,".",MID(O39,6,3)/1+1)</f>
        <v>#REF!</v>
      </c>
      <c r="P40" s="15" t="str">
        <f>F40</f>
        <v>Veiller au respect du planning de vérification des moyens d'extinction</v>
      </c>
      <c r="Q40" s="16" t="str">
        <f>G40</f>
        <v>Permanent</v>
      </c>
      <c r="R40" s="16" t="str">
        <f>H40</f>
        <v>DNAAS</v>
      </c>
      <c r="S40" s="17" t="str">
        <f>I40</f>
        <v>Atteinte de l'IR Cible</v>
      </c>
      <c r="T40" s="18" t="str">
        <f>IFERROR(VLOOKUP(C40,'[1]7-Registre Risques'!$A$9:$X$411,24,0),"")</f>
        <v>Zone tolérable</v>
      </c>
    </row>
    <row r="41" spans="2:20" x14ac:dyDescent="0.2">
      <c r="B41" s="22" t="str">
        <f>IFERROR(VLOOKUP(C41,'[1]7-Registre Risques'!$A$9:$R$940,2,0),"")</f>
        <v>CR2</v>
      </c>
      <c r="C41" s="23" t="s">
        <v>113</v>
      </c>
      <c r="D41" s="26" t="str">
        <f>IFERROR(VLOOKUP(C41,'[1]7-Registre Risques'!$A$9:$F$941,6,0),"")</f>
        <v>Patrimoine de l'Agence mal ou non protegé contre l'incendie</v>
      </c>
      <c r="E41" s="28" t="str">
        <f>IFERROR(VLOOKUP(C41,'[1]7-Registre Risques'!$A$9:$R$940,18,0),"")</f>
        <v>1E</v>
      </c>
      <c r="F41" s="26" t="s">
        <v>125</v>
      </c>
      <c r="G41" s="30">
        <v>45657</v>
      </c>
      <c r="H41" s="26" t="s">
        <v>123</v>
      </c>
      <c r="I41" s="26" t="s">
        <v>111</v>
      </c>
      <c r="J41" s="26" t="s">
        <v>15</v>
      </c>
      <c r="K41" s="26"/>
      <c r="L41" s="26"/>
      <c r="M41" s="19" t="str">
        <f>IFERROR(VLOOKUP(C41,'[1]7-Registre Risques'!$A$9:$R$940,8,0),"")</f>
        <v>JUR</v>
      </c>
      <c r="N41" s="25" t="s">
        <v>103</v>
      </c>
      <c r="O41" s="13" t="e">
        <f>CONCATENATE(C41,".",MID(O40,6,3)/1+1)</f>
        <v>#REF!</v>
      </c>
      <c r="P41" s="15" t="str">
        <f>F41</f>
        <v>Former les pompiers pour l'obtention de l'habilitation</v>
      </c>
      <c r="Q41" s="16">
        <f>G41</f>
        <v>45657</v>
      </c>
      <c r="R41" s="16" t="str">
        <f>H41</f>
        <v>DNAAS</v>
      </c>
      <c r="S41" s="17" t="str">
        <f>I41</f>
        <v>Atteinte de l'IR Cible</v>
      </c>
      <c r="T41" s="18" t="str">
        <f>IFERROR(VLOOKUP(C41,'[1]7-Registre Risques'!$A$9:$X$411,24,0),"")</f>
        <v>Zone tolérable</v>
      </c>
    </row>
    <row r="42" spans="2:20" x14ac:dyDescent="0.2">
      <c r="B42" s="22" t="str">
        <f>IFERROR(VLOOKUP(C42,'[1]7-Registre Risques'!$A$9:$R$940,2,0),"")</f>
        <v>CR2</v>
      </c>
      <c r="C42" s="23" t="s">
        <v>126</v>
      </c>
      <c r="D42" s="26" t="str">
        <f>IFERROR(VLOOKUP(C42,'[1]7-Registre Risques'!$A$9:$F$941,6,0),"")</f>
        <v>Indisponibilité des produits et services AIM (Notam, AIP &amp; AMDT AIP, SUP AIP, AIC etc)</v>
      </c>
      <c r="E42" s="28" t="str">
        <f>IFERROR(VLOOKUP(C42,'[1]7-Registre Risques'!$A$9:$R$940,18,0),"")</f>
        <v>1D</v>
      </c>
      <c r="F42" s="26" t="s">
        <v>127</v>
      </c>
      <c r="G42" s="22" t="s">
        <v>128</v>
      </c>
      <c r="H42" s="26" t="s">
        <v>129</v>
      </c>
      <c r="I42" s="26" t="s">
        <v>130</v>
      </c>
      <c r="J42" s="26" t="s">
        <v>128</v>
      </c>
      <c r="K42" s="26" t="s">
        <v>131</v>
      </c>
      <c r="L42" s="26"/>
      <c r="M42" s="19" t="str">
        <f>IFERROR(VLOOKUP(C42,'[1]7-Registre Risques'!$A$9:$R$940,8,0),"")</f>
        <v>SEC</v>
      </c>
      <c r="N42" s="25" t="s">
        <v>103</v>
      </c>
      <c r="O42" s="13" t="e">
        <f>CONCATENATE(C42,".",MID(O41,6,3)/1+1)</f>
        <v>#REF!</v>
      </c>
      <c r="P42" s="15" t="str">
        <f>F42</f>
        <v xml:space="preserve">Assurer la disponibilité et la maintenance des moyens et outils informatiques </v>
      </c>
      <c r="Q42" s="16" t="str">
        <f>G42</f>
        <v xml:space="preserve">Permanent </v>
      </c>
      <c r="R42" s="16" t="str">
        <f>H42</f>
        <v>DTID</v>
      </c>
      <c r="S42" s="17" t="str">
        <f>I42</f>
        <v xml:space="preserve">Certficat de haute disponibilité du site web </v>
      </c>
      <c r="T42" s="18" t="str">
        <f>IFERROR(VLOOKUP(C42,'[1]7-Registre Risques'!$A$9:$X$411,24,0),"")</f>
        <v>Zone Tolérable</v>
      </c>
    </row>
    <row r="43" spans="2:20" x14ac:dyDescent="0.2">
      <c r="B43" s="22" t="str">
        <f>IFERROR(VLOOKUP(C43,'[1]7-Registre Risques'!$A$9:$R$940,2,0),"")</f>
        <v>CR2</v>
      </c>
      <c r="C43" s="23" t="s">
        <v>126</v>
      </c>
      <c r="D43" s="26" t="str">
        <f>IFERROR(VLOOKUP(C43,'[1]7-Registre Risques'!$A$9:$F$941,6,0),"")</f>
        <v>Indisponibilité des produits et services AIM (Notam, AIP &amp; AMDT AIP, SUP AIP, AIC etc)</v>
      </c>
      <c r="E43" s="28" t="str">
        <f>IFERROR(VLOOKUP(C43,'[1]7-Registre Risques'!$A$9:$R$940,18,0),"")</f>
        <v>1D</v>
      </c>
      <c r="F43" s="26" t="s">
        <v>132</v>
      </c>
      <c r="G43" s="30">
        <v>44377</v>
      </c>
      <c r="H43" s="26" t="s">
        <v>133</v>
      </c>
      <c r="I43" s="26" t="s">
        <v>134</v>
      </c>
      <c r="J43" s="26" t="s">
        <v>15</v>
      </c>
      <c r="K43" s="26"/>
      <c r="L43" s="26"/>
      <c r="M43" s="19" t="str">
        <f>IFERROR(VLOOKUP(C43,'[1]7-Registre Risques'!$A$9:$R$940,8,0),"")</f>
        <v>SEC</v>
      </c>
      <c r="N43" s="25" t="s">
        <v>103</v>
      </c>
      <c r="O43" s="13" t="e">
        <f>CONCATENATE(C43,".",MID(O42,6,3)/1+1)</f>
        <v>#REF!</v>
      </c>
      <c r="P43" s="15" t="str">
        <f>F43</f>
        <v xml:space="preserve">Decrire les mesures d'exploitation en situation de contingence, puis les inserer dans les manuels d'exploitation ou de procedures </v>
      </c>
      <c r="Q43" s="16">
        <f>G43</f>
        <v>44377</v>
      </c>
      <c r="R43" s="16" t="str">
        <f>H43</f>
        <v>DNAAI
CUAIM 
CUBNI</v>
      </c>
      <c r="S43" s="17" t="str">
        <f>I43</f>
        <v xml:space="preserve">MANPRO AIM et MANEX AIM mis à jour </v>
      </c>
      <c r="T43" s="18" t="str">
        <f>IFERROR(VLOOKUP(C43,'[1]7-Registre Risques'!$A$9:$X$411,24,0),"")</f>
        <v>Zone Tolérable</v>
      </c>
    </row>
    <row r="44" spans="2:20" x14ac:dyDescent="0.2">
      <c r="B44" s="22" t="str">
        <f>IFERROR(VLOOKUP(C44,'[1]7-Registre Risques'!$A$9:$R$940,2,0),"")</f>
        <v>CR2</v>
      </c>
      <c r="C44" s="23" t="s">
        <v>126</v>
      </c>
      <c r="D44" s="26" t="str">
        <f>IFERROR(VLOOKUP(C44,'[1]7-Registre Risques'!$A$9:$F$941,6,0),"")</f>
        <v>Indisponibilité des produits et services AIM (Notam, AIP &amp; AMDT AIP, SUP AIP, AIC etc)</v>
      </c>
      <c r="E44" s="28" t="str">
        <f>IFERROR(VLOOKUP(C44,'[1]7-Registre Risques'!$A$9:$R$940,18,0),"")</f>
        <v>1D</v>
      </c>
      <c r="F44" s="26" t="s">
        <v>135</v>
      </c>
      <c r="G44" s="30">
        <v>44377</v>
      </c>
      <c r="H44" s="26" t="s">
        <v>133</v>
      </c>
      <c r="I44" s="26" t="s">
        <v>136</v>
      </c>
      <c r="J44" s="26" t="s">
        <v>15</v>
      </c>
      <c r="K44" s="26"/>
      <c r="L44" s="26"/>
      <c r="M44" s="19" t="str">
        <f>IFERROR(VLOOKUP(C44,'[1]7-Registre Risques'!$A$9:$R$940,8,0),"")</f>
        <v>SEC</v>
      </c>
      <c r="N44" s="25" t="s">
        <v>103</v>
      </c>
      <c r="O44" s="13" t="e">
        <f>CONCATENATE(C44,".",MID(O43,6,3)/1+1)</f>
        <v>#REF!</v>
      </c>
      <c r="P44" s="15" t="str">
        <f>F44</f>
        <v>Sensibiliser le personnel AIM a la maitrise et a la mise en oeuvre des plans de contingence en cas d'occurrence</v>
      </c>
      <c r="Q44" s="16">
        <f>G44</f>
        <v>44377</v>
      </c>
      <c r="R44" s="16" t="str">
        <f>H44</f>
        <v>DNAAI
CUAIM 
CUBNI</v>
      </c>
      <c r="S44" s="17" t="str">
        <f>I44</f>
        <v>liste de diffusion des manuels et contrôle de compétences</v>
      </c>
      <c r="T44" s="18" t="str">
        <f>IFERROR(VLOOKUP(C44,'[1]7-Registre Risques'!$A$9:$X$411,24,0),"")</f>
        <v>Zone Tolérable</v>
      </c>
    </row>
    <row r="45" spans="2:20" x14ac:dyDescent="0.2">
      <c r="B45" s="22" t="str">
        <f>IFERROR(VLOOKUP(C45,'[1]7-Registre Risques'!$A$9:$R$940,2,0),"")</f>
        <v>CR2</v>
      </c>
      <c r="C45" s="23" t="s">
        <v>137</v>
      </c>
      <c r="D45" s="26" t="str">
        <f>IFERROR(VLOOKUP(C45,'[1]7-Registre Risques'!$A$9:$F$941,6,0),"")</f>
        <v xml:space="preserve">Donnees aeronautiques publiées erronees, incompletes ou incoherentes </v>
      </c>
      <c r="E45" s="28" t="str">
        <f>IFERROR(VLOOKUP(C45,'[1]7-Registre Risques'!$A$9:$R$940,18,0),"")</f>
        <v>1D</v>
      </c>
      <c r="F45" s="26" t="s">
        <v>138</v>
      </c>
      <c r="G45" s="30">
        <v>44561</v>
      </c>
      <c r="H45" s="26" t="s">
        <v>139</v>
      </c>
      <c r="I45" s="26" t="s">
        <v>140</v>
      </c>
      <c r="J45" s="26" t="s">
        <v>15</v>
      </c>
      <c r="K45" s="26"/>
      <c r="L45" s="26"/>
      <c r="M45" s="19" t="str">
        <f>IFERROR(VLOOKUP(C45,'[1]7-Registre Risques'!$A$9:$R$940,8,0),"")</f>
        <v>SEC</v>
      </c>
      <c r="N45" s="25" t="s">
        <v>103</v>
      </c>
      <c r="O45" s="13" t="e">
        <f>CONCATENATE(C45,".",MID(O44,6,3)/1+1)</f>
        <v>#REF!</v>
      </c>
      <c r="P45" s="15" t="str">
        <f>F45</f>
        <v>Signer ou mettre a jour les SLA AIM avec toutes les sources de donnees dans chaque pays sous la supervision de l'autorité nationale de l'Aviation civile</v>
      </c>
      <c r="Q45" s="16">
        <f>G45</f>
        <v>44561</v>
      </c>
      <c r="R45" s="16" t="str">
        <f>H45</f>
        <v>DNAAI
DGRP</v>
      </c>
      <c r="S45" s="17" t="str">
        <f>I45</f>
        <v>SLA signés</v>
      </c>
      <c r="T45" s="18" t="str">
        <f>IFERROR(VLOOKUP(C45,'[1]7-Registre Risques'!$A$9:$X$411,24,0),"")</f>
        <v>Zone Tolérable</v>
      </c>
    </row>
    <row r="46" spans="2:20" x14ac:dyDescent="0.2">
      <c r="B46" s="22" t="str">
        <f>IFERROR(VLOOKUP(C46,'[1]7-Registre Risques'!$A$9:$R$940,2,0),"")</f>
        <v>CR2</v>
      </c>
      <c r="C46" s="23" t="s">
        <v>137</v>
      </c>
      <c r="D46" s="26" t="str">
        <f>IFERROR(VLOOKUP(C46,'[1]7-Registre Risques'!$A$9:$F$941,6,0),"")</f>
        <v xml:space="preserve">Donnees aeronautiques publiées erronees, incompletes ou incoherentes </v>
      </c>
      <c r="E46" s="28" t="str">
        <f>IFERROR(VLOOKUP(C46,'[1]7-Registre Risques'!$A$9:$R$940,18,0),"")</f>
        <v>1D</v>
      </c>
      <c r="F46" s="26" t="s">
        <v>141</v>
      </c>
      <c r="G46" s="30">
        <v>44377</v>
      </c>
      <c r="H46" s="26" t="s">
        <v>139</v>
      </c>
      <c r="I46" s="26" t="s">
        <v>142</v>
      </c>
      <c r="J46" s="26" t="s">
        <v>15</v>
      </c>
      <c r="K46" s="26"/>
      <c r="L46" s="26"/>
      <c r="M46" s="19" t="str">
        <f>IFERROR(VLOOKUP(C46,'[1]7-Registre Risques'!$A$9:$R$940,8,0),"")</f>
        <v>SEC</v>
      </c>
      <c r="N46" s="25" t="s">
        <v>103</v>
      </c>
      <c r="O46" s="13" t="e">
        <f>CONCATENATE(C46,".",MID(O45,6,3)/1+1)</f>
        <v>#REF!</v>
      </c>
      <c r="P46" s="15" t="str">
        <f>F46</f>
        <v xml:space="preserve">Mettre a jour les MANEX ou MANPRO AIM </v>
      </c>
      <c r="Q46" s="16">
        <f>G46</f>
        <v>44377</v>
      </c>
      <c r="R46" s="16" t="str">
        <f>H46</f>
        <v>DNAAI
DGRP</v>
      </c>
      <c r="S46" s="17" t="str">
        <f>I46</f>
        <v>MANEX mis a jour</v>
      </c>
      <c r="T46" s="18" t="str">
        <f>IFERROR(VLOOKUP(C46,'[1]7-Registre Risques'!$A$9:$X$411,24,0),"")</f>
        <v>Zone Tolérable</v>
      </c>
    </row>
    <row r="47" spans="2:20" x14ac:dyDescent="0.2">
      <c r="B47" s="22" t="str">
        <f>IFERROR(VLOOKUP(C47,'[1]7-Registre Risques'!$A$9:$R$940,2,0),"")</f>
        <v>CR2</v>
      </c>
      <c r="C47" s="23" t="s">
        <v>143</v>
      </c>
      <c r="D47" s="26" t="str">
        <f>IFERROR(VLOOKUP(C47,'[1]7-Registre Risques'!$A$9:$F$941,6,0),"")</f>
        <v>Assistance aux vols non efficiente</v>
      </c>
      <c r="E47" s="28" t="str">
        <f>IFERROR(VLOOKUP(C47,'[1]7-Registre Risques'!$A$9:$R$940,18,0),"")</f>
        <v>1D</v>
      </c>
      <c r="F47" s="26" t="s">
        <v>144</v>
      </c>
      <c r="G47" s="22" t="s">
        <v>68</v>
      </c>
      <c r="H47" s="26" t="s">
        <v>117</v>
      </c>
      <c r="I47" s="26" t="s">
        <v>145</v>
      </c>
      <c r="J47" s="26" t="s">
        <v>15</v>
      </c>
      <c r="K47" s="26"/>
      <c r="L47" s="26"/>
      <c r="M47" s="19" t="str">
        <f>IFERROR(VLOOKUP(C47,'[1]7-Registre Risques'!$A$9:$R$940,8,0),"")</f>
        <v>SEC</v>
      </c>
      <c r="N47" s="25" t="s">
        <v>103</v>
      </c>
      <c r="O47" s="13" t="e">
        <f>CONCATENATE(C47,".",MID(O46,6,3)/1+1)</f>
        <v>#REF!</v>
      </c>
      <c r="P47" s="15" t="str">
        <f>F47</f>
        <v>Analyser le cas echeant les FPL manquants, analyser les causes et en cas de besoin saisr les responsables des aéroports concernés pour action</v>
      </c>
      <c r="Q47" s="16" t="str">
        <f>G47</f>
        <v>Permanent</v>
      </c>
      <c r="R47" s="16" t="str">
        <f>H47</f>
        <v>DGRP</v>
      </c>
      <c r="S47" s="17" t="str">
        <f>I47</f>
        <v>Rapport d'action et plan d'action des DGRP</v>
      </c>
      <c r="T47" s="18" t="str">
        <f>IFERROR(VLOOKUP(C47,'[1]7-Registre Risques'!$A$9:$X$411,24,0),"")</f>
        <v>Zone Tolérable</v>
      </c>
    </row>
    <row r="48" spans="2:20" x14ac:dyDescent="0.2">
      <c r="B48" s="22" t="str">
        <f>IFERROR(VLOOKUP(C48,'[1]7-Registre Risques'!$A$9:$R$940,2,0),"")</f>
        <v>CR2</v>
      </c>
      <c r="C48" s="23" t="s">
        <v>143</v>
      </c>
      <c r="D48" s="26" t="str">
        <f>IFERROR(VLOOKUP(C48,'[1]7-Registre Risques'!$A$9:$F$941,6,0),"")</f>
        <v>Assistance aux vols non efficiente</v>
      </c>
      <c r="E48" s="28" t="str">
        <f>IFERROR(VLOOKUP(C48,'[1]7-Registre Risques'!$A$9:$R$940,18,0),"")</f>
        <v>1D</v>
      </c>
      <c r="F48" s="26" t="s">
        <v>146</v>
      </c>
      <c r="G48" s="22" t="s">
        <v>147</v>
      </c>
      <c r="H48" s="26" t="s">
        <v>148</v>
      </c>
      <c r="I48" s="26" t="s">
        <v>149</v>
      </c>
      <c r="J48" s="26" t="s">
        <v>15</v>
      </c>
      <c r="K48" s="26"/>
      <c r="L48" s="26"/>
      <c r="M48" s="19" t="str">
        <f>IFERROR(VLOOKUP(C48,'[1]7-Registre Risques'!$A$9:$R$940,8,0),"")</f>
        <v>SEC</v>
      </c>
      <c r="N48" s="25" t="s">
        <v>103</v>
      </c>
      <c r="O48" s="13" t="e">
        <f>CONCATENATE(C48,".",MID(O47,6,3)/1+1)</f>
        <v>#REF!</v>
      </c>
      <c r="P48" s="15" t="str">
        <f>F48</f>
        <v xml:space="preserve">Former et qualifier le personnel Assistance Locale AIM </v>
      </c>
      <c r="Q48" s="16" t="str">
        <f>G48</f>
        <v>Permanente</v>
      </c>
      <c r="R48" s="16" t="str">
        <f>H48</f>
        <v>DNAD</v>
      </c>
      <c r="S48" s="17" t="str">
        <f>I48</f>
        <v xml:space="preserve">Certificat de qualification </v>
      </c>
      <c r="T48" s="18" t="str">
        <f>IFERROR(VLOOKUP(C48,'[1]7-Registre Risques'!$A$9:$X$411,24,0),"")</f>
        <v>Zone Tolérable</v>
      </c>
    </row>
    <row r="49" spans="2:20" x14ac:dyDescent="0.2">
      <c r="B49" s="22" t="str">
        <f>IFERROR(VLOOKUP(C49,'[1]7-Registre Risques'!$A$9:$R$940,2,0),"")</f>
        <v>CR2</v>
      </c>
      <c r="C49" s="23" t="s">
        <v>150</v>
      </c>
      <c r="D49" s="26" t="str">
        <f>IFERROR(VLOOKUP(C49,'[1]7-Registre Risques'!$A$9:$F$941,6,0),"")</f>
        <v>CARTES AERONAUTIQUES NON CONFORMES (erronnées, incomplètes, incohérentes à la rélaité, etc) ou INDISPONIBLES</v>
      </c>
      <c r="E49" s="28" t="str">
        <f>IFERROR(VLOOKUP(C49,'[1]7-Registre Risques'!$A$9:$R$940,18,0),"")</f>
        <v>2C</v>
      </c>
      <c r="F49" s="26" t="s">
        <v>151</v>
      </c>
      <c r="G49" s="30">
        <v>44561</v>
      </c>
      <c r="H49" s="26" t="s">
        <v>148</v>
      </c>
      <c r="I49" s="26" t="s">
        <v>152</v>
      </c>
      <c r="J49" s="26" t="s">
        <v>15</v>
      </c>
      <c r="K49" s="26"/>
      <c r="L49" s="26" t="s">
        <v>153</v>
      </c>
      <c r="M49" s="19" t="str">
        <f>IFERROR(VLOOKUP(C49,'[1]7-Registre Risques'!$A$9:$R$940,8,0),"")</f>
        <v>SEC</v>
      </c>
      <c r="N49" s="25" t="s">
        <v>103</v>
      </c>
      <c r="O49" s="13" t="e">
        <f>CONCATENATE(C49,".",MID(O48,6,3)/1+1)</f>
        <v>#REF!</v>
      </c>
      <c r="P49" s="15" t="str">
        <f>F49</f>
        <v>Doter la cartographie AIM en imageries satellitaires, AMDB (Aerodrome Mapping Data Base) et Etod (Electronic Terrain Obstacle Data)</v>
      </c>
      <c r="Q49" s="16">
        <f>G49</f>
        <v>44561</v>
      </c>
      <c r="R49" s="16" t="str">
        <f>H49</f>
        <v>DNAD</v>
      </c>
      <c r="S49" s="17" t="str">
        <f>I49</f>
        <v>Images satellitaires disponibles et personnel formé
AMDB (Aerodrome Mapping Data Base) eTOD (Electronic Terrain Obstacle Data) disponibles</v>
      </c>
      <c r="T49" s="18" t="str">
        <f>IFERROR(VLOOKUP(C49,'[1]7-Registre Risques'!$A$9:$X$411,24,0),"")</f>
        <v>Zone Tolérable</v>
      </c>
    </row>
    <row r="50" spans="2:20" x14ac:dyDescent="0.2">
      <c r="B50" s="22" t="str">
        <f>IFERROR(VLOOKUP(C50,'[1]7-Registre Risques'!$A$9:$R$940,2,0),"")</f>
        <v>CR2</v>
      </c>
      <c r="C50" s="23" t="s">
        <v>150</v>
      </c>
      <c r="D50" s="26" t="str">
        <f>IFERROR(VLOOKUP(C50,'[1]7-Registre Risques'!$A$9:$F$941,6,0),"")</f>
        <v>CARTES AERONAUTIQUES NON CONFORMES (erronnées, incomplètes, incohérentes à la rélaité, etc) ou INDISPONIBLES</v>
      </c>
      <c r="E50" s="28" t="str">
        <f>IFERROR(VLOOKUP(C50,'[1]7-Registre Risques'!$A$9:$R$940,18,0),"")</f>
        <v>2C</v>
      </c>
      <c r="F50" s="26" t="s">
        <v>154</v>
      </c>
      <c r="G50" s="30">
        <v>44561</v>
      </c>
      <c r="H50" s="26" t="s">
        <v>148</v>
      </c>
      <c r="I50" s="26" t="s">
        <v>155</v>
      </c>
      <c r="J50" s="26" t="s">
        <v>15</v>
      </c>
      <c r="K50" s="26"/>
      <c r="L50" s="26" t="s">
        <v>153</v>
      </c>
      <c r="M50" s="19" t="str">
        <f>IFERROR(VLOOKUP(C50,'[1]7-Registre Risques'!$A$9:$R$940,8,0),"")</f>
        <v>SEC</v>
      </c>
      <c r="N50" s="25" t="s">
        <v>103</v>
      </c>
      <c r="O50" s="13" t="e">
        <f>CONCATENATE(C50,".",MID(O49,6,3)/1+1)</f>
        <v>#REF!</v>
      </c>
      <c r="P50" s="15" t="str">
        <f>F50</f>
        <v>Former le personnel CARTO à l'utilisation des images satellitaires</v>
      </c>
      <c r="Q50" s="16">
        <f>G50</f>
        <v>44561</v>
      </c>
      <c r="R50" s="16" t="str">
        <f>H50</f>
        <v>DNAD</v>
      </c>
      <c r="S50" s="17" t="str">
        <f>I50</f>
        <v xml:space="preserve">Rapport de formation 
</v>
      </c>
      <c r="T50" s="18" t="str">
        <f>IFERROR(VLOOKUP(C50,'[1]7-Registre Risques'!$A$9:$X$411,24,0),"")</f>
        <v>Zone Tolérable</v>
      </c>
    </row>
    <row r="51" spans="2:20" x14ac:dyDescent="0.2">
      <c r="B51" s="22" t="str">
        <f>IFERROR(VLOOKUP(C51,'[1]7-Registre Risques'!$A$9:$R$940,2,0),"")</f>
        <v>CR2</v>
      </c>
      <c r="C51" s="23" t="s">
        <v>150</v>
      </c>
      <c r="D51" s="26" t="str">
        <f>IFERROR(VLOOKUP(C51,'[1]7-Registre Risques'!$A$9:$F$941,6,0),"")</f>
        <v>CARTES AERONAUTIQUES NON CONFORMES (erronnées, incomplètes, incohérentes à la rélaité, etc) ou INDISPONIBLES</v>
      </c>
      <c r="E51" s="28" t="str">
        <f>IFERROR(VLOOKUP(C51,'[1]7-Registre Risques'!$A$9:$R$940,18,0),"")</f>
        <v>2C</v>
      </c>
      <c r="F51" s="26" t="s">
        <v>156</v>
      </c>
      <c r="G51" s="30">
        <v>44196</v>
      </c>
      <c r="H51" s="26" t="s">
        <v>157</v>
      </c>
      <c r="I51" s="26" t="s">
        <v>158</v>
      </c>
      <c r="J51" s="26" t="s">
        <v>15</v>
      </c>
      <c r="K51" s="26"/>
      <c r="L51" s="26" t="s">
        <v>159</v>
      </c>
      <c r="M51" s="19" t="str">
        <f>IFERROR(VLOOKUP(C51,'[1]7-Registre Risques'!$A$9:$R$940,8,0),"")</f>
        <v>SEC</v>
      </c>
      <c r="N51" s="25" t="s">
        <v>103</v>
      </c>
      <c r="O51" s="13" t="e">
        <f>CONCATENATE(C51,".",MID(O50,6,3)/1+1)</f>
        <v>#REF!</v>
      </c>
      <c r="P51" s="15" t="str">
        <f>F51</f>
        <v>Renouveler le matériel informatique adapté aux travaux de cartographie (anayse geospatiale et charting)</v>
      </c>
      <c r="Q51" s="16">
        <f>G51</f>
        <v>44196</v>
      </c>
      <c r="R51" s="16" t="str">
        <f>H51</f>
        <v>DTID/DNAD</v>
      </c>
      <c r="S51" s="17" t="str">
        <f>I51</f>
        <v>Matériel disponible</v>
      </c>
      <c r="T51" s="18" t="str">
        <f>IFERROR(VLOOKUP(C51,'[1]7-Registre Risques'!$A$9:$X$411,24,0),"")</f>
        <v>Zone Tolérable</v>
      </c>
    </row>
    <row r="52" spans="2:20" x14ac:dyDescent="0.2">
      <c r="B52" s="22" t="str">
        <f>IFERROR(VLOOKUP(C52,'[1]7-Registre Risques'!$A$9:$R$940,2,0),"")</f>
        <v>CR2</v>
      </c>
      <c r="C52" s="23" t="s">
        <v>150</v>
      </c>
      <c r="D52" s="26" t="str">
        <f>IFERROR(VLOOKUP(C52,'[1]7-Registre Risques'!$A$9:$F$941,6,0),"")</f>
        <v>CARTES AERONAUTIQUES NON CONFORMES (erronnées, incomplètes, incohérentes à la rélaité, etc) ou INDISPONIBLES</v>
      </c>
      <c r="E52" s="28" t="str">
        <f>IFERROR(VLOOKUP(C52,'[1]7-Registre Risques'!$A$9:$R$940,18,0),"")</f>
        <v>2C</v>
      </c>
      <c r="F52" s="26" t="s">
        <v>160</v>
      </c>
      <c r="G52" s="30">
        <v>44196</v>
      </c>
      <c r="H52" s="26" t="s">
        <v>157</v>
      </c>
      <c r="I52" s="26" t="s">
        <v>161</v>
      </c>
      <c r="J52" s="26" t="s">
        <v>15</v>
      </c>
      <c r="K52" s="26"/>
      <c r="L52" s="26" t="s">
        <v>162</v>
      </c>
      <c r="M52" s="19" t="str">
        <f>IFERROR(VLOOKUP(C52,'[1]7-Registre Risques'!$A$9:$R$940,8,0),"")</f>
        <v>SEC</v>
      </c>
      <c r="N52" s="25" t="s">
        <v>103</v>
      </c>
      <c r="O52" s="13" t="e">
        <f>CONCATENATE(C52,".",MID(O51,6,3)/1+1)</f>
        <v>#REF!</v>
      </c>
      <c r="P52" s="15" t="str">
        <f>F52</f>
        <v>Augmenter le nombre de licences pathfinder ou logiciel de posttraitement</v>
      </c>
      <c r="Q52" s="16">
        <f>G52</f>
        <v>44196</v>
      </c>
      <c r="R52" s="16" t="str">
        <f>H52</f>
        <v>DTID/DNAD</v>
      </c>
      <c r="S52" s="17" t="str">
        <f>I52</f>
        <v>06 Licences disponibles</v>
      </c>
      <c r="T52" s="18" t="str">
        <f>IFERROR(VLOOKUP(C52,'[1]7-Registre Risques'!$A$9:$X$411,24,0),"")</f>
        <v>Zone Tolérable</v>
      </c>
    </row>
    <row r="53" spans="2:20" x14ac:dyDescent="0.2">
      <c r="B53" s="22" t="str">
        <f>IFERROR(VLOOKUP(C53,'[1]7-Registre Risques'!$A$9:$R$940,2,0),"")</f>
        <v>CR2</v>
      </c>
      <c r="C53" s="23" t="s">
        <v>150</v>
      </c>
      <c r="D53" s="26" t="str">
        <f>IFERROR(VLOOKUP(C53,'[1]7-Registre Risques'!$A$9:$F$941,6,0),"")</f>
        <v>CARTES AERONAUTIQUES NON CONFORMES (erronnées, incomplètes, incohérentes à la rélaité, etc) ou INDISPONIBLES</v>
      </c>
      <c r="E53" s="28" t="str">
        <f>IFERROR(VLOOKUP(C53,'[1]7-Registre Risques'!$A$9:$R$940,18,0),"")</f>
        <v>2C</v>
      </c>
      <c r="F53" s="26" t="s">
        <v>163</v>
      </c>
      <c r="G53" s="30">
        <v>45657</v>
      </c>
      <c r="H53" s="26" t="s">
        <v>148</v>
      </c>
      <c r="I53" s="26" t="s">
        <v>164</v>
      </c>
      <c r="J53" s="26" t="s">
        <v>15</v>
      </c>
      <c r="K53" s="26"/>
      <c r="L53" s="26"/>
      <c r="M53" s="19" t="str">
        <f>IFERROR(VLOOKUP(C53,'[1]7-Registre Risques'!$A$9:$R$940,8,0),"")</f>
        <v>SEC</v>
      </c>
      <c r="N53" s="25" t="s">
        <v>103</v>
      </c>
      <c r="O53" s="13" t="e">
        <f>CONCATENATE(C53,".",MID(O52,6,3)/1+1)</f>
        <v>#REF!</v>
      </c>
      <c r="P53" s="15" t="str">
        <f>F53</f>
        <v xml:space="preserve">Disposer de différents types d'équipements de mesure avec une précision décimétrique (gamme des outils assurant le RTK, station TOTAL, Télémètre Laser, etc) </v>
      </c>
      <c r="Q53" s="16">
        <f>G53</f>
        <v>45657</v>
      </c>
      <c r="R53" s="16" t="str">
        <f>H53</f>
        <v>DNAD</v>
      </c>
      <c r="S53" s="17" t="str">
        <f>I53</f>
        <v>Gamme des outils disponible et personnel formé</v>
      </c>
      <c r="T53" s="18" t="str">
        <f>IFERROR(VLOOKUP(C53,'[1]7-Registre Risques'!$A$9:$X$411,24,0),"")</f>
        <v>Zone Tolérable</v>
      </c>
    </row>
    <row r="54" spans="2:20" x14ac:dyDescent="0.2">
      <c r="B54" s="22" t="str">
        <f>IFERROR(VLOOKUP(C54,'[1]7-Registre Risques'!$A$9:$R$940,2,0),"")</f>
        <v>CR2</v>
      </c>
      <c r="C54" s="23" t="s">
        <v>150</v>
      </c>
      <c r="D54" s="26" t="str">
        <f>IFERROR(VLOOKUP(C54,'[1]7-Registre Risques'!$A$9:$F$941,6,0),"")</f>
        <v>CARTES AERONAUTIQUES NON CONFORMES (erronnées, incomplètes, incohérentes à la rélaité, etc) ou INDISPONIBLES</v>
      </c>
      <c r="E54" s="28" t="str">
        <f>IFERROR(VLOOKUP(C54,'[1]7-Registre Risques'!$A$9:$R$940,18,0),"")</f>
        <v>2C</v>
      </c>
      <c r="F54" s="26" t="s">
        <v>165</v>
      </c>
      <c r="G54" s="30">
        <v>44196</v>
      </c>
      <c r="H54" s="26" t="s">
        <v>157</v>
      </c>
      <c r="I54" s="26" t="s">
        <v>166</v>
      </c>
      <c r="J54" s="26" t="s">
        <v>15</v>
      </c>
      <c r="K54" s="26"/>
      <c r="L54" s="26"/>
      <c r="M54" s="19" t="str">
        <f>IFERROR(VLOOKUP(C54,'[1]7-Registre Risques'!$A$9:$R$940,8,0),"")</f>
        <v>SEC</v>
      </c>
      <c r="N54" s="25" t="s">
        <v>103</v>
      </c>
      <c r="O54" s="13" t="e">
        <f>CONCATENATE(C54,".",MID(O53,6,3)/1+1)</f>
        <v>#REF!</v>
      </c>
      <c r="P54" s="15" t="str">
        <f>F54</f>
        <v xml:space="preserve">
Rendre opérationnel le module AGC du système AIMANT
</v>
      </c>
      <c r="Q54" s="16">
        <f>G54</f>
        <v>44196</v>
      </c>
      <c r="R54" s="16" t="str">
        <f>H54</f>
        <v>DTID/DNAD</v>
      </c>
      <c r="S54" s="17" t="str">
        <f>I54</f>
        <v>AGC opérationnel et personnel formé connexion à la base AIXM (Aeronautical Information eXchange Management )</v>
      </c>
      <c r="T54" s="18" t="str">
        <f>IFERROR(VLOOKUP(C54,'[1]7-Registre Risques'!$A$9:$X$411,24,0),"")</f>
        <v>Zone Tolérable</v>
      </c>
    </row>
    <row r="55" spans="2:20" x14ac:dyDescent="0.2">
      <c r="B55" s="22" t="str">
        <f>IFERROR(VLOOKUP(C55,'[1]7-Registre Risques'!$A$9:$R$940,2,0),"")</f>
        <v>CR2</v>
      </c>
      <c r="C55" s="23" t="s">
        <v>150</v>
      </c>
      <c r="D55" s="26" t="str">
        <f>IFERROR(VLOOKUP(C55,'[1]7-Registre Risques'!$A$9:$F$941,6,0),"")</f>
        <v>CARTES AERONAUTIQUES NON CONFORMES (erronnées, incomplètes, incohérentes à la rélaité, etc) ou INDISPONIBLES</v>
      </c>
      <c r="E55" s="28" t="str">
        <f>IFERROR(VLOOKUP(C55,'[1]7-Registre Risques'!$A$9:$R$940,18,0),"")</f>
        <v>2C</v>
      </c>
      <c r="F55" s="26" t="s">
        <v>167</v>
      </c>
      <c r="G55" s="30">
        <v>44926</v>
      </c>
      <c r="H55" s="26" t="s">
        <v>157</v>
      </c>
      <c r="I55" s="26" t="s">
        <v>168</v>
      </c>
      <c r="J55" s="26" t="s">
        <v>15</v>
      </c>
      <c r="K55" s="26"/>
      <c r="L55" s="26"/>
      <c r="M55" s="19" t="str">
        <f>IFERROR(VLOOKUP(C55,'[1]7-Registre Risques'!$A$9:$R$940,8,0),"")</f>
        <v>SEC</v>
      </c>
      <c r="N55" s="25" t="s">
        <v>103</v>
      </c>
      <c r="O55" s="13" t="e">
        <f>CONCATENATE(C55,".",MID(O54,6,3)/1+1)</f>
        <v>#REF!</v>
      </c>
      <c r="P55" s="15" t="str">
        <f>F55</f>
        <v xml:space="preserve">Acquérir un logicel de substitution des moulinettes AERONAV et RADIONAV (ARCGIS for Avition, ILLUSTRATOR/MAPUBLISHER  etc) </v>
      </c>
      <c r="Q55" s="16">
        <f>G55</f>
        <v>44926</v>
      </c>
      <c r="R55" s="16" t="str">
        <f>H55</f>
        <v>DTID/DNAD</v>
      </c>
      <c r="S55" s="17" t="str">
        <f>I55</f>
        <v>Logiciels disponibles</v>
      </c>
      <c r="T55" s="18" t="str">
        <f>IFERROR(VLOOKUP(C55,'[1]7-Registre Risques'!$A$9:$X$411,24,0),"")</f>
        <v>Zone Tolérable</v>
      </c>
    </row>
    <row r="56" spans="2:20" x14ac:dyDescent="0.2">
      <c r="B56" s="22" t="str">
        <f>IFERROR(VLOOKUP(C56,'[1]7-Registre Risques'!$A$9:$R$940,2,0),"")</f>
        <v>CR2</v>
      </c>
      <c r="C56" s="23" t="s">
        <v>150</v>
      </c>
      <c r="D56" s="26" t="str">
        <f>IFERROR(VLOOKUP(C56,'[1]7-Registre Risques'!$A$9:$F$941,6,0),"")</f>
        <v>CARTES AERONAUTIQUES NON CONFORMES (erronnées, incomplètes, incohérentes à la rélaité, etc) ou INDISPONIBLES</v>
      </c>
      <c r="E56" s="28" t="str">
        <f>IFERROR(VLOOKUP(C56,'[1]7-Registre Risques'!$A$9:$R$940,18,0),"")</f>
        <v>2C</v>
      </c>
      <c r="F56" s="26" t="s">
        <v>169</v>
      </c>
      <c r="G56" s="30">
        <v>44196</v>
      </c>
      <c r="H56" s="26" t="s">
        <v>157</v>
      </c>
      <c r="I56" s="26" t="s">
        <v>170</v>
      </c>
      <c r="J56" s="26" t="s">
        <v>15</v>
      </c>
      <c r="K56" s="26"/>
      <c r="L56" s="26"/>
      <c r="M56" s="19" t="str">
        <f>IFERROR(VLOOKUP(C56,'[1]7-Registre Risques'!$A$9:$R$940,8,0),"")</f>
        <v>SEC</v>
      </c>
      <c r="N56" s="25" t="s">
        <v>103</v>
      </c>
      <c r="O56" s="13" t="e">
        <f>CONCATENATE(C56,".",MID(O55,6,3)/1+1)</f>
        <v>#REF!</v>
      </c>
      <c r="P56" s="15" t="str">
        <f>F56</f>
        <v>Mettre en oeuvre une procédure de gestion d’urgence des bugs</v>
      </c>
      <c r="Q56" s="16">
        <f>G56</f>
        <v>44196</v>
      </c>
      <c r="R56" s="16" t="str">
        <f>H56</f>
        <v>DTID/DNAD</v>
      </c>
      <c r="S56" s="17" t="str">
        <f>I56</f>
        <v>Macro Excel Réparée Moulinette fonctionnelle</v>
      </c>
      <c r="T56" s="18" t="str">
        <f>IFERROR(VLOOKUP(C56,'[1]7-Registre Risques'!$A$9:$X$411,24,0),"")</f>
        <v>Zone Tolérable</v>
      </c>
    </row>
    <row r="57" spans="2:20" x14ac:dyDescent="0.2">
      <c r="B57" s="22" t="str">
        <f>IFERROR(VLOOKUP(C57,'[1]7-Registre Risques'!$A$9:$R$940,2,0),"")</f>
        <v>CR2</v>
      </c>
      <c r="C57" s="23" t="s">
        <v>150</v>
      </c>
      <c r="D57" s="26" t="str">
        <f>IFERROR(VLOOKUP(C57,'[1]7-Registre Risques'!$A$9:$F$941,6,0),"")</f>
        <v>CARTES AERONAUTIQUES NON CONFORMES (erronnées, incomplètes, incohérentes à la rélaité, etc) ou INDISPONIBLES</v>
      </c>
      <c r="E57" s="28" t="str">
        <f>IFERROR(VLOOKUP(C57,'[1]7-Registre Risques'!$A$9:$R$940,18,0),"")</f>
        <v>2C</v>
      </c>
      <c r="F57" s="26" t="s">
        <v>171</v>
      </c>
      <c r="G57" s="30">
        <v>44561</v>
      </c>
      <c r="H57" s="26" t="s">
        <v>172</v>
      </c>
      <c r="I57" s="26" t="s">
        <v>173</v>
      </c>
      <c r="J57" s="26" t="s">
        <v>15</v>
      </c>
      <c r="K57" s="26"/>
      <c r="L57" s="26"/>
      <c r="M57" s="19" t="str">
        <f>IFERROR(VLOOKUP(C57,'[1]7-Registre Risques'!$A$9:$R$940,8,0),"")</f>
        <v>SEC</v>
      </c>
      <c r="N57" s="25" t="s">
        <v>103</v>
      </c>
      <c r="O57" s="13" t="e">
        <f>CONCATENATE(C57,".",MID(O56,6,3)/1+1)</f>
        <v>#REF!</v>
      </c>
      <c r="P57" s="15" t="str">
        <f>F57</f>
        <v>Mettre en place une procédure de vérification systématique de l'instabilité du réseau des points de réseau WGS-84 lors des missiosn de collecte des données</v>
      </c>
      <c r="Q57" s="16">
        <f>G57</f>
        <v>44561</v>
      </c>
      <c r="R57" s="16" t="str">
        <f>H57</f>
        <v>DNAAI</v>
      </c>
      <c r="S57" s="17" t="str">
        <f>I57</f>
        <v>MANPRO CARTO mis à jour</v>
      </c>
      <c r="T57" s="18" t="str">
        <f>IFERROR(VLOOKUP(C57,'[1]7-Registre Risques'!$A$9:$X$411,24,0),"")</f>
        <v>Zone Tolérable</v>
      </c>
    </row>
    <row r="58" spans="2:20" x14ac:dyDescent="0.2">
      <c r="B58" s="22" t="str">
        <f>IFERROR(VLOOKUP(C58,'[1]7-Registre Risques'!$A$9:$R$940,2,0),"")</f>
        <v>CR2</v>
      </c>
      <c r="C58" s="23" t="s">
        <v>150</v>
      </c>
      <c r="D58" s="26" t="str">
        <f>IFERROR(VLOOKUP(C58,'[1]7-Registre Risques'!$A$9:$F$941,6,0),"")</f>
        <v>CARTES AERONAUTIQUES NON CONFORMES (erronnées, incomplètes, incohérentes à la rélaité, etc) ou INDISPONIBLES</v>
      </c>
      <c r="E58" s="28" t="str">
        <f>IFERROR(VLOOKUP(C58,'[1]7-Registre Risques'!$A$9:$R$940,18,0),"")</f>
        <v>2C</v>
      </c>
      <c r="F58" s="26" t="s">
        <v>174</v>
      </c>
      <c r="G58" s="30">
        <v>44926</v>
      </c>
      <c r="H58" s="26" t="s">
        <v>175</v>
      </c>
      <c r="I58" s="26" t="s">
        <v>176</v>
      </c>
      <c r="J58" s="26" t="s">
        <v>15</v>
      </c>
      <c r="K58" s="26"/>
      <c r="L58" s="26"/>
      <c r="M58" s="19" t="str">
        <f>IFERROR(VLOOKUP(C58,'[1]7-Registre Risques'!$A$9:$R$940,8,0),"")</f>
        <v>SEC</v>
      </c>
      <c r="N58" s="25" t="s">
        <v>103</v>
      </c>
      <c r="O58" s="13" t="e">
        <f>CONCATENATE(C58,".",MID(O57,6,3)/1+1)</f>
        <v>#REF!</v>
      </c>
      <c r="P58" s="15" t="str">
        <f>F58</f>
        <v>Définir un mécanisme de maintenance régulière des appareils de mesure</v>
      </c>
      <c r="Q58" s="16">
        <f>G58</f>
        <v>44926</v>
      </c>
      <c r="R58" s="16" t="str">
        <f>H58</f>
        <v>DNAAI/FOURNISSEUR</v>
      </c>
      <c r="S58" s="17" t="str">
        <f>I58</f>
        <v>Tableau de maintenance périodique</v>
      </c>
      <c r="T58" s="18" t="str">
        <f>IFERROR(VLOOKUP(C58,'[1]7-Registre Risques'!$A$9:$X$411,24,0),"")</f>
        <v>Zone Tolérable</v>
      </c>
    </row>
    <row r="59" spans="2:20" x14ac:dyDescent="0.2">
      <c r="B59" s="22" t="str">
        <f>IFERROR(VLOOKUP(C59,'[1]7-Registre Risques'!$A$9:$R$940,2,0),"")</f>
        <v>CR2</v>
      </c>
      <c r="C59" s="23" t="s">
        <v>150</v>
      </c>
      <c r="D59" s="26" t="str">
        <f>IFERROR(VLOOKUP(C59,'[1]7-Registre Risques'!$A$9:$F$941,6,0),"")</f>
        <v>CARTES AERONAUTIQUES NON CONFORMES (erronnées, incomplètes, incohérentes à la rélaité, etc) ou INDISPONIBLES</v>
      </c>
      <c r="E59" s="28" t="str">
        <f>IFERROR(VLOOKUP(C59,'[1]7-Registre Risques'!$A$9:$R$940,18,0),"")</f>
        <v>2C</v>
      </c>
      <c r="F59" s="26" t="s">
        <v>177</v>
      </c>
      <c r="G59" s="30">
        <v>44561</v>
      </c>
      <c r="H59" s="26" t="s">
        <v>178</v>
      </c>
      <c r="I59" s="26" t="s">
        <v>179</v>
      </c>
      <c r="J59" s="26" t="s">
        <v>15</v>
      </c>
      <c r="K59" s="26"/>
      <c r="L59" s="26"/>
      <c r="M59" s="19" t="str">
        <f>IFERROR(VLOOKUP(C59,'[1]7-Registre Risques'!$A$9:$R$940,8,0),"")</f>
        <v>SEC</v>
      </c>
      <c r="N59" s="25" t="s">
        <v>103</v>
      </c>
      <c r="O59" s="13" t="e">
        <f>CONCATENATE(C59,".",MID(O58,6,3)/1+1)</f>
        <v>#REF!</v>
      </c>
      <c r="P59" s="15" t="str">
        <f>F59</f>
        <v xml:space="preserve">Mettre à jour les SLA AIM en ressortissant clairement les exigences des données cartographiques </v>
      </c>
      <c r="Q59" s="16">
        <f>G59</f>
        <v>44561</v>
      </c>
      <c r="R59" s="16" t="str">
        <f>H59</f>
        <v>DGRP DNAD</v>
      </c>
      <c r="S59" s="17" t="str">
        <f>I59</f>
        <v>SLA AIM mis à jour dans les centres</v>
      </c>
      <c r="T59" s="18" t="str">
        <f>IFERROR(VLOOKUP(C59,'[1]7-Registre Risques'!$A$9:$X$411,24,0),"")</f>
        <v>Zone Tolérable</v>
      </c>
    </row>
    <row r="60" spans="2:20" x14ac:dyDescent="0.2">
      <c r="B60" s="22" t="str">
        <f>IFERROR(VLOOKUP(C60,'[1]7-Registre Risques'!$A$9:$R$940,2,0),"")</f>
        <v>CR2</v>
      </c>
      <c r="C60" s="23" t="s">
        <v>150</v>
      </c>
      <c r="D60" s="26" t="str">
        <f>IFERROR(VLOOKUP(C60,'[1]7-Registre Risques'!$A$9:$F$941,6,0),"")</f>
        <v>CARTES AERONAUTIQUES NON CONFORMES (erronnées, incomplètes, incohérentes à la rélaité, etc) ou INDISPONIBLES</v>
      </c>
      <c r="E60" s="28" t="str">
        <f>IFERROR(VLOOKUP(C60,'[1]7-Registre Risques'!$A$9:$R$940,18,0),"")</f>
        <v>2C</v>
      </c>
      <c r="F60" s="26" t="s">
        <v>180</v>
      </c>
      <c r="G60" s="30">
        <v>44926</v>
      </c>
      <c r="H60" s="26" t="s">
        <v>148</v>
      </c>
      <c r="I60" s="26" t="s">
        <v>181</v>
      </c>
      <c r="J60" s="26" t="s">
        <v>15</v>
      </c>
      <c r="K60" s="26"/>
      <c r="L60" s="26"/>
      <c r="M60" s="19" t="str">
        <f>IFERROR(VLOOKUP(C60,'[1]7-Registre Risques'!$A$9:$R$940,8,0),"")</f>
        <v>SEC</v>
      </c>
      <c r="N60" s="25" t="s">
        <v>103</v>
      </c>
      <c r="O60" s="13" t="e">
        <f>CONCATENATE(C60,".",MID(O59,6,3)/1+1)</f>
        <v>#REF!</v>
      </c>
      <c r="P60" s="15" t="str">
        <f>F60</f>
        <v>Mettre en place une procédure de renouvellement continue des équipements de mesures</v>
      </c>
      <c r="Q60" s="16">
        <f>G60</f>
        <v>44926</v>
      </c>
      <c r="R60" s="16" t="str">
        <f>H60</f>
        <v>DNAD</v>
      </c>
      <c r="S60" s="17" t="str">
        <f>I60</f>
        <v>Procédure de renouvellment pris en compte dans le PSE</v>
      </c>
      <c r="T60" s="18" t="str">
        <f>IFERROR(VLOOKUP(C60,'[1]7-Registre Risques'!$A$9:$X$411,24,0),"")</f>
        <v>Zone Tolérable</v>
      </c>
    </row>
    <row r="61" spans="2:20" x14ac:dyDescent="0.2">
      <c r="B61" s="22" t="str">
        <f>IFERROR(VLOOKUP(C61,'[1]7-Registre Risques'!$A$9:$R$940,2,0),"")</f>
        <v>CR2</v>
      </c>
      <c r="C61" s="23" t="s">
        <v>150</v>
      </c>
      <c r="D61" s="26" t="str">
        <f>IFERROR(VLOOKUP(C61,'[1]7-Registre Risques'!$A$9:$F$941,6,0),"")</f>
        <v>CARTES AERONAUTIQUES NON CONFORMES (erronnées, incomplètes, incohérentes à la rélaité, etc) ou INDISPONIBLES</v>
      </c>
      <c r="E61" s="28" t="str">
        <f>IFERROR(VLOOKUP(C61,'[1]7-Registre Risques'!$A$9:$R$940,18,0),"")</f>
        <v>2C</v>
      </c>
      <c r="F61" s="26" t="s">
        <v>182</v>
      </c>
      <c r="G61" s="30">
        <v>44196</v>
      </c>
      <c r="H61" s="26" t="s">
        <v>172</v>
      </c>
      <c r="I61" s="26" t="s">
        <v>183</v>
      </c>
      <c r="J61" s="26" t="s">
        <v>15</v>
      </c>
      <c r="K61" s="26"/>
      <c r="L61" s="26"/>
      <c r="M61" s="19" t="str">
        <f>IFERROR(VLOOKUP(C61,'[1]7-Registre Risques'!$A$9:$R$940,8,0),"")</f>
        <v>SEC</v>
      </c>
      <c r="N61" s="25" t="s">
        <v>103</v>
      </c>
      <c r="O61" s="13" t="e">
        <f>CONCATENATE(C61,".",MID(O60,6,3)/1+1)</f>
        <v>#REF!</v>
      </c>
      <c r="P61" s="15" t="str">
        <f>F61</f>
        <v>Définir les exigences de format de données à mettre à la disposition de la cartographie par les centres</v>
      </c>
      <c r="Q61" s="16">
        <f>G61</f>
        <v>44196</v>
      </c>
      <c r="R61" s="16" t="str">
        <f>H61</f>
        <v>DNAAI</v>
      </c>
      <c r="S61" s="17" t="str">
        <f>I61</f>
        <v>MEI aux centres</v>
      </c>
      <c r="T61" s="18" t="str">
        <f>IFERROR(VLOOKUP(C61,'[1]7-Registre Risques'!$A$9:$X$411,24,0),"")</f>
        <v>Zone Tolérable</v>
      </c>
    </row>
    <row r="62" spans="2:20" x14ac:dyDescent="0.2">
      <c r="B62" s="22" t="str">
        <f>IFERROR(VLOOKUP(C62,'[1]7-Registre Risques'!$A$9:$R$940,2,0),"")</f>
        <v>CR2</v>
      </c>
      <c r="C62" s="23" t="s">
        <v>150</v>
      </c>
      <c r="D62" s="26" t="str">
        <f>IFERROR(VLOOKUP(C62,'[1]7-Registre Risques'!$A$9:$F$941,6,0),"")</f>
        <v>CARTES AERONAUTIQUES NON CONFORMES (erronnées, incomplètes, incohérentes à la rélaité, etc) ou INDISPONIBLES</v>
      </c>
      <c r="E62" s="28" t="str">
        <f>IFERROR(VLOOKUP(C62,'[1]7-Registre Risques'!$A$9:$R$940,18,0),"")</f>
        <v>2C</v>
      </c>
      <c r="F62" s="26" t="s">
        <v>184</v>
      </c>
      <c r="G62" s="30">
        <v>44196</v>
      </c>
      <c r="H62" s="26" t="s">
        <v>172</v>
      </c>
      <c r="I62" s="26" t="s">
        <v>183</v>
      </c>
      <c r="J62" s="26" t="s">
        <v>15</v>
      </c>
      <c r="K62" s="26"/>
      <c r="L62" s="26"/>
      <c r="M62" s="19" t="str">
        <f>IFERROR(VLOOKUP(C62,'[1]7-Registre Risques'!$A$9:$R$940,8,0),"")</f>
        <v>SEC</v>
      </c>
      <c r="N62" s="25" t="s">
        <v>103</v>
      </c>
      <c r="O62" s="13" t="e">
        <f>CONCATENATE(C62,".",MID(O61,6,3)/1+1)</f>
        <v>#REF!</v>
      </c>
      <c r="P62" s="15" t="str">
        <f>F62</f>
        <v xml:space="preserve">Sensibiliser les  centres à utiliser les formats d'échange des données </v>
      </c>
      <c r="Q62" s="16">
        <f>G62</f>
        <v>44196</v>
      </c>
      <c r="R62" s="16" t="str">
        <f>H62</f>
        <v>DNAAI</v>
      </c>
      <c r="S62" s="17" t="str">
        <f>I62</f>
        <v>MEI aux centres</v>
      </c>
      <c r="T62" s="18" t="str">
        <f>IFERROR(VLOOKUP(C62,'[1]7-Registre Risques'!$A$9:$X$411,24,0),"")</f>
        <v>Zone Tolérable</v>
      </c>
    </row>
    <row r="63" spans="2:20" x14ac:dyDescent="0.2">
      <c r="B63" s="22" t="str">
        <f>IFERROR(VLOOKUP(C63,'[1]7-Registre Risques'!$A$9:$R$940,2,0),"")</f>
        <v>CR2</v>
      </c>
      <c r="C63" s="23" t="s">
        <v>150</v>
      </c>
      <c r="D63" s="26" t="str">
        <f>IFERROR(VLOOKUP(C63,'[1]7-Registre Risques'!$A$9:$F$941,6,0),"")</f>
        <v>CARTES AERONAUTIQUES NON CONFORMES (erronnées, incomplètes, incohérentes à la rélaité, etc) ou INDISPONIBLES</v>
      </c>
      <c r="E63" s="28" t="str">
        <f>IFERROR(VLOOKUP(C63,'[1]7-Registre Risques'!$A$9:$R$940,18,0),"")</f>
        <v>2C</v>
      </c>
      <c r="F63" s="26" t="s">
        <v>185</v>
      </c>
      <c r="G63" s="22" t="s">
        <v>128</v>
      </c>
      <c r="H63" s="26" t="s">
        <v>186</v>
      </c>
      <c r="I63" s="26" t="s">
        <v>187</v>
      </c>
      <c r="J63" s="26" t="s">
        <v>15</v>
      </c>
      <c r="K63" s="26"/>
      <c r="L63" s="26"/>
      <c r="M63" s="19" t="str">
        <f>IFERROR(VLOOKUP(C63,'[1]7-Registre Risques'!$A$9:$R$940,8,0),"")</f>
        <v>SEC</v>
      </c>
      <c r="N63" s="25" t="s">
        <v>103</v>
      </c>
      <c r="O63" s="13" t="e">
        <f>CONCATENATE(C63,".",MID(O62,6,3)/1+1)</f>
        <v>#REF!</v>
      </c>
      <c r="P63" s="15" t="str">
        <f>F63</f>
        <v>Initier les cadres AIM à l'utilisation de AGC au cours de la formation CAD à l’EAMAC</v>
      </c>
      <c r="Q63" s="16" t="str">
        <f>G63</f>
        <v xml:space="preserve">Permanent </v>
      </c>
      <c r="R63" s="16" t="str">
        <f>H63</f>
        <v>DNAAI/EAMAC</v>
      </c>
      <c r="S63" s="17" t="str">
        <f>I63</f>
        <v>Programme de formation CAD (cartographie assistée par ordinateur</v>
      </c>
      <c r="T63" s="18" t="str">
        <f>IFERROR(VLOOKUP(C63,'[1]7-Registre Risques'!$A$9:$X$411,24,0),"")</f>
        <v>Zone Tolérable</v>
      </c>
    </row>
    <row r="64" spans="2:20" x14ac:dyDescent="0.2">
      <c r="B64" s="22" t="str">
        <f>IFERROR(VLOOKUP(C64,'[1]7-Registre Risques'!$A$9:$R$940,2,0),"")</f>
        <v>CR2</v>
      </c>
      <c r="C64" s="23" t="s">
        <v>150</v>
      </c>
      <c r="D64" s="26" t="str">
        <f>IFERROR(VLOOKUP(C64,'[1]7-Registre Risques'!$A$9:$F$941,6,0),"")</f>
        <v>CARTES AERONAUTIQUES NON CONFORMES (erronnées, incomplètes, incohérentes à la rélaité, etc) ou INDISPONIBLES</v>
      </c>
      <c r="E64" s="28" t="str">
        <f>IFERROR(VLOOKUP(C64,'[1]7-Registre Risques'!$A$9:$R$940,18,0),"")</f>
        <v>2C</v>
      </c>
      <c r="F64" s="26" t="s">
        <v>188</v>
      </c>
      <c r="G64" s="30">
        <v>44196</v>
      </c>
      <c r="H64" s="26" t="s">
        <v>172</v>
      </c>
      <c r="I64" s="26" t="s">
        <v>189</v>
      </c>
      <c r="J64" s="26" t="s">
        <v>15</v>
      </c>
      <c r="K64" s="26"/>
      <c r="L64" s="26"/>
      <c r="M64" s="19" t="str">
        <f>IFERROR(VLOOKUP(C64,'[1]7-Registre Risques'!$A$9:$R$940,8,0),"")</f>
        <v>SEC</v>
      </c>
      <c r="N64" s="25" t="s">
        <v>103</v>
      </c>
      <c r="O64" s="13" t="e">
        <f>CONCATENATE(C64,".",MID(O63,6,3)/1+1)</f>
        <v>#REF!</v>
      </c>
      <c r="P64" s="15" t="str">
        <f>F64</f>
        <v>Désigner une responsable pour le suivi du matériel et les émissions d'alerte de  fin de potentiel</v>
      </c>
      <c r="Q64" s="16">
        <f>G64</f>
        <v>44196</v>
      </c>
      <c r="R64" s="16" t="str">
        <f>H64</f>
        <v>DNAAI</v>
      </c>
      <c r="S64" s="17" t="str">
        <f>I64</f>
        <v>Décision de désignation</v>
      </c>
      <c r="T64" s="18" t="str">
        <f>IFERROR(VLOOKUP(C64,'[1]7-Registre Risques'!$A$9:$X$411,24,0),"")</f>
        <v>Zone Tolérable</v>
      </c>
    </row>
    <row r="65" spans="2:20" x14ac:dyDescent="0.2">
      <c r="B65" s="22" t="str">
        <f>IFERROR(VLOOKUP(C65,'[1]7-Registre Risques'!$A$9:$R$940,2,0),"")</f>
        <v>CR2</v>
      </c>
      <c r="C65" s="23" t="s">
        <v>150</v>
      </c>
      <c r="D65" s="26" t="str">
        <f>IFERROR(VLOOKUP(C65,'[1]7-Registre Risques'!$A$9:$F$941,6,0),"")</f>
        <v>CARTES AERONAUTIQUES NON CONFORMES (erronnées, incomplètes, incohérentes à la rélaité, etc) ou INDISPONIBLES</v>
      </c>
      <c r="E65" s="28" t="str">
        <f>IFERROR(VLOOKUP(C65,'[1]7-Registre Risques'!$A$9:$R$940,18,0),"")</f>
        <v>2C</v>
      </c>
      <c r="F65" s="26" t="s">
        <v>190</v>
      </c>
      <c r="G65" s="30">
        <v>44561</v>
      </c>
      <c r="H65" s="26" t="s">
        <v>191</v>
      </c>
      <c r="I65" s="26" t="s">
        <v>192</v>
      </c>
      <c r="J65" s="26" t="s">
        <v>15</v>
      </c>
      <c r="K65" s="26"/>
      <c r="L65" s="26"/>
      <c r="M65" s="19" t="str">
        <f>IFERROR(VLOOKUP(C65,'[1]7-Registre Risques'!$A$9:$R$940,8,0),"")</f>
        <v>SEC</v>
      </c>
      <c r="N65" s="25" t="s">
        <v>103</v>
      </c>
      <c r="O65" s="13" t="e">
        <f>CONCATENATE(C65,".",MID(O64,6,3)/1+1)</f>
        <v>#REF!</v>
      </c>
      <c r="P65" s="15" t="str">
        <f>F65</f>
        <v>Renforcer l’effectif CARTO</v>
      </c>
      <c r="Q65" s="16">
        <f>G65</f>
        <v>44561</v>
      </c>
      <c r="R65" s="16" t="str">
        <f>H65</f>
        <v>DRHD/DNAD</v>
      </c>
      <c r="S65" s="17" t="str">
        <f>I65</f>
        <v>Effcetif optimum disponible</v>
      </c>
      <c r="T65" s="18" t="str">
        <f>IFERROR(VLOOKUP(C65,'[1]7-Registre Risques'!$A$9:$X$411,24,0),"")</f>
        <v>Zone Tolérable</v>
      </c>
    </row>
    <row r="66" spans="2:20" x14ac:dyDescent="0.2">
      <c r="B66" s="22" t="str">
        <f>IFERROR(VLOOKUP(C66,'[1]7-Registre Risques'!$A$9:$R$940,2,0),"")</f>
        <v>CR2</v>
      </c>
      <c r="C66" s="23" t="s">
        <v>150</v>
      </c>
      <c r="D66" s="26" t="str">
        <f>IFERROR(VLOOKUP(C66,'[1]7-Registre Risques'!$A$9:$F$941,6,0),"")</f>
        <v>CARTES AERONAUTIQUES NON CONFORMES (erronnées, incomplètes, incohérentes à la rélaité, etc) ou INDISPONIBLES</v>
      </c>
      <c r="E66" s="28" t="str">
        <f>IFERROR(VLOOKUP(C66,'[1]7-Registre Risques'!$A$9:$R$940,18,0),"")</f>
        <v>2C</v>
      </c>
      <c r="F66" s="26" t="s">
        <v>193</v>
      </c>
      <c r="G66" s="30">
        <v>44196</v>
      </c>
      <c r="H66" s="26" t="s">
        <v>172</v>
      </c>
      <c r="I66" s="26" t="s">
        <v>155</v>
      </c>
      <c r="J66" s="26" t="s">
        <v>15</v>
      </c>
      <c r="K66" s="26"/>
      <c r="L66" s="26"/>
      <c r="M66" s="19" t="str">
        <f>IFERROR(VLOOKUP(C66,'[1]7-Registre Risques'!$A$9:$R$940,8,0),"")</f>
        <v>SEC</v>
      </c>
      <c r="N66" s="25" t="s">
        <v>103</v>
      </c>
      <c r="O66" s="13" t="e">
        <f>CONCATENATE(C66,".",MID(O65,6,3)/1+1)</f>
        <v>#REF!</v>
      </c>
      <c r="P66" s="15" t="str">
        <f>F66</f>
        <v>Renforcer les compétences des cartographes dans la conception sémiologique</v>
      </c>
      <c r="Q66" s="16">
        <f>G66</f>
        <v>44196</v>
      </c>
      <c r="R66" s="16" t="str">
        <f>H66</f>
        <v>DNAAI</v>
      </c>
      <c r="S66" s="17" t="str">
        <f>I66</f>
        <v xml:space="preserve">Rapport de formation 
</v>
      </c>
      <c r="T66" s="18" t="str">
        <f>IFERROR(VLOOKUP(C66,'[1]7-Registre Risques'!$A$9:$X$411,24,0),"")</f>
        <v>Zone Tolérable</v>
      </c>
    </row>
    <row r="67" spans="2:20" x14ac:dyDescent="0.2">
      <c r="B67" s="22" t="str">
        <f>IFERROR(VLOOKUP(C67,'[1]7-Registre Risques'!$A$9:$R$940,2,0),"")</f>
        <v>CR2</v>
      </c>
      <c r="C67" s="23" t="s">
        <v>150</v>
      </c>
      <c r="D67" s="26" t="str">
        <f>IFERROR(VLOOKUP(C67,'[1]7-Registre Risques'!$A$9:$F$941,6,0),"")</f>
        <v>CARTES AERONAUTIQUES NON CONFORMES (erronnées, incomplètes, incohérentes à la rélaité, etc) ou INDISPONIBLES</v>
      </c>
      <c r="E67" s="28" t="str">
        <f>IFERROR(VLOOKUP(C67,'[1]7-Registre Risques'!$A$9:$R$940,18,0),"")</f>
        <v>2C</v>
      </c>
      <c r="F67" s="26" t="s">
        <v>194</v>
      </c>
      <c r="G67" s="30">
        <v>44561</v>
      </c>
      <c r="H67" s="26" t="s">
        <v>172</v>
      </c>
      <c r="I67" s="26" t="s">
        <v>155</v>
      </c>
      <c r="J67" s="26" t="s">
        <v>15</v>
      </c>
      <c r="K67" s="26"/>
      <c r="L67" s="26"/>
      <c r="M67" s="19" t="str">
        <f>IFERROR(VLOOKUP(C67,'[1]7-Registre Risques'!$A$9:$R$940,8,0),"")</f>
        <v>SEC</v>
      </c>
      <c r="N67" s="25" t="s">
        <v>103</v>
      </c>
      <c r="O67" s="13" t="e">
        <f>CONCATENATE(C67,".",MID(O66,6,3)/1+1)</f>
        <v>#REF!</v>
      </c>
      <c r="P67" s="15" t="str">
        <f>F67</f>
        <v>Former en automatisation graphique (VBA-Python-SQL)</v>
      </c>
      <c r="Q67" s="16">
        <f>G67</f>
        <v>44561</v>
      </c>
      <c r="R67" s="16" t="str">
        <f>H67</f>
        <v>DNAAI</v>
      </c>
      <c r="S67" s="17" t="str">
        <f>I67</f>
        <v xml:space="preserve">Rapport de formation 
</v>
      </c>
      <c r="T67" s="18" t="str">
        <f>IFERROR(VLOOKUP(C67,'[1]7-Registre Risques'!$A$9:$X$411,24,0),"")</f>
        <v>Zone Tolérable</v>
      </c>
    </row>
    <row r="68" spans="2:20" x14ac:dyDescent="0.2">
      <c r="B68" s="22" t="str">
        <f>IFERROR(VLOOKUP(C68,'[1]7-Registre Risques'!$A$9:$R$940,2,0),"")</f>
        <v>CR2</v>
      </c>
      <c r="C68" s="23" t="s">
        <v>150</v>
      </c>
      <c r="D68" s="26" t="str">
        <f>IFERROR(VLOOKUP(C68,'[1]7-Registre Risques'!$A$9:$F$941,6,0),"")</f>
        <v>CARTES AERONAUTIQUES NON CONFORMES (erronnées, incomplètes, incohérentes à la rélaité, etc) ou INDISPONIBLES</v>
      </c>
      <c r="E68" s="28" t="str">
        <f>IFERROR(VLOOKUP(C68,'[1]7-Registre Risques'!$A$9:$R$940,18,0),"")</f>
        <v>2C</v>
      </c>
      <c r="F68" s="26" t="s">
        <v>195</v>
      </c>
      <c r="G68" s="30">
        <v>44196</v>
      </c>
      <c r="H68" s="26" t="s">
        <v>148</v>
      </c>
      <c r="I68" s="26" t="s">
        <v>155</v>
      </c>
      <c r="J68" s="26" t="s">
        <v>15</v>
      </c>
      <c r="K68" s="26"/>
      <c r="L68" s="26"/>
      <c r="M68" s="19" t="str">
        <f>IFERROR(VLOOKUP(C68,'[1]7-Registre Risques'!$A$9:$R$940,8,0),"")</f>
        <v>SEC</v>
      </c>
      <c r="N68" s="25" t="s">
        <v>103</v>
      </c>
      <c r="O68" s="13" t="e">
        <f>CONCATENATE(C68,".",MID(O67,6,3)/1+1)</f>
        <v>#REF!</v>
      </c>
      <c r="P68" s="15" t="str">
        <f>F68</f>
        <v>Renforcer les compétences du personnel CARTO à la conduite de campagne WGS-84</v>
      </c>
      <c r="Q68" s="16">
        <f>G68</f>
        <v>44196</v>
      </c>
      <c r="R68" s="16" t="str">
        <f>H68</f>
        <v>DNAD</v>
      </c>
      <c r="S68" s="17" t="str">
        <f>I68</f>
        <v xml:space="preserve">Rapport de formation 
</v>
      </c>
      <c r="T68" s="18" t="str">
        <f>IFERROR(VLOOKUP(C68,'[1]7-Registre Risques'!$A$9:$X$411,24,0),"")</f>
        <v>Zone Tolérable</v>
      </c>
    </row>
    <row r="69" spans="2:20" x14ac:dyDescent="0.2">
      <c r="B69" s="22" t="str">
        <f>IFERROR(VLOOKUP(C69,'[1]7-Registre Risques'!$A$9:$R$940,2,0),"")</f>
        <v>CR2</v>
      </c>
      <c r="C69" s="23" t="s">
        <v>150</v>
      </c>
      <c r="D69" s="26" t="str">
        <f>IFERROR(VLOOKUP(C69,'[1]7-Registre Risques'!$A$9:$F$941,6,0),"")</f>
        <v>CARTES AERONAUTIQUES NON CONFORMES (erronnées, incomplètes, incohérentes à la rélaité, etc) ou INDISPONIBLES</v>
      </c>
      <c r="E69" s="28" t="str">
        <f>IFERROR(VLOOKUP(C69,'[1]7-Registre Risques'!$A$9:$R$940,18,0),"")</f>
        <v>2C</v>
      </c>
      <c r="F69" s="26" t="s">
        <v>196</v>
      </c>
      <c r="G69" s="30">
        <v>44196</v>
      </c>
      <c r="H69" s="26" t="s">
        <v>148</v>
      </c>
      <c r="I69" s="26" t="s">
        <v>155</v>
      </c>
      <c r="J69" s="26" t="s">
        <v>15</v>
      </c>
      <c r="K69" s="26"/>
      <c r="L69" s="26"/>
      <c r="M69" s="19" t="str">
        <f>IFERROR(VLOOKUP(C69,'[1]7-Registre Risques'!$A$9:$R$940,8,0),"")</f>
        <v>SEC</v>
      </c>
      <c r="N69" s="25" t="s">
        <v>103</v>
      </c>
      <c r="O69" s="13" t="e">
        <f>CONCATENATE(C69,".",MID(O68,6,3)/1+1)</f>
        <v>#REF!</v>
      </c>
      <c r="P69" s="15" t="str">
        <f>F69</f>
        <v>Former les cartographes aux outils d’acquisition des données décimétriques</v>
      </c>
      <c r="Q69" s="16">
        <f>G69</f>
        <v>44196</v>
      </c>
      <c r="R69" s="16" t="str">
        <f>H69</f>
        <v>DNAD</v>
      </c>
      <c r="S69" s="17" t="str">
        <f>I69</f>
        <v xml:space="preserve">Rapport de formation 
</v>
      </c>
      <c r="T69" s="18" t="str">
        <f>IFERROR(VLOOKUP(C69,'[1]7-Registre Risques'!$A$9:$X$411,24,0),"")</f>
        <v>Zone Tolérable</v>
      </c>
    </row>
    <row r="70" spans="2:20" x14ac:dyDescent="0.2">
      <c r="B70" s="22" t="str">
        <f>IFERROR(VLOOKUP(C70,'[1]7-Registre Risques'!$A$9:$R$940,2,0),"")</f>
        <v>CR2</v>
      </c>
      <c r="C70" s="23" t="s">
        <v>197</v>
      </c>
      <c r="D70" s="26" t="str">
        <f>IFERROR(VLOOKUP(C70,'[1]7-Registre Risques'!$A$9:$F$941,6,0),"")</f>
        <v xml:space="preserve">Utilisation des données publiées non authentifiées </v>
      </c>
      <c r="E70" s="28" t="str">
        <f>IFERROR(VLOOKUP(C70,'[1]7-Registre Risques'!$A$9:$R$940,18,0),"")</f>
        <v>2D</v>
      </c>
      <c r="F70" s="26" t="s">
        <v>198</v>
      </c>
      <c r="G70" s="30">
        <v>44196</v>
      </c>
      <c r="H70" s="26" t="s">
        <v>172</v>
      </c>
      <c r="I70" s="26" t="s">
        <v>199</v>
      </c>
      <c r="J70" s="26" t="s">
        <v>15</v>
      </c>
      <c r="K70" s="26"/>
      <c r="L70" s="26"/>
      <c r="M70" s="19" t="str">
        <f>IFERROR(VLOOKUP(C70,'[1]7-Registre Risques'!$A$9:$R$940,8,0),"")</f>
        <v>JUR</v>
      </c>
      <c r="N70" s="25" t="s">
        <v>103</v>
      </c>
      <c r="O70" s="13" t="e">
        <f>CONCATENATE(C70,".",MID(O69,6,3)/1+1)</f>
        <v>#REF!</v>
      </c>
      <c r="P70" s="15" t="str">
        <f>F70</f>
        <v>Etablir les procédures d'exploitation des bases de données cartogaphiques</v>
      </c>
      <c r="Q70" s="16">
        <f>G70</f>
        <v>44196</v>
      </c>
      <c r="R70" s="16" t="str">
        <f>H70</f>
        <v>DNAAI</v>
      </c>
      <c r="S70" s="17" t="str">
        <f>I70</f>
        <v xml:space="preserve">MANPRO CARTO mis à jour </v>
      </c>
      <c r="T70" s="18" t="str">
        <f>IFERROR(VLOOKUP(C70,'[1]7-Registre Risques'!$A$9:$X$411,24,0),"")</f>
        <v>Zone tolérable</v>
      </c>
    </row>
    <row r="71" spans="2:20" x14ac:dyDescent="0.2">
      <c r="B71" s="22" t="str">
        <f>IFERROR(VLOOKUP(C71,'[1]7-Registre Risques'!$A$9:$R$940,2,0),"")</f>
        <v>CR2</v>
      </c>
      <c r="C71" s="23" t="s">
        <v>197</v>
      </c>
      <c r="D71" s="26" t="str">
        <f>IFERROR(VLOOKUP(C71,'[1]7-Registre Risques'!$A$9:$F$941,6,0),"")</f>
        <v xml:space="preserve">Utilisation des données publiées non authentifiées </v>
      </c>
      <c r="E71" s="28" t="str">
        <f>IFERROR(VLOOKUP(C71,'[1]7-Registre Risques'!$A$9:$R$940,18,0),"")</f>
        <v>2D</v>
      </c>
      <c r="F71" s="26" t="s">
        <v>200</v>
      </c>
      <c r="G71" s="30">
        <v>44561</v>
      </c>
      <c r="H71" s="26" t="s">
        <v>17</v>
      </c>
      <c r="I71" s="26" t="s">
        <v>201</v>
      </c>
      <c r="J71" s="26" t="s">
        <v>15</v>
      </c>
      <c r="K71" s="26"/>
      <c r="L71" s="26"/>
      <c r="M71" s="19" t="str">
        <f>IFERROR(VLOOKUP(C71,'[1]7-Registre Risques'!$A$9:$R$940,8,0),"")</f>
        <v>JUR</v>
      </c>
      <c r="N71" s="25" t="s">
        <v>103</v>
      </c>
      <c r="O71" s="13" t="e">
        <f>CONCATENATE(C71,".",MID(O70,6,3)/1+1)</f>
        <v>#REF!</v>
      </c>
      <c r="P71" s="15" t="str">
        <f>F71</f>
        <v>Obtenir un mécanisme d'authentification des données publiées auprès des Etats membres</v>
      </c>
      <c r="Q71" s="16">
        <f>G71</f>
        <v>44561</v>
      </c>
      <c r="R71" s="16" t="str">
        <f>H71</f>
        <v>DGDD</v>
      </c>
      <c r="S71" s="17" t="str">
        <f>I71</f>
        <v>Résolution portant mécanisme d'authentication des données par les Etats</v>
      </c>
      <c r="T71" s="18" t="str">
        <f>IFERROR(VLOOKUP(C71,'[1]7-Registre Risques'!$A$9:$X$411,24,0),"")</f>
        <v>Zone tolérable</v>
      </c>
    </row>
    <row r="72" spans="2:20" x14ac:dyDescent="0.2">
      <c r="B72" s="22" t="str">
        <f>IFERROR(VLOOKUP(C72,'[1]7-Registre Risques'!$A$9:$R$940,2,0),"")</f>
        <v>CR2</v>
      </c>
      <c r="C72" s="23" t="s">
        <v>202</v>
      </c>
      <c r="D72" s="26" t="str">
        <f>IFERROR(VLOOKUP(C72,'[1]7-Registre Risques'!$A$9:$F$941,6,0),"")</f>
        <v>Inaptitude physique du cartographe pour la collecte et le traitement des données</v>
      </c>
      <c r="E72" s="28" t="str">
        <f>IFERROR(VLOOKUP(C72,'[1]7-Registre Risques'!$A$9:$R$940,18,0),"")</f>
        <v>1C</v>
      </c>
      <c r="F72" s="26" t="s">
        <v>203</v>
      </c>
      <c r="G72" s="30">
        <v>44561</v>
      </c>
      <c r="H72" s="26" t="s">
        <v>204</v>
      </c>
      <c r="I72" s="26" t="s">
        <v>205</v>
      </c>
      <c r="J72" s="26" t="s">
        <v>15</v>
      </c>
      <c r="K72" s="26"/>
      <c r="L72" s="26"/>
      <c r="M72" s="19" t="str">
        <f>IFERROR(VLOOKUP(C72,'[1]7-Registre Risques'!$A$9:$R$940,8,0),"")</f>
        <v>SST</v>
      </c>
      <c r="N72" s="25" t="s">
        <v>103</v>
      </c>
      <c r="O72" s="13" t="e">
        <f>CONCATENATE(C72,".",MID(O71,6,3)/1+1)</f>
        <v>#REF!</v>
      </c>
      <c r="P72" s="15" t="str">
        <f>F72</f>
        <v>Dotation des Tenues de sécurité adaptées aux activités de collecte de données
Accessoires anti herpétologique</v>
      </c>
      <c r="Q72" s="16">
        <f>G72</f>
        <v>44561</v>
      </c>
      <c r="R72" s="16" t="str">
        <f>H72</f>
        <v>DRFD/DNAD</v>
      </c>
      <c r="S72" s="17" t="str">
        <f>I72</f>
        <v>EPI disponibles</v>
      </c>
      <c r="T72" s="18" t="str">
        <f>IFERROR(VLOOKUP(C72,'[1]7-Registre Risques'!$A$9:$X$411,24,0),"")</f>
        <v>Zone tolérable</v>
      </c>
    </row>
    <row r="73" spans="2:20" x14ac:dyDescent="0.2">
      <c r="B73" s="22" t="str">
        <f>IFERROR(VLOOKUP(C73,'[1]7-Registre Risques'!$A$9:$R$940,2,0),"")</f>
        <v>CR2</v>
      </c>
      <c r="C73" s="23" t="s">
        <v>202</v>
      </c>
      <c r="D73" s="26" t="str">
        <f>IFERROR(VLOOKUP(C73,'[1]7-Registre Risques'!$A$9:$F$941,6,0),"")</f>
        <v>Inaptitude physique du cartographe pour la collecte et le traitement des données</v>
      </c>
      <c r="E73" s="28" t="str">
        <f>IFERROR(VLOOKUP(C73,'[1]7-Registre Risques'!$A$9:$R$940,18,0),"")</f>
        <v>1C</v>
      </c>
      <c r="F73" s="26" t="s">
        <v>206</v>
      </c>
      <c r="G73" s="30">
        <v>44561</v>
      </c>
      <c r="H73" s="26" t="s">
        <v>204</v>
      </c>
      <c r="I73" s="26" t="s">
        <v>205</v>
      </c>
      <c r="J73" s="26" t="s">
        <v>15</v>
      </c>
      <c r="K73" s="26"/>
      <c r="L73" s="26"/>
      <c r="M73" s="19" t="str">
        <f>IFERROR(VLOOKUP(C73,'[1]7-Registre Risques'!$A$9:$R$940,8,0),"")</f>
        <v>SST</v>
      </c>
      <c r="N73" s="25" t="s">
        <v>103</v>
      </c>
      <c r="O73" s="13" t="e">
        <f>CONCATENATE(C73,".",MID(O72,6,3)/1+1)</f>
        <v>#REF!</v>
      </c>
      <c r="P73" s="15" t="str">
        <f>F73</f>
        <v>Former les cartographes aux mesures de sécurité</v>
      </c>
      <c r="Q73" s="16">
        <f>G73</f>
        <v>44561</v>
      </c>
      <c r="R73" s="16" t="str">
        <f>H73</f>
        <v>DRFD/DNAD</v>
      </c>
      <c r="S73" s="17" t="str">
        <f>I73</f>
        <v>EPI disponibles</v>
      </c>
      <c r="T73" s="18" t="str">
        <f>IFERROR(VLOOKUP(C73,'[1]7-Registre Risques'!$A$9:$X$411,24,0),"")</f>
        <v>Zone tolérable</v>
      </c>
    </row>
    <row r="74" spans="2:20" x14ac:dyDescent="0.2">
      <c r="B74" s="22" t="str">
        <f>IFERROR(VLOOKUP(C74,'[1]7-Registre Risques'!$A$9:$R$940,2,0),"")</f>
        <v>CR2</v>
      </c>
      <c r="C74" s="23" t="s">
        <v>202</v>
      </c>
      <c r="D74" s="26" t="str">
        <f>IFERROR(VLOOKUP(C74,'[1]7-Registre Risques'!$A$9:$F$941,6,0),"")</f>
        <v>Inaptitude physique du cartographe pour la collecte et le traitement des données</v>
      </c>
      <c r="E74" s="28" t="str">
        <f>IFERROR(VLOOKUP(C74,'[1]7-Registre Risques'!$A$9:$R$940,18,0),"")</f>
        <v>1C</v>
      </c>
      <c r="F74" s="26" t="s">
        <v>207</v>
      </c>
      <c r="G74" s="22" t="s">
        <v>128</v>
      </c>
      <c r="H74" s="26" t="s">
        <v>117</v>
      </c>
      <c r="I74" s="26" t="s">
        <v>117</v>
      </c>
      <c r="J74" s="26" t="s">
        <v>15</v>
      </c>
      <c r="K74" s="26"/>
      <c r="L74" s="26"/>
      <c r="M74" s="19" t="str">
        <f>IFERROR(VLOOKUP(C74,'[1]7-Registre Risques'!$A$9:$R$940,8,0),"")</f>
        <v>SST</v>
      </c>
      <c r="N74" s="25" t="s">
        <v>103</v>
      </c>
      <c r="O74" s="13" t="e">
        <f>CONCATENATE(C74,".",MID(O73,6,3)/1+1)</f>
        <v>#REF!</v>
      </c>
      <c r="P74" s="15" t="str">
        <f>F74</f>
        <v>Renforcer le mécanisme d'accueil et logistique</v>
      </c>
      <c r="Q74" s="16" t="str">
        <f>G74</f>
        <v xml:space="preserve">Permanent </v>
      </c>
      <c r="R74" s="16" t="str">
        <f>H74</f>
        <v>DGRP</v>
      </c>
      <c r="S74" s="17" t="str">
        <f>I74</f>
        <v>DGRP</v>
      </c>
      <c r="T74" s="18" t="str">
        <f>IFERROR(VLOOKUP(C74,'[1]7-Registre Risques'!$A$9:$X$411,24,0),"")</f>
        <v>Zone tolérable</v>
      </c>
    </row>
    <row r="75" spans="2:20" x14ac:dyDescent="0.2">
      <c r="B75" s="22" t="str">
        <f>IFERROR(VLOOKUP(C75,'[1]7-Registre Risques'!$A$9:$R$940,2,0),"")</f>
        <v>CR2</v>
      </c>
      <c r="C75" s="23" t="s">
        <v>208</v>
      </c>
      <c r="D75" s="26" t="str">
        <f>IFERROR(VLOOKUP(C75,'[1]7-Registre Risques'!$A$9:$F$941,6,0),"")</f>
        <v>Procédure de vol élabirée non conforme</v>
      </c>
      <c r="E75" s="28" t="str">
        <f>IFERROR(VLOOKUP(C75,'[1]7-Registre Risques'!$A$9:$R$940,18,0),"")</f>
        <v>2B</v>
      </c>
      <c r="F75" s="26" t="s">
        <v>209</v>
      </c>
      <c r="G75" s="30">
        <v>45657</v>
      </c>
      <c r="H75" s="26" t="s">
        <v>210</v>
      </c>
      <c r="I75" s="26"/>
      <c r="J75" s="26" t="s">
        <v>15</v>
      </c>
      <c r="K75" s="26"/>
      <c r="L75" s="26"/>
      <c r="M75" s="19" t="str">
        <f>IFERROR(VLOOKUP(C75,'[1]7-Registre Risques'!$A$9:$R$940,8,0),"")</f>
        <v>SEC</v>
      </c>
      <c r="N75" s="25" t="s">
        <v>103</v>
      </c>
      <c r="O75" s="13" t="e">
        <f>CONCATENATE(C75,".",MID(O74,6,3)/1+1)</f>
        <v>#REF!</v>
      </c>
      <c r="P75" s="15" t="str">
        <f>F75</f>
        <v>Utilisation des données aéronautiques électroniques avec une application qui prend en charge le contrôle de redondance cyclique</v>
      </c>
      <c r="Q75" s="16">
        <f>G75</f>
        <v>45657</v>
      </c>
      <c r="R75" s="16" t="str">
        <f>H75</f>
        <v xml:space="preserve"> DNADP                        </v>
      </c>
      <c r="S75" s="17">
        <f>I75</f>
        <v>0</v>
      </c>
      <c r="T75" s="18" t="str">
        <f>IFERROR(VLOOKUP(C75,'[1]7-Registre Risques'!$A$9:$X$411,24,0),"")</f>
        <v>Zone Tolérable</v>
      </c>
    </row>
    <row r="76" spans="2:20" x14ac:dyDescent="0.2">
      <c r="B76" s="22" t="str">
        <f>IFERROR(VLOOKUP(C76,'[1]7-Registre Risques'!$A$9:$R$940,2,0),"")</f>
        <v>CR2</v>
      </c>
      <c r="C76" s="23" t="s">
        <v>208</v>
      </c>
      <c r="D76" s="26" t="str">
        <f>IFERROR(VLOOKUP(C76,'[1]7-Registre Risques'!$A$9:$F$941,6,0),"")</f>
        <v>Procédure de vol élabirée non conforme</v>
      </c>
      <c r="E76" s="28" t="str">
        <f>IFERROR(VLOOKUP(C76,'[1]7-Registre Risques'!$A$9:$R$940,18,0),"")</f>
        <v>2B</v>
      </c>
      <c r="F76" s="26" t="s">
        <v>211</v>
      </c>
      <c r="G76" s="30">
        <v>44135</v>
      </c>
      <c r="H76" s="26" t="s">
        <v>210</v>
      </c>
      <c r="I76" s="26"/>
      <c r="J76" s="26" t="s">
        <v>15</v>
      </c>
      <c r="K76" s="26"/>
      <c r="L76" s="26"/>
      <c r="M76" s="19" t="str">
        <f>IFERROR(VLOOKUP(C76,'[1]7-Registre Risques'!$A$9:$R$940,8,0),"")</f>
        <v>SEC</v>
      </c>
      <c r="N76" s="25" t="s">
        <v>103</v>
      </c>
      <c r="O76" s="13" t="e">
        <f>CONCATENATE(C76,".",MID(O75,6,3)/1+1)</f>
        <v>#REF!</v>
      </c>
      <c r="P76" s="15" t="str">
        <f>F76</f>
        <v>Décrire une procédure de collecte/vérification et validation des données sur le terrain par le concepteur PANS-OPS</v>
      </c>
      <c r="Q76" s="16">
        <f>G76</f>
        <v>44135</v>
      </c>
      <c r="R76" s="16" t="str">
        <f>H76</f>
        <v xml:space="preserve"> DNADP                        </v>
      </c>
      <c r="S76" s="17">
        <f>I76</f>
        <v>0</v>
      </c>
      <c r="T76" s="18" t="str">
        <f>IFERROR(VLOOKUP(C76,'[1]7-Registre Risques'!$A$9:$X$411,24,0),"")</f>
        <v>Zone Tolérable</v>
      </c>
    </row>
    <row r="77" spans="2:20" x14ac:dyDescent="0.2">
      <c r="B77" s="22" t="str">
        <f>IFERROR(VLOOKUP(C77,'[1]7-Registre Risques'!$A$9:$R$940,2,0),"")</f>
        <v>CR2</v>
      </c>
      <c r="C77" s="23" t="s">
        <v>208</v>
      </c>
      <c r="D77" s="26" t="str">
        <f>IFERROR(VLOOKUP(C77,'[1]7-Registre Risques'!$A$9:$F$941,6,0),"")</f>
        <v>Procédure de vol élabirée non conforme</v>
      </c>
      <c r="E77" s="28" t="str">
        <f>IFERROR(VLOOKUP(C77,'[1]7-Registre Risques'!$A$9:$R$940,18,0),"")</f>
        <v>2B</v>
      </c>
      <c r="F77" s="26" t="s">
        <v>212</v>
      </c>
      <c r="G77" s="22" t="s">
        <v>68</v>
      </c>
      <c r="H77" s="26" t="s">
        <v>213</v>
      </c>
      <c r="I77" s="26"/>
      <c r="J77" s="26" t="s">
        <v>15</v>
      </c>
      <c r="K77" s="26"/>
      <c r="L77" s="26"/>
      <c r="M77" s="19" t="str">
        <f>IFERROR(VLOOKUP(C77,'[1]7-Registre Risques'!$A$9:$R$940,8,0),"")</f>
        <v>SEC</v>
      </c>
      <c r="N77" s="25" t="s">
        <v>103</v>
      </c>
      <c r="O77" s="13" t="e">
        <f>CONCATENATE(C77,".",MID(O76,6,3)/1+1)</f>
        <v>#REF!</v>
      </c>
      <c r="P77" s="15" t="str">
        <f>F77</f>
        <v>Mettre à jour regulière de l'instruction sur les critères de conception et la validation au sol des procédures de vol</v>
      </c>
      <c r="Q77" s="16" t="str">
        <f>G77</f>
        <v>Permanent</v>
      </c>
      <c r="R77" s="16" t="str">
        <f>H77</f>
        <v xml:space="preserve"> DNADP                       </v>
      </c>
      <c r="S77" s="17">
        <f>I77</f>
        <v>0</v>
      </c>
      <c r="T77" s="18" t="str">
        <f>IFERROR(VLOOKUP(C77,'[1]7-Registre Risques'!$A$9:$X$411,24,0),"")</f>
        <v>Zone Tolérable</v>
      </c>
    </row>
    <row r="78" spans="2:20" x14ac:dyDescent="0.2">
      <c r="B78" s="22" t="str">
        <f>IFERROR(VLOOKUP(C78,'[1]7-Registre Risques'!$A$9:$R$940,2,0),"")</f>
        <v>CR2</v>
      </c>
      <c r="C78" s="23" t="s">
        <v>208</v>
      </c>
      <c r="D78" s="26" t="str">
        <f>IFERROR(VLOOKUP(C78,'[1]7-Registre Risques'!$A$9:$F$941,6,0),"")</f>
        <v>Procédure de vol élabirée non conforme</v>
      </c>
      <c r="E78" s="28" t="str">
        <f>IFERROR(VLOOKUP(C78,'[1]7-Registre Risques'!$A$9:$R$940,18,0),"")</f>
        <v>2B</v>
      </c>
      <c r="F78" s="26" t="s">
        <v>214</v>
      </c>
      <c r="G78" s="30">
        <v>43861</v>
      </c>
      <c r="H78" s="26" t="s">
        <v>213</v>
      </c>
      <c r="I78" s="26"/>
      <c r="J78" s="26" t="s">
        <v>15</v>
      </c>
      <c r="K78" s="26"/>
      <c r="L78" s="26"/>
      <c r="M78" s="19" t="str">
        <f>IFERROR(VLOOKUP(C78,'[1]7-Registre Risques'!$A$9:$R$940,8,0),"")</f>
        <v>SEC</v>
      </c>
      <c r="N78" s="25" t="s">
        <v>103</v>
      </c>
      <c r="O78" s="13" t="e">
        <f>CONCATENATE(C78,".",MID(O77,6,3)/1+1)</f>
        <v>#REF!</v>
      </c>
      <c r="P78" s="15" t="str">
        <f>F78</f>
        <v>Mettre à jour la procedure de formation initiale et continue des concepteurs PANS-OPS</v>
      </c>
      <c r="Q78" s="16">
        <f>G78</f>
        <v>43861</v>
      </c>
      <c r="R78" s="16" t="str">
        <f>H78</f>
        <v xml:space="preserve"> DNADP                       </v>
      </c>
      <c r="S78" s="17">
        <f>I78</f>
        <v>0</v>
      </c>
      <c r="T78" s="18" t="str">
        <f>IFERROR(VLOOKUP(C78,'[1]7-Registre Risques'!$A$9:$X$411,24,0),"")</f>
        <v>Zone Tolérable</v>
      </c>
    </row>
    <row r="79" spans="2:20" x14ac:dyDescent="0.2">
      <c r="B79" s="22" t="str">
        <f>IFERROR(VLOOKUP(C79,'[1]7-Registre Risques'!$A$9:$R$940,2,0),"")</f>
        <v>CR2</v>
      </c>
      <c r="C79" s="23" t="s">
        <v>208</v>
      </c>
      <c r="D79" s="26" t="str">
        <f>IFERROR(VLOOKUP(C79,'[1]7-Registre Risques'!$A$9:$F$941,6,0),"")</f>
        <v>Procédure de vol élabirée non conforme</v>
      </c>
      <c r="E79" s="28" t="str">
        <f>IFERROR(VLOOKUP(C79,'[1]7-Registre Risques'!$A$9:$R$940,18,0),"")</f>
        <v>2B</v>
      </c>
      <c r="F79" s="26" t="s">
        <v>215</v>
      </c>
      <c r="G79" s="30">
        <v>44135</v>
      </c>
      <c r="H79" s="26" t="s">
        <v>213</v>
      </c>
      <c r="I79" s="26"/>
      <c r="J79" s="26" t="s">
        <v>15</v>
      </c>
      <c r="K79" s="26"/>
      <c r="L79" s="26"/>
      <c r="M79" s="19" t="str">
        <f>IFERROR(VLOOKUP(C79,'[1]7-Registre Risques'!$A$9:$R$940,8,0),"")</f>
        <v>SEC</v>
      </c>
      <c r="N79" s="25" t="s">
        <v>103</v>
      </c>
      <c r="O79" s="13" t="e">
        <f>CONCATENATE(C79,".",MID(O78,6,3)/1+1)</f>
        <v>#REF!</v>
      </c>
      <c r="P79" s="15" t="str">
        <f>F79</f>
        <v>Mettre à jour la procédure sur la révision des procédures de vol</v>
      </c>
      <c r="Q79" s="16">
        <f>G79</f>
        <v>44135</v>
      </c>
      <c r="R79" s="16" t="str">
        <f>H79</f>
        <v xml:space="preserve"> DNADP                       </v>
      </c>
      <c r="S79" s="17">
        <f>I79</f>
        <v>0</v>
      </c>
      <c r="T79" s="18" t="str">
        <f>IFERROR(VLOOKUP(C79,'[1]7-Registre Risques'!$A$9:$X$411,24,0),"")</f>
        <v>Zone Tolérable</v>
      </c>
    </row>
    <row r="80" spans="2:20" x14ac:dyDescent="0.2">
      <c r="B80" s="22" t="str">
        <f>IFERROR(VLOOKUP(C80,'[1]7-Registre Risques'!$A$9:$R$940,2,0),"")</f>
        <v>CR2</v>
      </c>
      <c r="C80" s="23" t="s">
        <v>208</v>
      </c>
      <c r="D80" s="26" t="str">
        <f>IFERROR(VLOOKUP(C80,'[1]7-Registre Risques'!$A$9:$F$941,6,0),"")</f>
        <v>Procédure de vol élabirée non conforme</v>
      </c>
      <c r="E80" s="28" t="str">
        <f>IFERROR(VLOOKUP(C80,'[1]7-Registre Risques'!$A$9:$R$940,18,0),"")</f>
        <v>2B</v>
      </c>
      <c r="F80" s="26" t="s">
        <v>216</v>
      </c>
      <c r="G80" s="30">
        <v>44561</v>
      </c>
      <c r="H80" s="26" t="s">
        <v>217</v>
      </c>
      <c r="I80" s="26"/>
      <c r="J80" s="26" t="s">
        <v>15</v>
      </c>
      <c r="K80" s="26"/>
      <c r="L80" s="26"/>
      <c r="M80" s="19" t="str">
        <f>IFERROR(VLOOKUP(C80,'[1]7-Registre Risques'!$A$9:$R$940,8,0),"")</f>
        <v>SEC</v>
      </c>
      <c r="N80" s="25" t="s">
        <v>103</v>
      </c>
      <c r="O80" s="13" t="e">
        <f>CONCATENATE(C80,".",MID(O79,6,3)/1+1)</f>
        <v>#REF!</v>
      </c>
      <c r="P80" s="15" t="str">
        <f>F80</f>
        <v>Resorber le déficit de concepteurs PANS-OPS</v>
      </c>
      <c r="Q80" s="16">
        <f>G80</f>
        <v>44561</v>
      </c>
      <c r="R80" s="16" t="str">
        <f>H80</f>
        <v xml:space="preserve"> DRH                            </v>
      </c>
      <c r="S80" s="17">
        <f>I80</f>
        <v>0</v>
      </c>
      <c r="T80" s="18" t="str">
        <f>IFERROR(VLOOKUP(C80,'[1]7-Registre Risques'!$A$9:$X$411,24,0),"")</f>
        <v>Zone Tolérable</v>
      </c>
    </row>
    <row r="81" spans="2:20" x14ac:dyDescent="0.2">
      <c r="B81" s="22" t="str">
        <f>IFERROR(VLOOKUP(C81,'[1]7-Registre Risques'!$A$9:$R$940,2,0),"")</f>
        <v>CR2</v>
      </c>
      <c r="C81" s="23" t="s">
        <v>208</v>
      </c>
      <c r="D81" s="26" t="str">
        <f>IFERROR(VLOOKUP(C81,'[1]7-Registre Risques'!$A$9:$F$941,6,0),"")</f>
        <v>Procédure de vol élabirée non conforme</v>
      </c>
      <c r="E81" s="28" t="str">
        <f>IFERROR(VLOOKUP(C81,'[1]7-Registre Risques'!$A$9:$R$940,18,0),"")</f>
        <v>2B</v>
      </c>
      <c r="F81" s="26" t="s">
        <v>218</v>
      </c>
      <c r="G81" s="30">
        <v>44561</v>
      </c>
      <c r="H81" s="26" t="s">
        <v>213</v>
      </c>
      <c r="I81" s="26"/>
      <c r="J81" s="26" t="s">
        <v>15</v>
      </c>
      <c r="K81" s="26"/>
      <c r="L81" s="26"/>
      <c r="M81" s="19" t="str">
        <f>IFERROR(VLOOKUP(C81,'[1]7-Registre Risques'!$A$9:$R$940,8,0),"")</f>
        <v>SEC</v>
      </c>
      <c r="N81" s="25" t="s">
        <v>103</v>
      </c>
      <c r="O81" s="13" t="e">
        <f>CONCATENATE(C81,".",MID(O80,6,3)/1+1)</f>
        <v>#REF!</v>
      </c>
      <c r="P81" s="15" t="str">
        <f>F81</f>
        <v>Procéder à la validation/approbation par les Etats du logiciel de conception des procédures de vol</v>
      </c>
      <c r="Q81" s="16">
        <f>G81</f>
        <v>44561</v>
      </c>
      <c r="R81" s="16" t="str">
        <f>H81</f>
        <v xml:space="preserve"> DNADP                       </v>
      </c>
      <c r="S81" s="17">
        <f>I81</f>
        <v>0</v>
      </c>
      <c r="T81" s="18" t="str">
        <f>IFERROR(VLOOKUP(C81,'[1]7-Registre Risques'!$A$9:$X$411,24,0),"")</f>
        <v>Zone Tolérable</v>
      </c>
    </row>
    <row r="82" spans="2:20" x14ac:dyDescent="0.2">
      <c r="B82" s="22" t="str">
        <f>IFERROR(VLOOKUP(C82,'[1]7-Registre Risques'!$A$9:$R$940,2,0),"")</f>
        <v>CR2</v>
      </c>
      <c r="C82" s="23" t="s">
        <v>208</v>
      </c>
      <c r="D82" s="26" t="str">
        <f>IFERROR(VLOOKUP(C82,'[1]7-Registre Risques'!$A$9:$F$941,6,0),"")</f>
        <v>Procédure de vol élabirée non conforme</v>
      </c>
      <c r="E82" s="28" t="str">
        <f>IFERROR(VLOOKUP(C82,'[1]7-Registre Risques'!$A$9:$R$940,18,0),"")</f>
        <v>2B</v>
      </c>
      <c r="F82" s="26" t="s">
        <v>219</v>
      </c>
      <c r="G82" s="30">
        <v>44165</v>
      </c>
      <c r="H82" s="26" t="s">
        <v>213</v>
      </c>
      <c r="I82" s="26"/>
      <c r="J82" s="26" t="s">
        <v>15</v>
      </c>
      <c r="K82" s="26"/>
      <c r="L82" s="26"/>
      <c r="M82" s="19" t="str">
        <f>IFERROR(VLOOKUP(C82,'[1]7-Registre Risques'!$A$9:$R$940,8,0),"")</f>
        <v>SEC</v>
      </c>
      <c r="N82" s="25" t="s">
        <v>103</v>
      </c>
      <c r="O82" s="13" t="e">
        <f>CONCATENATE(C82,".",MID(O81,6,3)/1+1)</f>
        <v>#REF!</v>
      </c>
      <c r="P82" s="15" t="str">
        <f>F82</f>
        <v>Sensibiliser les concepteurs sur la procédure de collete/vérification et de validation des données sur le terrain</v>
      </c>
      <c r="Q82" s="16">
        <f>G82</f>
        <v>44165</v>
      </c>
      <c r="R82" s="16" t="str">
        <f>H82</f>
        <v xml:space="preserve"> DNADP                       </v>
      </c>
      <c r="S82" s="17">
        <f>I82</f>
        <v>0</v>
      </c>
      <c r="T82" s="18" t="str">
        <f>IFERROR(VLOOKUP(C82,'[1]7-Registre Risques'!$A$9:$X$411,24,0),"")</f>
        <v>Zone Tolérable</v>
      </c>
    </row>
    <row r="83" spans="2:20" x14ac:dyDescent="0.2">
      <c r="B83" s="22" t="str">
        <f>IFERROR(VLOOKUP(C83,'[1]7-Registre Risques'!$A$9:$R$940,2,0),"")</f>
        <v>CR2</v>
      </c>
      <c r="C83" s="23" t="s">
        <v>208</v>
      </c>
      <c r="D83" s="26" t="str">
        <f>IFERROR(VLOOKUP(C83,'[1]7-Registre Risques'!$A$9:$F$941,6,0),"")</f>
        <v>Procédure de vol élabirée non conforme</v>
      </c>
      <c r="E83" s="28" t="str">
        <f>IFERROR(VLOOKUP(C83,'[1]7-Registre Risques'!$A$9:$R$940,18,0),"")</f>
        <v>2B</v>
      </c>
      <c r="F83" s="26" t="s">
        <v>220</v>
      </c>
      <c r="G83" s="22" t="s">
        <v>68</v>
      </c>
      <c r="H83" s="26" t="s">
        <v>213</v>
      </c>
      <c r="I83" s="26"/>
      <c r="J83" s="26" t="s">
        <v>15</v>
      </c>
      <c r="K83" s="26"/>
      <c r="L83" s="26"/>
      <c r="M83" s="19" t="str">
        <f>IFERROR(VLOOKUP(C83,'[1]7-Registre Risques'!$A$9:$R$940,8,0),"")</f>
        <v>SEC</v>
      </c>
      <c r="N83" s="25" t="s">
        <v>103</v>
      </c>
      <c r="O83" s="13" t="e">
        <f>CONCATENATE(C83,".",MID(O82,6,3)/1+1)</f>
        <v>#REF!</v>
      </c>
      <c r="P83" s="15" t="str">
        <f>F83</f>
        <v>Sensibiliser les concepteurs sur les changements dans l'instruction, à chaque fois qu'il ya mise à jour</v>
      </c>
      <c r="Q83" s="16" t="str">
        <f>G83</f>
        <v>Permanent</v>
      </c>
      <c r="R83" s="16" t="str">
        <f>H83</f>
        <v xml:space="preserve"> DNADP                       </v>
      </c>
      <c r="S83" s="17">
        <f>I83</f>
        <v>0</v>
      </c>
      <c r="T83" s="18" t="str">
        <f>IFERROR(VLOOKUP(C83,'[1]7-Registre Risques'!$A$9:$X$411,24,0),"")</f>
        <v>Zone Tolérable</v>
      </c>
    </row>
    <row r="84" spans="2:20" x14ac:dyDescent="0.2">
      <c r="B84" s="22" t="str">
        <f>IFERROR(VLOOKUP(C84,'[1]7-Registre Risques'!$A$9:$R$940,2,0),"")</f>
        <v>CR2</v>
      </c>
      <c r="C84" s="23" t="s">
        <v>208</v>
      </c>
      <c r="D84" s="26" t="str">
        <f>IFERROR(VLOOKUP(C84,'[1]7-Registre Risques'!$A$9:$F$941,6,0),"")</f>
        <v>Procédure de vol élabirée non conforme</v>
      </c>
      <c r="E84" s="28" t="str">
        <f>IFERROR(VLOOKUP(C84,'[1]7-Registre Risques'!$A$9:$R$940,18,0),"")</f>
        <v>2B</v>
      </c>
      <c r="F84" s="26" t="s">
        <v>221</v>
      </c>
      <c r="G84" s="30">
        <v>44165</v>
      </c>
      <c r="H84" s="26" t="s">
        <v>222</v>
      </c>
      <c r="I84" s="26"/>
      <c r="J84" s="26" t="s">
        <v>15</v>
      </c>
      <c r="K84" s="26"/>
      <c r="L84" s="26"/>
      <c r="M84" s="19" t="str">
        <f>IFERROR(VLOOKUP(C84,'[1]7-Registre Risques'!$A$9:$R$940,8,0),"")</f>
        <v>SEC</v>
      </c>
      <c r="N84" s="25" t="s">
        <v>103</v>
      </c>
      <c r="O84" s="13" t="e">
        <f>CONCATENATE(C84,".",MID(O83,6,3)/1+1)</f>
        <v>#REF!</v>
      </c>
      <c r="P84" s="15" t="str">
        <f>F84</f>
        <v>Sensibiliser sur la mise en œuvre de la procédure de formation initiale et continue des concepteurs</v>
      </c>
      <c r="Q84" s="16">
        <f>G84</f>
        <v>44165</v>
      </c>
      <c r="R84" s="16" t="str">
        <f>H84</f>
        <v xml:space="preserve">DNADP/DRH               </v>
      </c>
      <c r="S84" s="17">
        <f>I84</f>
        <v>0</v>
      </c>
      <c r="T84" s="18" t="str">
        <f>IFERROR(VLOOKUP(C84,'[1]7-Registre Risques'!$A$9:$X$411,24,0),"")</f>
        <v>Zone Tolérable</v>
      </c>
    </row>
    <row r="85" spans="2:20" x14ac:dyDescent="0.2">
      <c r="B85" s="22" t="str">
        <f>IFERROR(VLOOKUP(C85,'[1]7-Registre Risques'!$A$9:$R$940,2,0),"")</f>
        <v>CR2</v>
      </c>
      <c r="C85" s="23" t="s">
        <v>208</v>
      </c>
      <c r="D85" s="26" t="str">
        <f>IFERROR(VLOOKUP(C85,'[1]7-Registre Risques'!$A$9:$F$941,6,0),"")</f>
        <v>Procédure de vol élabirée non conforme</v>
      </c>
      <c r="E85" s="28" t="str">
        <f>IFERROR(VLOOKUP(C85,'[1]7-Registre Risques'!$A$9:$R$940,18,0),"")</f>
        <v>2B</v>
      </c>
      <c r="F85" s="26" t="s">
        <v>223</v>
      </c>
      <c r="G85" s="30">
        <v>44165</v>
      </c>
      <c r="H85" s="26" t="s">
        <v>224</v>
      </c>
      <c r="I85" s="26"/>
      <c r="J85" s="26" t="s">
        <v>15</v>
      </c>
      <c r="K85" s="26"/>
      <c r="L85" s="26"/>
      <c r="M85" s="19" t="str">
        <f>IFERROR(VLOOKUP(C85,'[1]7-Registre Risques'!$A$9:$R$940,8,0),"")</f>
        <v>SEC</v>
      </c>
      <c r="N85" s="25" t="s">
        <v>103</v>
      </c>
      <c r="O85" s="13" t="e">
        <f>CONCATENATE(C85,".",MID(O84,6,3)/1+1)</f>
        <v>#REF!</v>
      </c>
      <c r="P85" s="15" t="str">
        <f>F85</f>
        <v>Sensibiliser sur le respect du délai de révision des procédures de vol</v>
      </c>
      <c r="Q85" s="16">
        <f>G85</f>
        <v>44165</v>
      </c>
      <c r="R85" s="16" t="str">
        <f>H85</f>
        <v>DNADP</v>
      </c>
      <c r="S85" s="17">
        <f>I85</f>
        <v>0</v>
      </c>
      <c r="T85" s="18" t="str">
        <f>IFERROR(VLOOKUP(C85,'[1]7-Registre Risques'!$A$9:$X$411,24,0),"")</f>
        <v>Zone Tolérable</v>
      </c>
    </row>
    <row r="86" spans="2:20" x14ac:dyDescent="0.2">
      <c r="B86" s="22" t="str">
        <f>IFERROR(VLOOKUP(C86,'[1]7-Registre Risques'!$A$9:$R$940,2,0),"")</f>
        <v>CR2</v>
      </c>
      <c r="C86" s="23" t="s">
        <v>225</v>
      </c>
      <c r="D86" s="26" t="str">
        <f>IFERROR(VLOOKUP(C86,'[1]7-Registre Risques'!$A$9:$F$941,6,0),"")</f>
        <v>Service CNS non conforme ou non optimisé</v>
      </c>
      <c r="E86" s="28" t="str">
        <f>IFERROR(VLOOKUP(C86,'[1]7-Registre Risques'!$A$9:$R$940,18,0),"")</f>
        <v>1B</v>
      </c>
      <c r="F86" s="26" t="s">
        <v>226</v>
      </c>
      <c r="G86" s="22" t="s">
        <v>68</v>
      </c>
      <c r="H86" s="26" t="s">
        <v>227</v>
      </c>
      <c r="I86" s="26" t="s">
        <v>228</v>
      </c>
      <c r="J86" s="26" t="s">
        <v>15</v>
      </c>
      <c r="K86" s="26"/>
      <c r="L86" s="26"/>
      <c r="M86" s="19" t="str">
        <f>IFERROR(VLOOKUP(C86,'[1]7-Registre Risques'!$A$9:$R$940,8,0),"")</f>
        <v>SEC</v>
      </c>
      <c r="N86" s="25" t="s">
        <v>103</v>
      </c>
      <c r="O86" s="13" t="e">
        <f>CONCATENATE(C86,".",MID(O85,6,3)/1+1)</f>
        <v>#REF!</v>
      </c>
      <c r="P86" s="15" t="str">
        <f>F86</f>
        <v xml:space="preserve">S'assurer de la planification cohérente ainsi que la prise en des normes et recommandations en vigeur  dans la  mise en œuvre  des services CNS </v>
      </c>
      <c r="Q86" s="16" t="str">
        <f>G86</f>
        <v>Permanent</v>
      </c>
      <c r="R86" s="16" t="str">
        <f>H86</f>
        <v>DNADR/DNAA</v>
      </c>
      <c r="S86" s="17" t="str">
        <f>I86</f>
        <v>Evalution opérationelle des systèmes mis en œuvre avant la mise en exploitation</v>
      </c>
      <c r="T86" s="18" t="str">
        <f>IFERROR(VLOOKUP(C86,'[1]7-Registre Risques'!$A$9:$X$411,24,0),"")</f>
        <v>Zone Tolérable</v>
      </c>
    </row>
    <row r="87" spans="2:20" x14ac:dyDescent="0.2">
      <c r="B87" s="22" t="str">
        <f>IFERROR(VLOOKUP(C87,'[1]7-Registre Risques'!$A$9:$R$940,2,0),"")</f>
        <v>CR2</v>
      </c>
      <c r="C87" s="23" t="s">
        <v>225</v>
      </c>
      <c r="D87" s="26" t="str">
        <f>IFERROR(VLOOKUP(C87,'[1]7-Registre Risques'!$A$9:$F$941,6,0),"")</f>
        <v>Service CNS non conforme ou non optimisé</v>
      </c>
      <c r="E87" s="28" t="str">
        <f>IFERROR(VLOOKUP(C87,'[1]7-Registre Risques'!$A$9:$R$940,18,0),"")</f>
        <v>1B</v>
      </c>
      <c r="F87" s="26" t="s">
        <v>229</v>
      </c>
      <c r="G87" s="30">
        <v>44196</v>
      </c>
      <c r="H87" s="26" t="s">
        <v>230</v>
      </c>
      <c r="I87" s="26" t="s">
        <v>231</v>
      </c>
      <c r="J87" s="26" t="s">
        <v>15</v>
      </c>
      <c r="K87" s="26"/>
      <c r="L87" s="26"/>
      <c r="M87" s="19" t="str">
        <f>IFERROR(VLOOKUP(C87,'[1]7-Registre Risques'!$A$9:$R$940,8,0),"")</f>
        <v>SEC</v>
      </c>
      <c r="N87" s="25" t="s">
        <v>103</v>
      </c>
      <c r="O87" s="13" t="e">
        <f>CONCATENATE(C87,".",MID(O86,6,3)/1+1)</f>
        <v>#REF!</v>
      </c>
      <c r="P87" s="15" t="str">
        <f>F87</f>
        <v>Faire participer dans la rédaction des TRS toutes les structures impliquées par les projets</v>
      </c>
      <c r="Q87" s="16">
        <f>G87</f>
        <v>44196</v>
      </c>
      <c r="R87" s="16" t="str">
        <f>H87</f>
        <v>DNADR</v>
      </c>
      <c r="S87" s="17" t="str">
        <f>I87</f>
        <v>Acteur DNADR du projet</v>
      </c>
      <c r="T87" s="18" t="str">
        <f>IFERROR(VLOOKUP(C87,'[1]7-Registre Risques'!$A$9:$X$411,24,0),"")</f>
        <v>Zone Tolérable</v>
      </c>
    </row>
    <row r="88" spans="2:20" x14ac:dyDescent="0.2">
      <c r="B88" s="22" t="str">
        <f>IFERROR(VLOOKUP(C88,'[1]7-Registre Risques'!$A$9:$R$940,2,0),"")</f>
        <v>CR2</v>
      </c>
      <c r="C88" s="23" t="s">
        <v>225</v>
      </c>
      <c r="D88" s="26" t="str">
        <f>IFERROR(VLOOKUP(C88,'[1]7-Registre Risques'!$A$9:$F$941,6,0),"")</f>
        <v>Service CNS non conforme ou non optimisé</v>
      </c>
      <c r="E88" s="28" t="str">
        <f>IFERROR(VLOOKUP(C88,'[1]7-Registre Risques'!$A$9:$R$940,18,0),"")</f>
        <v>1B</v>
      </c>
      <c r="F88" s="26" t="s">
        <v>232</v>
      </c>
      <c r="G88" s="30">
        <v>44196</v>
      </c>
      <c r="H88" s="26" t="s">
        <v>230</v>
      </c>
      <c r="I88" s="26" t="s">
        <v>233</v>
      </c>
      <c r="J88" s="26" t="s">
        <v>15</v>
      </c>
      <c r="K88" s="26"/>
      <c r="L88" s="26"/>
      <c r="M88" s="19" t="str">
        <f>IFERROR(VLOOKUP(C88,'[1]7-Registre Risques'!$A$9:$R$940,8,0),"")</f>
        <v>SEC</v>
      </c>
      <c r="N88" s="25" t="s">
        <v>103</v>
      </c>
      <c r="O88" s="13" t="e">
        <f>CONCATENATE(C88,".",MID(O87,6,3)/1+1)</f>
        <v>#REF!</v>
      </c>
      <c r="P88" s="15" t="str">
        <f>F88</f>
        <v>Renforcer la compétence des acteurs du processus</v>
      </c>
      <c r="Q88" s="16">
        <f>G88</f>
        <v>44196</v>
      </c>
      <c r="R88" s="16" t="str">
        <f>H88</f>
        <v>DNADR</v>
      </c>
      <c r="S88" s="17" t="str">
        <f>I88</f>
        <v>Formations programmées dans le budget</v>
      </c>
      <c r="T88" s="18" t="str">
        <f>IFERROR(VLOOKUP(C88,'[1]7-Registre Risques'!$A$9:$X$411,24,0),"")</f>
        <v>Zone Tolérable</v>
      </c>
    </row>
    <row r="89" spans="2:20" x14ac:dyDescent="0.2">
      <c r="B89" s="22" t="str">
        <f>IFERROR(VLOOKUP(C89,'[1]7-Registre Risques'!$A$9:$R$940,2,0),"")</f>
        <v>CR2</v>
      </c>
      <c r="C89" s="23" t="s">
        <v>225</v>
      </c>
      <c r="D89" s="26" t="str">
        <f>IFERROR(VLOOKUP(C89,'[1]7-Registre Risques'!$A$9:$F$941,6,0),"")</f>
        <v>Service CNS non conforme ou non optimisé</v>
      </c>
      <c r="E89" s="28" t="str">
        <f>IFERROR(VLOOKUP(C89,'[1]7-Registre Risques'!$A$9:$R$940,18,0),"")</f>
        <v>1B</v>
      </c>
      <c r="F89" s="26" t="s">
        <v>234</v>
      </c>
      <c r="G89" s="30">
        <v>44196</v>
      </c>
      <c r="H89" s="26" t="s">
        <v>230</v>
      </c>
      <c r="I89" s="26" t="s">
        <v>235</v>
      </c>
      <c r="J89" s="26" t="s">
        <v>15</v>
      </c>
      <c r="K89" s="26"/>
      <c r="L89" s="26"/>
      <c r="M89" s="19" t="str">
        <f>IFERROR(VLOOKUP(C89,'[1]7-Registre Risques'!$A$9:$R$940,8,0),"")</f>
        <v>SEC</v>
      </c>
      <c r="N89" s="25" t="s">
        <v>103</v>
      </c>
      <c r="O89" s="13" t="e">
        <f>CONCATENATE(C89,".",MID(O88,6,3)/1+1)</f>
        <v>#REF!</v>
      </c>
      <c r="P89" s="15" t="str">
        <f>F89</f>
        <v xml:space="preserve">Identifier les moyens CNS palliatifs </v>
      </c>
      <c r="Q89" s="16">
        <f>G89</f>
        <v>44196</v>
      </c>
      <c r="R89" s="16" t="str">
        <f>H89</f>
        <v>DNADR</v>
      </c>
      <c r="S89" s="17" t="str">
        <f>I89</f>
        <v>Plan de contingence</v>
      </c>
      <c r="T89" s="18" t="str">
        <f>IFERROR(VLOOKUP(C89,'[1]7-Registre Risques'!$A$9:$X$411,24,0),"")</f>
        <v>Zone Tolérable</v>
      </c>
    </row>
    <row r="90" spans="2:20" x14ac:dyDescent="0.2">
      <c r="B90" s="22" t="str">
        <f>IFERROR(VLOOKUP(C90,'[1]7-Registre Risques'!$A$9:$R$940,2,0),"")</f>
        <v>CR2</v>
      </c>
      <c r="C90" s="23" t="s">
        <v>236</v>
      </c>
      <c r="D90" s="26" t="str">
        <f>IFERROR(VLOOKUP(C90,'[1]7-Registre Risques'!$A$9:$F$941,6,0),"")</f>
        <v xml:space="preserve"> Exploitation des systèmes  non fiables                                      Interférences et/ou Brouillage sur les fréquences</v>
      </c>
      <c r="E90" s="28" t="str">
        <f>IFERROR(VLOOKUP(C90,'[1]7-Registre Risques'!$A$9:$R$940,18,0),"")</f>
        <v>1C</v>
      </c>
      <c r="F90" s="26" t="s">
        <v>237</v>
      </c>
      <c r="G90" s="30">
        <v>44196</v>
      </c>
      <c r="H90" s="26" t="s">
        <v>230</v>
      </c>
      <c r="I90" s="26" t="s">
        <v>238</v>
      </c>
      <c r="J90" s="26" t="s">
        <v>15</v>
      </c>
      <c r="K90" s="26"/>
      <c r="L90" s="26"/>
      <c r="M90" s="19" t="str">
        <f>IFERROR(VLOOKUP(C90,'[1]7-Registre Risques'!$A$9:$R$940,8,0),"")</f>
        <v>SEC</v>
      </c>
      <c r="N90" s="25" t="s">
        <v>103</v>
      </c>
      <c r="O90" s="13" t="e">
        <f>CONCATENATE(C90,".",MID(O89,6,3)/1+1)</f>
        <v>#REF!</v>
      </c>
      <c r="P90" s="15" t="str">
        <f>F90</f>
        <v>Renforcer l’expertise des cadres concernés</v>
      </c>
      <c r="Q90" s="16">
        <f>G90</f>
        <v>44196</v>
      </c>
      <c r="R90" s="16" t="str">
        <f>H90</f>
        <v>DNADR</v>
      </c>
      <c r="S90" s="17" t="str">
        <f>I90</f>
        <v>Expertise des cadres dans les domaines CNS</v>
      </c>
      <c r="T90" s="18" t="str">
        <f>IFERROR(VLOOKUP(C90,'[1]7-Registre Risques'!$A$9:$X$411,24,0),"")</f>
        <v>Zone Tolérable</v>
      </c>
    </row>
    <row r="91" spans="2:20" x14ac:dyDescent="0.2">
      <c r="B91" s="22" t="str">
        <f>IFERROR(VLOOKUP(C91,'[1]7-Registre Risques'!$A$9:$R$940,2,0),"")</f>
        <v>CR2</v>
      </c>
      <c r="C91" s="23" t="s">
        <v>236</v>
      </c>
      <c r="D91" s="26" t="str">
        <f>IFERROR(VLOOKUP(C91,'[1]7-Registre Risques'!$A$9:$F$941,6,0),"")</f>
        <v xml:space="preserve"> Exploitation des systèmes  non fiables                                      Interférences et/ou Brouillage sur les fréquences</v>
      </c>
      <c r="E91" s="28" t="str">
        <f>IFERROR(VLOOKUP(C91,'[1]7-Registre Risques'!$A$9:$R$940,18,0),"")</f>
        <v>1C</v>
      </c>
      <c r="F91" s="26" t="s">
        <v>239</v>
      </c>
      <c r="G91" s="30">
        <v>44196</v>
      </c>
      <c r="H91" s="26" t="s">
        <v>230</v>
      </c>
      <c r="I91" s="26" t="s">
        <v>240</v>
      </c>
      <c r="J91" s="26" t="s">
        <v>15</v>
      </c>
      <c r="K91" s="26"/>
      <c r="L91" s="26" t="s">
        <v>241</v>
      </c>
      <c r="M91" s="19" t="str">
        <f>IFERROR(VLOOKUP(C91,'[1]7-Registre Risques'!$A$9:$R$940,8,0),"")</f>
        <v>SEC</v>
      </c>
      <c r="N91" s="25" t="s">
        <v>103</v>
      </c>
      <c r="O91" s="13" t="e">
        <f>CONCATENATE(C91,".",MID(O90,6,3)/1+1)</f>
        <v>#REF!</v>
      </c>
      <c r="P91" s="15" t="str">
        <f>F91</f>
        <v>Améliorer les outils de gestion des fréquences</v>
      </c>
      <c r="Q91" s="16">
        <f>G91</f>
        <v>44196</v>
      </c>
      <c r="R91" s="16" t="str">
        <f>H91</f>
        <v>DNADR</v>
      </c>
      <c r="S91" s="17" t="str">
        <f>I91</f>
        <v>Logiciel de gestion de fréquence</v>
      </c>
      <c r="T91" s="18" t="str">
        <f>IFERROR(VLOOKUP(C91,'[1]7-Registre Risques'!$A$9:$X$411,24,0),"")</f>
        <v>Zone Tolérable</v>
      </c>
    </row>
    <row r="92" spans="2:20" x14ac:dyDescent="0.2">
      <c r="B92" s="22" t="str">
        <f>IFERROR(VLOOKUP(C92,'[1]7-Registre Risques'!$A$9:$R$940,2,0),"")</f>
        <v>CR2</v>
      </c>
      <c r="C92" s="23" t="s">
        <v>242</v>
      </c>
      <c r="D92" s="26" t="str">
        <f>IFERROR(VLOOKUP(C92,'[1]7-Registre Risques'!$A$9:$F$941,6,0),"")</f>
        <v xml:space="preserve">Manque de personnel qualifiant </v>
      </c>
      <c r="E92" s="28" t="str">
        <f>IFERROR(VLOOKUP(C92,'[1]7-Registre Risques'!$A$9:$R$940,18,0),"")</f>
        <v>1C</v>
      </c>
      <c r="F92" s="26" t="s">
        <v>243</v>
      </c>
      <c r="G92" s="22" t="s">
        <v>68</v>
      </c>
      <c r="H92" s="26" t="s">
        <v>230</v>
      </c>
      <c r="I92" s="26" t="s">
        <v>244</v>
      </c>
      <c r="J92" s="26" t="s">
        <v>15</v>
      </c>
      <c r="K92" s="26"/>
      <c r="L92" s="26"/>
      <c r="M92" s="19" t="str">
        <f>IFERROR(VLOOKUP(C92,'[1]7-Registre Risques'!$A$9:$R$940,8,0),"")</f>
        <v>SEC</v>
      </c>
      <c r="N92" s="25" t="s">
        <v>103</v>
      </c>
      <c r="O92" s="13" t="e">
        <f>CONCATENATE(C92,".",MID(O91,6,3)/1+1)</f>
        <v>#REF!</v>
      </c>
      <c r="P92" s="15" t="str">
        <f>F92</f>
        <v>Mettre à jour la liste des qualifiants par centre</v>
      </c>
      <c r="Q92" s="16" t="str">
        <f>G92</f>
        <v>Permanent</v>
      </c>
      <c r="R92" s="16" t="str">
        <f>H92</f>
        <v>DNADR</v>
      </c>
      <c r="S92" s="17" t="str">
        <f>I92</f>
        <v>Fichier mis à jour</v>
      </c>
      <c r="T92" s="18" t="str">
        <f>IFERROR(VLOOKUP(C92,'[1]7-Registre Risques'!$A$9:$X$411,24,0),"")</f>
        <v>Zone Tolérable</v>
      </c>
    </row>
    <row r="93" spans="2:20" x14ac:dyDescent="0.2">
      <c r="B93" s="22" t="str">
        <f>IFERROR(VLOOKUP(C93,'[1]7-Registre Risques'!$A$9:$R$940,2,0),"")</f>
        <v>CR2</v>
      </c>
      <c r="C93" s="23" t="s">
        <v>242</v>
      </c>
      <c r="D93" s="26" t="str">
        <f>IFERROR(VLOOKUP(C93,'[1]7-Registre Risques'!$A$9:$F$941,6,0),"")</f>
        <v xml:space="preserve">Manque de personnel qualifiant </v>
      </c>
      <c r="E93" s="28" t="str">
        <f>IFERROR(VLOOKUP(C93,'[1]7-Registre Risques'!$A$9:$R$940,18,0),"")</f>
        <v>1C</v>
      </c>
      <c r="F93" s="26" t="s">
        <v>245</v>
      </c>
      <c r="G93" s="22" t="s">
        <v>68</v>
      </c>
      <c r="H93" s="26" t="s">
        <v>230</v>
      </c>
      <c r="I93" s="26" t="s">
        <v>246</v>
      </c>
      <c r="J93" s="26" t="s">
        <v>15</v>
      </c>
      <c r="K93" s="26"/>
      <c r="L93" s="26"/>
      <c r="M93" s="19" t="str">
        <f>IFERROR(VLOOKUP(C93,'[1]7-Registre Risques'!$A$9:$R$940,8,0),"")</f>
        <v>SEC</v>
      </c>
      <c r="N93" s="25" t="s">
        <v>103</v>
      </c>
      <c r="O93" s="13" t="e">
        <f>CONCATENATE(C93,".",MID(O92,6,3)/1+1)</f>
        <v>#REF!</v>
      </c>
      <c r="P93" s="15" t="str">
        <f>F93</f>
        <v>Identifier les besoins par centre et dresser la liste des participants aux différentes formations</v>
      </c>
      <c r="Q93" s="16" t="str">
        <f>G93</f>
        <v>Permanent</v>
      </c>
      <c r="R93" s="16" t="str">
        <f>H93</f>
        <v>DNADR</v>
      </c>
      <c r="S93" s="17" t="str">
        <f>I93</f>
        <v>Liste établie et communiquée à la DRH</v>
      </c>
      <c r="T93" s="18" t="str">
        <f>IFERROR(VLOOKUP(C93,'[1]7-Registre Risques'!$A$9:$X$411,24,0),"")</f>
        <v>Zone Tolérable</v>
      </c>
    </row>
    <row r="94" spans="2:20" x14ac:dyDescent="0.2">
      <c r="B94" s="22" t="str">
        <f>IFERROR(VLOOKUP(C94,'[1]7-Registre Risques'!$A$9:$R$940,2,0),"")</f>
        <v>CR2</v>
      </c>
      <c r="C94" s="23" t="s">
        <v>247</v>
      </c>
      <c r="D94" s="26" t="str">
        <f>IFERROR(VLOOKUP(C94,'[1]7-Registre Risques'!$A$9:$F$941,6,0),"")</f>
        <v xml:space="preserve">Interruption  des moyens de Communication et de Surveillance </v>
      </c>
      <c r="E94" s="28" t="str">
        <f>IFERROR(VLOOKUP(C94,'[1]7-Registre Risques'!$A$9:$R$940,18,0),"")</f>
        <v>1B</v>
      </c>
      <c r="F94" s="26" t="s">
        <v>248</v>
      </c>
      <c r="G94" s="22" t="s">
        <v>68</v>
      </c>
      <c r="H94" s="26" t="s">
        <v>249</v>
      </c>
      <c r="I94" s="26" t="s">
        <v>250</v>
      </c>
      <c r="J94" s="26" t="s">
        <v>15</v>
      </c>
      <c r="K94" s="26"/>
      <c r="L94" s="26"/>
      <c r="M94" s="19" t="str">
        <f>IFERROR(VLOOKUP(C94,'[1]7-Registre Risques'!$A$9:$R$940,8,0),"")</f>
        <v>SEC</v>
      </c>
      <c r="N94" s="25" t="s">
        <v>103</v>
      </c>
      <c r="O94" s="13" t="e">
        <f>CONCATENATE(C94,".",MID(O93,6,3)/1+1)</f>
        <v>#REF!</v>
      </c>
      <c r="P94" s="15" t="str">
        <f>F94</f>
        <v xml:space="preserve">Veuiller à la redondance et à la disponibilité des systèmes  et services et à l'existence de moyens de secours  </v>
      </c>
      <c r="Q94" s="16" t="str">
        <f>G94</f>
        <v>Permanent</v>
      </c>
      <c r="R94" s="16" t="str">
        <f>H94</f>
        <v>DNADR/DTIR</v>
      </c>
      <c r="S94" s="17" t="str">
        <f>I94</f>
        <v>Budget en place</v>
      </c>
      <c r="T94" s="18" t="str">
        <f>IFERROR(VLOOKUP(C94,'[1]7-Registre Risques'!$A$9:$X$411,24,0),"")</f>
        <v>Zone Tolérable</v>
      </c>
    </row>
    <row r="95" spans="2:20" x14ac:dyDescent="0.2">
      <c r="B95" s="22" t="str">
        <f>IFERROR(VLOOKUP(C95,'[1]7-Registre Risques'!$A$9:$R$940,2,0),"")</f>
        <v>CR2</v>
      </c>
      <c r="C95" s="23" t="s">
        <v>247</v>
      </c>
      <c r="D95" s="26" t="str">
        <f>IFERROR(VLOOKUP(C95,'[1]7-Registre Risques'!$A$9:$F$941,6,0),"")</f>
        <v xml:space="preserve">Interruption  des moyens de Communication et de Surveillance </v>
      </c>
      <c r="E95" s="28" t="str">
        <f>IFERROR(VLOOKUP(C95,'[1]7-Registre Risques'!$A$9:$R$940,18,0),"")</f>
        <v>1B</v>
      </c>
      <c r="F95" s="26" t="s">
        <v>251</v>
      </c>
      <c r="G95" s="22" t="s">
        <v>68</v>
      </c>
      <c r="H95" s="26" t="s">
        <v>230</v>
      </c>
      <c r="I95" s="26" t="s">
        <v>252</v>
      </c>
      <c r="J95" s="26" t="s">
        <v>15</v>
      </c>
      <c r="K95" s="26"/>
      <c r="L95" s="26"/>
      <c r="M95" s="19" t="str">
        <f>IFERROR(VLOOKUP(C95,'[1]7-Registre Risques'!$A$9:$R$940,8,0),"")</f>
        <v>SEC</v>
      </c>
      <c r="N95" s="25" t="s">
        <v>103</v>
      </c>
      <c r="O95" s="13" t="e">
        <f>CONCATENATE(C95,".",MID(O94,6,3)/1+1)</f>
        <v>#REF!</v>
      </c>
      <c r="P95" s="15" t="str">
        <f>F95</f>
        <v xml:space="preserve">Evaluer  et surveiller  les fournisseurs des services de télécommunications prenant en compte les évolution </v>
      </c>
      <c r="Q95" s="16" t="str">
        <f>G95</f>
        <v>Permanent</v>
      </c>
      <c r="R95" s="16" t="str">
        <f>H95</f>
        <v>DNADR</v>
      </c>
      <c r="S95" s="17" t="str">
        <f>I95</f>
        <v>Résultats évaluation satisfaisants</v>
      </c>
      <c r="T95" s="18" t="str">
        <f>IFERROR(VLOOKUP(C95,'[1]7-Registre Risques'!$A$9:$X$411,24,0),"")</f>
        <v>Zone Tolérable</v>
      </c>
    </row>
    <row r="96" spans="2:20" x14ac:dyDescent="0.2">
      <c r="B96" s="22" t="str">
        <f>IFERROR(VLOOKUP(C96,'[1]7-Registre Risques'!$A$9:$R$940,2,0),"")</f>
        <v>CR2</v>
      </c>
      <c r="C96" s="23" t="s">
        <v>247</v>
      </c>
      <c r="D96" s="26" t="str">
        <f>IFERROR(VLOOKUP(C96,'[1]7-Registre Risques'!$A$9:$F$941,6,0),"")</f>
        <v xml:space="preserve">Interruption  des moyens de Communication et de Surveillance </v>
      </c>
      <c r="E96" s="28" t="str">
        <f>IFERROR(VLOOKUP(C96,'[1]7-Registre Risques'!$A$9:$R$940,18,0),"")</f>
        <v>1B</v>
      </c>
      <c r="F96" s="26" t="s">
        <v>253</v>
      </c>
      <c r="G96" s="22" t="s">
        <v>68</v>
      </c>
      <c r="H96" s="26" t="s">
        <v>230</v>
      </c>
      <c r="I96" s="26" t="s">
        <v>254</v>
      </c>
      <c r="J96" s="26" t="s">
        <v>15</v>
      </c>
      <c r="K96" s="26"/>
      <c r="L96" s="26"/>
      <c r="M96" s="19" t="str">
        <f>IFERROR(VLOOKUP(C96,'[1]7-Registre Risques'!$A$9:$R$940,8,0),"")</f>
        <v>SEC</v>
      </c>
      <c r="N96" s="25" t="s">
        <v>103</v>
      </c>
      <c r="O96" s="13" t="e">
        <f>CONCATENATE(C96,".",MID(O95,6,3)/1+1)</f>
        <v>#REF!</v>
      </c>
      <c r="P96" s="15" t="str">
        <f>F96</f>
        <v>Suivre le paiement à terme echue des factures des liaisons spécialisées de Télécommunications</v>
      </c>
      <c r="Q96" s="16" t="str">
        <f>G96</f>
        <v>Permanent</v>
      </c>
      <c r="R96" s="16" t="str">
        <f>H96</f>
        <v>DNADR</v>
      </c>
      <c r="S96" s="17" t="str">
        <f>I96</f>
        <v>Respect des délais de paiement</v>
      </c>
      <c r="T96" s="18" t="str">
        <f>IFERROR(VLOOKUP(C96,'[1]7-Registre Risques'!$A$9:$X$411,24,0),"")</f>
        <v>Zone Tolérable</v>
      </c>
    </row>
    <row r="97" spans="2:20" x14ac:dyDescent="0.2">
      <c r="B97" s="22" t="str">
        <f>IFERROR(VLOOKUP(C97,'[1]7-Registre Risques'!$A$9:$R$940,2,0),"")</f>
        <v>CR2</v>
      </c>
      <c r="C97" s="23" t="s">
        <v>255</v>
      </c>
      <c r="D97" s="26" t="str">
        <f>IFERROR(VLOOKUP(C97,'[1]7-Registre Risques'!$A$9:$F$941,6,0),"")</f>
        <v>Pertes des données opérationnelles (FPL, NOTAM, OPMET…)</v>
      </c>
      <c r="E97" s="28" t="str">
        <f>IFERROR(VLOOKUP(C97,'[1]7-Registre Risques'!$A$9:$R$940,18,0),"")</f>
        <v>1B</v>
      </c>
      <c r="F97" s="26" t="s">
        <v>256</v>
      </c>
      <c r="G97" s="22" t="s">
        <v>68</v>
      </c>
      <c r="H97" s="26" t="s">
        <v>230</v>
      </c>
      <c r="I97" s="26" t="s">
        <v>257</v>
      </c>
      <c r="J97" s="26" t="s">
        <v>15</v>
      </c>
      <c r="K97" s="26"/>
      <c r="L97" s="26"/>
      <c r="M97" s="19" t="str">
        <f>IFERROR(VLOOKUP(C97,'[1]7-Registre Risques'!$A$9:$R$940,8,0),"")</f>
        <v>SEC</v>
      </c>
      <c r="N97" s="25" t="s">
        <v>103</v>
      </c>
      <c r="O97" s="13" t="e">
        <f>CONCATENATE(C97,".",MID(O96,6,3)/1+1)</f>
        <v>#REF!</v>
      </c>
      <c r="P97" s="15" t="str">
        <f>F97</f>
        <v xml:space="preserve">Veuillez à la disponibilité des données opérationnelles </v>
      </c>
      <c r="Q97" s="16" t="str">
        <f>G97</f>
        <v>Permanent</v>
      </c>
      <c r="R97" s="16" t="str">
        <f>H97</f>
        <v>DNADR</v>
      </c>
      <c r="S97" s="17" t="str">
        <f>I97</f>
        <v>Disponibilité supérieure à 98%</v>
      </c>
      <c r="T97" s="18" t="str">
        <f>IFERROR(VLOOKUP(C97,'[1]7-Registre Risques'!$A$9:$X$411,24,0),"")</f>
        <v>Zone Tolérable</v>
      </c>
    </row>
    <row r="98" spans="2:20" x14ac:dyDescent="0.2">
      <c r="B98" s="22" t="str">
        <f>IFERROR(VLOOKUP(C98,'[1]7-Registre Risques'!$A$9:$R$940,2,0),"")</f>
        <v>CR2</v>
      </c>
      <c r="C98" s="23" t="s">
        <v>258</v>
      </c>
      <c r="D98" s="26" t="str">
        <f>IFERROR(VLOOKUP(C98,'[1]7-Registre Risques'!$A$9:$F$941,6,0),"")</f>
        <v>Systèmes non sécurisés</v>
      </c>
      <c r="E98" s="28" t="str">
        <f>IFERROR(VLOOKUP(C98,'[1]7-Registre Risques'!$A$9:$R$940,18,0),"")</f>
        <v>1C</v>
      </c>
      <c r="F98" s="26" t="s">
        <v>259</v>
      </c>
      <c r="G98" s="22" t="s">
        <v>68</v>
      </c>
      <c r="H98" s="26" t="s">
        <v>260</v>
      </c>
      <c r="I98" s="26" t="s">
        <v>261</v>
      </c>
      <c r="J98" s="26" t="s">
        <v>15</v>
      </c>
      <c r="K98" s="26"/>
      <c r="L98" s="26"/>
      <c r="M98" s="19" t="str">
        <f>IFERROR(VLOOKUP(C98,'[1]7-Registre Risques'!$A$9:$R$940,8,0),"")</f>
        <v>SEC</v>
      </c>
      <c r="N98" s="25" t="s">
        <v>103</v>
      </c>
      <c r="O98" s="13" t="e">
        <f>CONCATENATE(C98,".",MID(O97,6,3)/1+1)</f>
        <v>#REF!</v>
      </c>
      <c r="P98" s="15" t="str">
        <f>F98</f>
        <v>Veuiller à la protection efficiente du système d'information en vue de garantir sa resilience</v>
      </c>
      <c r="Q98" s="16" t="str">
        <f>G98</f>
        <v>Permanent</v>
      </c>
      <c r="R98" s="16" t="str">
        <f>H98</f>
        <v>DNA/DSQ/DTI</v>
      </c>
      <c r="S98" s="17" t="str">
        <f>I98</f>
        <v>Mise en place des moyens et systèmes de protection et  de monitoring  et d'amélioration continue, y compris la mise en place des procédures requises</v>
      </c>
      <c r="T98" s="18" t="str">
        <f>IFERROR(VLOOKUP(C98,'[1]7-Registre Risques'!$A$9:$X$411,24,0),"")</f>
        <v>Zone Tolérable</v>
      </c>
    </row>
    <row r="99" spans="2:20" x14ac:dyDescent="0.2">
      <c r="B99" s="22" t="str">
        <f>IFERROR(VLOOKUP(C99,'[1]7-Registre Risques'!$A$9:$R$940,2,0),"")</f>
        <v>CR2</v>
      </c>
      <c r="C99" s="23" t="s">
        <v>258</v>
      </c>
      <c r="D99" s="26" t="str">
        <f>IFERROR(VLOOKUP(C99,'[1]7-Registre Risques'!$A$9:$F$941,6,0),"")</f>
        <v>Systèmes non sécurisés</v>
      </c>
      <c r="E99" s="28" t="str">
        <f>IFERROR(VLOOKUP(C99,'[1]7-Registre Risques'!$A$9:$R$940,18,0),"")</f>
        <v>1C</v>
      </c>
      <c r="F99" s="26" t="s">
        <v>262</v>
      </c>
      <c r="G99" s="30">
        <v>44196</v>
      </c>
      <c r="H99" s="26" t="s">
        <v>263</v>
      </c>
      <c r="I99" s="26" t="s">
        <v>71</v>
      </c>
      <c r="J99" s="26" t="s">
        <v>15</v>
      </c>
      <c r="K99" s="26"/>
      <c r="L99" s="26"/>
      <c r="M99" s="19" t="str">
        <f>IFERROR(VLOOKUP(C99,'[1]7-Registre Risques'!$A$9:$R$940,8,0),"")</f>
        <v>SEC</v>
      </c>
      <c r="N99" s="25" t="s">
        <v>103</v>
      </c>
      <c r="O99" s="13" t="e">
        <f>CONCATENATE(C99,".",MID(O98,6,3)/1+1)</f>
        <v>#REF!</v>
      </c>
      <c r="P99" s="15" t="str">
        <f>F99</f>
        <v xml:space="preserve">Pousuivre la sensibilisation  à  la cybersécurité  </v>
      </c>
      <c r="Q99" s="16">
        <f>G99</f>
        <v>44196</v>
      </c>
      <c r="R99" s="16" t="str">
        <f>H99</f>
        <v>DNADR/DTIR/DSQ</v>
      </c>
      <c r="S99" s="17" t="str">
        <f>I99</f>
        <v>Sensibilisation réalisée</v>
      </c>
      <c r="T99" s="18" t="str">
        <f>IFERROR(VLOOKUP(C99,'[1]7-Registre Risques'!$A$9:$X$411,24,0),"")</f>
        <v>Zone Tolérable</v>
      </c>
    </row>
    <row r="100" spans="2:20" x14ac:dyDescent="0.2">
      <c r="B100" s="22" t="str">
        <f>IFERROR(VLOOKUP(C100,'[1]7-Registre Risques'!$A$9:$R$940,2,0),"")</f>
        <v>CR2</v>
      </c>
      <c r="C100" s="23" t="s">
        <v>264</v>
      </c>
      <c r="D100" s="26" t="str">
        <f>IFERROR(VLOOKUP(C100,'[1]7-Registre Risques'!$A$9:$F$941,6,0),"")</f>
        <v>Manque de compétence des acteurs concernés</v>
      </c>
      <c r="E100" s="28" t="str">
        <f>IFERROR(VLOOKUP(C100,'[1]7-Registre Risques'!$A$9:$R$940,18,0),"")</f>
        <v>1C</v>
      </c>
      <c r="F100" s="26" t="s">
        <v>265</v>
      </c>
      <c r="G100" s="22" t="s">
        <v>68</v>
      </c>
      <c r="H100" s="26" t="s">
        <v>266</v>
      </c>
      <c r="I100" s="26" t="s">
        <v>267</v>
      </c>
      <c r="J100" s="26" t="s">
        <v>15</v>
      </c>
      <c r="K100" s="26"/>
      <c r="L100" s="26"/>
      <c r="M100" s="19" t="str">
        <f>IFERROR(VLOOKUP(C100,'[1]7-Registre Risques'!$A$9:$R$940,8,0),"")</f>
        <v>SEC</v>
      </c>
      <c r="N100" s="25" t="s">
        <v>103</v>
      </c>
      <c r="O100" s="13" t="e">
        <f>CONCATENATE(C100,".",MID(O99,6,3)/1+1)</f>
        <v>#REF!</v>
      </c>
      <c r="P100" s="15" t="str">
        <f>F100</f>
        <v>Veiller à la migration harmonieuse tenant compte de l'évolution technologique</v>
      </c>
      <c r="Q100" s="16" t="str">
        <f>G100</f>
        <v>Permanent</v>
      </c>
      <c r="R100" s="16" t="str">
        <f>H100</f>
        <v>DNADR/DTI</v>
      </c>
      <c r="S100" s="17" t="str">
        <f>I100</f>
        <v>Prise en compte des besoins dans les projets</v>
      </c>
      <c r="T100" s="18" t="str">
        <f>IFERROR(VLOOKUP(C100,'[1]7-Registre Risques'!$A$9:$X$411,24,0),"")</f>
        <v>Zone Tolérable</v>
      </c>
    </row>
    <row r="101" spans="2:20" x14ac:dyDescent="0.2">
      <c r="B101" s="22" t="str">
        <f>IFERROR(VLOOKUP(C101,'[1]7-Registre Risques'!$A$9:$R$940,2,0),"")</f>
        <v>CR2</v>
      </c>
      <c r="C101" s="23" t="s">
        <v>264</v>
      </c>
      <c r="D101" s="26" t="str">
        <f>IFERROR(VLOOKUP(C101,'[1]7-Registre Risques'!$A$9:$F$941,6,0),"")</f>
        <v>Manque de compétence des acteurs concernés</v>
      </c>
      <c r="E101" s="28" t="str">
        <f>IFERROR(VLOOKUP(C101,'[1]7-Registre Risques'!$A$9:$R$940,18,0),"")</f>
        <v>1C</v>
      </c>
      <c r="F101" s="26" t="s">
        <v>268</v>
      </c>
      <c r="G101" s="30">
        <v>44561</v>
      </c>
      <c r="H101" s="26" t="s">
        <v>269</v>
      </c>
      <c r="I101" s="26" t="s">
        <v>78</v>
      </c>
      <c r="J101" s="26" t="s">
        <v>15</v>
      </c>
      <c r="K101" s="26"/>
      <c r="L101" s="26"/>
      <c r="M101" s="19" t="str">
        <f>IFERROR(VLOOKUP(C101,'[1]7-Registre Risques'!$A$9:$R$940,8,0),"")</f>
        <v>SEC</v>
      </c>
      <c r="N101" s="25" t="s">
        <v>103</v>
      </c>
      <c r="O101" s="13" t="e">
        <f>CONCATENATE(C101,".",MID(O100,6,3)/1+1)</f>
        <v>#REF!</v>
      </c>
      <c r="P101" s="15" t="str">
        <f>F101</f>
        <v>Renforcer les capacité du personnel  telecom pour son adaptation à l'évolution technologique</v>
      </c>
      <c r="Q101" s="16">
        <f>G101</f>
        <v>44561</v>
      </c>
      <c r="R101" s="16" t="str">
        <f>H101</f>
        <v>DNADR/DNADS</v>
      </c>
      <c r="S101" s="17" t="str">
        <f>I101</f>
        <v>Formation réalisée</v>
      </c>
      <c r="T101" s="18" t="str">
        <f>IFERROR(VLOOKUP(C101,'[1]7-Registre Risques'!$A$9:$X$411,24,0),"")</f>
        <v>Zone Tolérable</v>
      </c>
    </row>
    <row r="102" spans="2:20" x14ac:dyDescent="0.2">
      <c r="B102" s="22" t="str">
        <f>IFERROR(VLOOKUP(C102,'[1]7-Registre Risques'!$A$9:$R$940,2,0),"")</f>
        <v>CR2</v>
      </c>
      <c r="C102" s="23" t="s">
        <v>270</v>
      </c>
      <c r="D102" s="26" t="str">
        <f>IFERROR(VLOOKUP(C102,'[1]7-Registre Risques'!$A$9:$F$941,6,0),"")</f>
        <v>Indisponibilité des moyens de communications et de surveillance</v>
      </c>
      <c r="E102" s="28" t="str">
        <f>IFERROR(VLOOKUP(C102,'[1]7-Registre Risques'!$A$9:$R$940,18,0),"")</f>
        <v>1C</v>
      </c>
      <c r="F102" s="26" t="s">
        <v>271</v>
      </c>
      <c r="G102" s="22" t="s">
        <v>68</v>
      </c>
      <c r="H102" s="26" t="s">
        <v>249</v>
      </c>
      <c r="I102" s="26" t="s">
        <v>272</v>
      </c>
      <c r="J102" s="26" t="s">
        <v>15</v>
      </c>
      <c r="K102" s="26"/>
      <c r="L102" s="26" t="s">
        <v>273</v>
      </c>
      <c r="M102" s="19" t="str">
        <f>IFERROR(VLOOKUP(C102,'[1]7-Registre Risques'!$A$9:$R$940,8,0),"")</f>
        <v>SEC</v>
      </c>
      <c r="N102" s="25" t="s">
        <v>103</v>
      </c>
      <c r="O102" s="13" t="e">
        <f>CONCATENATE(C102,".",MID(O101,6,3)/1+1)</f>
        <v>#REF!</v>
      </c>
      <c r="P102" s="15" t="str">
        <f>F102</f>
        <v xml:space="preserve">Assurer la reprise rapide des activités d'exploitation </v>
      </c>
      <c r="Q102" s="16" t="str">
        <f>G102</f>
        <v>Permanent</v>
      </c>
      <c r="R102" s="16" t="str">
        <f>H102</f>
        <v>DNADR/DTIR</v>
      </c>
      <c r="S102" s="17" t="str">
        <f>I102</f>
        <v>Continuité de l'Exploitation</v>
      </c>
      <c r="T102" s="18" t="str">
        <f>IFERROR(VLOOKUP(C102,'[1]7-Registre Risques'!$A$9:$X$411,24,0),"")</f>
        <v>Zone Tolérable</v>
      </c>
    </row>
    <row r="103" spans="2:20" x14ac:dyDescent="0.2">
      <c r="B103" s="22" t="str">
        <f>IFERROR(VLOOKUP(C103,'[1]7-Registre Risques'!$A$9:$R$940,2,0),"")</f>
        <v>CS1.1</v>
      </c>
      <c r="C103" s="24" t="s">
        <v>18</v>
      </c>
      <c r="D103" s="27" t="str">
        <f>IFERROR(VLOOKUP(C103,'[1]7-Registre Risques'!$A$9:$F$941,6,0),"")</f>
        <v>Mauvaise gestion des compétences</v>
      </c>
      <c r="E103" s="28" t="str">
        <f>IFERROR(VLOOKUP(C103,'[1]7-Registre Risques'!$A$9:$R$940,18,0),"")</f>
        <v>1D</v>
      </c>
      <c r="F103" s="29" t="s">
        <v>19</v>
      </c>
      <c r="G103" s="31">
        <v>44286</v>
      </c>
      <c r="H103" s="27" t="s">
        <v>14</v>
      </c>
      <c r="I103" s="27" t="s">
        <v>20</v>
      </c>
      <c r="J103" s="32" t="s">
        <v>15</v>
      </c>
      <c r="K103" s="27"/>
      <c r="L103" s="27"/>
      <c r="M103" s="14" t="str">
        <f>IFERROR(VLOOKUP(C103,'[1]7-Registre Risques'!$A$9:$R$940,8,0),"")</f>
        <v>AUT</v>
      </c>
      <c r="N103" s="25" t="s">
        <v>16</v>
      </c>
      <c r="O103" s="13" t="e">
        <f>CONCATENATE(C103,".",MID(#REF!,6,3)/1+1)</f>
        <v>#REF!</v>
      </c>
      <c r="P103" s="15" t="str">
        <f>F103</f>
        <v>Mettre à jour le dictionnaire des compétences</v>
      </c>
      <c r="Q103" s="16">
        <f>G103</f>
        <v>44286</v>
      </c>
      <c r="R103" s="16" t="str">
        <f>H103</f>
        <v>DRHD</v>
      </c>
      <c r="S103" s="17" t="str">
        <f>I103</f>
        <v>Dictionnaire des compétences mis à jour</v>
      </c>
      <c r="T103" s="18" t="str">
        <f>IFERROR(VLOOKUP(C103,'[1]7-Registre Risques'!$A$9:$X$411,24,0),"")</f>
        <v>Zone tolérable</v>
      </c>
    </row>
    <row r="104" spans="2:20" x14ac:dyDescent="0.2">
      <c r="B104" s="22" t="str">
        <f>IFERROR(VLOOKUP(C104,'[1]7-Registre Risques'!$A$9:$R$940,2,0),"")</f>
        <v>CS1.1</v>
      </c>
      <c r="C104" s="24" t="s">
        <v>18</v>
      </c>
      <c r="D104" s="27" t="str">
        <f>IFERROR(VLOOKUP(C104,'[1]7-Registre Risques'!$A$9:$F$941,6,0),"")</f>
        <v>Mauvaise gestion des compétences</v>
      </c>
      <c r="E104" s="28" t="str">
        <f>IFERROR(VLOOKUP(C104,'[1]7-Registre Risques'!$A$9:$R$940,18,0),"")</f>
        <v>1D</v>
      </c>
      <c r="F104" s="29" t="s">
        <v>21</v>
      </c>
      <c r="G104" s="31">
        <v>44286</v>
      </c>
      <c r="H104" s="27" t="s">
        <v>14</v>
      </c>
      <c r="I104" s="27" t="s">
        <v>22</v>
      </c>
      <c r="J104" s="32" t="s">
        <v>15</v>
      </c>
      <c r="K104" s="27"/>
      <c r="L104" s="27"/>
      <c r="M104" s="14" t="str">
        <f>IFERROR(VLOOKUP(C104,'[1]7-Registre Risques'!$A$9:$R$940,8,0),"")</f>
        <v>AUT</v>
      </c>
      <c r="N104" s="25" t="s">
        <v>16</v>
      </c>
      <c r="O104" s="13" t="e">
        <f>CONCATENATE(C104,".",MID(O103,6,3)/1+1)</f>
        <v>#REF!</v>
      </c>
      <c r="P104" s="15" t="str">
        <f>F104</f>
        <v>Mettre en œuvre une veille des compétences</v>
      </c>
      <c r="Q104" s="16">
        <f>G104</f>
        <v>44286</v>
      </c>
      <c r="R104" s="16" t="str">
        <f>H104</f>
        <v>DRHD</v>
      </c>
      <c r="S104" s="17" t="str">
        <f>I104</f>
        <v>Procédure de veille de compétence élaborée et signée</v>
      </c>
      <c r="T104" s="18" t="str">
        <f>IFERROR(VLOOKUP(C104,'[1]7-Registre Risques'!$A$9:$X$411,24,0),"")</f>
        <v>Zone tolérable</v>
      </c>
    </row>
    <row r="105" spans="2:20" x14ac:dyDescent="0.2">
      <c r="B105" s="22" t="str">
        <f>IFERROR(VLOOKUP(C105,'[1]7-Registre Risques'!$A$9:$R$940,2,0),"")</f>
        <v>CS1.1</v>
      </c>
      <c r="C105" s="24" t="s">
        <v>18</v>
      </c>
      <c r="D105" s="27" t="str">
        <f>IFERROR(VLOOKUP(C105,'[1]7-Registre Risques'!$A$9:$F$941,6,0),"")</f>
        <v>Mauvaise gestion des compétences</v>
      </c>
      <c r="E105" s="28" t="str">
        <f>IFERROR(VLOOKUP(C105,'[1]7-Registre Risques'!$A$9:$R$940,18,0),"")</f>
        <v>1D</v>
      </c>
      <c r="F105" s="29" t="s">
        <v>23</v>
      </c>
      <c r="G105" s="31">
        <v>44377</v>
      </c>
      <c r="H105" s="27" t="s">
        <v>14</v>
      </c>
      <c r="I105" s="27" t="s">
        <v>24</v>
      </c>
      <c r="J105" s="32" t="s">
        <v>15</v>
      </c>
      <c r="K105" s="27"/>
      <c r="L105" s="27"/>
      <c r="M105" s="14" t="str">
        <f>IFERROR(VLOOKUP(C105,'[1]7-Registre Risques'!$A$9:$R$940,8,0),"")</f>
        <v>AUT</v>
      </c>
      <c r="N105" s="25" t="s">
        <v>16</v>
      </c>
      <c r="O105" s="13" t="e">
        <f>CONCATENATE(C105,".",MID(O104,6,3)/1+1)</f>
        <v>#REF!</v>
      </c>
      <c r="P105" s="15" t="str">
        <f>F105</f>
        <v>Former le personnel dédié à l'élaboration du dictionnaire compétences</v>
      </c>
      <c r="Q105" s="16">
        <f>G105</f>
        <v>44377</v>
      </c>
      <c r="R105" s="16" t="str">
        <f>H105</f>
        <v>DRHD</v>
      </c>
      <c r="S105" s="17" t="str">
        <f>I105</f>
        <v>Liste de pariticipation du personnel formé avec leur émargement</v>
      </c>
      <c r="T105" s="18" t="str">
        <f>IFERROR(VLOOKUP(C105,'[1]7-Registre Risques'!$A$9:$X$411,24,0),"")</f>
        <v>Zone tolérable</v>
      </c>
    </row>
    <row r="106" spans="2:20" x14ac:dyDescent="0.2">
      <c r="B106" s="22" t="str">
        <f>IFERROR(VLOOKUP(C106,'[1]7-Registre Risques'!$A$9:$R$940,2,0),"")</f>
        <v>CS1.1</v>
      </c>
      <c r="C106" s="24" t="s">
        <v>26</v>
      </c>
      <c r="D106" s="27" t="str">
        <f>IFERROR(VLOOKUP(C106,'[1]7-Registre Risques'!$A$9:$F$941,6,0),"")</f>
        <v>Mauvaise exécution de l'évaluation annuelle</v>
      </c>
      <c r="E106" s="28" t="str">
        <f>IFERROR(VLOOKUP(C106,'[1]7-Registre Risques'!$A$9:$R$940,18,0),"")</f>
        <v>1D</v>
      </c>
      <c r="F106" s="29" t="s">
        <v>27</v>
      </c>
      <c r="G106" s="31">
        <v>44561</v>
      </c>
      <c r="H106" s="27" t="s">
        <v>14</v>
      </c>
      <c r="I106" s="27" t="s">
        <v>28</v>
      </c>
      <c r="J106" s="32" t="s">
        <v>15</v>
      </c>
      <c r="K106" s="27"/>
      <c r="L106" s="27"/>
      <c r="M106" s="14" t="str">
        <f>IFERROR(VLOOKUP(C106,'[1]7-Registre Risques'!$A$9:$R$940,8,0),"")</f>
        <v>AUT</v>
      </c>
      <c r="N106" s="25" t="s">
        <v>16</v>
      </c>
      <c r="O106" s="13" t="e">
        <f>CONCATENATE(C106,".",MID(#REF!,6,3)/1+1)</f>
        <v>#REF!</v>
      </c>
      <c r="P106" s="15" t="str">
        <f>F106</f>
        <v>Acquisition d'une version améliorée de l'application EVALRH</v>
      </c>
      <c r="Q106" s="16">
        <f>G106</f>
        <v>44561</v>
      </c>
      <c r="R106" s="16" t="str">
        <f>H106</f>
        <v>DRHD</v>
      </c>
      <c r="S106" s="17" t="str">
        <f>I106</f>
        <v>Version améliorée d'EVALRH acquise</v>
      </c>
      <c r="T106" s="18" t="str">
        <f>IFERROR(VLOOKUP(C106,'[1]7-Registre Risques'!$A$9:$X$411,24,0),"")</f>
        <v>Zone tolérable</v>
      </c>
    </row>
    <row r="107" spans="2:20" x14ac:dyDescent="0.2">
      <c r="B107" s="22" t="str">
        <f>IFERROR(VLOOKUP(C107,'[1]7-Registre Risques'!$A$9:$R$940,2,0),"")</f>
        <v>CS1.1</v>
      </c>
      <c r="C107" s="24" t="s">
        <v>26</v>
      </c>
      <c r="D107" s="27" t="str">
        <f>IFERROR(VLOOKUP(C107,'[1]7-Registre Risques'!$A$9:$F$941,6,0),"")</f>
        <v>Mauvaise exécution de l'évaluation annuelle</v>
      </c>
      <c r="E107" s="28" t="str">
        <f>IFERROR(VLOOKUP(C107,'[1]7-Registre Risques'!$A$9:$R$940,18,0),"")</f>
        <v>1D</v>
      </c>
      <c r="F107" s="29" t="s">
        <v>29</v>
      </c>
      <c r="G107" s="31">
        <v>44561</v>
      </c>
      <c r="H107" s="27" t="s">
        <v>25</v>
      </c>
      <c r="I107" s="27" t="s">
        <v>30</v>
      </c>
      <c r="J107" s="32" t="s">
        <v>15</v>
      </c>
      <c r="K107" s="27"/>
      <c r="L107" s="27"/>
      <c r="M107" s="14" t="str">
        <f>IFERROR(VLOOKUP(C107,'[1]7-Registre Risques'!$A$9:$R$940,8,0),"")</f>
        <v>AUT</v>
      </c>
      <c r="N107" s="25" t="s">
        <v>16</v>
      </c>
      <c r="O107" s="13" t="e">
        <f>CONCATENATE(C107,".",MID(O106,6,3)/1+1)</f>
        <v>#REF!</v>
      </c>
      <c r="P107" s="15" t="str">
        <f>F107</f>
        <v>Former le personnel à l'utilisation de la nouvelle application EVALRH</v>
      </c>
      <c r="Q107" s="16">
        <f>G107</f>
        <v>44561</v>
      </c>
      <c r="R107" s="16" t="str">
        <f>H107</f>
        <v>DRHF</v>
      </c>
      <c r="S107" s="17" t="str">
        <f>I107</f>
        <v xml:space="preserve">Liste de pariticipation du personnel formé avec leur emargement </v>
      </c>
      <c r="T107" s="18" t="str">
        <f>IFERROR(VLOOKUP(C107,'[1]7-Registre Risques'!$A$9:$X$411,24,0),"")</f>
        <v>Zone tolérable</v>
      </c>
    </row>
    <row r="108" spans="2:20" x14ac:dyDescent="0.2">
      <c r="B108" s="22" t="str">
        <f>IFERROR(VLOOKUP(C108,'[1]7-Registre Risques'!$A$9:$R$940,2,0),"")</f>
        <v>CS1.1</v>
      </c>
      <c r="C108" s="24" t="s">
        <v>31</v>
      </c>
      <c r="D108" s="27" t="str">
        <f>IFERROR(VLOOKUP(C108,'[1]7-Registre Risques'!$A$9:$F$941,6,0),"")</f>
        <v>Méconnaissance des performances et compétences du personnel</v>
      </c>
      <c r="E108" s="28" t="str">
        <f>IFERROR(VLOOKUP(C108,'[1]7-Registre Risques'!$A$9:$R$940,18,0),"")</f>
        <v>2C</v>
      </c>
      <c r="F108" s="27" t="s">
        <v>32</v>
      </c>
      <c r="G108" s="31">
        <v>44255</v>
      </c>
      <c r="H108" s="27" t="s">
        <v>14</v>
      </c>
      <c r="I108" s="27" t="s">
        <v>33</v>
      </c>
      <c r="J108" s="32" t="s">
        <v>15</v>
      </c>
      <c r="K108" s="27"/>
      <c r="L108" s="27"/>
      <c r="M108" s="14" t="str">
        <f>IFERROR(VLOOKUP(C108,'[1]7-Registre Risques'!$A$9:$R$940,8,0),"")</f>
        <v>AUT</v>
      </c>
      <c r="N108" s="25" t="s">
        <v>16</v>
      </c>
      <c r="O108" s="13" t="e">
        <f>CONCATENATE(C108,".",MID(O107,6,3)/1+1)</f>
        <v>#REF!</v>
      </c>
      <c r="P108" s="15" t="str">
        <f>F108</f>
        <v>Sensibiliser le personnel sur les enjeux de l'évaluation annuelle</v>
      </c>
      <c r="Q108" s="16">
        <f>G108</f>
        <v>44255</v>
      </c>
      <c r="R108" s="16" t="str">
        <f>H108</f>
        <v>DRHD</v>
      </c>
      <c r="S108" s="17" t="str">
        <f>I108</f>
        <v>Liste de pariticipation du personnel sensibilisé avec leur emargement</v>
      </c>
      <c r="T108" s="18" t="str">
        <f>IFERROR(VLOOKUP(C108,'[1]7-Registre Risques'!$A$9:$X$411,24,0),"")</f>
        <v>Zone tolérable</v>
      </c>
    </row>
    <row r="109" spans="2:20" x14ac:dyDescent="0.2">
      <c r="B109" s="22" t="str">
        <f>IFERROR(VLOOKUP(C109,'[1]7-Registre Risques'!$A$9:$R$940,2,0),"")</f>
        <v>CS1.1</v>
      </c>
      <c r="C109" s="24" t="s">
        <v>35</v>
      </c>
      <c r="D109" s="27" t="str">
        <f>IFERROR(VLOOKUP(C109,'[1]7-Registre Risques'!$A$9:$F$941,6,0),"")</f>
        <v>Pertes des dossiers du personnel</v>
      </c>
      <c r="E109" s="28" t="str">
        <f>IFERROR(VLOOKUP(C109,'[1]7-Registre Risques'!$A$9:$R$940,18,0),"")</f>
        <v>2D</v>
      </c>
      <c r="F109" s="29" t="s">
        <v>36</v>
      </c>
      <c r="G109" s="31">
        <v>44286</v>
      </c>
      <c r="H109" s="27" t="s">
        <v>37</v>
      </c>
      <c r="I109" s="27" t="s">
        <v>38</v>
      </c>
      <c r="J109" s="32" t="s">
        <v>15</v>
      </c>
      <c r="K109" s="27"/>
      <c r="L109" s="27"/>
      <c r="M109" s="14" t="str">
        <f>IFERROR(VLOOKUP(C109,'[1]7-Registre Risques'!$A$9:$R$940,8,0),"")</f>
        <v>AUT</v>
      </c>
      <c r="N109" s="25" t="s">
        <v>16</v>
      </c>
      <c r="O109" s="13" t="e">
        <f>CONCATENATE(C109,".",MID(#REF!,6,3)/1+1)</f>
        <v>#REF!</v>
      </c>
      <c r="P109" s="15" t="str">
        <f>F109</f>
        <v>Mettre en place un mécanisme de sauvegarde des dossiers physiques du personnel en cas d'incendie ou de catastrophes naturelles</v>
      </c>
      <c r="Q109" s="16">
        <f>G109</f>
        <v>44286</v>
      </c>
      <c r="R109" s="16" t="str">
        <f>H109</f>
        <v>DRHD/DETD</v>
      </c>
      <c r="S109" s="17" t="str">
        <f>I109</f>
        <v>Mécanisme de sauvegarde des dossiers physiques mis en place</v>
      </c>
      <c r="T109" s="18" t="str">
        <f>IFERROR(VLOOKUP(C109,'[1]7-Registre Risques'!$A$9:$X$411,24,0),"")</f>
        <v>Zone tolérable</v>
      </c>
    </row>
    <row r="110" spans="2:20" x14ac:dyDescent="0.2">
      <c r="B110" s="22" t="str">
        <f>IFERROR(VLOOKUP(C110,'[1]7-Registre Risques'!$A$9:$R$940,2,0),"")</f>
        <v>CS1.1</v>
      </c>
      <c r="C110" s="24" t="s">
        <v>35</v>
      </c>
      <c r="D110" s="27" t="str">
        <f>IFERROR(VLOOKUP(C110,'[1]7-Registre Risques'!$A$9:$F$941,6,0),"")</f>
        <v>Pertes des dossiers du personnel</v>
      </c>
      <c r="E110" s="28" t="str">
        <f>IFERROR(VLOOKUP(C110,'[1]7-Registre Risques'!$A$9:$R$940,18,0),"")</f>
        <v>2D</v>
      </c>
      <c r="F110" s="29" t="s">
        <v>39</v>
      </c>
      <c r="G110" s="31">
        <v>44561</v>
      </c>
      <c r="H110" s="27" t="s">
        <v>14</v>
      </c>
      <c r="I110" s="27" t="s">
        <v>40</v>
      </c>
      <c r="J110" s="32" t="s">
        <v>15</v>
      </c>
      <c r="K110" s="27"/>
      <c r="L110" s="27"/>
      <c r="M110" s="14" t="str">
        <f>IFERROR(VLOOKUP(C110,'[1]7-Registre Risques'!$A$9:$R$940,8,0),"")</f>
        <v>AUT</v>
      </c>
      <c r="N110" s="25" t="s">
        <v>16</v>
      </c>
      <c r="O110" s="13" t="e">
        <f>CONCATENATE(C110,".",MID(O109,6,3)/1+1)</f>
        <v>#REF!</v>
      </c>
      <c r="P110" s="15" t="str">
        <f>F110</f>
        <v>Sécuriser l'accès dans les salles d'archives</v>
      </c>
      <c r="Q110" s="16">
        <f>G110</f>
        <v>44561</v>
      </c>
      <c r="R110" s="16" t="str">
        <f>H110</f>
        <v>DRHD</v>
      </c>
      <c r="S110" s="17" t="str">
        <f>I110</f>
        <v>Salles d'archives sécurisées</v>
      </c>
      <c r="T110" s="18" t="str">
        <f>IFERROR(VLOOKUP(C110,'[1]7-Registre Risques'!$A$9:$X$411,24,0),"")</f>
        <v>Zone tolérable</v>
      </c>
    </row>
    <row r="111" spans="2:20" x14ac:dyDescent="0.2">
      <c r="B111" s="22" t="str">
        <f>IFERROR(VLOOKUP(C111,'[1]7-Registre Risques'!$A$9:$R$940,2,0),"")</f>
        <v>CS1.1</v>
      </c>
      <c r="C111" s="24" t="s">
        <v>35</v>
      </c>
      <c r="D111" s="27" t="str">
        <f>IFERROR(VLOOKUP(C111,'[1]7-Registre Risques'!$A$9:$F$941,6,0),"")</f>
        <v>Pertes des dossiers du personnel</v>
      </c>
      <c r="E111" s="28" t="str">
        <f>IFERROR(VLOOKUP(C111,'[1]7-Registre Risques'!$A$9:$R$940,18,0),"")</f>
        <v>2D</v>
      </c>
      <c r="F111" s="29" t="s">
        <v>41</v>
      </c>
      <c r="G111" s="31">
        <v>44561</v>
      </c>
      <c r="H111" s="27" t="s">
        <v>34</v>
      </c>
      <c r="I111" s="27" t="s">
        <v>33</v>
      </c>
      <c r="J111" s="32" t="s">
        <v>15</v>
      </c>
      <c r="K111" s="27"/>
      <c r="L111" s="27"/>
      <c r="M111" s="14" t="str">
        <f>IFERROR(VLOOKUP(C111,'[1]7-Registre Risques'!$A$9:$R$940,8,0),"")</f>
        <v>AUT</v>
      </c>
      <c r="N111" s="25" t="s">
        <v>16</v>
      </c>
      <c r="O111" s="13" t="e">
        <f>CONCATENATE(C111,".",MID(O110,6,3)/1+1)</f>
        <v>#REF!</v>
      </c>
      <c r="P111" s="15" t="str">
        <f>F111</f>
        <v>Former le personnel dédié à l'utilisation de la salle des archives</v>
      </c>
      <c r="Q111" s="16">
        <f>G111</f>
        <v>44561</v>
      </c>
      <c r="R111" s="16" t="str">
        <f>H111</f>
        <v>DRHA</v>
      </c>
      <c r="S111" s="17" t="str">
        <f>I111</f>
        <v>Liste de pariticipation du personnel sensibilisé avec leur emargement</v>
      </c>
      <c r="T111" s="18" t="str">
        <f>IFERROR(VLOOKUP(C111,'[1]7-Registre Risques'!$A$9:$X$411,24,0),"")</f>
        <v>Zone tolérable</v>
      </c>
    </row>
    <row r="112" spans="2:20" x14ac:dyDescent="0.2">
      <c r="B112" s="22" t="str">
        <f>IFERROR(VLOOKUP(C112,'[1]7-Registre Risques'!$A$9:$R$940,2,0),"")</f>
        <v>CS1.1</v>
      </c>
      <c r="C112" s="24" t="s">
        <v>43</v>
      </c>
      <c r="D112" s="27" t="str">
        <f>IFERROR(VLOOKUP(C112,'[1]7-Registre Risques'!$A$9:$F$941,6,0),"")</f>
        <v>Stage non productif</v>
      </c>
      <c r="E112" s="28" t="str">
        <f>IFERROR(VLOOKUP(C112,'[1]7-Registre Risques'!$A$9:$R$940,18,0),"")</f>
        <v>2D</v>
      </c>
      <c r="F112" s="27" t="s">
        <v>44</v>
      </c>
      <c r="G112" s="31">
        <v>44255</v>
      </c>
      <c r="H112" s="27" t="s">
        <v>34</v>
      </c>
      <c r="I112" s="27" t="s">
        <v>45</v>
      </c>
      <c r="J112" s="32" t="s">
        <v>15</v>
      </c>
      <c r="K112" s="27"/>
      <c r="L112" s="27"/>
      <c r="M112" s="14" t="str">
        <f>IFERROR(VLOOKUP(C112,'[1]7-Registre Risques'!$A$9:$R$940,8,0),"")</f>
        <v>AUT</v>
      </c>
      <c r="N112" s="25" t="s">
        <v>16</v>
      </c>
      <c r="O112" s="13" t="e">
        <f>CONCATENATE(C112,".",MID(#REF!,6,3)/1+1)</f>
        <v>#REF!</v>
      </c>
      <c r="P112" s="15" t="str">
        <f>F112</f>
        <v>Améliorer la procédure d'évaluation de stage</v>
      </c>
      <c r="Q112" s="16">
        <f>G112</f>
        <v>44255</v>
      </c>
      <c r="R112" s="16" t="str">
        <f>H112</f>
        <v>DRHA</v>
      </c>
      <c r="S112" s="17" t="str">
        <f>I112</f>
        <v>Procédure d'évaluation de stage mis à jour et signée</v>
      </c>
      <c r="T112" s="18" t="str">
        <f>IFERROR(VLOOKUP(C112,'[1]7-Registre Risques'!$A$9:$X$411,24,0),"")</f>
        <v>Zone tolérable</v>
      </c>
    </row>
    <row r="113" spans="2:20" x14ac:dyDescent="0.2">
      <c r="B113" s="22" t="str">
        <f>IFERROR(VLOOKUP(C113,'[1]7-Registre Risques'!$A$9:$R$940,2,0),"")</f>
        <v>CS1.2</v>
      </c>
      <c r="C113" s="24" t="s">
        <v>46</v>
      </c>
      <c r="D113" s="27" t="str">
        <f>IFERROR(VLOOKUP(C113,'[1]7-Registre Risques'!$A$9:$F$941,6,0),"")</f>
        <v>Non réalisation des formations</v>
      </c>
      <c r="E113" s="28" t="str">
        <f>IFERROR(VLOOKUP(C113,'[1]7-Registre Risques'!$A$9:$R$940,18,0),"")</f>
        <v>2D</v>
      </c>
      <c r="F113" s="29" t="s">
        <v>47</v>
      </c>
      <c r="G113" s="31">
        <v>44561</v>
      </c>
      <c r="H113" s="27" t="s">
        <v>14</v>
      </c>
      <c r="I113" s="27" t="s">
        <v>48</v>
      </c>
      <c r="J113" s="32" t="s">
        <v>15</v>
      </c>
      <c r="K113" s="27"/>
      <c r="L113" s="27"/>
      <c r="M113" s="14" t="str">
        <f>IFERROR(VLOOKUP(C113,'[1]7-Registre Risques'!$A$9:$R$940,8,0),"")</f>
        <v>AUT</v>
      </c>
      <c r="N113" s="25" t="s">
        <v>16</v>
      </c>
      <c r="O113" s="13" t="e">
        <f>CONCATENATE(C113,".",MID(#REF!,6,3)/1+1)</f>
        <v>#REF!</v>
      </c>
      <c r="P113" s="15" t="str">
        <f>F113</f>
        <v>Acquérir un outil supplémentaire de gestion de la formation (planification, mise en œuvre, évaluation, suivi,…)</v>
      </c>
      <c r="Q113" s="16">
        <f>G113</f>
        <v>44561</v>
      </c>
      <c r="R113" s="16" t="str">
        <f>H113</f>
        <v>DRHD</v>
      </c>
      <c r="S113" s="17" t="str">
        <f>I113</f>
        <v>Outil de gestion de la formation acquis</v>
      </c>
      <c r="T113" s="18" t="str">
        <f>IFERROR(VLOOKUP(C113,'[1]7-Registre Risques'!$A$9:$X$411,24,0),"")</f>
        <v>Zone tolérable</v>
      </c>
    </row>
    <row r="114" spans="2:20" x14ac:dyDescent="0.2">
      <c r="B114" s="22" t="str">
        <f>IFERROR(VLOOKUP(C114,'[1]7-Registre Risques'!$A$9:$R$940,2,0),"")</f>
        <v>CS1.2</v>
      </c>
      <c r="C114" s="24" t="s">
        <v>46</v>
      </c>
      <c r="D114" s="27" t="str">
        <f>IFERROR(VLOOKUP(C114,'[1]7-Registre Risques'!$A$9:$F$941,6,0),"")</f>
        <v>Non réalisation des formations</v>
      </c>
      <c r="E114" s="28" t="str">
        <f>IFERROR(VLOOKUP(C114,'[1]7-Registre Risques'!$A$9:$R$940,18,0),"")</f>
        <v>2D</v>
      </c>
      <c r="F114" s="29" t="s">
        <v>49</v>
      </c>
      <c r="G114" s="31">
        <v>44377</v>
      </c>
      <c r="H114" s="27" t="s">
        <v>14</v>
      </c>
      <c r="I114" s="27" t="s">
        <v>50</v>
      </c>
      <c r="J114" s="32" t="s">
        <v>15</v>
      </c>
      <c r="K114" s="27"/>
      <c r="L114" s="27"/>
      <c r="M114" s="14" t="str">
        <f>IFERROR(VLOOKUP(C114,'[1]7-Registre Risques'!$A$9:$R$940,8,0),"")</f>
        <v>AUT</v>
      </c>
      <c r="N114" s="25" t="s">
        <v>16</v>
      </c>
      <c r="O114" s="13" t="e">
        <f>CONCATENATE(C114,".",MID(O113,6,3)/1+1)</f>
        <v>#REF!</v>
      </c>
      <c r="P114" s="15" t="str">
        <f>F114</f>
        <v>Améliorer les procédures de mise en œuvre des divers plans relatifs à la gestion de la formation</v>
      </c>
      <c r="Q114" s="16">
        <f>G114</f>
        <v>44377</v>
      </c>
      <c r="R114" s="16" t="str">
        <f>H114</f>
        <v>DRHD</v>
      </c>
      <c r="S114" s="17" t="str">
        <f>I114</f>
        <v>Procédure de mise en œuvre des plans relatifs à la gestion de formations mis à jour et signées</v>
      </c>
      <c r="T114" s="18" t="str">
        <f>IFERROR(VLOOKUP(C114,'[1]7-Registre Risques'!$A$9:$X$411,24,0),"")</f>
        <v>Zone tolérable</v>
      </c>
    </row>
    <row r="115" spans="2:20" x14ac:dyDescent="0.2">
      <c r="B115" s="22" t="str">
        <f>IFERROR(VLOOKUP(C115,'[1]7-Registre Risques'!$A$9:$R$940,2,0),"")</f>
        <v>CS1.2</v>
      </c>
      <c r="C115" s="24" t="s">
        <v>51</v>
      </c>
      <c r="D115" s="27" t="str">
        <f>IFERROR(VLOOKUP(C115,'[1]7-Registre Risques'!$A$9:$F$941,6,0),"")</f>
        <v>Inéficacité de la prestation de formation</v>
      </c>
      <c r="E115" s="28" t="str">
        <f>IFERROR(VLOOKUP(C115,'[1]7-Registre Risques'!$A$9:$R$940,18,0),"")</f>
        <v>2C</v>
      </c>
      <c r="F115" s="29" t="s">
        <v>47</v>
      </c>
      <c r="G115" s="31">
        <v>44561</v>
      </c>
      <c r="H115" s="27" t="s">
        <v>14</v>
      </c>
      <c r="I115" s="27" t="s">
        <v>48</v>
      </c>
      <c r="J115" s="32" t="s">
        <v>15</v>
      </c>
      <c r="K115" s="27"/>
      <c r="L115" s="27"/>
      <c r="M115" s="14" t="str">
        <f>IFERROR(VLOOKUP(C115,'[1]7-Registre Risques'!$A$9:$R$940,8,0),"")</f>
        <v>AUT</v>
      </c>
      <c r="N115" s="25" t="s">
        <v>16</v>
      </c>
      <c r="O115" s="13" t="e">
        <f>CONCATENATE(C115,".",MID(O114,6,3)/1+1)</f>
        <v>#REF!</v>
      </c>
      <c r="P115" s="15" t="str">
        <f>F115</f>
        <v>Acquérir un outil supplémentaire de gestion de la formation (planification, mise en œuvre, évaluation, suivi,…)</v>
      </c>
      <c r="Q115" s="16">
        <f>G115</f>
        <v>44561</v>
      </c>
      <c r="R115" s="16" t="str">
        <f>H115</f>
        <v>DRHD</v>
      </c>
      <c r="S115" s="17" t="str">
        <f>I115</f>
        <v>Outil de gestion de la formation acquis</v>
      </c>
      <c r="T115" s="18" t="str">
        <f>IFERROR(VLOOKUP(C115,'[1]7-Registre Risques'!$A$9:$X$411,24,0),"")</f>
        <v>Zone tolérable</v>
      </c>
    </row>
    <row r="116" spans="2:20" x14ac:dyDescent="0.2">
      <c r="B116" s="22" t="str">
        <f>IFERROR(VLOOKUP(C116,'[1]7-Registre Risques'!$A$9:$R$940,2,0),"")</f>
        <v>CS1.2</v>
      </c>
      <c r="C116" s="24" t="s">
        <v>51</v>
      </c>
      <c r="D116" s="27" t="str">
        <f>IFERROR(VLOOKUP(C116,'[1]7-Registre Risques'!$A$9:$F$941,6,0),"")</f>
        <v>Inéficacité de la prestation de formation</v>
      </c>
      <c r="E116" s="28" t="str">
        <f>IFERROR(VLOOKUP(C116,'[1]7-Registre Risques'!$A$9:$R$940,18,0),"")</f>
        <v>2C</v>
      </c>
      <c r="F116" s="29" t="s">
        <v>52</v>
      </c>
      <c r="G116" s="31">
        <v>44196</v>
      </c>
      <c r="H116" s="27" t="s">
        <v>25</v>
      </c>
      <c r="I116" s="27" t="s">
        <v>53</v>
      </c>
      <c r="J116" s="32" t="s">
        <v>15</v>
      </c>
      <c r="K116" s="27"/>
      <c r="L116" s="27"/>
      <c r="M116" s="14" t="str">
        <f>IFERROR(VLOOKUP(C116,'[1]7-Registre Risques'!$A$9:$R$940,8,0),"")</f>
        <v>AUT</v>
      </c>
      <c r="N116" s="25" t="s">
        <v>16</v>
      </c>
      <c r="O116" s="13" t="e">
        <f>CONCATENATE(C116,".",MID(O115,6,3)/1+1)</f>
        <v>#REF!</v>
      </c>
      <c r="P116" s="15" t="str">
        <f>F116</f>
        <v>Elaborer une procédure d'analyse des besoins de formations exprimés par le personnel ou les services métiers</v>
      </c>
      <c r="Q116" s="16">
        <f>G116</f>
        <v>44196</v>
      </c>
      <c r="R116" s="16" t="str">
        <f>H116</f>
        <v>DRHF</v>
      </c>
      <c r="S116" s="17" t="str">
        <f>I116</f>
        <v>Procédure d'analyse des besoins de formations exprimés par le personnel ou les services métiers élaborée et signée</v>
      </c>
      <c r="T116" s="18" t="str">
        <f>IFERROR(VLOOKUP(C116,'[1]7-Registre Risques'!$A$9:$X$411,24,0),"")</f>
        <v>Zone tolérable</v>
      </c>
    </row>
    <row r="117" spans="2:20" x14ac:dyDescent="0.2">
      <c r="B117" s="22" t="str">
        <f>IFERROR(VLOOKUP(C117,'[1]7-Registre Risques'!$A$9:$R$940,2,0),"")</f>
        <v>CS1.2</v>
      </c>
      <c r="C117" s="24" t="s">
        <v>51</v>
      </c>
      <c r="D117" s="27" t="str">
        <f>IFERROR(VLOOKUP(C117,'[1]7-Registre Risques'!$A$9:$F$941,6,0),"")</f>
        <v>Inéficacité de la prestation de formation</v>
      </c>
      <c r="E117" s="28" t="str">
        <f>IFERROR(VLOOKUP(C117,'[1]7-Registre Risques'!$A$9:$R$940,18,0),"")</f>
        <v>2C</v>
      </c>
      <c r="F117" s="29" t="s">
        <v>54</v>
      </c>
      <c r="G117" s="31">
        <v>44196</v>
      </c>
      <c r="H117" s="27" t="s">
        <v>25</v>
      </c>
      <c r="I117" s="27" t="s">
        <v>55</v>
      </c>
      <c r="J117" s="32" t="s">
        <v>15</v>
      </c>
      <c r="K117" s="27"/>
      <c r="L117" s="27"/>
      <c r="M117" s="14" t="str">
        <f>IFERROR(VLOOKUP(C117,'[1]7-Registre Risques'!$A$9:$R$940,8,0),"")</f>
        <v>AUT</v>
      </c>
      <c r="N117" s="25" t="s">
        <v>16</v>
      </c>
      <c r="O117" s="13" t="e">
        <f>CONCATENATE(C117,".",MID(O116,6,3)/1+1)</f>
        <v>#REF!</v>
      </c>
      <c r="P117" s="15" t="str">
        <f>F117</f>
        <v>Elaborer une procédure d'évaluation de l'atteinte des objectifs de la formation par les participants</v>
      </c>
      <c r="Q117" s="16">
        <f>G117</f>
        <v>44196</v>
      </c>
      <c r="R117" s="16" t="str">
        <f>H117</f>
        <v>DRHF</v>
      </c>
      <c r="S117" s="17" t="str">
        <f>I117</f>
        <v>Procédure d'évaluation de l'atteinte des objectifs de la formation par les participants élaborée et signée</v>
      </c>
      <c r="T117" s="18" t="str">
        <f>IFERROR(VLOOKUP(C117,'[1]7-Registre Risques'!$A$9:$X$411,24,0),"")</f>
        <v>Zone tolérable</v>
      </c>
    </row>
    <row r="118" spans="2:20" x14ac:dyDescent="0.2">
      <c r="B118" s="22" t="str">
        <f>IFERROR(VLOOKUP(C118,'[1]7-Registre Risques'!$A$9:$R$940,2,0),"")</f>
        <v>CS1.2</v>
      </c>
      <c r="C118" s="24" t="s">
        <v>51</v>
      </c>
      <c r="D118" s="27" t="str">
        <f>IFERROR(VLOOKUP(C118,'[1]7-Registre Risques'!$A$9:$F$941,6,0),"")</f>
        <v>Inéficacité de la prestation de formation</v>
      </c>
      <c r="E118" s="28" t="str">
        <f>IFERROR(VLOOKUP(C118,'[1]7-Registre Risques'!$A$9:$R$940,18,0),"")</f>
        <v>2C</v>
      </c>
      <c r="F118" s="29" t="s">
        <v>56</v>
      </c>
      <c r="G118" s="31">
        <v>44286</v>
      </c>
      <c r="H118" s="27" t="s">
        <v>14</v>
      </c>
      <c r="I118" s="27" t="s">
        <v>57</v>
      </c>
      <c r="J118" s="32" t="s">
        <v>15</v>
      </c>
      <c r="K118" s="27"/>
      <c r="L118" s="27"/>
      <c r="M118" s="14" t="str">
        <f>IFERROR(VLOOKUP(C118,'[1]7-Registre Risques'!$A$9:$R$940,8,0),"")</f>
        <v>AUT</v>
      </c>
      <c r="N118" s="25" t="s">
        <v>16</v>
      </c>
      <c r="O118" s="13" t="e">
        <f>CONCATENATE(C118,".",MID(O117,6,3)/1+1)</f>
        <v>#REF!</v>
      </c>
      <c r="P118" s="15" t="str">
        <f>F118</f>
        <v>Elaborer les programmes détaillés pour toutes les formations à réaliser</v>
      </c>
      <c r="Q118" s="16">
        <f>G118</f>
        <v>44286</v>
      </c>
      <c r="R118" s="16" t="str">
        <f>H118</f>
        <v>DRHD</v>
      </c>
      <c r="S118" s="17" t="str">
        <f>I118</f>
        <v>Programmes détaillés pour toutes les formations à réaliser élaborée et signée</v>
      </c>
      <c r="T118" s="18" t="str">
        <f>IFERROR(VLOOKUP(C118,'[1]7-Registre Risques'!$A$9:$X$411,24,0),"")</f>
        <v>Zone tolérable</v>
      </c>
    </row>
    <row r="119" spans="2:20" x14ac:dyDescent="0.2">
      <c r="B119" s="22" t="str">
        <f>IFERROR(VLOOKUP(C119,'[1]7-Registre Risques'!$A$9:$R$940,2,0),"")</f>
        <v>CS1.2</v>
      </c>
      <c r="C119" s="24" t="s">
        <v>51</v>
      </c>
      <c r="D119" s="27" t="str">
        <f>IFERROR(VLOOKUP(C119,'[1]7-Registre Risques'!$A$9:$F$941,6,0),"")</f>
        <v>Inéficacité de la prestation de formation</v>
      </c>
      <c r="E119" s="28" t="str">
        <f>IFERROR(VLOOKUP(C119,'[1]7-Registre Risques'!$A$9:$R$940,18,0),"")</f>
        <v>2C</v>
      </c>
      <c r="F119" s="29" t="s">
        <v>58</v>
      </c>
      <c r="G119" s="31">
        <v>44286</v>
      </c>
      <c r="H119" s="27" t="s">
        <v>25</v>
      </c>
      <c r="I119" s="27" t="s">
        <v>30</v>
      </c>
      <c r="J119" s="32" t="s">
        <v>15</v>
      </c>
      <c r="K119" s="27"/>
      <c r="L119" s="27"/>
      <c r="M119" s="14" t="str">
        <f>IFERROR(VLOOKUP(C119,'[1]7-Registre Risques'!$A$9:$R$940,8,0),"")</f>
        <v>AUT</v>
      </c>
      <c r="N119" s="25" t="s">
        <v>16</v>
      </c>
      <c r="O119" s="13" t="e">
        <f>CONCATENATE(C119,".",MID(O118,6,3)/1+1)</f>
        <v>#REF!</v>
      </c>
      <c r="P119" s="15" t="str">
        <f>F119</f>
        <v>Former le personnel dédié à l'analyse des besoins en formations</v>
      </c>
      <c r="Q119" s="16">
        <f>G119</f>
        <v>44286</v>
      </c>
      <c r="R119" s="16" t="str">
        <f>H119</f>
        <v>DRHF</v>
      </c>
      <c r="S119" s="17" t="str">
        <f>I119</f>
        <v xml:space="preserve">Liste de pariticipation du personnel formé avec leur emargement </v>
      </c>
      <c r="T119" s="18" t="str">
        <f>IFERROR(VLOOKUP(C119,'[1]7-Registre Risques'!$A$9:$X$411,24,0),"")</f>
        <v>Zone tolérable</v>
      </c>
    </row>
    <row r="120" spans="2:20" x14ac:dyDescent="0.2">
      <c r="B120" s="22" t="str">
        <f>IFERROR(VLOOKUP(C120,'[1]7-Registre Risques'!$A$9:$R$940,2,0),"")</f>
        <v>CS1.2</v>
      </c>
      <c r="C120" s="24" t="s">
        <v>59</v>
      </c>
      <c r="D120" s="27" t="str">
        <f>IFERROR(VLOOKUP(C120,'[1]7-Registre Risques'!$A$9:$F$941,6,0),"")</f>
        <v>Non atteinte des objectifs de développement des compétences du personnel liés à la formation effectuée</v>
      </c>
      <c r="E120" s="28" t="str">
        <f>IFERROR(VLOOKUP(C120,'[1]7-Registre Risques'!$A$9:$R$940,18,0),"")</f>
        <v>2D</v>
      </c>
      <c r="F120" s="27" t="s">
        <v>27</v>
      </c>
      <c r="G120" s="31">
        <v>44561</v>
      </c>
      <c r="H120" s="27" t="s">
        <v>14</v>
      </c>
      <c r="I120" s="27" t="s">
        <v>60</v>
      </c>
      <c r="J120" s="32" t="s">
        <v>15</v>
      </c>
      <c r="K120" s="27"/>
      <c r="L120" s="27"/>
      <c r="M120" s="14" t="str">
        <f>IFERROR(VLOOKUP(C120,'[1]7-Registre Risques'!$A$9:$R$940,8,0),"")</f>
        <v>AUT</v>
      </c>
      <c r="N120" s="25" t="s">
        <v>16</v>
      </c>
      <c r="O120" s="13" t="e">
        <f>CONCATENATE(C120,".",MID(O119,6,3)/1+1)</f>
        <v>#REF!</v>
      </c>
      <c r="P120" s="15" t="str">
        <f>F120</f>
        <v>Acquisition d'une version améliorée de l'application EVALRH</v>
      </c>
      <c r="Q120" s="16">
        <f>G120</f>
        <v>44561</v>
      </c>
      <c r="R120" s="16" t="str">
        <f>H120</f>
        <v>DRHD</v>
      </c>
      <c r="S120" s="17" t="str">
        <f>I120</f>
        <v>Version améliorée de l'application EVALRH acquise</v>
      </c>
      <c r="T120" s="18" t="str">
        <f>IFERROR(VLOOKUP(C120,'[1]7-Registre Risques'!$A$9:$X$411,24,0),"")</f>
        <v>Zone tolérable</v>
      </c>
    </row>
    <row r="121" spans="2:20" x14ac:dyDescent="0.2">
      <c r="B121" s="22" t="str">
        <f>IFERROR(VLOOKUP(C121,'[1]7-Registre Risques'!$A$9:$R$940,2,0),"")</f>
        <v>CS1.2</v>
      </c>
      <c r="C121" s="24" t="s">
        <v>59</v>
      </c>
      <c r="D121" s="27" t="str">
        <f>IFERROR(VLOOKUP(C121,'[1]7-Registre Risques'!$A$9:$F$941,6,0),"")</f>
        <v>Non atteinte des objectifs de développement des compétences du personnel liés à la formation effectuée</v>
      </c>
      <c r="E121" s="28" t="str">
        <f>IFERROR(VLOOKUP(C121,'[1]7-Registre Risques'!$A$9:$R$940,18,0),"")</f>
        <v>2D</v>
      </c>
      <c r="F121" s="29" t="s">
        <v>61</v>
      </c>
      <c r="G121" s="31">
        <v>44196</v>
      </c>
      <c r="H121" s="27" t="s">
        <v>25</v>
      </c>
      <c r="I121" s="27" t="s">
        <v>62</v>
      </c>
      <c r="J121" s="32" t="s">
        <v>15</v>
      </c>
      <c r="K121" s="27"/>
      <c r="L121" s="27"/>
      <c r="M121" s="14" t="str">
        <f>IFERROR(VLOOKUP(C121,'[1]7-Registre Risques'!$A$9:$R$940,8,0),"")</f>
        <v>AUT</v>
      </c>
      <c r="N121" s="25" t="s">
        <v>16</v>
      </c>
      <c r="O121" s="13" t="e">
        <f>CONCATENATE(C121,".",MID(O120,6,3)/1+1)</f>
        <v>#REF!</v>
      </c>
      <c r="P121" s="15" t="str">
        <f>F121</f>
        <v>Elaborer une procédure d'évaluation post-formation</v>
      </c>
      <c r="Q121" s="16">
        <f>G121</f>
        <v>44196</v>
      </c>
      <c r="R121" s="16" t="str">
        <f>H121</f>
        <v>DRHF</v>
      </c>
      <c r="S121" s="17" t="str">
        <f>I121</f>
        <v>Procédure d'évaluation post-formation élaborée et signée</v>
      </c>
      <c r="T121" s="18" t="str">
        <f>IFERROR(VLOOKUP(C121,'[1]7-Registre Risques'!$A$9:$X$411,24,0),"")</f>
        <v>Zone tolérable</v>
      </c>
    </row>
    <row r="122" spans="2:20" x14ac:dyDescent="0.2">
      <c r="B122" s="22" t="str">
        <f>IFERROR(VLOOKUP(C122,'[1]7-Registre Risques'!$A$9:$R$940,2,0),"")</f>
        <v>CS1.2</v>
      </c>
      <c r="C122" s="24" t="s">
        <v>59</v>
      </c>
      <c r="D122" s="27" t="str">
        <f>IFERROR(VLOOKUP(C122,'[1]7-Registre Risques'!$A$9:$F$941,6,0),"")</f>
        <v>Non atteinte des objectifs de développement des compétences du personnel liés à la formation effectuée</v>
      </c>
      <c r="E122" s="28" t="str">
        <f>IFERROR(VLOOKUP(C122,'[1]7-Registre Risques'!$A$9:$R$940,18,0),"")</f>
        <v>2D</v>
      </c>
      <c r="F122" s="29" t="s">
        <v>63</v>
      </c>
      <c r="G122" s="31">
        <v>44286</v>
      </c>
      <c r="H122" s="27" t="s">
        <v>14</v>
      </c>
      <c r="I122" s="27" t="s">
        <v>42</v>
      </c>
      <c r="J122" s="32" t="s">
        <v>15</v>
      </c>
      <c r="K122" s="27"/>
      <c r="L122" s="27"/>
      <c r="M122" s="14" t="str">
        <f>IFERROR(VLOOKUP(C122,'[1]7-Registre Risques'!$A$9:$R$940,8,0),"")</f>
        <v>AUT</v>
      </c>
      <c r="N122" s="25" t="s">
        <v>16</v>
      </c>
      <c r="O122" s="13" t="e">
        <f>CONCATENATE(C122,".",MID(O121,6,3)/1+1)</f>
        <v>#REF!</v>
      </c>
      <c r="P122" s="15" t="str">
        <f>F122</f>
        <v>Sensibiliser le personnel sur les enjeux de l'évaluation post-formation</v>
      </c>
      <c r="Q122" s="16">
        <f>G122</f>
        <v>44286</v>
      </c>
      <c r="R122" s="16" t="str">
        <f>H122</f>
        <v>DRHD</v>
      </c>
      <c r="S122" s="17" t="str">
        <f>I122</f>
        <v>Référence document de sensibilisation</v>
      </c>
      <c r="T122" s="18" t="str">
        <f>IFERROR(VLOOKUP(C122,'[1]7-Registre Risques'!$A$9:$X$411,24,0),"")</f>
        <v>Zone tolérable</v>
      </c>
    </row>
    <row r="123" spans="2:20" x14ac:dyDescent="0.2">
      <c r="B123" s="22" t="str">
        <f>IFERROR(VLOOKUP(C123,'[1]7-Registre Risques'!$A$9:$R$940,2,0),"")</f>
        <v>CS1.2</v>
      </c>
      <c r="C123" s="24" t="s">
        <v>64</v>
      </c>
      <c r="D123" s="27" t="str">
        <f>IFERROR(VLOOKUP(C123,'[1]7-Registre Risques'!$A$9:$F$941,6,0),"")</f>
        <v>Mauvaise identification des besoins en formation et des personnes à former</v>
      </c>
      <c r="E123" s="28" t="str">
        <f>IFERROR(VLOOKUP(C123,'[1]7-Registre Risques'!$A$9:$R$940,18,0),"")</f>
        <v>2D</v>
      </c>
      <c r="F123" s="29" t="s">
        <v>65</v>
      </c>
      <c r="G123" s="31">
        <v>44286</v>
      </c>
      <c r="H123" s="27" t="s">
        <v>25</v>
      </c>
      <c r="I123" s="27" t="s">
        <v>66</v>
      </c>
      <c r="J123" s="32" t="s">
        <v>15</v>
      </c>
      <c r="K123" s="27"/>
      <c r="L123" s="27"/>
      <c r="M123" s="14" t="str">
        <f>IFERROR(VLOOKUP(C123,'[1]7-Registre Risques'!$A$9:$R$940,8,0),"")</f>
        <v>AUT</v>
      </c>
      <c r="N123" s="25" t="s">
        <v>16</v>
      </c>
      <c r="O123" s="13" t="e">
        <f>CONCATENATE(C123,".",MID(O122,6,3)/1+1)</f>
        <v>#REF!</v>
      </c>
      <c r="P123" s="15" t="str">
        <f>F123</f>
        <v>Mettre en place un référentiel de gestion de la formation (modalités de mise en formation, formations requises à chaque emploi, objectifs de la formation, cahier de charges, ...)</v>
      </c>
      <c r="Q123" s="16">
        <f>G123</f>
        <v>44286</v>
      </c>
      <c r="R123" s="16" t="str">
        <f>H123</f>
        <v>DRHF</v>
      </c>
      <c r="S123" s="17" t="str">
        <f>I123</f>
        <v>Référentiel de gestion de la formation élaboré et signé</v>
      </c>
      <c r="T123" s="18" t="str">
        <f>IFERROR(VLOOKUP(C123,'[1]7-Registre Risques'!$A$9:$X$411,24,0),"")</f>
        <v>Zone tolérable</v>
      </c>
    </row>
    <row r="124" spans="2:20" x14ac:dyDescent="0.2">
      <c r="B124" s="22" t="str">
        <f>IFERROR(VLOOKUP(C124,'[1]7-Registre Risques'!$A$9:$R$940,2,0),"")</f>
        <v>CS1.2</v>
      </c>
      <c r="C124" s="24" t="s">
        <v>64</v>
      </c>
      <c r="D124" s="27" t="str">
        <f>IFERROR(VLOOKUP(C124,'[1]7-Registre Risques'!$A$9:$F$941,6,0),"")</f>
        <v>Mauvaise identification des besoins en formation et des personnes à former</v>
      </c>
      <c r="E124" s="28" t="str">
        <f>IFERROR(VLOOKUP(C124,'[1]7-Registre Risques'!$A$9:$R$940,18,0),"")</f>
        <v>2D</v>
      </c>
      <c r="F124" s="29" t="s">
        <v>47</v>
      </c>
      <c r="G124" s="31">
        <v>44561</v>
      </c>
      <c r="H124" s="27" t="s">
        <v>14</v>
      </c>
      <c r="I124" s="27" t="s">
        <v>48</v>
      </c>
      <c r="J124" s="32" t="s">
        <v>15</v>
      </c>
      <c r="K124" s="26"/>
      <c r="L124" s="26"/>
      <c r="M124" s="14" t="str">
        <f>IFERROR(VLOOKUP(C124,'[1]7-Registre Risques'!$A$9:$R$940,8,0),"")</f>
        <v>AUT</v>
      </c>
      <c r="N124" s="25" t="s">
        <v>16</v>
      </c>
      <c r="O124" s="13" t="e">
        <f>CONCATENATE(C124,".",MID(O123,6,3)/1+1)</f>
        <v>#REF!</v>
      </c>
      <c r="P124" s="15" t="str">
        <f>F124</f>
        <v>Acquérir un outil supplémentaire de gestion de la formation (planification, mise en œuvre, évaluation, suivi,…)</v>
      </c>
      <c r="Q124" s="16">
        <f>G124</f>
        <v>44561</v>
      </c>
      <c r="R124" s="16" t="str">
        <f>H124</f>
        <v>DRHD</v>
      </c>
      <c r="S124" s="17" t="str">
        <f>I124</f>
        <v>Outil de gestion de la formation acquis</v>
      </c>
      <c r="T124" s="18" t="str">
        <f>IFERROR(VLOOKUP(C124,'[1]7-Registre Risques'!$A$9:$X$411,24,0),"")</f>
        <v>Zone tolérable</v>
      </c>
    </row>
    <row r="125" spans="2:20" x14ac:dyDescent="0.2">
      <c r="B125" s="22" t="str">
        <f>IFERROR(VLOOKUP(C125,'[1]7-Registre Risques'!$A$9:$R$940,2,0),"")</f>
        <v>CS1.2</v>
      </c>
      <c r="C125" s="24" t="s">
        <v>64</v>
      </c>
      <c r="D125" s="27" t="str">
        <f>IFERROR(VLOOKUP(C125,'[1]7-Registre Risques'!$A$9:$F$941,6,0),"")</f>
        <v>Mauvaise identification des besoins en formation et des personnes à former</v>
      </c>
      <c r="E125" s="28" t="str">
        <f>IFERROR(VLOOKUP(C125,'[1]7-Registre Risques'!$A$9:$R$940,18,0),"")</f>
        <v>2D</v>
      </c>
      <c r="F125" s="29" t="s">
        <v>67</v>
      </c>
      <c r="G125" s="30">
        <v>44255</v>
      </c>
      <c r="H125" s="26" t="s">
        <v>14</v>
      </c>
      <c r="I125" s="27" t="s">
        <v>33</v>
      </c>
      <c r="J125" s="32" t="s">
        <v>15</v>
      </c>
      <c r="K125" s="26"/>
      <c r="L125" s="26"/>
      <c r="M125" s="14" t="str">
        <f>IFERROR(VLOOKUP(C125,'[1]7-Registre Risques'!$A$9:$R$940,8,0),"")</f>
        <v>AUT</v>
      </c>
      <c r="N125" s="25" t="s">
        <v>16</v>
      </c>
      <c r="O125" s="13" t="e">
        <f>CONCATENATE(C125,".",MID(O124,6,3)/1+1)</f>
        <v>#REF!</v>
      </c>
      <c r="P125" s="15" t="str">
        <f>F125</f>
        <v>Sensibiliser les responsables de structures sur les modalités de designation des agents à former</v>
      </c>
      <c r="Q125" s="16">
        <f>G125</f>
        <v>44255</v>
      </c>
      <c r="R125" s="16" t="str">
        <f>H125</f>
        <v>DRHD</v>
      </c>
      <c r="S125" s="17" t="str">
        <f>I125</f>
        <v>Liste de pariticipation du personnel sensibilisé avec leur emargement</v>
      </c>
      <c r="T125" s="18" t="str">
        <f>IFERROR(VLOOKUP(C125,'[1]7-Registre Risques'!$A$9:$X$411,24,0),"")</f>
        <v>Zone tolérable</v>
      </c>
    </row>
    <row r="126" spans="2:20" x14ac:dyDescent="0.2">
      <c r="B126" s="22" t="str">
        <f>IFERROR(VLOOKUP(C126,'[1]7-Registre Risques'!$A$9:$R$940,2,0),"")</f>
        <v>FR1</v>
      </c>
      <c r="C126" s="23" t="s">
        <v>72</v>
      </c>
      <c r="D126" s="26" t="str">
        <f>IFERROR(VLOOKUP(C126,'[1]7-Registre Risques'!$A$9:$F$941,6,0),"")</f>
        <v>Retard dans la réalisation des projets à caractère didactique (simulateurs, logiciels, salles de cours…)</v>
      </c>
      <c r="E126" s="28" t="str">
        <f>IFERROR(VLOOKUP(C126,'[1]7-Registre Risques'!$A$9:$R$940,18,0),"")</f>
        <v>2C</v>
      </c>
      <c r="F126" s="26" t="s">
        <v>73</v>
      </c>
      <c r="G126" s="30">
        <v>44104</v>
      </c>
      <c r="H126" s="26" t="s">
        <v>74</v>
      </c>
      <c r="I126" s="26" t="s">
        <v>75</v>
      </c>
      <c r="J126" s="26" t="s">
        <v>15</v>
      </c>
      <c r="K126" s="26"/>
      <c r="L126" s="26"/>
      <c r="M126" s="19" t="str">
        <f>IFERROR(VLOOKUP(C126,'[1]7-Registre Risques'!$A$9:$R$940,8,0),"")</f>
        <v>FIN</v>
      </c>
      <c r="N126" s="25" t="s">
        <v>70</v>
      </c>
      <c r="O126" s="13" t="e">
        <f>CONCATENATE(C126,".",MID(#REF!,6,3)/1+1)</f>
        <v>#REF!</v>
      </c>
      <c r="P126" s="15" t="str">
        <f>F126</f>
        <v>Prévoir lors de l'élaboration du budget l'année N+1, une rencontre avec les acteurs de la DET et des autres services impliqués dans les projets dans le but de suivre l'avancement des projets du centre</v>
      </c>
      <c r="Q126" s="16">
        <f>G126</f>
        <v>44104</v>
      </c>
      <c r="R126" s="16" t="str">
        <f>H126</f>
        <v>Chef d'Etablissement
C MTN</v>
      </c>
      <c r="S126" s="17" t="str">
        <f>I126</f>
        <v>Evolution des dossiers des projets</v>
      </c>
      <c r="T126" s="18" t="str">
        <f>IFERROR(VLOOKUP(C126,'[1]7-Registre Risques'!$A$9:$X$411,24,0),"")</f>
        <v>Zone tolérable</v>
      </c>
    </row>
    <row r="127" spans="2:20" x14ac:dyDescent="0.2">
      <c r="B127" s="22" t="str">
        <f>IFERROR(VLOOKUP(C127,'[1]7-Registre Risques'!$A$9:$R$940,2,0),"")</f>
        <v>FR1</v>
      </c>
      <c r="C127" s="23" t="s">
        <v>76</v>
      </c>
      <c r="D127" s="26" t="str">
        <f>IFERROR(VLOOKUP(C127,'[1]7-Registre Risques'!$A$9:$F$941,6,0),"")</f>
        <v>Appels d'offres infructueux</v>
      </c>
      <c r="E127" s="28" t="str">
        <f>IFERROR(VLOOKUP(C127,'[1]7-Registre Risques'!$A$9:$R$940,18,0),"")</f>
        <v>1C</v>
      </c>
      <c r="F127" s="26" t="s">
        <v>77</v>
      </c>
      <c r="G127" s="30">
        <v>44196</v>
      </c>
      <c r="H127" s="26" t="s">
        <v>69</v>
      </c>
      <c r="I127" s="26" t="s">
        <v>78</v>
      </c>
      <c r="J127" s="26" t="s">
        <v>15</v>
      </c>
      <c r="K127" s="26"/>
      <c r="L127" s="26"/>
      <c r="M127" s="19" t="str">
        <f>IFERROR(VLOOKUP(C127,'[1]7-Registre Risques'!$A$9:$R$940,8,0),"")</f>
        <v>FIN</v>
      </c>
      <c r="N127" s="25" t="s">
        <v>70</v>
      </c>
      <c r="O127" s="13" t="e">
        <f>CONCATENATE(C127,".",MID(O126,6,3)/1+1)</f>
        <v>#REF!</v>
      </c>
      <c r="P127" s="15" t="str">
        <f>F127</f>
        <v>Former les acteurs locaux à l'identification et au suivi de la réalisation des projets du centre</v>
      </c>
      <c r="Q127" s="16">
        <f>G127</f>
        <v>44196</v>
      </c>
      <c r="R127" s="16" t="str">
        <f>H127</f>
        <v>Chef d'Etablissement</v>
      </c>
      <c r="S127" s="17" t="str">
        <f>I127</f>
        <v>Formation réalisée</v>
      </c>
      <c r="T127" s="18" t="str">
        <f>IFERROR(VLOOKUP(C127,'[1]7-Registre Risques'!$A$9:$X$411,24,0),"")</f>
        <v>Zone tolérable</v>
      </c>
    </row>
    <row r="128" spans="2:20" x14ac:dyDescent="0.2">
      <c r="B128" s="22" t="str">
        <f>IFERROR(VLOOKUP(C128,'[1]7-Registre Risques'!$A$9:$R$940,2,0),"")</f>
        <v>FR5</v>
      </c>
      <c r="C128" s="23" t="s">
        <v>79</v>
      </c>
      <c r="D128" s="26" t="str">
        <f>IFERROR(VLOOKUP(C128,'[1]7-Registre Risques'!$A$9:$F$941,6,0),"")</f>
        <v>Taux d'échec élevé</v>
      </c>
      <c r="E128" s="28" t="str">
        <f>IFERROR(VLOOKUP(C128,'[1]7-Registre Risques'!$A$9:$R$940,18,0),"")</f>
        <v>1C</v>
      </c>
      <c r="F128" s="26" t="s">
        <v>80</v>
      </c>
      <c r="G128" s="30">
        <v>44196</v>
      </c>
      <c r="H128" s="26" t="s">
        <v>81</v>
      </c>
      <c r="I128" s="26" t="s">
        <v>82</v>
      </c>
      <c r="J128" s="26" t="s">
        <v>15</v>
      </c>
      <c r="K128" s="26"/>
      <c r="L128" s="26"/>
      <c r="M128" s="19" t="str">
        <f>IFERROR(VLOOKUP(C128,'[1]7-Registre Risques'!$A$9:$R$940,8,0),"")</f>
        <v>IMG</v>
      </c>
      <c r="N128" s="25" t="s">
        <v>70</v>
      </c>
      <c r="O128" s="13" t="e">
        <f>CONCATENATE(C128,".",MID(#REF!,6,3)/1+1)</f>
        <v>#REF!</v>
      </c>
      <c r="P128" s="15" t="str">
        <f>F128</f>
        <v>Proposer CSPR, un projet de décision formalisant les cycles préparatoires d'entrée aux cycles initiaux des Ecoles ASECNA</v>
      </c>
      <c r="Q128" s="16">
        <f>G128</f>
        <v>44196</v>
      </c>
      <c r="R128" s="16" t="str">
        <f>H128</f>
        <v>Chef d'Etablissement
C ENS</v>
      </c>
      <c r="S128" s="17" t="str">
        <f>I128</f>
        <v>Décision signée</v>
      </c>
      <c r="T128" s="18" t="str">
        <f>IFERROR(VLOOKUP(C128,'[1]7-Registre Risques'!$A$9:$X$411,24,0),"")</f>
        <v>Zone tolérable</v>
      </c>
    </row>
    <row r="129" spans="2:20" x14ac:dyDescent="0.2">
      <c r="B129" s="22" t="str">
        <f>IFERROR(VLOOKUP(C129,'[1]7-Registre Risques'!$A$9:$R$940,2,0),"")</f>
        <v>FR5</v>
      </c>
      <c r="C129" s="23" t="s">
        <v>83</v>
      </c>
      <c r="D129" s="26" t="str">
        <f>IFERROR(VLOOKUP(C129,'[1]7-Registre Risques'!$A$9:$F$941,6,0),"")</f>
        <v>Non atteinte des objectifs de formation</v>
      </c>
      <c r="E129" s="28" t="str">
        <f>IFERROR(VLOOKUP(C129,'[1]7-Registre Risques'!$A$9:$R$940,18,0),"")</f>
        <v>2C</v>
      </c>
      <c r="F129" s="26" t="s">
        <v>84</v>
      </c>
      <c r="G129" s="30">
        <v>44196</v>
      </c>
      <c r="H129" s="26" t="s">
        <v>81</v>
      </c>
      <c r="I129" s="26" t="s">
        <v>85</v>
      </c>
      <c r="J129" s="26" t="s">
        <v>15</v>
      </c>
      <c r="K129" s="26"/>
      <c r="L129" s="26"/>
      <c r="M129" s="19" t="str">
        <f>IFERROR(VLOOKUP(C129,'[1]7-Registre Risques'!$A$9:$R$940,8,0),"")</f>
        <v>IMG</v>
      </c>
      <c r="N129" s="25" t="s">
        <v>70</v>
      </c>
      <c r="O129" s="13" t="e">
        <f>CONCATENATE(C129,".",MID(#REF!,6,3)/1+1)</f>
        <v>#REF!</v>
      </c>
      <c r="P129" s="15" t="str">
        <f>F129</f>
        <v>Formaliser par une décision locale la mise en place du CCVC</v>
      </c>
      <c r="Q129" s="16">
        <f>G129</f>
        <v>44196</v>
      </c>
      <c r="R129" s="16" t="str">
        <f>H129</f>
        <v>Chef d'Etablissement
C ENS</v>
      </c>
      <c r="S129" s="17" t="str">
        <f>I129</f>
        <v>CCVC mise en place et fonctionnelle</v>
      </c>
      <c r="T129" s="18" t="str">
        <f>IFERROR(VLOOKUP(C129,'[1]7-Registre Risques'!$A$9:$X$411,24,0),"")</f>
        <v>Zone tolérable</v>
      </c>
    </row>
    <row r="130" spans="2:20" x14ac:dyDescent="0.2">
      <c r="B130" s="22" t="str">
        <f>IFERROR(VLOOKUP(C130,'[1]7-Registre Risques'!$A$9:$R$940,2,0),"")</f>
        <v>FR5</v>
      </c>
      <c r="C130" s="23" t="s">
        <v>86</v>
      </c>
      <c r="D130" s="26" t="str">
        <f>IFERROR(VLOOKUP(C130,'[1]7-Registre Risques'!$A$9:$F$941,6,0),"")</f>
        <v>Annulation des formations programmées</v>
      </c>
      <c r="E130" s="28" t="str">
        <f>IFERROR(VLOOKUP(C130,'[1]7-Registre Risques'!$A$9:$R$940,18,0),"")</f>
        <v>2C</v>
      </c>
      <c r="F130" s="26" t="s">
        <v>87</v>
      </c>
      <c r="G130" s="30">
        <v>44196</v>
      </c>
      <c r="H130" s="26" t="s">
        <v>81</v>
      </c>
      <c r="I130" s="26" t="s">
        <v>88</v>
      </c>
      <c r="J130" s="26" t="s">
        <v>15</v>
      </c>
      <c r="K130" s="26"/>
      <c r="L130" s="26"/>
      <c r="M130" s="19" t="str">
        <f>IFERROR(VLOOKUP(C130,'[1]7-Registre Risques'!$A$9:$R$940,8,0),"")</f>
        <v>FIN</v>
      </c>
      <c r="N130" s="25" t="s">
        <v>70</v>
      </c>
      <c r="O130" s="13" t="e">
        <f>CONCATENATE(C130,".",MID(#REF!,6,3)/1+1)</f>
        <v>#REF!</v>
      </c>
      <c r="P130" s="15" t="str">
        <f>F130</f>
        <v>Mettre en place une plateforme e-learning pour les formations intiales et continues ASECNA</v>
      </c>
      <c r="Q130" s="16">
        <f>G130</f>
        <v>44196</v>
      </c>
      <c r="R130" s="16" t="str">
        <f>H130</f>
        <v>Chef d'Etablissement
C ENS</v>
      </c>
      <c r="S130" s="17" t="str">
        <f>I130</f>
        <v>Plate forme E-learninf disponible et fonctionnelle</v>
      </c>
      <c r="T130" s="18" t="str">
        <f>IFERROR(VLOOKUP(C130,'[1]7-Registre Risques'!$A$9:$X$411,24,0),"")</f>
        <v>Zone tolérable</v>
      </c>
    </row>
    <row r="131" spans="2:20" x14ac:dyDescent="0.2">
      <c r="B131" s="22" t="str">
        <f>IFERROR(VLOOKUP(C131,'[1]7-Registre Risques'!$A$9:$R$940,2,0),"")</f>
        <v>FR5</v>
      </c>
      <c r="C131" s="23" t="s">
        <v>89</v>
      </c>
      <c r="D131" s="26" t="str">
        <f>IFERROR(VLOOKUP(C131,'[1]7-Registre Risques'!$A$9:$F$941,6,0),"")</f>
        <v>Fraude aux évaluations sommatives</v>
      </c>
      <c r="E131" s="28" t="str">
        <f>IFERROR(VLOOKUP(C131,'[1]7-Registre Risques'!$A$9:$R$940,18,0),"")</f>
        <v>1C</v>
      </c>
      <c r="F131" s="26" t="s">
        <v>90</v>
      </c>
      <c r="G131" s="30">
        <v>44196</v>
      </c>
      <c r="H131" s="26" t="s">
        <v>91</v>
      </c>
      <c r="I131" s="26" t="s">
        <v>92</v>
      </c>
      <c r="J131" s="26" t="s">
        <v>15</v>
      </c>
      <c r="K131" s="26"/>
      <c r="L131" s="26"/>
      <c r="M131" s="19" t="str">
        <f>IFERROR(VLOOKUP(C131,'[1]7-Registre Risques'!$A$9:$R$940,8,0),"")</f>
        <v>IMG</v>
      </c>
      <c r="N131" s="25" t="s">
        <v>70</v>
      </c>
      <c r="O131" s="13" t="e">
        <f>CONCATENATE(C131,".",MID(#REF!,6,3)/1+1)</f>
        <v>#REF!</v>
      </c>
      <c r="P131" s="15" t="str">
        <f>F131</f>
        <v>Configurer les salles d'évaluations aux conditions d'examens</v>
      </c>
      <c r="Q131" s="16">
        <f>G131</f>
        <v>44196</v>
      </c>
      <c r="R131" s="16" t="str">
        <f>H131</f>
        <v>C ENS
C MTN</v>
      </c>
      <c r="S131" s="17" t="str">
        <f>I131</f>
        <v>Salles configurées aux conditions d'examens</v>
      </c>
      <c r="T131" s="18" t="str">
        <f>IFERROR(VLOOKUP(C131,'[1]7-Registre Risques'!$A$9:$X$411,24,0),"")</f>
        <v>Zone tolérable</v>
      </c>
    </row>
    <row r="132" spans="2:20" x14ac:dyDescent="0.2">
      <c r="B132" s="22" t="str">
        <f>IFERROR(VLOOKUP(C132,'[1]7-Registre Risques'!$A$9:$R$940,2,0),"")</f>
        <v>FR5</v>
      </c>
      <c r="C132" s="23" t="s">
        <v>93</v>
      </c>
      <c r="D132" s="26" t="str">
        <f>IFERROR(VLOOKUP(C132,'[1]7-Registre Risques'!$A$9:$F$941,6,0),"")</f>
        <v>Perte des qualifications des instructeurs permanents</v>
      </c>
      <c r="E132" s="28" t="str">
        <f>IFERROR(VLOOKUP(C132,'[1]7-Registre Risques'!$A$9:$R$940,18,0),"")</f>
        <v>2C</v>
      </c>
      <c r="F132" s="26" t="s">
        <v>94</v>
      </c>
      <c r="G132" s="30">
        <v>44197</v>
      </c>
      <c r="H132" s="26" t="s">
        <v>95</v>
      </c>
      <c r="I132" s="26" t="s">
        <v>96</v>
      </c>
      <c r="J132" s="26" t="s">
        <v>15</v>
      </c>
      <c r="K132" s="26"/>
      <c r="L132" s="26"/>
      <c r="M132" s="19" t="str">
        <f>IFERROR(VLOOKUP(C132,'[1]7-Registre Risques'!$A$9:$R$940,8,0),"")</f>
        <v>IMG</v>
      </c>
      <c r="N132" s="25" t="s">
        <v>70</v>
      </c>
      <c r="O132" s="13" t="e">
        <f>CONCATENATE(C132,".",MID(O131,6,3)/1+1)</f>
        <v>#REF!</v>
      </c>
      <c r="P132" s="15" t="str">
        <f>F132</f>
        <v>Mettre en place un système de suivi et de gestion des qualifications des instructeurs suivant le modèle mis en place dans les CELICA ATS</v>
      </c>
      <c r="Q132" s="16">
        <f>G132</f>
        <v>44197</v>
      </c>
      <c r="R132" s="16" t="str">
        <f>H132</f>
        <v>C ENS
CAF
PAI</v>
      </c>
      <c r="S132" s="17" t="str">
        <f>I132</f>
        <v>Système mis en place et fonctionnel</v>
      </c>
      <c r="T132" s="18" t="str">
        <f>IFERROR(VLOOKUP(C132,'[1]7-Registre Risques'!$A$9:$X$411,24,0),"")</f>
        <v>Zone tolérable</v>
      </c>
    </row>
  </sheetData>
  <sheetProtection formatColumns="0" formatRows="0" selectLockedCells="1"/>
  <autoFilter ref="B5:T132" xr:uid="{E84DF7F2-8E48-42FD-9F19-494B68FC6090}">
    <sortState xmlns:xlrd2="http://schemas.microsoft.com/office/spreadsheetml/2017/richdata2" ref="B6:T132">
      <sortCondition ref="B5:B132"/>
    </sortState>
  </autoFilter>
  <conditionalFormatting sqref="E6:E132">
    <cfRule type="expression" dxfId="13" priority="22">
      <formula>AND(M6&lt;&gt;"SEC",OR(E6="1A",E6="2A",E6="1B",E6="2B",E6="1C",E6="2C",E6="3C",E6="4C",E6="3D",E6="4D",E6="5D"))</formula>
    </cfRule>
    <cfRule type="expression" dxfId="12" priority="23">
      <formula>AND(M6&lt;&gt;"SEC",OR(E6="1D",E6="2D",E6="1E",E6="2E",E6="3E",E6="4E"))</formula>
    </cfRule>
    <cfRule type="expression" dxfId="11" priority="24">
      <formula>AND(M6&lt;&gt;"SEC",OR(E6="5B",E6="4B",E6="3B",E6="5C"))</formula>
    </cfRule>
    <cfRule type="expression" dxfId="10" priority="25">
      <formula>AND(M6&lt;&gt;"SEC",OR(E6="5A",E6="4A",E6="3A"))</formula>
    </cfRule>
    <cfRule type="expression" dxfId="9" priority="26">
      <formula>AND(M6="SEC",OR(E6="1B",E6="1C",E6="1D",E6="1E",E6="2D",E6="2E",E6="3E"))</formula>
    </cfRule>
    <cfRule type="expression" dxfId="8" priority="27">
      <formula>AND(M6="SEC",OR(E6="1A",E6="4D",E6="2A",E6="2B",E6="2C",E6="3B", E6="3C",E6="3D", E6="4C", E6="3D", E6="3E", E6="5D", E6="5E",E6="4E"))</formula>
    </cfRule>
    <cfRule type="expression" dxfId="7" priority="28">
      <formula>AND(M6="SEC",OR(E6="5A",E6="4A",E6="3A",E6="5B",E6="4B",E6="5C"))</formula>
    </cfRule>
  </conditionalFormatting>
  <conditionalFormatting sqref="T6:T132">
    <cfRule type="expression" dxfId="6" priority="1">
      <formula>AND(K6&lt;&gt;"SEC",OR(T6="1A",T6="2A",T6="1B",T6="2B",T6="1C",T6="2C",T6="3C",T6="4C",T6="3D",T6="4D",T6="5D",T6="5E"))</formula>
    </cfRule>
    <cfRule type="expression" dxfId="5" priority="2">
      <formula>AND(K6&lt;&gt;"SEC",OR(T6="1D",T6="2D",T6="1E",T6="2E",T6="3E",T6="4E"))</formula>
    </cfRule>
    <cfRule type="expression" dxfId="4" priority="3">
      <formula>AND(K6&lt;&gt;"SEC",OR(T6="3B",T6="4B",T6="5B",T6="5C"))</formula>
    </cfRule>
    <cfRule type="expression" dxfId="3" priority="4">
      <formula>AND(K6&lt;&gt;"SEC",OR(T6="3A",T6="4A",T6="5A"))</formula>
    </cfRule>
    <cfRule type="expression" dxfId="2" priority="5">
      <formula>AND(K6="SEC",OR(T6="3A",T6="4A",T6="5A",T6="4B",T6="5B",T6="5C"))</formula>
    </cfRule>
    <cfRule type="expression" dxfId="1" priority="6">
      <formula>AND(K6="SEC",OR(T6="1A",T6="2A",T6="2B",T6="3B",T6="2C",T6="3C",T6="4C",T6="3D",T6="4D",T6="5D",T6="4E",T6="5E"))</formula>
    </cfRule>
    <cfRule type="expression" dxfId="0" priority="7">
      <formula>AND(K6="SEC",OR(T6="1B",T6="1C",T6="1D",T6="2D",T6="1E",T6="2E",T6="3E"))</formula>
    </cfRule>
  </conditionalFormatting>
  <pageMargins left="0.70866141732283472" right="0.70866141732283472" top="0.74803149606299213" bottom="0.74803149606299213" header="0.31496062992125984" footer="0.31496062992125984"/>
  <pageSetup paperSize="9" scale="66" orientation="landscape" horizontalDpi="1200" verticalDpi="1200" r:id="rId1"/>
  <headerFooter>
    <oddHeader>&amp;L&amp;"Arial Narrow,Gras"&amp;11ASECNA
DRH&amp;C&amp;"Arial Narrow,Gras"&amp;16Cartographie des risques RH
Planification des d'actions</oddHead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8-Planification des Actions</vt:lpstr>
      <vt:lpstr>'8-Planification des Actions'!Impression_des_titres</vt:lpstr>
      <vt:lpstr>Plan_actions</vt:lpstr>
      <vt:lpstr>'8-Planification des Actions'!Zone_d_impression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MOUSTAPHA Amadou Roufaï</dc:creator>
  <cp:lastModifiedBy>MOUSTAPHA Amadou Roufaï</cp:lastModifiedBy>
  <dcterms:created xsi:type="dcterms:W3CDTF">2024-06-26T15:17:32Z</dcterms:created>
  <dcterms:modified xsi:type="dcterms:W3CDTF">2024-06-26T15:35:12Z</dcterms:modified>
</cp:coreProperties>
</file>