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795" windowHeight="10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1" l="1"/>
  <c r="H23" i="1" l="1"/>
  <c r="U2" i="1" l="1"/>
  <c r="O3" i="1" l="1"/>
  <c r="O4" i="1"/>
  <c r="O5" i="1"/>
  <c r="O6" i="1"/>
  <c r="O7" i="1"/>
  <c r="O8" i="1"/>
  <c r="O9" i="1"/>
  <c r="O10" i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2" i="1"/>
  <c r="K3" i="1"/>
  <c r="K4" i="1"/>
  <c r="K5" i="1"/>
  <c r="K6" i="1"/>
  <c r="K7" i="1"/>
  <c r="K8" i="1"/>
  <c r="K9" i="1"/>
  <c r="K10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P3" i="1" l="1"/>
  <c r="P4" i="1"/>
  <c r="P5" i="1"/>
  <c r="P6" i="1"/>
  <c r="P7" i="1"/>
  <c r="P8" i="1"/>
  <c r="P9" i="1"/>
  <c r="P10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Q21" i="1" s="1"/>
  <c r="L22" i="1"/>
  <c r="L23" i="1"/>
  <c r="Q23" i="1" s="1"/>
  <c r="L25" i="1"/>
  <c r="L26" i="1"/>
  <c r="Q26" i="1" s="1"/>
  <c r="L27" i="1"/>
  <c r="L28" i="1"/>
  <c r="L29" i="1"/>
  <c r="L30" i="1"/>
  <c r="L31" i="1"/>
  <c r="L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Q15" i="1" s="1"/>
  <c r="H16" i="1"/>
  <c r="H17" i="1"/>
  <c r="H18" i="1"/>
  <c r="H19" i="1"/>
  <c r="Q19" i="1" s="1"/>
  <c r="H20" i="1"/>
  <c r="H21" i="1"/>
  <c r="H22" i="1"/>
  <c r="H24" i="1"/>
  <c r="H25" i="1"/>
  <c r="H26" i="1"/>
  <c r="H27" i="1"/>
  <c r="Q27" i="1" s="1"/>
  <c r="H28" i="1"/>
  <c r="Q28" i="1" s="1"/>
  <c r="H29" i="1"/>
  <c r="H30" i="1"/>
  <c r="H31" i="1"/>
  <c r="Q31" i="1" s="1"/>
  <c r="H32" i="1"/>
  <c r="Q32" i="1" s="1"/>
  <c r="P2" i="1"/>
  <c r="L2" i="1"/>
  <c r="H2" i="1"/>
  <c r="Q29" i="1" l="1"/>
  <c r="Q20" i="1"/>
  <c r="Q18" i="1"/>
  <c r="Q16" i="1"/>
  <c r="Q12" i="1"/>
  <c r="Q13" i="1"/>
  <c r="Q22" i="1"/>
  <c r="Q25" i="1"/>
  <c r="Q17" i="1"/>
  <c r="Q30" i="1"/>
  <c r="Q14" i="1"/>
  <c r="Q11" i="1"/>
  <c r="Q10" i="1"/>
  <c r="Q3" i="1"/>
  <c r="Q2" i="1"/>
  <c r="Q9" i="1"/>
  <c r="Q8" i="1"/>
  <c r="Q7" i="1"/>
  <c r="Q6" i="1"/>
  <c r="Q5" i="1"/>
  <c r="Q4" i="1"/>
  <c r="Q24" i="1"/>
  <c r="L24" i="1"/>
  <c r="S2" i="1"/>
  <c r="T2" i="1"/>
  <c r="R2" i="1" l="1"/>
</calcChain>
</file>

<file path=xl/sharedStrings.xml><?xml version="1.0" encoding="utf-8"?>
<sst xmlns="http://schemas.openxmlformats.org/spreadsheetml/2006/main" count="8" uniqueCount="8">
  <si>
    <t>テクノロジ系</t>
    <rPh sb="5" eb="6">
      <t>ケイ</t>
    </rPh>
    <phoneticPr fontId="1"/>
  </si>
  <si>
    <t>総合</t>
    <rPh sb="0" eb="2">
      <t>ソウゴウ</t>
    </rPh>
    <phoneticPr fontId="1"/>
  </si>
  <si>
    <t>マネジメント系</t>
    <rPh sb="6" eb="7">
      <t>ケイ</t>
    </rPh>
    <phoneticPr fontId="1"/>
  </si>
  <si>
    <t>ストラテジ系</t>
    <rPh sb="5" eb="6">
      <t>ケイ</t>
    </rPh>
    <phoneticPr fontId="1"/>
  </si>
  <si>
    <t>スコア</t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</si>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</sst>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I38" sqref="A24:I38"/>
    </sheetView>
  </sheetViews>
  <sheetFormatPr defaultRowHeight="13.5" x14ac:dyDescent="0.15"/>
  <cols>
    <col min="1" max="1" width="17.25" bestFit="1" customWidth="1"/>
    <col min="5" max="5" width="10.875" customWidth="1"/>
    <col min="21" max="21" width="15" bestFit="1" customWidth="1"/>
  </cols>
  <sheetData>
    <row r="1" spans="1:21" x14ac:dyDescent="0.15">
      <c r="B1" s="5" t="s">
        <v>1</v>
      </c>
      <c r="C1" s="5"/>
      <c r="D1" s="5"/>
      <c r="E1" s="6" t="s">
        <v>0</v>
      </c>
      <c r="F1" s="6"/>
      <c r="G1" s="6"/>
      <c r="H1" s="6"/>
      <c r="I1" s="6" t="s">
        <v>2</v>
      </c>
      <c r="J1" s="6"/>
      <c r="K1" s="6"/>
      <c r="L1" s="6"/>
      <c r="M1" s="6" t="s">
        <v>3</v>
      </c>
      <c r="N1" s="6"/>
      <c r="O1" s="6"/>
      <c r="P1" s="6"/>
      <c r="Q1" s="1" t="s">
        <v>4</v>
      </c>
      <c r="R1" t="s">
        <v>5</v>
      </c>
      <c r="S1" t="s">
        <v>6</v>
      </c>
      <c r="T1" t="s">
        <v>7</v>
      </c>
    </row>
    <row r="2" spans="1:21" x14ac:dyDescent="0.15">
      <c r="A2" s="2">
        <v>42704.48541666667</v>
      </c>
      <c r="B2">
        <v>43</v>
      </c>
      <c r="C2">
        <v>80</v>
      </c>
      <c r="D2">
        <f>IF(A2="",0,ROUND(B2/C2*100,0))</f>
        <v>54</v>
      </c>
      <c r="E2">
        <v>33</v>
      </c>
      <c r="F2">
        <v>62</v>
      </c>
      <c r="G2">
        <f>IF(A2="",0,ROUND(E2/F2*100,1))</f>
        <v>53.2</v>
      </c>
      <c r="H2">
        <f>ROUND(G2*50/80,0)</f>
        <v>33</v>
      </c>
      <c r="I2">
        <v>1</v>
      </c>
      <c r="J2">
        <v>2</v>
      </c>
      <c r="K2">
        <f>IF(A2="",0,ROUND(I2/J2*100,1))</f>
        <v>50</v>
      </c>
      <c r="L2">
        <f>ROUND(K2*10/80,0)</f>
        <v>6</v>
      </c>
      <c r="M2">
        <v>9</v>
      </c>
      <c r="N2">
        <v>16</v>
      </c>
      <c r="O2">
        <f>IF(A2="",0,ROUND(M2/N2*100,1))</f>
        <v>56.3</v>
      </c>
      <c r="P2">
        <f>ROUND(O2*20/80,0)</f>
        <v>14</v>
      </c>
      <c r="Q2">
        <f>SUM(H2,L2,P2)</f>
        <v>53</v>
      </c>
      <c r="R2">
        <f>MAX(Q2:Q100)</f>
        <v>90</v>
      </c>
      <c r="S2">
        <f ca="1">MIN(Q2:INDIRECT(ADDRESS(U2,17)))</f>
        <v>53</v>
      </c>
      <c r="T2">
        <f ca="1">AVERAGEA(Q2:INDIRECT(ADDRESS(U2,17)))</f>
        <v>72.233333333333334</v>
      </c>
      <c r="U2" s="4">
        <f>COUNT(A2:A100)+1</f>
        <v>31</v>
      </c>
    </row>
    <row r="3" spans="1:21" x14ac:dyDescent="0.15">
      <c r="A3" s="2">
        <v>42704.745833333334</v>
      </c>
      <c r="B3">
        <v>56</v>
      </c>
      <c r="C3">
        <v>80</v>
      </c>
      <c r="D3">
        <f t="shared" ref="D3:D32" si="0">IF(A3="",0,ROUND(B3/C3*100,0))</f>
        <v>70</v>
      </c>
      <c r="E3">
        <v>41</v>
      </c>
      <c r="F3">
        <v>60</v>
      </c>
      <c r="G3">
        <f t="shared" ref="G3:G32" si="1">IF(A3="",0,ROUND(E3/F3*100,1))</f>
        <v>68.3</v>
      </c>
      <c r="H3">
        <f t="shared" ref="H3:H32" si="2">ROUND(G3*50/80,0)</f>
        <v>43</v>
      </c>
      <c r="I3">
        <v>5</v>
      </c>
      <c r="J3">
        <v>5</v>
      </c>
      <c r="K3">
        <f t="shared" ref="K3:K32" si="3">IF(A3="",0,ROUND(I3/J3*100,1))</f>
        <v>100</v>
      </c>
      <c r="L3">
        <f t="shared" ref="L3:L32" si="4">ROUND(K3*10/80,0)</f>
        <v>13</v>
      </c>
      <c r="M3">
        <v>10</v>
      </c>
      <c r="N3">
        <v>15</v>
      </c>
      <c r="O3">
        <f t="shared" ref="O3:O32" si="5">IF(A3="",0,ROUND(M3/N3*100,1))</f>
        <v>66.7</v>
      </c>
      <c r="P3">
        <f t="shared" ref="P3:P32" si="6">ROUND(O3*20/80,0)</f>
        <v>17</v>
      </c>
      <c r="Q3">
        <f t="shared" ref="Q3:Q32" si="7">SUM(H3,L3,P3)</f>
        <v>73</v>
      </c>
    </row>
    <row r="4" spans="1:21" x14ac:dyDescent="0.15">
      <c r="A4" s="3">
        <v>42709.40347222222</v>
      </c>
      <c r="B4">
        <v>49</v>
      </c>
      <c r="C4">
        <v>80</v>
      </c>
      <c r="D4">
        <f t="shared" si="0"/>
        <v>61</v>
      </c>
      <c r="E4">
        <v>38</v>
      </c>
      <c r="F4">
        <v>64</v>
      </c>
      <c r="G4">
        <f t="shared" si="1"/>
        <v>59.4</v>
      </c>
      <c r="H4">
        <f t="shared" si="2"/>
        <v>37</v>
      </c>
      <c r="I4">
        <v>4</v>
      </c>
      <c r="J4">
        <v>6</v>
      </c>
      <c r="K4">
        <f t="shared" si="3"/>
        <v>66.7</v>
      </c>
      <c r="L4">
        <f t="shared" si="4"/>
        <v>8</v>
      </c>
      <c r="M4">
        <v>7</v>
      </c>
      <c r="N4">
        <v>10</v>
      </c>
      <c r="O4">
        <f t="shared" si="5"/>
        <v>70</v>
      </c>
      <c r="P4">
        <f t="shared" si="6"/>
        <v>18</v>
      </c>
      <c r="Q4">
        <f t="shared" si="7"/>
        <v>63</v>
      </c>
    </row>
    <row r="5" spans="1:21" x14ac:dyDescent="0.15">
      <c r="A5" s="2">
        <v>42709.585416666669</v>
      </c>
      <c r="B5">
        <v>56</v>
      </c>
      <c r="C5">
        <v>80</v>
      </c>
      <c r="D5">
        <f t="shared" si="0"/>
        <v>70</v>
      </c>
      <c r="E5">
        <v>41</v>
      </c>
      <c r="F5">
        <v>56</v>
      </c>
      <c r="G5">
        <f t="shared" si="1"/>
        <v>73.2</v>
      </c>
      <c r="H5">
        <f t="shared" si="2"/>
        <v>46</v>
      </c>
      <c r="I5">
        <v>5</v>
      </c>
      <c r="J5">
        <v>6</v>
      </c>
      <c r="K5">
        <f t="shared" si="3"/>
        <v>83.3</v>
      </c>
      <c r="L5">
        <f t="shared" si="4"/>
        <v>10</v>
      </c>
      <c r="M5">
        <v>10</v>
      </c>
      <c r="N5">
        <v>18</v>
      </c>
      <c r="O5">
        <f t="shared" si="5"/>
        <v>55.6</v>
      </c>
      <c r="P5">
        <f t="shared" si="6"/>
        <v>14</v>
      </c>
      <c r="Q5">
        <f t="shared" si="7"/>
        <v>70</v>
      </c>
    </row>
    <row r="6" spans="1:21" x14ac:dyDescent="0.15">
      <c r="A6" s="2">
        <v>42712.381944444445</v>
      </c>
      <c r="B6">
        <v>59</v>
      </c>
      <c r="C6">
        <v>80</v>
      </c>
      <c r="D6">
        <f t="shared" si="0"/>
        <v>74</v>
      </c>
      <c r="E6">
        <v>41</v>
      </c>
      <c r="F6">
        <v>55</v>
      </c>
      <c r="G6">
        <f t="shared" si="1"/>
        <v>74.5</v>
      </c>
      <c r="H6">
        <f t="shared" si="2"/>
        <v>47</v>
      </c>
      <c r="I6">
        <v>8</v>
      </c>
      <c r="J6">
        <v>11</v>
      </c>
      <c r="K6">
        <f t="shared" si="3"/>
        <v>72.7</v>
      </c>
      <c r="L6">
        <f t="shared" si="4"/>
        <v>9</v>
      </c>
      <c r="M6">
        <v>10</v>
      </c>
      <c r="N6">
        <v>14</v>
      </c>
      <c r="O6">
        <f t="shared" si="5"/>
        <v>71.400000000000006</v>
      </c>
      <c r="P6">
        <f t="shared" si="6"/>
        <v>18</v>
      </c>
      <c r="Q6">
        <f t="shared" si="7"/>
        <v>74</v>
      </c>
    </row>
    <row r="7" spans="1:21" x14ac:dyDescent="0.15">
      <c r="A7" s="2">
        <v>42716.443749999999</v>
      </c>
      <c r="B7">
        <v>60</v>
      </c>
      <c r="C7">
        <v>80</v>
      </c>
      <c r="D7">
        <f t="shared" si="0"/>
        <v>75</v>
      </c>
      <c r="E7">
        <v>46</v>
      </c>
      <c r="F7">
        <v>57</v>
      </c>
      <c r="G7">
        <f t="shared" si="1"/>
        <v>80.7</v>
      </c>
      <c r="H7">
        <f t="shared" si="2"/>
        <v>50</v>
      </c>
      <c r="I7">
        <v>6</v>
      </c>
      <c r="J7">
        <v>12</v>
      </c>
      <c r="K7">
        <f t="shared" si="3"/>
        <v>50</v>
      </c>
      <c r="L7">
        <f t="shared" si="4"/>
        <v>6</v>
      </c>
      <c r="M7">
        <v>8</v>
      </c>
      <c r="N7">
        <v>11</v>
      </c>
      <c r="O7">
        <f t="shared" si="5"/>
        <v>72.7</v>
      </c>
      <c r="P7">
        <f t="shared" si="6"/>
        <v>18</v>
      </c>
      <c r="Q7">
        <f t="shared" si="7"/>
        <v>74</v>
      </c>
    </row>
    <row r="8" spans="1:21" x14ac:dyDescent="0.15">
      <c r="A8" s="2">
        <v>42716.492361111108</v>
      </c>
      <c r="B8">
        <v>51</v>
      </c>
      <c r="C8">
        <v>80</v>
      </c>
      <c r="D8">
        <f t="shared" si="0"/>
        <v>64</v>
      </c>
      <c r="E8">
        <v>34</v>
      </c>
      <c r="F8">
        <v>52</v>
      </c>
      <c r="G8">
        <f t="shared" si="1"/>
        <v>65.400000000000006</v>
      </c>
      <c r="H8">
        <f t="shared" si="2"/>
        <v>41</v>
      </c>
      <c r="I8">
        <v>8</v>
      </c>
      <c r="J8">
        <v>11</v>
      </c>
      <c r="K8">
        <f t="shared" si="3"/>
        <v>72.7</v>
      </c>
      <c r="L8">
        <f t="shared" si="4"/>
        <v>9</v>
      </c>
      <c r="M8">
        <v>9</v>
      </c>
      <c r="N8">
        <v>17</v>
      </c>
      <c r="O8">
        <f t="shared" si="5"/>
        <v>52.9</v>
      </c>
      <c r="P8">
        <f t="shared" si="6"/>
        <v>13</v>
      </c>
      <c r="Q8">
        <f t="shared" si="7"/>
        <v>63</v>
      </c>
    </row>
    <row r="9" spans="1:21" x14ac:dyDescent="0.15">
      <c r="A9" s="2">
        <v>42720.481944444444</v>
      </c>
      <c r="B9">
        <v>55</v>
      </c>
      <c r="C9">
        <v>80</v>
      </c>
      <c r="D9">
        <f t="shared" si="0"/>
        <v>69</v>
      </c>
      <c r="E9">
        <v>41</v>
      </c>
      <c r="F9">
        <v>56</v>
      </c>
      <c r="G9">
        <f t="shared" si="1"/>
        <v>73.2</v>
      </c>
      <c r="H9">
        <f t="shared" si="2"/>
        <v>46</v>
      </c>
      <c r="I9">
        <v>4</v>
      </c>
      <c r="J9">
        <v>6</v>
      </c>
      <c r="K9">
        <f t="shared" si="3"/>
        <v>66.7</v>
      </c>
      <c r="L9">
        <f t="shared" si="4"/>
        <v>8</v>
      </c>
      <c r="M9">
        <v>10</v>
      </c>
      <c r="N9">
        <v>18</v>
      </c>
      <c r="O9">
        <f t="shared" si="5"/>
        <v>55.6</v>
      </c>
      <c r="P9">
        <f t="shared" si="6"/>
        <v>14</v>
      </c>
      <c r="Q9">
        <f t="shared" si="7"/>
        <v>68</v>
      </c>
    </row>
    <row r="10" spans="1:21" x14ac:dyDescent="0.15">
      <c r="A10" s="2">
        <v>42723.438888888886</v>
      </c>
      <c r="B10">
        <v>60</v>
      </c>
      <c r="C10">
        <v>80</v>
      </c>
      <c r="D10">
        <f>IF(A10="",0,ROUND(B10/C10*100,0))</f>
        <v>75</v>
      </c>
      <c r="E10">
        <v>44</v>
      </c>
      <c r="F10">
        <v>58</v>
      </c>
      <c r="G10">
        <f t="shared" si="1"/>
        <v>75.900000000000006</v>
      </c>
      <c r="H10">
        <f t="shared" si="2"/>
        <v>47</v>
      </c>
      <c r="I10">
        <v>4</v>
      </c>
      <c r="J10">
        <v>8</v>
      </c>
      <c r="K10">
        <f t="shared" si="3"/>
        <v>50</v>
      </c>
      <c r="L10">
        <f t="shared" si="4"/>
        <v>6</v>
      </c>
      <c r="M10">
        <v>12</v>
      </c>
      <c r="N10">
        <v>14</v>
      </c>
      <c r="O10">
        <f t="shared" si="5"/>
        <v>85.7</v>
      </c>
      <c r="P10">
        <f t="shared" si="6"/>
        <v>21</v>
      </c>
      <c r="Q10">
        <f t="shared" si="7"/>
        <v>74</v>
      </c>
    </row>
    <row r="11" spans="1:21" x14ac:dyDescent="0.15">
      <c r="A11" s="2">
        <v>42724.427777777775</v>
      </c>
      <c r="B11">
        <v>54</v>
      </c>
      <c r="C11">
        <v>80</v>
      </c>
      <c r="D11">
        <f t="shared" si="0"/>
        <v>68</v>
      </c>
      <c r="E11">
        <v>42</v>
      </c>
      <c r="F11">
        <v>58</v>
      </c>
      <c r="G11">
        <f t="shared" si="1"/>
        <v>72.400000000000006</v>
      </c>
      <c r="H11">
        <f t="shared" si="2"/>
        <v>45</v>
      </c>
      <c r="I11">
        <v>2</v>
      </c>
      <c r="J11">
        <v>5</v>
      </c>
      <c r="K11">
        <f t="shared" si="3"/>
        <v>40</v>
      </c>
      <c r="L11">
        <f t="shared" si="4"/>
        <v>5</v>
      </c>
      <c r="M11">
        <v>10</v>
      </c>
      <c r="N11">
        <v>17</v>
      </c>
      <c r="O11">
        <f t="shared" si="5"/>
        <v>58.8</v>
      </c>
      <c r="P11">
        <f t="shared" si="6"/>
        <v>15</v>
      </c>
      <c r="Q11">
        <f t="shared" si="7"/>
        <v>65</v>
      </c>
    </row>
    <row r="12" spans="1:21" x14ac:dyDescent="0.15">
      <c r="A12" s="2">
        <v>42739.427083333336</v>
      </c>
      <c r="B12">
        <v>53</v>
      </c>
      <c r="C12">
        <v>80</v>
      </c>
      <c r="D12">
        <f t="shared" si="0"/>
        <v>66</v>
      </c>
      <c r="E12">
        <v>37</v>
      </c>
      <c r="F12">
        <v>56</v>
      </c>
      <c r="G12">
        <f t="shared" si="1"/>
        <v>66.099999999999994</v>
      </c>
      <c r="H12">
        <f t="shared" si="2"/>
        <v>41</v>
      </c>
      <c r="I12">
        <v>7</v>
      </c>
      <c r="J12">
        <v>9</v>
      </c>
      <c r="K12">
        <f t="shared" si="3"/>
        <v>77.8</v>
      </c>
      <c r="L12">
        <f t="shared" si="4"/>
        <v>10</v>
      </c>
      <c r="M12">
        <v>9</v>
      </c>
      <c r="N12">
        <v>15</v>
      </c>
      <c r="O12">
        <f t="shared" si="5"/>
        <v>60</v>
      </c>
      <c r="P12">
        <f t="shared" si="6"/>
        <v>15</v>
      </c>
      <c r="Q12">
        <f t="shared" si="7"/>
        <v>66</v>
      </c>
    </row>
    <row r="13" spans="1:21" x14ac:dyDescent="0.15">
      <c r="A13" s="2">
        <v>42739.467361111114</v>
      </c>
      <c r="B13">
        <v>57</v>
      </c>
      <c r="C13">
        <v>80</v>
      </c>
      <c r="D13">
        <f t="shared" si="0"/>
        <v>71</v>
      </c>
      <c r="E13">
        <v>40</v>
      </c>
      <c r="F13">
        <v>59</v>
      </c>
      <c r="G13">
        <f t="shared" si="1"/>
        <v>67.8</v>
      </c>
      <c r="H13">
        <f t="shared" si="2"/>
        <v>42</v>
      </c>
      <c r="I13">
        <v>5</v>
      </c>
      <c r="J13">
        <v>6</v>
      </c>
      <c r="K13">
        <f t="shared" si="3"/>
        <v>83.3</v>
      </c>
      <c r="L13">
        <f t="shared" si="4"/>
        <v>10</v>
      </c>
      <c r="M13">
        <v>12</v>
      </c>
      <c r="N13">
        <v>15</v>
      </c>
      <c r="O13">
        <f t="shared" si="5"/>
        <v>80</v>
      </c>
      <c r="P13">
        <f t="shared" si="6"/>
        <v>20</v>
      </c>
      <c r="Q13">
        <f t="shared" si="7"/>
        <v>72</v>
      </c>
    </row>
    <row r="14" spans="1:21" x14ac:dyDescent="0.15">
      <c r="A14" s="2">
        <v>42739.493055555555</v>
      </c>
      <c r="B14">
        <v>101</v>
      </c>
      <c r="C14">
        <v>120</v>
      </c>
      <c r="D14">
        <f t="shared" si="0"/>
        <v>84</v>
      </c>
      <c r="E14">
        <v>72</v>
      </c>
      <c r="F14">
        <v>86</v>
      </c>
      <c r="G14">
        <f t="shared" si="1"/>
        <v>83.7</v>
      </c>
      <c r="H14">
        <f t="shared" si="2"/>
        <v>52</v>
      </c>
      <c r="I14">
        <v>12</v>
      </c>
      <c r="J14">
        <v>15</v>
      </c>
      <c r="K14">
        <f t="shared" si="3"/>
        <v>80</v>
      </c>
      <c r="L14">
        <f t="shared" si="4"/>
        <v>10</v>
      </c>
      <c r="M14">
        <v>17</v>
      </c>
      <c r="N14">
        <v>19</v>
      </c>
      <c r="O14">
        <f t="shared" si="5"/>
        <v>89.5</v>
      </c>
      <c r="P14">
        <f t="shared" si="6"/>
        <v>22</v>
      </c>
      <c r="Q14">
        <f t="shared" si="7"/>
        <v>84</v>
      </c>
    </row>
    <row r="15" spans="1:21" x14ac:dyDescent="0.15">
      <c r="A15" s="2">
        <v>42739.744444444441</v>
      </c>
      <c r="B15">
        <v>58</v>
      </c>
      <c r="C15">
        <v>80</v>
      </c>
      <c r="D15">
        <f t="shared" si="0"/>
        <v>73</v>
      </c>
      <c r="E15">
        <v>40</v>
      </c>
      <c r="F15">
        <v>57</v>
      </c>
      <c r="G15">
        <f t="shared" si="1"/>
        <v>70.2</v>
      </c>
      <c r="H15">
        <f t="shared" si="2"/>
        <v>44</v>
      </c>
      <c r="I15">
        <v>8</v>
      </c>
      <c r="J15">
        <v>9</v>
      </c>
      <c r="K15">
        <f t="shared" si="3"/>
        <v>88.9</v>
      </c>
      <c r="L15">
        <f t="shared" si="4"/>
        <v>11</v>
      </c>
      <c r="M15">
        <v>10</v>
      </c>
      <c r="N15">
        <v>14</v>
      </c>
      <c r="O15">
        <f t="shared" si="5"/>
        <v>71.400000000000006</v>
      </c>
      <c r="P15">
        <f t="shared" si="6"/>
        <v>18</v>
      </c>
      <c r="Q15">
        <f t="shared" si="7"/>
        <v>73</v>
      </c>
    </row>
    <row r="16" spans="1:21" x14ac:dyDescent="0.15">
      <c r="A16" s="2">
        <v>42740.402777777781</v>
      </c>
      <c r="B16">
        <v>61</v>
      </c>
      <c r="C16">
        <v>80</v>
      </c>
      <c r="D16">
        <f t="shared" si="0"/>
        <v>76</v>
      </c>
      <c r="E16">
        <v>40</v>
      </c>
      <c r="F16">
        <v>53</v>
      </c>
      <c r="G16">
        <f t="shared" si="1"/>
        <v>75.5</v>
      </c>
      <c r="H16">
        <f t="shared" si="2"/>
        <v>47</v>
      </c>
      <c r="I16">
        <v>7</v>
      </c>
      <c r="J16">
        <v>9</v>
      </c>
      <c r="K16">
        <f t="shared" si="3"/>
        <v>77.8</v>
      </c>
      <c r="L16">
        <f t="shared" si="4"/>
        <v>10</v>
      </c>
      <c r="M16">
        <v>14</v>
      </c>
      <c r="N16">
        <v>18</v>
      </c>
      <c r="O16">
        <f t="shared" si="5"/>
        <v>77.8</v>
      </c>
      <c r="P16">
        <f t="shared" si="6"/>
        <v>19</v>
      </c>
      <c r="Q16">
        <f t="shared" si="7"/>
        <v>76</v>
      </c>
    </row>
    <row r="17" spans="1:17" x14ac:dyDescent="0.15">
      <c r="A17" s="2">
        <v>42740.431250000001</v>
      </c>
      <c r="B17">
        <v>83</v>
      </c>
      <c r="C17">
        <v>100</v>
      </c>
      <c r="D17">
        <f t="shared" si="0"/>
        <v>83</v>
      </c>
      <c r="E17">
        <v>58</v>
      </c>
      <c r="F17">
        <v>69</v>
      </c>
      <c r="G17">
        <f t="shared" si="1"/>
        <v>84.1</v>
      </c>
      <c r="H17">
        <f t="shared" si="2"/>
        <v>53</v>
      </c>
      <c r="I17">
        <v>13</v>
      </c>
      <c r="J17">
        <v>14</v>
      </c>
      <c r="K17">
        <f t="shared" si="3"/>
        <v>92.9</v>
      </c>
      <c r="L17">
        <f t="shared" si="4"/>
        <v>12</v>
      </c>
      <c r="M17">
        <v>12</v>
      </c>
      <c r="N17">
        <v>17</v>
      </c>
      <c r="O17">
        <f t="shared" si="5"/>
        <v>70.599999999999994</v>
      </c>
      <c r="P17">
        <f t="shared" si="6"/>
        <v>18</v>
      </c>
      <c r="Q17">
        <f t="shared" si="7"/>
        <v>83</v>
      </c>
    </row>
    <row r="18" spans="1:17" x14ac:dyDescent="0.15">
      <c r="A18" s="2">
        <v>42745.395833333336</v>
      </c>
      <c r="B18">
        <v>62</v>
      </c>
      <c r="C18">
        <v>80</v>
      </c>
      <c r="D18">
        <f t="shared" si="0"/>
        <v>78</v>
      </c>
      <c r="E18">
        <v>45</v>
      </c>
      <c r="F18">
        <v>54</v>
      </c>
      <c r="G18">
        <f t="shared" si="1"/>
        <v>83.3</v>
      </c>
      <c r="H18">
        <f t="shared" si="2"/>
        <v>52</v>
      </c>
      <c r="I18">
        <v>5</v>
      </c>
      <c r="J18">
        <v>10</v>
      </c>
      <c r="K18">
        <f t="shared" si="3"/>
        <v>50</v>
      </c>
      <c r="L18">
        <f t="shared" si="4"/>
        <v>6</v>
      </c>
      <c r="M18">
        <v>12</v>
      </c>
      <c r="N18">
        <v>16</v>
      </c>
      <c r="O18">
        <f t="shared" si="5"/>
        <v>75</v>
      </c>
      <c r="P18">
        <f t="shared" si="6"/>
        <v>19</v>
      </c>
      <c r="Q18">
        <f t="shared" si="7"/>
        <v>77</v>
      </c>
    </row>
    <row r="19" spans="1:17" x14ac:dyDescent="0.15">
      <c r="A19" s="2">
        <v>42745.45208333333</v>
      </c>
      <c r="B19">
        <v>63</v>
      </c>
      <c r="C19">
        <v>80</v>
      </c>
      <c r="D19">
        <f t="shared" si="0"/>
        <v>79</v>
      </c>
      <c r="E19">
        <v>48</v>
      </c>
      <c r="F19">
        <v>59</v>
      </c>
      <c r="G19">
        <f t="shared" si="1"/>
        <v>81.400000000000006</v>
      </c>
      <c r="H19">
        <f t="shared" si="2"/>
        <v>51</v>
      </c>
      <c r="I19">
        <v>7</v>
      </c>
      <c r="J19">
        <v>8</v>
      </c>
      <c r="K19">
        <f t="shared" si="3"/>
        <v>87.5</v>
      </c>
      <c r="L19">
        <f t="shared" si="4"/>
        <v>11</v>
      </c>
      <c r="M19">
        <v>8</v>
      </c>
      <c r="N19">
        <v>13</v>
      </c>
      <c r="O19">
        <f t="shared" si="5"/>
        <v>61.5</v>
      </c>
      <c r="P19">
        <f t="shared" si="6"/>
        <v>15</v>
      </c>
      <c r="Q19">
        <f t="shared" si="7"/>
        <v>77</v>
      </c>
    </row>
    <row r="20" spans="1:17" x14ac:dyDescent="0.15">
      <c r="A20" s="2">
        <v>42745.479166666664</v>
      </c>
      <c r="B20">
        <v>53</v>
      </c>
      <c r="C20">
        <v>80</v>
      </c>
      <c r="D20">
        <f t="shared" si="0"/>
        <v>66</v>
      </c>
      <c r="E20">
        <v>31</v>
      </c>
      <c r="F20">
        <v>51</v>
      </c>
      <c r="G20">
        <f t="shared" si="1"/>
        <v>60.8</v>
      </c>
      <c r="H20">
        <f t="shared" si="2"/>
        <v>38</v>
      </c>
      <c r="I20">
        <v>7</v>
      </c>
      <c r="J20">
        <v>9</v>
      </c>
      <c r="K20">
        <f t="shared" si="3"/>
        <v>77.8</v>
      </c>
      <c r="L20">
        <f t="shared" si="4"/>
        <v>10</v>
      </c>
      <c r="M20">
        <v>15</v>
      </c>
      <c r="N20">
        <v>20</v>
      </c>
      <c r="O20">
        <f t="shared" si="5"/>
        <v>75</v>
      </c>
      <c r="P20">
        <f t="shared" si="6"/>
        <v>19</v>
      </c>
      <c r="Q20">
        <f t="shared" si="7"/>
        <v>67</v>
      </c>
    </row>
    <row r="21" spans="1:17" x14ac:dyDescent="0.15">
      <c r="A21" s="2">
        <v>42745.54583333333</v>
      </c>
      <c r="B21">
        <v>51</v>
      </c>
      <c r="C21">
        <v>80</v>
      </c>
      <c r="D21">
        <f t="shared" si="0"/>
        <v>64</v>
      </c>
      <c r="E21">
        <v>42</v>
      </c>
      <c r="F21">
        <v>65</v>
      </c>
      <c r="G21">
        <f t="shared" si="1"/>
        <v>64.599999999999994</v>
      </c>
      <c r="H21">
        <f t="shared" si="2"/>
        <v>40</v>
      </c>
      <c r="I21">
        <v>2</v>
      </c>
      <c r="J21">
        <v>5</v>
      </c>
      <c r="K21">
        <f t="shared" si="3"/>
        <v>40</v>
      </c>
      <c r="L21">
        <f t="shared" si="4"/>
        <v>5</v>
      </c>
      <c r="M21">
        <v>7</v>
      </c>
      <c r="N21">
        <v>10</v>
      </c>
      <c r="O21">
        <f t="shared" si="5"/>
        <v>70</v>
      </c>
      <c r="P21">
        <f t="shared" si="6"/>
        <v>18</v>
      </c>
      <c r="Q21">
        <f t="shared" si="7"/>
        <v>63</v>
      </c>
    </row>
    <row r="22" spans="1:17" x14ac:dyDescent="0.15">
      <c r="A22" s="2">
        <v>42746.412499999999</v>
      </c>
      <c r="B22">
        <v>56</v>
      </c>
      <c r="C22">
        <v>80</v>
      </c>
      <c r="D22">
        <f t="shared" si="0"/>
        <v>70</v>
      </c>
      <c r="E22">
        <v>41</v>
      </c>
      <c r="F22">
        <v>57</v>
      </c>
      <c r="G22">
        <f t="shared" si="1"/>
        <v>71.900000000000006</v>
      </c>
      <c r="H22">
        <f t="shared" si="2"/>
        <v>45</v>
      </c>
      <c r="I22">
        <v>4</v>
      </c>
      <c r="J22">
        <v>6</v>
      </c>
      <c r="K22">
        <f t="shared" si="3"/>
        <v>66.7</v>
      </c>
      <c r="L22">
        <f t="shared" si="4"/>
        <v>8</v>
      </c>
      <c r="M22">
        <v>11</v>
      </c>
      <c r="N22">
        <v>17</v>
      </c>
      <c r="O22">
        <f t="shared" si="5"/>
        <v>64.7</v>
      </c>
      <c r="P22">
        <f t="shared" si="6"/>
        <v>16</v>
      </c>
      <c r="Q22">
        <f t="shared" si="7"/>
        <v>69</v>
      </c>
    </row>
    <row r="23" spans="1:17" x14ac:dyDescent="0.15">
      <c r="A23" s="2">
        <v>42746.443749999999</v>
      </c>
      <c r="B23">
        <v>58</v>
      </c>
      <c r="C23">
        <v>80</v>
      </c>
      <c r="D23">
        <f t="shared" si="0"/>
        <v>73</v>
      </c>
      <c r="E23">
        <v>47</v>
      </c>
      <c r="F23">
        <v>61</v>
      </c>
      <c r="G23">
        <f t="shared" si="1"/>
        <v>77</v>
      </c>
      <c r="H23">
        <f t="shared" si="2"/>
        <v>48</v>
      </c>
      <c r="I23">
        <v>5</v>
      </c>
      <c r="J23">
        <v>6</v>
      </c>
      <c r="K23">
        <f t="shared" si="3"/>
        <v>83.3</v>
      </c>
      <c r="L23">
        <f t="shared" si="4"/>
        <v>10</v>
      </c>
      <c r="M23">
        <v>6</v>
      </c>
      <c r="N23">
        <v>13</v>
      </c>
      <c r="O23">
        <f t="shared" si="5"/>
        <v>46.2</v>
      </c>
      <c r="P23">
        <f t="shared" si="6"/>
        <v>12</v>
      </c>
      <c r="Q23">
        <f t="shared" si="7"/>
        <v>70</v>
      </c>
    </row>
    <row r="24" spans="1:17" x14ac:dyDescent="0.15">
      <c r="A24" s="2">
        <v>42746.720138888886</v>
      </c>
      <c r="B24">
        <v>55</v>
      </c>
      <c r="C24">
        <v>80</v>
      </c>
      <c r="D24">
        <f t="shared" si="0"/>
        <v>69</v>
      </c>
      <c r="E24">
        <v>40</v>
      </c>
      <c r="F24">
        <v>57</v>
      </c>
      <c r="G24">
        <f t="shared" si="1"/>
        <v>70.2</v>
      </c>
      <c r="H24">
        <f t="shared" si="2"/>
        <v>44</v>
      </c>
      <c r="I24">
        <v>6</v>
      </c>
      <c r="J24">
        <v>11</v>
      </c>
      <c r="K24">
        <f t="shared" si="3"/>
        <v>54.5</v>
      </c>
      <c r="L24">
        <f t="shared" si="4"/>
        <v>7</v>
      </c>
      <c r="M24">
        <v>9</v>
      </c>
      <c r="N24">
        <v>12</v>
      </c>
      <c r="O24">
        <f t="shared" si="5"/>
        <v>75</v>
      </c>
      <c r="P24">
        <f t="shared" si="6"/>
        <v>19</v>
      </c>
      <c r="Q24">
        <f t="shared" si="7"/>
        <v>70</v>
      </c>
    </row>
    <row r="25" spans="1:17" x14ac:dyDescent="0.15">
      <c r="A25" s="2">
        <v>42746.738194444442</v>
      </c>
      <c r="B25">
        <v>59</v>
      </c>
      <c r="C25">
        <v>80</v>
      </c>
      <c r="D25">
        <f t="shared" si="0"/>
        <v>74</v>
      </c>
      <c r="E25">
        <v>45</v>
      </c>
      <c r="F25">
        <v>58</v>
      </c>
      <c r="G25">
        <f t="shared" si="1"/>
        <v>77.599999999999994</v>
      </c>
      <c r="H25">
        <f t="shared" si="2"/>
        <v>49</v>
      </c>
      <c r="I25">
        <v>7</v>
      </c>
      <c r="J25">
        <v>10</v>
      </c>
      <c r="K25">
        <f t="shared" si="3"/>
        <v>70</v>
      </c>
      <c r="L25">
        <f t="shared" si="4"/>
        <v>9</v>
      </c>
      <c r="M25">
        <v>7</v>
      </c>
      <c r="N25">
        <v>12</v>
      </c>
      <c r="O25">
        <f t="shared" si="5"/>
        <v>58.3</v>
      </c>
      <c r="P25">
        <f t="shared" si="6"/>
        <v>15</v>
      </c>
      <c r="Q25">
        <f t="shared" si="7"/>
        <v>73</v>
      </c>
    </row>
    <row r="26" spans="1:17" x14ac:dyDescent="0.15">
      <c r="A26" s="2">
        <v>42747.413888888892</v>
      </c>
      <c r="B26">
        <v>58</v>
      </c>
      <c r="C26">
        <v>80</v>
      </c>
      <c r="D26">
        <f t="shared" si="0"/>
        <v>73</v>
      </c>
      <c r="E26">
        <v>41</v>
      </c>
      <c r="F26">
        <v>57</v>
      </c>
      <c r="G26">
        <f t="shared" si="1"/>
        <v>71.900000000000006</v>
      </c>
      <c r="H26">
        <f t="shared" si="2"/>
        <v>45</v>
      </c>
      <c r="I26">
        <v>8</v>
      </c>
      <c r="J26">
        <v>9</v>
      </c>
      <c r="K26">
        <f t="shared" si="3"/>
        <v>88.9</v>
      </c>
      <c r="L26">
        <f t="shared" si="4"/>
        <v>11</v>
      </c>
      <c r="M26">
        <v>9</v>
      </c>
      <c r="N26">
        <v>14</v>
      </c>
      <c r="O26">
        <f t="shared" si="5"/>
        <v>64.3</v>
      </c>
      <c r="P26">
        <f t="shared" si="6"/>
        <v>16</v>
      </c>
      <c r="Q26">
        <f t="shared" si="7"/>
        <v>72</v>
      </c>
    </row>
    <row r="27" spans="1:17" x14ac:dyDescent="0.15">
      <c r="A27" s="2">
        <v>42747.43472222222</v>
      </c>
      <c r="B27">
        <v>57</v>
      </c>
      <c r="C27">
        <v>80</v>
      </c>
      <c r="D27">
        <f t="shared" si="0"/>
        <v>71</v>
      </c>
      <c r="E27">
        <v>43</v>
      </c>
      <c r="F27">
        <v>60</v>
      </c>
      <c r="G27">
        <f t="shared" si="1"/>
        <v>71.7</v>
      </c>
      <c r="H27">
        <f t="shared" si="2"/>
        <v>45</v>
      </c>
      <c r="I27">
        <v>7</v>
      </c>
      <c r="J27">
        <v>9</v>
      </c>
      <c r="K27">
        <f t="shared" si="3"/>
        <v>77.8</v>
      </c>
      <c r="L27">
        <f t="shared" si="4"/>
        <v>10</v>
      </c>
      <c r="M27">
        <v>7</v>
      </c>
      <c r="N27">
        <v>11</v>
      </c>
      <c r="O27">
        <f t="shared" si="5"/>
        <v>63.6</v>
      </c>
      <c r="P27">
        <f t="shared" si="6"/>
        <v>16</v>
      </c>
      <c r="Q27">
        <f t="shared" si="7"/>
        <v>71</v>
      </c>
    </row>
    <row r="28" spans="1:17" x14ac:dyDescent="0.15">
      <c r="A28" s="2">
        <v>42747.451388888891</v>
      </c>
      <c r="B28">
        <v>90</v>
      </c>
      <c r="C28">
        <v>100</v>
      </c>
      <c r="D28">
        <f t="shared" si="0"/>
        <v>90</v>
      </c>
      <c r="E28">
        <v>66</v>
      </c>
      <c r="F28">
        <v>72</v>
      </c>
      <c r="G28">
        <f t="shared" si="1"/>
        <v>91.7</v>
      </c>
      <c r="H28">
        <f t="shared" si="2"/>
        <v>57</v>
      </c>
      <c r="I28">
        <v>11</v>
      </c>
      <c r="J28">
        <v>14</v>
      </c>
      <c r="K28">
        <f t="shared" si="3"/>
        <v>78.599999999999994</v>
      </c>
      <c r="L28">
        <f t="shared" si="4"/>
        <v>10</v>
      </c>
      <c r="M28">
        <v>13</v>
      </c>
      <c r="N28">
        <v>14</v>
      </c>
      <c r="O28">
        <f t="shared" si="5"/>
        <v>92.9</v>
      </c>
      <c r="P28">
        <f t="shared" si="6"/>
        <v>23</v>
      </c>
      <c r="Q28">
        <f t="shared" si="7"/>
        <v>90</v>
      </c>
    </row>
    <row r="29" spans="1:17" x14ac:dyDescent="0.15">
      <c r="A29" s="2">
        <v>42748.40902777778</v>
      </c>
      <c r="B29">
        <v>56</v>
      </c>
      <c r="C29">
        <v>80</v>
      </c>
      <c r="D29">
        <f t="shared" si="0"/>
        <v>70</v>
      </c>
      <c r="E29">
        <v>42</v>
      </c>
      <c r="F29">
        <v>59</v>
      </c>
      <c r="G29">
        <f t="shared" si="1"/>
        <v>71.2</v>
      </c>
      <c r="H29">
        <f t="shared" si="2"/>
        <v>45</v>
      </c>
      <c r="I29">
        <v>7</v>
      </c>
      <c r="J29">
        <v>11</v>
      </c>
      <c r="K29">
        <f t="shared" si="3"/>
        <v>63.6</v>
      </c>
      <c r="L29">
        <f t="shared" si="4"/>
        <v>8</v>
      </c>
      <c r="M29">
        <v>7</v>
      </c>
      <c r="N29">
        <v>10</v>
      </c>
      <c r="O29">
        <f t="shared" si="5"/>
        <v>70</v>
      </c>
      <c r="P29">
        <f t="shared" si="6"/>
        <v>18</v>
      </c>
      <c r="Q29">
        <f t="shared" si="7"/>
        <v>71</v>
      </c>
    </row>
    <row r="30" spans="1:17" x14ac:dyDescent="0.15">
      <c r="A30" s="2">
        <v>42748.428472222222</v>
      </c>
      <c r="B30">
        <v>67</v>
      </c>
      <c r="C30">
        <v>80</v>
      </c>
      <c r="D30">
        <f t="shared" si="0"/>
        <v>84</v>
      </c>
      <c r="E30">
        <v>45</v>
      </c>
      <c r="F30">
        <v>53</v>
      </c>
      <c r="G30">
        <f t="shared" si="1"/>
        <v>84.9</v>
      </c>
      <c r="H30">
        <f t="shared" si="2"/>
        <v>53</v>
      </c>
      <c r="I30">
        <v>4</v>
      </c>
      <c r="J30">
        <v>4</v>
      </c>
      <c r="K30">
        <f t="shared" si="3"/>
        <v>100</v>
      </c>
      <c r="L30">
        <f t="shared" si="4"/>
        <v>13</v>
      </c>
      <c r="M30">
        <v>18</v>
      </c>
      <c r="N30">
        <v>23</v>
      </c>
      <c r="O30">
        <f t="shared" si="5"/>
        <v>78.3</v>
      </c>
      <c r="P30">
        <f t="shared" si="6"/>
        <v>20</v>
      </c>
      <c r="Q30">
        <f t="shared" si="7"/>
        <v>86</v>
      </c>
    </row>
    <row r="31" spans="1:17" x14ac:dyDescent="0.15">
      <c r="A31" s="2">
        <v>42748.449305555558</v>
      </c>
      <c r="B31">
        <v>80</v>
      </c>
      <c r="C31">
        <v>100</v>
      </c>
      <c r="D31">
        <f t="shared" si="0"/>
        <v>80</v>
      </c>
      <c r="E31">
        <v>62</v>
      </c>
      <c r="F31">
        <v>77</v>
      </c>
      <c r="G31">
        <f t="shared" si="1"/>
        <v>80.5</v>
      </c>
      <c r="H31">
        <f t="shared" si="2"/>
        <v>50</v>
      </c>
      <c r="I31">
        <v>7</v>
      </c>
      <c r="J31">
        <v>10</v>
      </c>
      <c r="K31">
        <f t="shared" si="3"/>
        <v>70</v>
      </c>
      <c r="L31">
        <f t="shared" si="4"/>
        <v>9</v>
      </c>
      <c r="M31">
        <v>11</v>
      </c>
      <c r="N31">
        <v>13</v>
      </c>
      <c r="O31">
        <f t="shared" si="5"/>
        <v>84.6</v>
      </c>
      <c r="P31">
        <f t="shared" si="6"/>
        <v>21</v>
      </c>
      <c r="Q31">
        <f t="shared" si="7"/>
        <v>80</v>
      </c>
    </row>
    <row r="32" spans="1:17" x14ac:dyDescent="0.15">
      <c r="D32">
        <f t="shared" si="0"/>
        <v>0</v>
      </c>
      <c r="G32">
        <f t="shared" si="1"/>
        <v>0</v>
      </c>
      <c r="H32">
        <f t="shared" si="2"/>
        <v>0</v>
      </c>
      <c r="K32">
        <f t="shared" si="3"/>
        <v>0</v>
      </c>
      <c r="L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</row>
  </sheetData>
  <mergeCells count="4">
    <mergeCell ref="B1:D1"/>
    <mergeCell ref="E1:H1"/>
    <mergeCell ref="M1:P1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2016-11-30T02:33:15Z</dcterms:created>
  <dcterms:modified xsi:type="dcterms:W3CDTF">2017-02-08T00:34:27Z</dcterms:modified>
</cp:coreProperties>
</file>