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문자 데이터" sheetId="1" r:id="rId4"/>
    <sheet state="visible" name="값 데이터" sheetId="2" r:id="rId5"/>
    <sheet state="visible" name="카드내용 바로보기  데이터 X" sheetId="3" r:id="rId6"/>
  </sheets>
  <definedNames/>
  <calcPr/>
  <extLst>
    <ext uri="GoogleSheetsCustomDataVersion1">
      <go:sheetsCustomData xmlns:go="http://customooxmlschemas.google.com/" r:id="rId7" roundtripDataSignature="AMtx7mhD4jxFwUTIxp4Wgrx9rlwQttHHu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유물명 : 한글
======</t>
      </text>
    </comment>
    <comment authorId="0" ref="C1">
      <text>
        <t xml:space="preserve">유물명 : 영어
======</t>
      </text>
    </comment>
    <comment authorId="0" ref="D1">
      <text>
        <t xml:space="preserve">본문 : 한글
======</t>
      </text>
    </comment>
    <comment authorId="0" ref="E1">
      <text>
        <t xml:space="preserve">본문 : 영문
======</t>
      </text>
    </comment>
    <comment authorId="0" ref="F1">
      <text>
        <t xml:space="preserve">부가 설명 : 한글
======</t>
      </text>
    </comment>
    <comment authorId="0" ref="G1">
      <text>
        <t xml:space="preserve">부가 설명 : 영문
======</t>
      </text>
    </comment>
    <comment authorId="0" ref="H1">
      <text>
        <t xml:space="preserve">부가 설명 : 영문
======</t>
      </text>
    </comment>
    <comment authorId="0" ref="I1">
      <text>
        <t xml:space="preserve">부가 설명 : 영문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발동 시간
0 = 언제나 
1= 초반 이후
2 = 중반 이후
3 = 후반 이후
======</t>
      </text>
    </comment>
    <comment authorId="0" ref="C1">
      <text>
        <t xml:space="preserve">접근할 데이터 범위
0 = 아군 전체
1 = 적군 전체
2 = 복합
3 = 특수
======</t>
      </text>
    </comment>
    <comment authorId="0" ref="D1">
      <text>
        <t xml:space="preserve">속성
0 = 무
1 = 불
2 = 물
3 = 풀
======</t>
      </text>
    </comment>
    <comment authorId="0" ref="E1">
      <text>
        <t xml:space="preserve">Float
주요
효과 데이터 Value
0 = 효과 없음 
실수 값으로 효과 수치 변화
문자에 들어갈 값 = {0}
======</t>
      </text>
    </comment>
    <comment authorId="0" ref="H1">
      <text>
        <t xml:space="preserve">Float
보조
효과 데이터 Value
0 = 효과 없음 
실수 값으로 효과 수치 변화
문자에 들어갈 값 = {1}
======</t>
      </text>
    </comment>
    <comment authorId="0" ref="I1">
      <text>
        <t xml:space="preserve">Float
시간 데이터
-1~ 음수 = 지연시간
0 = 즉시사용
1~ 양수 = 지속시간
문자에 들어갈 값 = {2}
======</t>
      </text>
    </comment>
    <comment authorId="0" ref="N1">
      <text>
        <t xml:space="preserve">유물 작동 효과 분류
ENUM
0 = HEAL                      치료계열
1 = PROTECT               보호계열
2 = STAT                       스텟계열
 3 = BUFF                     버프계열
4 = ATTACK                 공격계열
5 = SPECIAL                특별계열
======</t>
      </text>
    </comment>
    <comment authorId="0" ref="O1">
      <text>
        <t xml:space="preserve">작동 시기 분류
ENUM
0 = ALWAY               상시
1 = FIRST                  초반
2 = MIDDLE              중반
 3 = HALF                 후반
4 = LAST                  결산
======</t>
      </text>
    </comment>
    <comment authorId="0" ref="P1">
      <text>
        <t xml:space="preserve">작동 범위 분류
ENUM
0 = ALLY                      아군단일
1 = ALLIES                  아군전체
2 = ENEMY                  적군단일
 3 = ENIMIES               적군전체
======</t>
      </text>
    </comment>
    <comment authorId="0" ref="Q1">
      <text>
        <t xml:space="preserve"> 작동 대상 조건 분류
ENUM
0 = TOTAL                     치료계열
1 = RANDOM               보호계열
2 = HP_HIGH               스텟계열
3 = HP_LOW                버프계열
4 = DAMAGE_HIGH     공격계열
5 = DAMAGE_LOW   특별계열
======</t>
      </text>
    </comment>
    <comment authorId="0" ref="R1">
      <text>
        <t xml:space="preserve">반복 유무 검사
======</t>
      </text>
    </comment>
    <comment authorId="0" ref="S1">
      <text>
        <t xml:space="preserve">효과 넘버
======</t>
      </text>
    </comment>
    <comment authorId="0" ref="T1">
      <text>
        <t xml:space="preserve">Float
주요
효과 데이터 Value
0 = 효과 없음 
실수 값으로 효과 수치 변화
문자에 들어갈 값 = {0}
======</t>
      </text>
    </comment>
    <comment authorId="0" ref="W1">
      <text>
        <t xml:space="preserve">Float
주요
효과 데이터 Value
0 = 효과 없음 
실수 값으로 효과 수치 변화
문자에 들어갈 값 = {0}
======</t>
      </text>
    </comment>
    <comment authorId="0" ref="AC1">
      <text>
        <t xml:space="preserve">유물 작동 효과 분류
ENUM
0 = HEAL                      치료계열
1 = PROTECT               보호계열
2 = STAT                       스텟계열
 3 = BUFF                     버프계열
4 = ATTACK                 공격계열
5 = SPECIAL                특별계열
======</t>
      </text>
    </comment>
    <comment authorId="0" ref="AD1">
      <text>
        <t xml:space="preserve">작동 시기 분류
ENUM
0 = ALWAY               상시
1 = FIRST                  초반
2 = MIDDLE              중반
 3 = HALF                 후반
4 = LAST                  결산
======</t>
      </text>
    </comment>
    <comment authorId="0" ref="AE1">
      <text>
        <t xml:space="preserve">작동 범위 분류
ENUM
0 = ALLY                      아군단일
1 = ALLIES                  아군전체
2 = ENEMY                  적군단일
 3 = ENIMIES               적군전체
======</t>
      </text>
    </comment>
    <comment authorId="0" ref="AF1">
      <text>
        <t xml:space="preserve"> 작동 대상 조건 분류
ENUM
0 = TOTAL                     치료계열
1 = RANDOM               보호계열
2 = HP_HIGH               스텟계열
3 = HP_LOW                버프계열
4 = DAMAGE_HIGH     공격계열
5 = DAMAGE_LOW   특별계열
======</t>
      </text>
    </comment>
    <comment authorId="0" ref="AG1">
      <text>
        <t xml:space="preserve">반복 유무 검사
======</t>
      </text>
    </comment>
    <comment authorId="0" ref="AH1">
      <text>
        <t xml:space="preserve">효과 넘버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유물명 : 한글
======</t>
      </text>
    </comment>
    <comment authorId="0" ref="C1">
      <text>
        <t xml:space="preserve">유물명 : 영어
======</t>
      </text>
    </comment>
    <comment authorId="0" ref="D1">
      <text>
        <t xml:space="preserve">본문 : 한글
======</t>
      </text>
    </comment>
    <comment authorId="0" ref="E1">
      <text>
        <t xml:space="preserve">본문 : 영문
======</t>
      </text>
    </comment>
    <comment authorId="0" ref="F1">
      <text>
        <t xml:space="preserve">부가 설명 : 한글
======</t>
      </text>
    </comment>
    <comment authorId="0" ref="G1">
      <text>
        <t xml:space="preserve">부가 설명 : 영문
======</t>
      </text>
    </comment>
    <comment authorId="0" ref="H1">
      <text>
        <t xml:space="preserve">부가 설명 : 영문
======</t>
      </text>
    </comment>
    <comment authorId="0" ref="I1">
      <text>
        <t xml:space="preserve">부가 설명 : 영문
======</t>
      </text>
    </comment>
  </commentList>
</comments>
</file>

<file path=xl/sharedStrings.xml><?xml version="1.0" encoding="utf-8"?>
<sst xmlns="http://schemas.openxmlformats.org/spreadsheetml/2006/main" count="219" uniqueCount="116">
  <si>
    <t>Index</t>
  </si>
  <si>
    <t>Name_Kr</t>
  </si>
  <si>
    <t>Name_Eng</t>
  </si>
  <si>
    <t>Positive_Kr</t>
  </si>
  <si>
    <t>Buff_Eng</t>
  </si>
  <si>
    <t>Nagative_Kr</t>
  </si>
  <si>
    <t>DeBuff_Eng</t>
  </si>
  <si>
    <t>Condition_kor</t>
  </si>
  <si>
    <t>Condition_Eng</t>
  </si>
  <si>
    <t>"유리대포"</t>
  </si>
  <si>
    <t>"Glass Cannon"</t>
  </si>
  <si>
    <t>"전투시 전체 아군의 공격력을 {0}%만큼 증가시킨다."</t>
  </si>
  <si>
    <t>"Increases the attack power of all allies by {0}% during battle."</t>
  </si>
  <si>
    <t>"전투시 전체 아군의 방어력을 {1}%만큼 감소시킨다."</t>
  </si>
  <si>
    <t>"Decreases the defense of all allies by {1}% during battle."</t>
  </si>
  <si>
    <t>"[조건 : &lt;color=#FFFACD&gt;전투전체&lt;/color&gt;]"</t>
  </si>
  <si>
    <t>"[Condition: &lt;color=#FFFACD&gt;All battle&lt;/color&gt;]"</t>
  </si>
  <si>
    <t>"보석 : 전장의 열기"</t>
  </si>
  <si>
    <t>"Jewel: Heat of the Battlefield"</t>
  </si>
  <si>
    <t>"전투 [후반]이후 아군의 모든 능력치를 {0}% 만큼 증가시킨다."</t>
  </si>
  <si>
    <t>"Increases all allies' stats by {0}% after battle [second half]."</t>
  </si>
  <si>
    <t>"전투시 [전반]과 [중반]에 아군의 모든 능력치를 {1}% 만큼 감소시킨다.</t>
  </si>
  <si>
    <t>"Decreases all allies' stats by {1}% during [first half] and [middle] battles.</t>
  </si>
  <si>
    <t>"[조건 : &lt;color=#B22222&gt;초반 / 중반&lt;/color&gt; / &lt;color=#9BBFEA&gt;후반&lt;/color&gt;]"</t>
  </si>
  <si>
    <t>"[Condition: &lt;color=#B22222&gt;Early / Mid&lt;/color&gt; / &lt;color=#9BBFEA&gt;Late&lt;/color&gt;]"</t>
  </si>
  <si>
    <t>"아드레날린"</t>
  </si>
  <si>
    <t>"Adrenaline"</t>
  </si>
  <si>
    <t>"전투시 아군의 모든 능력치를 {0}% 만큼 증가시킨다."</t>
  </si>
  <si>
    <t>"In battle, all allies' stats are increased by {0}%."</t>
  </si>
  <si>
    <t>"라운드 시작시 아군의 전체 체력를 {1}% 만큼 체력이 감소시킨다."</t>
  </si>
  <si>
    <t>"Decreases all allies' HP by {1}% at the start of the round."</t>
  </si>
  <si>
    <t>"숲의 보호"</t>
  </si>
  <si>
    <t>"Forest Protection"</t>
  </si>
  <si>
    <t>"전투 [중반]이후 아군의 체력을 {2}초당 {0} 만큼 회복시킨다."</t>
  </si>
  <si>
    <t>"Recovers allies' HP by {0} per {2} seconds after [mid battle]."</t>
  </si>
  <si>
    <t>"전투시 [중반]이후 아군의 공격력을 {1}% 만큼 감소시킨다"</t>
  </si>
  <si>
    <t>"Decreases the attack power of allies by {1}% after [mid] during battle"</t>
  </si>
  <si>
    <t>"[조건 : &lt;color=#B22222&gt;중반&lt;/color&gt; / &lt;color=#9BBFEA&gt;중반&lt;/color&gt;]"</t>
  </si>
  <si>
    <t>"[Condition: &lt;color=#B22222&gt;Mid&lt;/color&gt; / &lt;color=#9BBFEA&gt;Mid&lt;/color&gt;]"</t>
  </si>
  <si>
    <t>"샘솟는 물"</t>
  </si>
  <si>
    <t>"Spring Water"</t>
  </si>
  <si>
    <t>"전투 [중반]이후 아군의 체력의 {0}% 만큼 방어막을 즉시 생성시킨다."</t>
  </si>
  <si>
    <t>"After [mid battle], immediately create a shield equal to {0}% of allies' HP."</t>
  </si>
  <si>
    <t>"전투시 전체 아군의 회복효과가 {1}% 만큼 감소한다"</t>
  </si>
  <si>
    <t>"Decreases the healing effect of all allies by {1}% during battle"</t>
  </si>
  <si>
    <t>"[조건 : &lt;color=#B22222&gt;중반&lt;/color&gt; / &lt;color=#FFFACD&gt;전투전체&lt;/color&gt;]"</t>
  </si>
  <si>
    <t>"[Condition: &lt;color=#B22222&gt;Mid&lt;/color&gt; / &lt;color=#FFFACD&gt;All battle&lt;/color&gt;]"</t>
  </si>
  <si>
    <t>"불의 격노"</t>
  </si>
  <si>
    <t>"Fire Wrath"</t>
  </si>
  <si>
    <t>"전투 [중반]이후 아군의 공격력을 {0}% 만큼 증가시킨다."</t>
  </si>
  <si>
    <t>"Increases the attack power of allies by {0}% after [mid battle]."</t>
  </si>
  <si>
    <t>"물러서지 않는 방어"</t>
  </si>
  <si>
    <t>"Defense that does not back down"</t>
  </si>
  <si>
    <t>"전투시 아군의 받는 피해량이 {0}% 감소한다"</t>
  </si>
  <si>
    <t>"Decreases damage received by allies by {0}% during battle"</t>
  </si>
  <si>
    <t>"전투시 아군의 가하는 피해량이 {1}% 감소한다."</t>
  </si>
  <si>
    <t>"Damage inflicted by allies during battle is reduced by {1}%."</t>
  </si>
  <si>
    <t>"빛 속의 의지"</t>
  </si>
  <si>
    <t>"The Will in the Light"</t>
  </si>
  <si>
    <t>"전투시 {2}초 마다 {0} 코스트를 획득한다."</t>
  </si>
  <si>
    <t>"In battle, gain {0} cost every {2} seconds."</t>
  </si>
  <si>
    <t>"최대 보유 가능 코스트가 {1}으로 감소한다"</t>
  </si>
  <si>
    <t>"The maximum possible cost is reduced to {1}"</t>
  </si>
  <si>
    <t>"어둠 붕괴"</t>
  </si>
  <si>
    <t>"Dark Collapse"</t>
  </si>
  <si>
    <t>"아군의 모든 상성효과가 사라진다. (공격 및 방어가 무속성으로 전환)"</t>
  </si>
  <si>
    <t>"All ally's synergistic effects disappear. (Attack and defense are converted to non-attribute)"</t>
  </si>
  <si>
    <t>"순교자의 빛"</t>
  </si>
  <si>
    <t>"The Martyr's Light"</t>
  </si>
  <si>
    <t>"전투 [중반]이후 아군의 스킬 재사용 대기시간이 {0}% 감소한다."</t>
  </si>
  <si>
    <t>"Decreases the cooldown of allies' skills by {0}% after [mid battle]."</t>
  </si>
  <si>
    <t>"정신 분열"</t>
  </si>
  <si>
    <t>"Mental schizophrenia"</t>
  </si>
  <si>
    <t>"전투시 진행시간별 회복 코스트가 {0}~{1} 중 랜덤하게 회복한다."</t>
  </si>
  <si>
    <t>"In battle, the recovery cost for each duration is randomly recovered from {0} to {1}."</t>
  </si>
  <si>
    <t>"전투시 사용카드의 코스트가 {0}~{1} 중 랜덤하게 지정된다."</t>
  </si>
  <si>
    <t>"During battle, the cost of the card used is randomly assigned from {0} to {1}."</t>
  </si>
  <si>
    <t>"타락한 땅"</t>
  </si>
  <si>
    <t>"Corrupted Land"</t>
  </si>
  <si>
    <t>"던전 최종 결산시 보상이 {0}배 증가한다"</t>
  </si>
  <si>
    <t>"In the final settlement of the dungeon, the reward is increased by {0} times"</t>
  </si>
  <si>
    <t>"전투시 적의 모든 능력치를 {1}% 만큼 증가시킨다."</t>
  </si>
  <si>
    <t>"In battle, increases all stats of the enemy by {1}%."</t>
  </si>
  <si>
    <t>usingTime</t>
  </si>
  <si>
    <t>dataRange</t>
  </si>
  <si>
    <t>attribute</t>
  </si>
  <si>
    <t>effectValue</t>
  </si>
  <si>
    <t>effectDataA1</t>
  </si>
  <si>
    <t>effectDataA2</t>
  </si>
  <si>
    <t>effectDataB1</t>
  </si>
  <si>
    <t>effectDataB2</t>
  </si>
  <si>
    <t>effectDataB3</t>
  </si>
  <si>
    <t>effectDataB4</t>
  </si>
  <si>
    <t>effectDataC1</t>
  </si>
  <si>
    <t>effectDataD1</t>
  </si>
  <si>
    <t>EffectTypeA</t>
  </si>
  <si>
    <t>EffectTypeB</t>
  </si>
  <si>
    <t>EffectTypeC</t>
  </si>
  <si>
    <t>EffectTypeD</t>
  </si>
  <si>
    <t>loopEffect</t>
  </si>
  <si>
    <t>effectCount</t>
  </si>
  <si>
    <t>negEffectValue</t>
  </si>
  <si>
    <t>negEffectDataA1</t>
  </si>
  <si>
    <t>negEffectDataA2</t>
  </si>
  <si>
    <t>negEffectDataB1</t>
  </si>
  <si>
    <t>negEffectDataB2</t>
  </si>
  <si>
    <t>negEffectDataB3</t>
  </si>
  <si>
    <t>negEffectDataB4</t>
  </si>
  <si>
    <t>negEffectDataC1</t>
  </si>
  <si>
    <t>negEffectDataD1</t>
  </si>
  <si>
    <t>NegEffectTypeA</t>
  </si>
  <si>
    <t>NegEffectTypeB</t>
  </si>
  <si>
    <t>NegEffectTypeC</t>
  </si>
  <si>
    <t>NegEffectTypeD</t>
  </si>
  <si>
    <t>negLoopEffect</t>
  </si>
  <si>
    <t>negEffectCount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</si>
</sst>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############&quot;1&quot;"/>
  </numFmts>
  <fonts count="6">
    <font>
      <sz val="10.0"/>
      <color rgb="FF000000"/>
      <name val="Verdana"/>
      <scheme val="minor"/>
    </font>
    <font>
      <b/>
      <color rgb="FF1A1A1A"/>
      <name val="Arial"/>
    </font>
    <font>
      <color theme="1"/>
      <name val="Verdana"/>
      <scheme val="minor"/>
    </font>
    <font>
      <color rgb="FF1A1A1A"/>
      <name val="Verdana"/>
    </font>
    <font>
      <b/>
      <color theme="1"/>
      <name val="Arial"/>
    </font>
    <font>
      <color theme="1"/>
      <name val="Verdana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vertical="bottom"/>
    </xf>
    <xf borderId="0" fillId="3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4" fontId="3" numFmtId="0" xfId="0" applyAlignment="1" applyFill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5" fontId="4" numFmtId="164" xfId="0" applyAlignment="1" applyFill="1" applyFont="1" applyNumberFormat="1">
      <alignment horizontal="center" readingOrder="0" vertical="bottom"/>
    </xf>
    <xf borderId="0" fillId="2" fontId="4" numFmtId="164" xfId="0" applyAlignment="1" applyFont="1" applyNumberFormat="1">
      <alignment horizontal="center" readingOrder="0" vertical="bottom"/>
    </xf>
    <xf borderId="0" fillId="6" fontId="1" numFmtId="0" xfId="0" applyAlignment="1" applyFill="1" applyFont="1">
      <alignment horizontal="center" readingOrder="0"/>
    </xf>
    <xf borderId="0" fillId="7" fontId="4" numFmtId="0" xfId="0" applyAlignment="1" applyFill="1" applyFont="1">
      <alignment horizontal="center" readingOrder="0" vertical="bottom"/>
    </xf>
    <xf borderId="0" fillId="8" fontId="1" numFmtId="165" xfId="0" applyAlignment="1" applyFill="1" applyFont="1" applyNumberFormat="1">
      <alignment horizontal="center" readingOrder="0"/>
    </xf>
    <xf borderId="0" fillId="0" fontId="5" numFmtId="0" xfId="0" applyAlignment="1" applyFont="1">
      <alignment horizontal="left"/>
    </xf>
    <xf borderId="0" fillId="0" fontId="2" numFmtId="0" xfId="0" applyFont="1"/>
    <xf borderId="0" fillId="0" fontId="2" numFmtId="164" xfId="0" applyAlignment="1" applyFont="1" applyNumberFormat="1">
      <alignment horizontal="left" readingOrder="0"/>
    </xf>
    <xf borderId="0" fillId="0" fontId="3" numFmtId="0" xfId="0" applyAlignment="1" applyFont="1">
      <alignment horizontal="left"/>
    </xf>
    <xf borderId="0" fillId="0" fontId="5" numFmtId="165" xfId="0" applyAlignment="1" applyFont="1" applyNumberFormat="1">
      <alignment horizontal="left" vertical="bottom"/>
    </xf>
    <xf borderId="0" fillId="0" fontId="2" numFmtId="0" xfId="0" applyAlignment="1" applyFont="1">
      <alignment horizontal="left"/>
    </xf>
    <xf borderId="0" fillId="0" fontId="5" numFmtId="165" xfId="0" applyAlignment="1" applyFont="1" applyNumberFormat="1">
      <alignment vertical="bottom"/>
    </xf>
    <xf borderId="0" fillId="0" fontId="5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165" xfId="0" applyFont="1" applyNumberFormat="1"/>
    <xf borderId="0" fillId="4" fontId="0" numFmtId="0" xfId="0" applyFont="1"/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14.89"/>
    <col customWidth="1" min="3" max="3" width="27.22"/>
    <col customWidth="1" min="4" max="4" width="48.22"/>
    <col customWidth="1" min="5" max="5" width="59.56"/>
    <col customWidth="1" min="6" max="6" width="52.56"/>
    <col customWidth="1" min="7" max="7" width="57.11"/>
    <col customWidth="1" min="8" max="8" width="62.44"/>
    <col customWidth="1" min="9" max="9" width="66.56"/>
    <col customWidth="1" min="10" max="10" width="7.11"/>
    <col customWidth="1" min="11" max="12" width="11.11"/>
    <col customWidth="1" min="13" max="13" width="11.33"/>
    <col customWidth="1" min="14" max="15" width="11.78"/>
    <col customWidth="1" min="16" max="16" width="9.67"/>
    <col customWidth="1" min="17" max="21" width="11.78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5.75" customHeight="1">
      <c r="A2" s="4">
        <v>1.0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6" t="s">
        <v>15</v>
      </c>
      <c r="I2" s="7" t="s">
        <v>16</v>
      </c>
    </row>
    <row r="3" ht="15.75" customHeight="1">
      <c r="A3" s="8">
        <f t="shared" ref="A3:A13" si="1">A2 +1</f>
        <v>2</v>
      </c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22</v>
      </c>
      <c r="H3" s="6" t="s">
        <v>23</v>
      </c>
      <c r="I3" s="7" t="s">
        <v>24</v>
      </c>
    </row>
    <row r="4" ht="15.75" customHeight="1">
      <c r="A4" s="8">
        <f t="shared" si="1"/>
        <v>3</v>
      </c>
      <c r="B4" s="5" t="s">
        <v>25</v>
      </c>
      <c r="C4" s="5" t="s">
        <v>26</v>
      </c>
      <c r="D4" s="5" t="s">
        <v>27</v>
      </c>
      <c r="E4" s="5" t="s">
        <v>28</v>
      </c>
      <c r="F4" s="5" t="s">
        <v>29</v>
      </c>
      <c r="G4" s="5" t="s">
        <v>30</v>
      </c>
      <c r="H4" s="6" t="s">
        <v>15</v>
      </c>
      <c r="I4" s="7" t="s">
        <v>16</v>
      </c>
    </row>
    <row r="5" ht="15.75" customHeight="1">
      <c r="A5" s="8">
        <f t="shared" si="1"/>
        <v>4</v>
      </c>
      <c r="B5" s="5" t="s">
        <v>31</v>
      </c>
      <c r="C5" s="5" t="s">
        <v>32</v>
      </c>
      <c r="D5" s="5" t="s">
        <v>33</v>
      </c>
      <c r="E5" s="5" t="s">
        <v>34</v>
      </c>
      <c r="F5" s="5" t="s">
        <v>35</v>
      </c>
      <c r="G5" s="5" t="s">
        <v>36</v>
      </c>
      <c r="H5" s="6" t="s">
        <v>37</v>
      </c>
      <c r="I5" s="7" t="s">
        <v>38</v>
      </c>
    </row>
    <row r="6" ht="15.75" customHeight="1">
      <c r="A6" s="8">
        <f t="shared" si="1"/>
        <v>5</v>
      </c>
      <c r="B6" s="5" t="s">
        <v>39</v>
      </c>
      <c r="C6" s="5" t="s">
        <v>40</v>
      </c>
      <c r="D6" s="5" t="s">
        <v>41</v>
      </c>
      <c r="E6" s="5" t="s">
        <v>42</v>
      </c>
      <c r="F6" s="5" t="s">
        <v>43</v>
      </c>
      <c r="G6" s="5" t="s">
        <v>44</v>
      </c>
      <c r="H6" s="6" t="s">
        <v>45</v>
      </c>
      <c r="I6" s="7" t="s">
        <v>46</v>
      </c>
    </row>
    <row r="7" ht="15.75" customHeight="1">
      <c r="A7" s="8">
        <f t="shared" si="1"/>
        <v>6</v>
      </c>
      <c r="B7" s="5" t="s">
        <v>47</v>
      </c>
      <c r="C7" s="5" t="s">
        <v>48</v>
      </c>
      <c r="D7" s="5" t="s">
        <v>49</v>
      </c>
      <c r="E7" s="5" t="s">
        <v>50</v>
      </c>
      <c r="F7" s="5" t="s">
        <v>13</v>
      </c>
      <c r="G7" s="5" t="s">
        <v>14</v>
      </c>
      <c r="H7" s="7" t="s">
        <v>45</v>
      </c>
      <c r="I7" s="7" t="s">
        <v>46</v>
      </c>
    </row>
    <row r="8" ht="15.75" customHeight="1">
      <c r="A8" s="8">
        <f t="shared" si="1"/>
        <v>7</v>
      </c>
      <c r="B8" s="5" t="s">
        <v>51</v>
      </c>
      <c r="C8" s="5" t="s">
        <v>52</v>
      </c>
      <c r="D8" s="5" t="s">
        <v>53</v>
      </c>
      <c r="E8" s="5" t="s">
        <v>54</v>
      </c>
      <c r="F8" s="5" t="s">
        <v>55</v>
      </c>
      <c r="G8" s="5" t="s">
        <v>56</v>
      </c>
      <c r="H8" s="6" t="s">
        <v>15</v>
      </c>
      <c r="I8" s="7" t="s">
        <v>16</v>
      </c>
    </row>
    <row r="9" ht="15.75" customHeight="1">
      <c r="A9" s="8">
        <f t="shared" si="1"/>
        <v>8</v>
      </c>
      <c r="B9" s="5" t="s">
        <v>57</v>
      </c>
      <c r="C9" s="5" t="s">
        <v>58</v>
      </c>
      <c r="D9" s="5" t="s">
        <v>59</v>
      </c>
      <c r="E9" s="5" t="s">
        <v>60</v>
      </c>
      <c r="F9" s="5" t="s">
        <v>61</v>
      </c>
      <c r="G9" s="5" t="s">
        <v>62</v>
      </c>
      <c r="H9" s="6" t="s">
        <v>15</v>
      </c>
      <c r="I9" s="7" t="s">
        <v>16</v>
      </c>
    </row>
    <row r="10" ht="15.75" customHeight="1">
      <c r="A10" s="8">
        <f t="shared" si="1"/>
        <v>9</v>
      </c>
      <c r="B10" s="5" t="s">
        <v>63</v>
      </c>
      <c r="C10" s="5" t="s">
        <v>64</v>
      </c>
      <c r="D10" s="5" t="s">
        <v>65</v>
      </c>
      <c r="E10" s="5" t="s">
        <v>66</v>
      </c>
      <c r="F10" s="5" t="s">
        <v>65</v>
      </c>
      <c r="G10" s="5" t="s">
        <v>66</v>
      </c>
      <c r="H10" s="7" t="s">
        <v>15</v>
      </c>
      <c r="I10" s="7" t="s">
        <v>16</v>
      </c>
    </row>
    <row r="11" ht="15.75" customHeight="1">
      <c r="A11" s="8">
        <f t="shared" si="1"/>
        <v>10</v>
      </c>
      <c r="B11" s="5" t="s">
        <v>67</v>
      </c>
      <c r="C11" s="5" t="s">
        <v>68</v>
      </c>
      <c r="D11" s="5" t="s">
        <v>69</v>
      </c>
      <c r="E11" s="5" t="s">
        <v>70</v>
      </c>
      <c r="F11" s="5" t="s">
        <v>55</v>
      </c>
      <c r="G11" s="5" t="s">
        <v>56</v>
      </c>
      <c r="H11" s="6" t="s">
        <v>45</v>
      </c>
      <c r="I11" s="6" t="s">
        <v>46</v>
      </c>
    </row>
    <row r="12" ht="15.75" customHeight="1">
      <c r="A12" s="8">
        <f t="shared" si="1"/>
        <v>11</v>
      </c>
      <c r="B12" s="9" t="s">
        <v>71</v>
      </c>
      <c r="C12" s="5" t="s">
        <v>72</v>
      </c>
      <c r="D12" s="9" t="s">
        <v>73</v>
      </c>
      <c r="E12" s="5" t="s">
        <v>74</v>
      </c>
      <c r="F12" s="9" t="s">
        <v>75</v>
      </c>
      <c r="G12" s="5" t="s">
        <v>76</v>
      </c>
      <c r="H12" s="7" t="s">
        <v>15</v>
      </c>
      <c r="I12" s="7" t="s">
        <v>16</v>
      </c>
    </row>
    <row r="13" ht="15.75" customHeight="1">
      <c r="A13" s="8">
        <f t="shared" si="1"/>
        <v>12</v>
      </c>
      <c r="B13" s="9" t="s">
        <v>77</v>
      </c>
      <c r="C13" s="5" t="s">
        <v>78</v>
      </c>
      <c r="D13" s="9" t="s">
        <v>79</v>
      </c>
      <c r="E13" s="5" t="s">
        <v>80</v>
      </c>
      <c r="F13" s="5" t="s">
        <v>81</v>
      </c>
      <c r="G13" s="5" t="s">
        <v>82</v>
      </c>
      <c r="H13" s="7" t="s">
        <v>15</v>
      </c>
      <c r="I13" s="7" t="s">
        <v>16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I32" s="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9.22"/>
    <col customWidth="1" min="3" max="3" width="9.44"/>
    <col customWidth="1" min="4" max="4" width="6.78"/>
    <col customWidth="1" min="5" max="5" width="8.67"/>
    <col customWidth="1" min="6" max="13" width="9.89"/>
    <col customWidth="1" min="14" max="17" width="9.44"/>
    <col customWidth="1" min="18" max="19" width="9.22"/>
    <col customWidth="1" min="20" max="20" width="11.56"/>
    <col customWidth="1" min="21" max="27" width="12.78"/>
    <col customWidth="1" min="28" max="28" width="12.89"/>
    <col customWidth="1" min="29" max="29" width="12.22"/>
    <col customWidth="1" min="30" max="32" width="12.33"/>
    <col customWidth="1" min="33" max="33" width="11.22"/>
    <col customWidth="1" min="34" max="34" width="11.89"/>
  </cols>
  <sheetData>
    <row r="1" ht="15.75" customHeight="1">
      <c r="A1" s="1" t="b">
        <v>1</v>
      </c>
      <c r="B1" s="1" t="s">
        <v>83</v>
      </c>
      <c r="C1" s="1" t="s">
        <v>84</v>
      </c>
      <c r="D1" s="1" t="s">
        <v>85</v>
      </c>
      <c r="E1" s="10" t="s">
        <v>86</v>
      </c>
      <c r="F1" s="11" t="s">
        <v>87</v>
      </c>
      <c r="G1" s="11" t="s">
        <v>88</v>
      </c>
      <c r="H1" s="10" t="s">
        <v>89</v>
      </c>
      <c r="I1" s="10" t="s">
        <v>90</v>
      </c>
      <c r="J1" s="10" t="s">
        <v>91</v>
      </c>
      <c r="K1" s="10" t="s">
        <v>92</v>
      </c>
      <c r="L1" s="10" t="s">
        <v>93</v>
      </c>
      <c r="M1" s="12" t="s">
        <v>94</v>
      </c>
      <c r="N1" s="13" t="s">
        <v>95</v>
      </c>
      <c r="O1" s="13" t="s">
        <v>96</v>
      </c>
      <c r="P1" s="13" t="s">
        <v>97</v>
      </c>
      <c r="Q1" s="13" t="s">
        <v>98</v>
      </c>
      <c r="R1" s="12" t="s">
        <v>99</v>
      </c>
      <c r="S1" s="14" t="s">
        <v>100</v>
      </c>
      <c r="T1" s="10" t="s">
        <v>101</v>
      </c>
      <c r="U1" s="11" t="s">
        <v>102</v>
      </c>
      <c r="V1" s="11" t="s">
        <v>103</v>
      </c>
      <c r="W1" s="10" t="s">
        <v>104</v>
      </c>
      <c r="X1" s="10" t="s">
        <v>105</v>
      </c>
      <c r="Y1" s="10" t="s">
        <v>106</v>
      </c>
      <c r="Z1" s="10" t="s">
        <v>107</v>
      </c>
      <c r="AA1" s="10" t="s">
        <v>108</v>
      </c>
      <c r="AB1" s="12" t="s">
        <v>109</v>
      </c>
      <c r="AC1" s="13" t="s">
        <v>110</v>
      </c>
      <c r="AD1" s="13" t="s">
        <v>111</v>
      </c>
      <c r="AE1" s="13" t="s">
        <v>112</v>
      </c>
      <c r="AF1" s="13" t="s">
        <v>113</v>
      </c>
      <c r="AG1" s="12" t="s">
        <v>114</v>
      </c>
      <c r="AH1" s="14" t="s">
        <v>115</v>
      </c>
    </row>
    <row r="2" ht="15.75" customHeight="1">
      <c r="A2" s="7">
        <v>1.0</v>
      </c>
      <c r="B2" s="7">
        <v>0.0</v>
      </c>
      <c r="C2" s="15">
        <v>0.0</v>
      </c>
      <c r="D2" s="16"/>
      <c r="E2" s="17">
        <v>10.0</v>
      </c>
      <c r="F2" s="17"/>
      <c r="G2" s="17"/>
      <c r="H2" s="17">
        <v>10.0</v>
      </c>
      <c r="I2" s="17"/>
      <c r="J2" s="17"/>
      <c r="K2" s="7"/>
      <c r="L2" s="5"/>
      <c r="M2" s="5"/>
      <c r="N2" s="5">
        <v>0.0</v>
      </c>
      <c r="O2" s="18">
        <v>0.0</v>
      </c>
      <c r="P2" s="15">
        <v>1.0</v>
      </c>
      <c r="Q2" s="5">
        <v>0.0</v>
      </c>
      <c r="R2" s="4" t="b">
        <v>0</v>
      </c>
      <c r="S2" s="19">
        <v>0.0</v>
      </c>
      <c r="T2" s="17"/>
      <c r="U2" s="17"/>
      <c r="V2" s="17"/>
      <c r="W2" s="17"/>
      <c r="X2" s="17"/>
      <c r="Y2" s="17"/>
      <c r="Z2" s="7"/>
      <c r="AA2" s="5"/>
      <c r="AB2" s="5"/>
      <c r="AC2" s="5">
        <v>0.0</v>
      </c>
      <c r="AD2" s="18">
        <v>0.0</v>
      </c>
      <c r="AE2" s="15">
        <v>1.0</v>
      </c>
      <c r="AF2" s="5">
        <v>0.0</v>
      </c>
      <c r="AG2" s="4" t="b">
        <v>0</v>
      </c>
      <c r="AH2" s="19">
        <v>0.0</v>
      </c>
    </row>
    <row r="3" ht="15.75" customHeight="1">
      <c r="A3" s="20">
        <f t="shared" ref="A3:A13" si="1">A2 +1</f>
        <v>2</v>
      </c>
      <c r="B3" s="7">
        <v>0.0</v>
      </c>
      <c r="C3" s="15">
        <v>0.0</v>
      </c>
      <c r="D3" s="16"/>
      <c r="E3" s="17">
        <v>0.1</v>
      </c>
      <c r="F3" s="17"/>
      <c r="G3" s="17"/>
      <c r="H3" s="17">
        <v>10.0</v>
      </c>
      <c r="I3" s="17"/>
      <c r="J3" s="17"/>
      <c r="K3" s="7"/>
      <c r="L3" s="5"/>
      <c r="M3" s="5"/>
      <c r="N3" s="5">
        <v>4.0</v>
      </c>
      <c r="O3" s="18">
        <v>0.0</v>
      </c>
      <c r="P3" s="15">
        <v>1.0</v>
      </c>
      <c r="Q3" s="15">
        <v>1.0</v>
      </c>
      <c r="R3" s="4" t="b">
        <v>0</v>
      </c>
      <c r="S3" s="19">
        <v>0.0</v>
      </c>
      <c r="T3" s="17"/>
      <c r="U3" s="17"/>
      <c r="V3" s="17"/>
      <c r="W3" s="17"/>
      <c r="X3" s="17"/>
      <c r="Y3" s="17"/>
      <c r="Z3" s="7"/>
      <c r="AA3" s="5"/>
      <c r="AB3" s="5"/>
      <c r="AC3" s="5">
        <v>4.0</v>
      </c>
      <c r="AD3" s="18">
        <v>0.0</v>
      </c>
      <c r="AE3" s="15">
        <v>1.0</v>
      </c>
      <c r="AF3" s="15">
        <v>1.0</v>
      </c>
      <c r="AG3" s="4" t="b">
        <v>0</v>
      </c>
      <c r="AH3" s="19">
        <v>0.0</v>
      </c>
    </row>
    <row r="4" ht="15.75" customHeight="1">
      <c r="A4" s="20">
        <f t="shared" si="1"/>
        <v>3</v>
      </c>
      <c r="B4" s="7">
        <v>0.0</v>
      </c>
      <c r="C4" s="15">
        <v>0.0</v>
      </c>
      <c r="D4" s="16"/>
      <c r="E4" s="17">
        <v>0.1</v>
      </c>
      <c r="F4" s="17"/>
      <c r="G4" s="17"/>
      <c r="H4" s="17">
        <v>10.0</v>
      </c>
      <c r="I4" s="17"/>
      <c r="J4" s="17"/>
      <c r="K4" s="7"/>
      <c r="L4" s="5"/>
      <c r="M4" s="5"/>
      <c r="N4" s="5">
        <v>4.0</v>
      </c>
      <c r="O4" s="18">
        <v>0.0</v>
      </c>
      <c r="P4" s="15">
        <v>1.0</v>
      </c>
      <c r="Q4" s="15">
        <v>1.0</v>
      </c>
      <c r="R4" s="4" t="b">
        <v>0</v>
      </c>
      <c r="S4" s="19">
        <v>0.0</v>
      </c>
      <c r="T4" s="17"/>
      <c r="U4" s="17"/>
      <c r="V4" s="17"/>
      <c r="W4" s="17"/>
      <c r="X4" s="17"/>
      <c r="Y4" s="17"/>
      <c r="Z4" s="7"/>
      <c r="AA4" s="5"/>
      <c r="AB4" s="5"/>
      <c r="AC4" s="5">
        <v>4.0</v>
      </c>
      <c r="AD4" s="18">
        <v>0.0</v>
      </c>
      <c r="AE4" s="15">
        <v>1.0</v>
      </c>
      <c r="AF4" s="15">
        <v>1.0</v>
      </c>
      <c r="AG4" s="4" t="b">
        <v>0</v>
      </c>
      <c r="AH4" s="19">
        <v>0.0</v>
      </c>
    </row>
    <row r="5" ht="15.75" customHeight="1">
      <c r="A5" s="20">
        <f t="shared" si="1"/>
        <v>4</v>
      </c>
      <c r="B5" s="7">
        <v>0.0</v>
      </c>
      <c r="C5" s="15">
        <v>0.0</v>
      </c>
      <c r="D5" s="16"/>
      <c r="E5" s="17">
        <v>10.0</v>
      </c>
      <c r="F5" s="17"/>
      <c r="G5" s="17"/>
      <c r="H5" s="17">
        <v>10.0</v>
      </c>
      <c r="I5" s="17">
        <v>5.0</v>
      </c>
      <c r="J5" s="17"/>
      <c r="K5" s="7"/>
      <c r="L5" s="5"/>
      <c r="M5" s="5"/>
      <c r="N5" s="5">
        <v>4.0</v>
      </c>
      <c r="O5" s="18">
        <v>0.0</v>
      </c>
      <c r="P5" s="15">
        <v>1.0</v>
      </c>
      <c r="Q5" s="15">
        <v>1.0</v>
      </c>
      <c r="R5" s="4" t="b">
        <v>0</v>
      </c>
      <c r="S5" s="19">
        <v>0.0</v>
      </c>
      <c r="T5" s="17"/>
      <c r="U5" s="17"/>
      <c r="V5" s="17"/>
      <c r="W5" s="17"/>
      <c r="X5" s="17"/>
      <c r="Y5" s="17"/>
      <c r="Z5" s="7"/>
      <c r="AA5" s="5"/>
      <c r="AB5" s="5"/>
      <c r="AC5" s="5">
        <v>4.0</v>
      </c>
      <c r="AD5" s="18">
        <v>0.0</v>
      </c>
      <c r="AE5" s="15">
        <v>1.0</v>
      </c>
      <c r="AF5" s="15">
        <v>1.0</v>
      </c>
      <c r="AG5" s="4" t="b">
        <v>0</v>
      </c>
      <c r="AH5" s="19">
        <v>0.0</v>
      </c>
    </row>
    <row r="6" ht="15.75" customHeight="1">
      <c r="A6" s="20">
        <f t="shared" si="1"/>
        <v>5</v>
      </c>
      <c r="B6" s="7">
        <v>0.0</v>
      </c>
      <c r="C6" s="15">
        <v>0.0</v>
      </c>
      <c r="D6" s="16"/>
      <c r="E6" s="17">
        <v>0.1</v>
      </c>
      <c r="F6" s="17"/>
      <c r="G6" s="17"/>
      <c r="H6" s="17">
        <v>10.0</v>
      </c>
      <c r="I6" s="17"/>
      <c r="J6" s="17"/>
      <c r="K6" s="7"/>
      <c r="L6" s="5"/>
      <c r="M6" s="5"/>
      <c r="N6" s="5">
        <v>4.0</v>
      </c>
      <c r="O6" s="18">
        <v>0.0</v>
      </c>
      <c r="P6" s="15">
        <v>1.0</v>
      </c>
      <c r="Q6" s="15">
        <v>1.0</v>
      </c>
      <c r="R6" s="4" t="b">
        <v>0</v>
      </c>
      <c r="S6" s="19">
        <v>0.0</v>
      </c>
      <c r="T6" s="17"/>
      <c r="U6" s="17"/>
      <c r="V6" s="17"/>
      <c r="W6" s="17"/>
      <c r="X6" s="17"/>
      <c r="Y6" s="17"/>
      <c r="Z6" s="7"/>
      <c r="AA6" s="5"/>
      <c r="AB6" s="5"/>
      <c r="AC6" s="5">
        <v>4.0</v>
      </c>
      <c r="AD6" s="18">
        <v>0.0</v>
      </c>
      <c r="AE6" s="15">
        <v>1.0</v>
      </c>
      <c r="AF6" s="15">
        <v>1.0</v>
      </c>
      <c r="AG6" s="4" t="b">
        <v>0</v>
      </c>
      <c r="AH6" s="19">
        <v>0.0</v>
      </c>
    </row>
    <row r="7" ht="15.75" customHeight="1">
      <c r="A7" s="20">
        <f t="shared" si="1"/>
        <v>6</v>
      </c>
      <c r="B7" s="7">
        <v>0.0</v>
      </c>
      <c r="C7" s="15">
        <v>0.0</v>
      </c>
      <c r="D7" s="16"/>
      <c r="E7" s="17">
        <v>0.1</v>
      </c>
      <c r="F7" s="17"/>
      <c r="G7" s="17"/>
      <c r="H7" s="17">
        <v>10.0</v>
      </c>
      <c r="I7" s="17"/>
      <c r="J7" s="17"/>
      <c r="K7" s="7"/>
      <c r="L7" s="5"/>
      <c r="M7" s="5"/>
      <c r="N7" s="5">
        <v>4.0</v>
      </c>
      <c r="O7" s="18">
        <v>0.0</v>
      </c>
      <c r="P7" s="15">
        <v>1.0</v>
      </c>
      <c r="Q7" s="15">
        <v>1.0</v>
      </c>
      <c r="R7" s="4" t="b">
        <v>0</v>
      </c>
      <c r="S7" s="19">
        <v>0.0</v>
      </c>
      <c r="T7" s="17"/>
      <c r="U7" s="17"/>
      <c r="V7" s="17"/>
      <c r="W7" s="17"/>
      <c r="X7" s="17"/>
      <c r="Y7" s="17"/>
      <c r="Z7" s="7"/>
      <c r="AA7" s="5"/>
      <c r="AB7" s="5"/>
      <c r="AC7" s="5">
        <v>4.0</v>
      </c>
      <c r="AD7" s="18">
        <v>0.0</v>
      </c>
      <c r="AE7" s="15">
        <v>1.0</v>
      </c>
      <c r="AF7" s="15">
        <v>1.0</v>
      </c>
      <c r="AG7" s="4" t="b">
        <v>0</v>
      </c>
      <c r="AH7" s="19">
        <v>0.0</v>
      </c>
    </row>
    <row r="8" ht="15.75" customHeight="1">
      <c r="A8" s="20">
        <f t="shared" si="1"/>
        <v>7</v>
      </c>
      <c r="B8" s="7">
        <v>0.0</v>
      </c>
      <c r="C8" s="15">
        <v>0.0</v>
      </c>
      <c r="D8" s="16"/>
      <c r="E8" s="17">
        <v>0.1</v>
      </c>
      <c r="F8" s="17"/>
      <c r="G8" s="17"/>
      <c r="H8" s="17">
        <v>10.0</v>
      </c>
      <c r="I8" s="17"/>
      <c r="J8" s="17"/>
      <c r="K8" s="7"/>
      <c r="L8" s="5"/>
      <c r="M8" s="5"/>
      <c r="N8" s="5">
        <v>4.0</v>
      </c>
      <c r="O8" s="18">
        <v>0.0</v>
      </c>
      <c r="P8" s="15">
        <v>1.0</v>
      </c>
      <c r="Q8" s="15">
        <v>1.0</v>
      </c>
      <c r="R8" s="4" t="b">
        <v>0</v>
      </c>
      <c r="S8" s="19">
        <v>0.0</v>
      </c>
      <c r="T8" s="17"/>
      <c r="U8" s="17"/>
      <c r="V8" s="17"/>
      <c r="W8" s="17"/>
      <c r="X8" s="17"/>
      <c r="Y8" s="17"/>
      <c r="Z8" s="7"/>
      <c r="AA8" s="5"/>
      <c r="AB8" s="5"/>
      <c r="AC8" s="5">
        <v>4.0</v>
      </c>
      <c r="AD8" s="18">
        <v>0.0</v>
      </c>
      <c r="AE8" s="15">
        <v>1.0</v>
      </c>
      <c r="AF8" s="15">
        <v>1.0</v>
      </c>
      <c r="AG8" s="4" t="b">
        <v>0</v>
      </c>
      <c r="AH8" s="19">
        <v>0.0</v>
      </c>
    </row>
    <row r="9" ht="15.75" customHeight="1">
      <c r="A9" s="20">
        <f t="shared" si="1"/>
        <v>8</v>
      </c>
      <c r="B9" s="7">
        <v>0.0</v>
      </c>
      <c r="C9" s="15">
        <v>0.0</v>
      </c>
      <c r="D9" s="16"/>
      <c r="E9" s="17">
        <v>10.0</v>
      </c>
      <c r="F9" s="17"/>
      <c r="G9" s="17"/>
      <c r="H9" s="17">
        <v>10.0</v>
      </c>
      <c r="I9" s="17">
        <v>5.0</v>
      </c>
      <c r="J9" s="17"/>
      <c r="K9" s="7"/>
      <c r="L9" s="5"/>
      <c r="M9" s="5"/>
      <c r="N9" s="5">
        <v>4.0</v>
      </c>
      <c r="O9" s="18">
        <v>0.0</v>
      </c>
      <c r="P9" s="15">
        <v>1.0</v>
      </c>
      <c r="Q9" s="15">
        <v>1.0</v>
      </c>
      <c r="R9" s="4" t="b">
        <v>0</v>
      </c>
      <c r="S9" s="19">
        <v>0.0</v>
      </c>
      <c r="T9" s="17"/>
      <c r="U9" s="17"/>
      <c r="V9" s="17"/>
      <c r="W9" s="17"/>
      <c r="X9" s="17"/>
      <c r="Y9" s="17"/>
      <c r="Z9" s="7"/>
      <c r="AA9" s="5"/>
      <c r="AB9" s="5"/>
      <c r="AC9" s="5">
        <v>4.0</v>
      </c>
      <c r="AD9" s="18">
        <v>0.0</v>
      </c>
      <c r="AE9" s="15">
        <v>1.0</v>
      </c>
      <c r="AF9" s="15">
        <v>1.0</v>
      </c>
      <c r="AG9" s="4" t="b">
        <v>0</v>
      </c>
      <c r="AH9" s="19">
        <v>0.0</v>
      </c>
    </row>
    <row r="10" ht="15.75" customHeight="1">
      <c r="A10" s="20">
        <f t="shared" si="1"/>
        <v>9</v>
      </c>
      <c r="B10" s="7">
        <v>0.0</v>
      </c>
      <c r="C10" s="15">
        <v>0.0</v>
      </c>
      <c r="D10" s="16"/>
      <c r="E10" s="17">
        <v>10.0</v>
      </c>
      <c r="F10" s="17"/>
      <c r="G10" s="17"/>
      <c r="H10" s="17">
        <v>10.0</v>
      </c>
      <c r="I10" s="17"/>
      <c r="J10" s="17"/>
      <c r="K10" s="7"/>
      <c r="L10" s="5"/>
      <c r="M10" s="5"/>
      <c r="N10" s="5">
        <v>4.0</v>
      </c>
      <c r="O10" s="18">
        <v>0.0</v>
      </c>
      <c r="P10" s="15">
        <v>1.0</v>
      </c>
      <c r="Q10" s="15">
        <v>1.0</v>
      </c>
      <c r="R10" s="4" t="b">
        <v>0</v>
      </c>
      <c r="S10" s="19">
        <v>0.0</v>
      </c>
      <c r="T10" s="17"/>
      <c r="U10" s="17"/>
      <c r="V10" s="17"/>
      <c r="W10" s="17"/>
      <c r="X10" s="17"/>
      <c r="Y10" s="17"/>
      <c r="Z10" s="7"/>
      <c r="AA10" s="5"/>
      <c r="AB10" s="5"/>
      <c r="AC10" s="5">
        <v>4.0</v>
      </c>
      <c r="AD10" s="18">
        <v>0.0</v>
      </c>
      <c r="AE10" s="15">
        <v>1.0</v>
      </c>
      <c r="AF10" s="15">
        <v>1.0</v>
      </c>
      <c r="AG10" s="4" t="b">
        <v>0</v>
      </c>
      <c r="AH10" s="19">
        <v>0.0</v>
      </c>
    </row>
    <row r="11" ht="15.75" customHeight="1">
      <c r="A11" s="20">
        <f t="shared" si="1"/>
        <v>10</v>
      </c>
      <c r="B11" s="7">
        <v>0.0</v>
      </c>
      <c r="C11" s="15">
        <v>0.0</v>
      </c>
      <c r="D11" s="16"/>
      <c r="E11" s="17">
        <v>0.1</v>
      </c>
      <c r="F11" s="17"/>
      <c r="G11" s="17"/>
      <c r="H11" s="17">
        <v>10.0</v>
      </c>
      <c r="I11" s="17"/>
      <c r="J11" s="17"/>
      <c r="K11" s="7"/>
      <c r="L11" s="5"/>
      <c r="M11" s="5"/>
      <c r="N11" s="5">
        <v>4.0</v>
      </c>
      <c r="O11" s="18">
        <v>0.0</v>
      </c>
      <c r="P11" s="15">
        <v>1.0</v>
      </c>
      <c r="Q11" s="15">
        <v>1.0</v>
      </c>
      <c r="R11" s="4" t="b">
        <v>0</v>
      </c>
      <c r="S11" s="19">
        <v>0.0</v>
      </c>
      <c r="T11" s="17"/>
      <c r="U11" s="17"/>
      <c r="V11" s="17"/>
      <c r="W11" s="17"/>
      <c r="X11" s="17"/>
      <c r="Y11" s="17"/>
      <c r="Z11" s="7"/>
      <c r="AA11" s="5"/>
      <c r="AB11" s="5"/>
      <c r="AC11" s="5">
        <v>4.0</v>
      </c>
      <c r="AD11" s="18">
        <v>0.0</v>
      </c>
      <c r="AE11" s="15">
        <v>1.0</v>
      </c>
      <c r="AF11" s="15">
        <v>1.0</v>
      </c>
      <c r="AG11" s="4" t="b">
        <v>0</v>
      </c>
      <c r="AH11" s="19">
        <v>0.0</v>
      </c>
    </row>
    <row r="12" ht="15.75" customHeight="1">
      <c r="A12" s="20">
        <f t="shared" si="1"/>
        <v>11</v>
      </c>
      <c r="B12" s="7">
        <v>0.0</v>
      </c>
      <c r="C12" s="15">
        <v>0.0</v>
      </c>
      <c r="D12" s="16"/>
      <c r="E12" s="17">
        <v>10.0</v>
      </c>
      <c r="F12" s="17"/>
      <c r="G12" s="17"/>
      <c r="H12" s="17">
        <v>10.0</v>
      </c>
      <c r="I12" s="17"/>
      <c r="J12" s="17"/>
      <c r="K12" s="7"/>
      <c r="L12" s="5"/>
      <c r="M12" s="5"/>
      <c r="N12" s="5">
        <v>4.0</v>
      </c>
      <c r="O12" s="18">
        <v>0.0</v>
      </c>
      <c r="P12" s="15">
        <v>1.0</v>
      </c>
      <c r="Q12" s="15">
        <v>1.0</v>
      </c>
      <c r="R12" s="4" t="b">
        <v>0</v>
      </c>
      <c r="S12" s="19">
        <v>0.0</v>
      </c>
      <c r="T12" s="17"/>
      <c r="U12" s="17"/>
      <c r="V12" s="17"/>
      <c r="W12" s="17"/>
      <c r="X12" s="17"/>
      <c r="Y12" s="17"/>
      <c r="Z12" s="7"/>
      <c r="AA12" s="5"/>
      <c r="AB12" s="5"/>
      <c r="AC12" s="5">
        <v>4.0</v>
      </c>
      <c r="AD12" s="18">
        <v>0.0</v>
      </c>
      <c r="AE12" s="15">
        <v>1.0</v>
      </c>
      <c r="AF12" s="15">
        <v>1.0</v>
      </c>
      <c r="AG12" s="4" t="b">
        <v>0</v>
      </c>
      <c r="AH12" s="19">
        <v>0.0</v>
      </c>
    </row>
    <row r="13" ht="15.75" customHeight="1">
      <c r="A13" s="20">
        <f t="shared" si="1"/>
        <v>12</v>
      </c>
      <c r="B13" s="7">
        <v>0.0</v>
      </c>
      <c r="C13" s="15">
        <v>0.0</v>
      </c>
      <c r="D13" s="16"/>
      <c r="E13" s="17">
        <v>10.0</v>
      </c>
      <c r="F13" s="17"/>
      <c r="G13" s="17"/>
      <c r="H13" s="17">
        <v>10.0</v>
      </c>
      <c r="I13" s="17"/>
      <c r="J13" s="17"/>
      <c r="K13" s="7"/>
      <c r="L13" s="5"/>
      <c r="M13" s="5"/>
      <c r="N13" s="5">
        <v>4.0</v>
      </c>
      <c r="O13" s="18">
        <v>0.0</v>
      </c>
      <c r="P13" s="15">
        <v>1.0</v>
      </c>
      <c r="Q13" s="15">
        <v>1.0</v>
      </c>
      <c r="R13" s="4" t="b">
        <v>0</v>
      </c>
      <c r="S13" s="19">
        <v>0.0</v>
      </c>
      <c r="T13" s="17"/>
      <c r="U13" s="17"/>
      <c r="V13" s="17"/>
      <c r="W13" s="17"/>
      <c r="X13" s="17"/>
      <c r="Y13" s="17"/>
      <c r="Z13" s="7"/>
      <c r="AA13" s="5"/>
      <c r="AB13" s="5"/>
      <c r="AC13" s="5">
        <v>4.0</v>
      </c>
      <c r="AD13" s="18">
        <v>0.0</v>
      </c>
      <c r="AE13" s="15">
        <v>1.0</v>
      </c>
      <c r="AF13" s="15">
        <v>1.0</v>
      </c>
      <c r="AG13" s="4" t="b">
        <v>0</v>
      </c>
      <c r="AH13" s="19">
        <v>0.0</v>
      </c>
    </row>
    <row r="14" ht="15.75" customHeight="1">
      <c r="A14" s="20"/>
      <c r="B14" s="7"/>
      <c r="C14" s="15"/>
      <c r="D14" s="15"/>
      <c r="E14" s="7"/>
      <c r="F14" s="7"/>
      <c r="G14" s="7"/>
      <c r="H14" s="7"/>
      <c r="I14" s="7"/>
      <c r="J14" s="7"/>
      <c r="K14" s="7"/>
      <c r="L14" s="5"/>
      <c r="M14" s="5"/>
      <c r="N14" s="5"/>
      <c r="O14" s="18"/>
      <c r="P14" s="15"/>
      <c r="Q14" s="15"/>
      <c r="R14" s="7"/>
      <c r="S14" s="21"/>
      <c r="T14" s="7"/>
      <c r="U14" s="7"/>
      <c r="V14" s="7"/>
      <c r="W14" s="7"/>
      <c r="X14" s="7"/>
      <c r="Y14" s="7"/>
      <c r="Z14" s="7"/>
      <c r="AA14" s="5"/>
      <c r="AB14" s="5"/>
      <c r="AC14" s="5"/>
      <c r="AD14" s="18"/>
      <c r="AE14" s="15"/>
      <c r="AF14" s="15"/>
      <c r="AG14" s="7"/>
      <c r="AH14" s="21"/>
    </row>
    <row r="15" ht="15.75" customHeight="1">
      <c r="A15" s="20"/>
      <c r="B15" s="7"/>
      <c r="C15" s="15"/>
      <c r="D15" s="15"/>
      <c r="E15" s="7"/>
      <c r="F15" s="7"/>
      <c r="G15" s="7"/>
      <c r="H15" s="7"/>
      <c r="I15" s="7"/>
      <c r="J15" s="7"/>
      <c r="K15" s="7"/>
      <c r="L15" s="5"/>
      <c r="M15" s="5"/>
      <c r="N15" s="5"/>
      <c r="O15" s="18"/>
      <c r="P15" s="15"/>
      <c r="Q15" s="15"/>
      <c r="R15" s="7"/>
      <c r="S15" s="21"/>
      <c r="T15" s="7"/>
      <c r="U15" s="7"/>
      <c r="V15" s="7"/>
      <c r="W15" s="7"/>
      <c r="X15" s="7"/>
      <c r="Y15" s="7"/>
      <c r="Z15" s="7"/>
      <c r="AA15" s="5"/>
      <c r="AB15" s="5"/>
      <c r="AC15" s="5"/>
      <c r="AD15" s="18"/>
      <c r="AE15" s="15"/>
      <c r="AF15" s="15"/>
      <c r="AG15" s="7"/>
      <c r="AH15" s="21"/>
    </row>
    <row r="16" ht="15.75" customHeight="1">
      <c r="A16" s="20"/>
      <c r="B16" s="7"/>
      <c r="C16" s="15"/>
      <c r="D16" s="22"/>
      <c r="E16" s="7"/>
      <c r="F16" s="7"/>
      <c r="G16" s="7"/>
      <c r="H16" s="7"/>
      <c r="I16" s="7"/>
      <c r="J16" s="7"/>
      <c r="K16" s="7"/>
      <c r="L16" s="5"/>
      <c r="M16" s="5"/>
      <c r="N16" s="5"/>
      <c r="O16" s="18"/>
      <c r="P16" s="15"/>
      <c r="Q16" s="15"/>
      <c r="R16" s="7"/>
      <c r="S16" s="21"/>
      <c r="T16" s="7"/>
      <c r="U16" s="7"/>
      <c r="V16" s="7"/>
      <c r="W16" s="7"/>
      <c r="X16" s="7"/>
      <c r="Y16" s="7"/>
      <c r="Z16" s="7"/>
      <c r="AA16" s="5"/>
      <c r="AB16" s="5"/>
      <c r="AC16" s="5"/>
      <c r="AD16" s="18"/>
      <c r="AE16" s="15"/>
      <c r="AF16" s="15"/>
      <c r="AG16" s="7"/>
      <c r="AH16" s="21"/>
    </row>
    <row r="17" ht="15.75" customHeight="1">
      <c r="A17" s="20"/>
      <c r="B17" s="7"/>
      <c r="C17" s="15"/>
      <c r="D17" s="15"/>
      <c r="E17" s="7"/>
      <c r="F17" s="7"/>
      <c r="G17" s="7"/>
      <c r="H17" s="7"/>
      <c r="I17" s="7"/>
      <c r="J17" s="7"/>
      <c r="K17" s="7"/>
      <c r="L17" s="5"/>
      <c r="M17" s="5"/>
      <c r="N17" s="5"/>
      <c r="O17" s="18"/>
      <c r="P17" s="15"/>
      <c r="Q17" s="15"/>
      <c r="R17" s="7"/>
      <c r="S17" s="21"/>
      <c r="T17" s="7"/>
      <c r="U17" s="7"/>
      <c r="V17" s="7"/>
      <c r="W17" s="7"/>
      <c r="X17" s="7"/>
      <c r="Y17" s="7"/>
      <c r="Z17" s="7"/>
      <c r="AA17" s="5"/>
      <c r="AB17" s="5"/>
      <c r="AC17" s="5"/>
      <c r="AD17" s="18"/>
      <c r="AE17" s="15"/>
      <c r="AF17" s="15"/>
      <c r="AG17" s="7"/>
      <c r="AH17" s="21"/>
    </row>
    <row r="18" ht="15.75" customHeight="1">
      <c r="A18" s="20"/>
      <c r="B18" s="7"/>
      <c r="C18" s="15"/>
      <c r="D18" s="15"/>
      <c r="E18" s="7"/>
      <c r="F18" s="7"/>
      <c r="G18" s="7"/>
      <c r="H18" s="7"/>
      <c r="I18" s="7"/>
      <c r="J18" s="7"/>
      <c r="K18" s="7"/>
      <c r="L18" s="5"/>
      <c r="M18" s="5"/>
      <c r="N18" s="5"/>
      <c r="O18" s="18"/>
      <c r="P18" s="15"/>
      <c r="Q18" s="15"/>
      <c r="R18" s="7"/>
      <c r="S18" s="23"/>
      <c r="T18" s="7"/>
      <c r="U18" s="7"/>
      <c r="V18" s="7"/>
      <c r="W18" s="7"/>
      <c r="X18" s="7"/>
      <c r="Y18" s="7"/>
      <c r="Z18" s="7"/>
      <c r="AA18" s="5"/>
      <c r="AB18" s="5"/>
      <c r="AC18" s="5"/>
      <c r="AD18" s="18"/>
      <c r="AE18" s="15"/>
      <c r="AF18" s="15"/>
      <c r="AG18" s="7"/>
      <c r="AH18" s="23"/>
    </row>
    <row r="19" ht="15.75" customHeight="1">
      <c r="A19" s="20"/>
      <c r="B19" s="7"/>
      <c r="C19" s="15"/>
      <c r="D19" s="15"/>
      <c r="E19" s="7"/>
      <c r="F19" s="7"/>
      <c r="G19" s="7"/>
      <c r="H19" s="7"/>
      <c r="I19" s="7"/>
      <c r="J19" s="7"/>
      <c r="K19" s="7"/>
      <c r="L19" s="5"/>
      <c r="M19" s="5"/>
      <c r="N19" s="5"/>
      <c r="O19" s="18"/>
      <c r="P19" s="15"/>
      <c r="Q19" s="15"/>
      <c r="R19" s="7"/>
      <c r="S19" s="23"/>
      <c r="T19" s="7"/>
      <c r="U19" s="7"/>
      <c r="V19" s="7"/>
      <c r="W19" s="7"/>
      <c r="X19" s="7"/>
      <c r="Y19" s="7"/>
      <c r="Z19" s="7"/>
      <c r="AA19" s="5"/>
      <c r="AB19" s="5"/>
      <c r="AC19" s="5"/>
      <c r="AD19" s="18"/>
      <c r="AE19" s="15"/>
      <c r="AF19" s="15"/>
      <c r="AG19" s="7"/>
      <c r="AH19" s="23"/>
    </row>
    <row r="20" ht="15.75" customHeight="1">
      <c r="A20" s="20"/>
      <c r="B20" s="7"/>
      <c r="C20" s="15"/>
      <c r="D20" s="15"/>
      <c r="E20" s="7"/>
      <c r="F20" s="7"/>
      <c r="G20" s="7"/>
      <c r="H20" s="7"/>
      <c r="I20" s="7"/>
      <c r="J20" s="7"/>
      <c r="K20" s="7"/>
      <c r="L20" s="5"/>
      <c r="M20" s="5"/>
      <c r="N20" s="5"/>
      <c r="O20" s="18"/>
      <c r="P20" s="15"/>
      <c r="Q20" s="15"/>
      <c r="R20" s="7"/>
      <c r="S20" s="23"/>
      <c r="T20" s="7"/>
      <c r="U20" s="7"/>
      <c r="V20" s="7"/>
      <c r="W20" s="7"/>
      <c r="X20" s="7"/>
      <c r="Y20" s="7"/>
      <c r="Z20" s="7"/>
      <c r="AA20" s="5"/>
      <c r="AB20" s="5"/>
      <c r="AC20" s="5"/>
      <c r="AD20" s="18"/>
      <c r="AE20" s="15"/>
      <c r="AF20" s="15"/>
      <c r="AG20" s="7"/>
      <c r="AH20" s="23"/>
    </row>
    <row r="21" ht="15.75" customHeight="1">
      <c r="A21" s="20"/>
      <c r="B21" s="7"/>
      <c r="C21" s="15"/>
      <c r="D21" s="15"/>
      <c r="E21" s="7"/>
      <c r="F21" s="7"/>
      <c r="G21" s="7"/>
      <c r="H21" s="7"/>
      <c r="I21" s="7"/>
      <c r="J21" s="7"/>
      <c r="K21" s="7"/>
      <c r="L21" s="5"/>
      <c r="M21" s="5"/>
      <c r="N21" s="5"/>
      <c r="O21" s="18"/>
      <c r="P21" s="15"/>
      <c r="Q21" s="15"/>
      <c r="R21" s="7"/>
      <c r="S21" s="23"/>
      <c r="T21" s="7"/>
      <c r="U21" s="7"/>
      <c r="V21" s="7"/>
      <c r="W21" s="7"/>
      <c r="X21" s="7"/>
      <c r="Y21" s="7"/>
      <c r="Z21" s="7"/>
      <c r="AA21" s="5"/>
      <c r="AB21" s="5"/>
      <c r="AC21" s="5"/>
      <c r="AD21" s="18"/>
      <c r="AE21" s="15"/>
      <c r="AF21" s="15"/>
      <c r="AG21" s="7"/>
      <c r="AH21" s="23"/>
    </row>
    <row r="22" ht="15.75" customHeight="1">
      <c r="A22" s="20"/>
      <c r="B22" s="7"/>
      <c r="C22" s="15"/>
      <c r="D22" s="15"/>
      <c r="E22" s="7"/>
      <c r="F22" s="7"/>
      <c r="G22" s="7"/>
      <c r="H22" s="7"/>
      <c r="I22" s="7"/>
      <c r="J22" s="7"/>
      <c r="K22" s="7"/>
      <c r="L22" s="5"/>
      <c r="M22" s="5"/>
      <c r="N22" s="5"/>
      <c r="O22" s="18"/>
      <c r="P22" s="15"/>
      <c r="Q22" s="15"/>
      <c r="R22" s="7"/>
      <c r="S22" s="23"/>
      <c r="T22" s="7"/>
      <c r="U22" s="7"/>
      <c r="V22" s="7"/>
      <c r="W22" s="7"/>
      <c r="X22" s="7"/>
      <c r="Y22" s="7"/>
      <c r="Z22" s="7"/>
      <c r="AA22" s="5"/>
      <c r="AB22" s="5"/>
      <c r="AC22" s="5"/>
      <c r="AD22" s="18"/>
      <c r="AE22" s="15"/>
      <c r="AF22" s="15"/>
      <c r="AG22" s="7"/>
      <c r="AH22" s="23"/>
    </row>
    <row r="23" ht="15.75" customHeight="1">
      <c r="A23" s="20"/>
      <c r="B23" s="7"/>
      <c r="C23" s="15"/>
      <c r="D23" s="15"/>
      <c r="E23" s="7"/>
      <c r="F23" s="7"/>
      <c r="G23" s="7"/>
      <c r="H23" s="7"/>
      <c r="I23" s="7"/>
      <c r="J23" s="7"/>
      <c r="K23" s="7"/>
      <c r="L23" s="5"/>
      <c r="M23" s="5"/>
      <c r="N23" s="5"/>
      <c r="O23" s="18"/>
      <c r="P23" s="15"/>
      <c r="Q23" s="15"/>
      <c r="R23" s="7"/>
      <c r="S23" s="23"/>
      <c r="T23" s="7"/>
      <c r="U23" s="7"/>
      <c r="V23" s="7"/>
      <c r="W23" s="7"/>
      <c r="X23" s="7"/>
      <c r="Y23" s="7"/>
      <c r="Z23" s="7"/>
      <c r="AA23" s="5"/>
      <c r="AB23" s="5"/>
      <c r="AC23" s="5"/>
      <c r="AD23" s="18"/>
      <c r="AE23" s="15"/>
      <c r="AF23" s="15"/>
      <c r="AG23" s="7"/>
      <c r="AH23" s="23"/>
    </row>
    <row r="24" ht="15.75" customHeight="1">
      <c r="A24" s="20"/>
      <c r="B24" s="7"/>
      <c r="C24" s="15"/>
      <c r="D24" s="15"/>
      <c r="E24" s="7"/>
      <c r="F24" s="7"/>
      <c r="G24" s="7"/>
      <c r="H24" s="7"/>
      <c r="I24" s="7"/>
      <c r="J24" s="7"/>
      <c r="K24" s="7"/>
      <c r="L24" s="5"/>
      <c r="M24" s="5"/>
      <c r="N24" s="5"/>
      <c r="O24" s="18"/>
      <c r="P24" s="15"/>
      <c r="Q24" s="15"/>
      <c r="R24" s="7"/>
      <c r="S24" s="23"/>
      <c r="T24" s="7"/>
      <c r="U24" s="7"/>
      <c r="V24" s="7"/>
      <c r="W24" s="7"/>
      <c r="X24" s="7"/>
      <c r="Y24" s="7"/>
      <c r="Z24" s="7"/>
      <c r="AA24" s="5"/>
      <c r="AB24" s="5"/>
      <c r="AC24" s="5"/>
      <c r="AD24" s="18"/>
      <c r="AE24" s="15"/>
      <c r="AF24" s="15"/>
      <c r="AG24" s="7"/>
      <c r="AH24" s="23"/>
    </row>
    <row r="25" ht="15.75" customHeight="1">
      <c r="A25" s="20"/>
      <c r="B25" s="7"/>
      <c r="C25" s="15"/>
      <c r="D25" s="15"/>
      <c r="E25" s="7"/>
      <c r="F25" s="7"/>
      <c r="G25" s="7"/>
      <c r="H25" s="7"/>
      <c r="I25" s="7"/>
      <c r="J25" s="7"/>
      <c r="K25" s="7"/>
      <c r="L25" s="5"/>
      <c r="M25" s="5"/>
      <c r="N25" s="5"/>
      <c r="O25" s="18"/>
      <c r="P25" s="15"/>
      <c r="Q25" s="15"/>
      <c r="R25" s="7"/>
      <c r="S25" s="23"/>
      <c r="T25" s="7"/>
      <c r="U25" s="7"/>
      <c r="V25" s="7"/>
      <c r="W25" s="7"/>
      <c r="X25" s="7"/>
      <c r="Y25" s="7"/>
      <c r="Z25" s="7"/>
      <c r="AA25" s="5"/>
      <c r="AB25" s="5"/>
      <c r="AC25" s="5"/>
      <c r="AD25" s="18"/>
      <c r="AE25" s="15"/>
      <c r="AF25" s="15"/>
      <c r="AG25" s="7"/>
      <c r="AH25" s="23"/>
    </row>
    <row r="26" ht="15.75" customHeight="1">
      <c r="A26" s="20"/>
      <c r="B26" s="7"/>
      <c r="C26" s="15"/>
      <c r="D26" s="15"/>
      <c r="E26" s="7"/>
      <c r="F26" s="7"/>
      <c r="G26" s="7"/>
      <c r="H26" s="7"/>
      <c r="I26" s="7"/>
      <c r="J26" s="7"/>
      <c r="K26" s="7"/>
      <c r="L26" s="5"/>
      <c r="M26" s="5"/>
      <c r="N26" s="5"/>
      <c r="O26" s="18"/>
      <c r="P26" s="15"/>
      <c r="Q26" s="15"/>
      <c r="R26" s="7"/>
      <c r="S26" s="23"/>
      <c r="T26" s="7"/>
      <c r="U26" s="7"/>
      <c r="V26" s="7"/>
      <c r="W26" s="7"/>
      <c r="X26" s="7"/>
      <c r="Y26" s="7"/>
      <c r="Z26" s="7"/>
      <c r="AA26" s="5"/>
      <c r="AB26" s="5"/>
      <c r="AC26" s="5"/>
      <c r="AD26" s="18"/>
      <c r="AE26" s="15"/>
      <c r="AF26" s="15"/>
      <c r="AG26" s="7"/>
      <c r="AH26" s="23"/>
    </row>
    <row r="27" ht="15.75" customHeight="1">
      <c r="A27" s="20"/>
      <c r="B27" s="7"/>
      <c r="C27" s="15"/>
      <c r="D27" s="15"/>
      <c r="E27" s="7"/>
      <c r="F27" s="7"/>
      <c r="G27" s="7"/>
      <c r="H27" s="7"/>
      <c r="I27" s="7"/>
      <c r="J27" s="7"/>
      <c r="K27" s="7"/>
      <c r="L27" s="5"/>
      <c r="M27" s="5"/>
      <c r="N27" s="5"/>
      <c r="O27" s="18"/>
      <c r="P27" s="15"/>
      <c r="Q27" s="15"/>
      <c r="R27" s="7"/>
      <c r="S27" s="23"/>
      <c r="T27" s="7"/>
      <c r="U27" s="7"/>
      <c r="V27" s="7"/>
      <c r="W27" s="7"/>
      <c r="X27" s="7"/>
      <c r="Y27" s="7"/>
      <c r="Z27" s="7"/>
      <c r="AA27" s="5"/>
      <c r="AB27" s="5"/>
      <c r="AC27" s="5"/>
      <c r="AD27" s="18"/>
      <c r="AE27" s="15"/>
      <c r="AF27" s="15"/>
      <c r="AG27" s="7"/>
      <c r="AH27" s="23"/>
    </row>
    <row r="28" ht="15.75" customHeight="1">
      <c r="A28" s="20"/>
      <c r="B28" s="7"/>
      <c r="C28" s="15"/>
      <c r="D28" s="15"/>
      <c r="E28" s="7"/>
      <c r="F28" s="7"/>
      <c r="G28" s="7"/>
      <c r="H28" s="7"/>
      <c r="I28" s="7"/>
      <c r="J28" s="7"/>
      <c r="K28" s="7"/>
      <c r="L28" s="5"/>
      <c r="M28" s="5"/>
      <c r="N28" s="5"/>
      <c r="O28" s="18"/>
      <c r="P28" s="15"/>
      <c r="Q28" s="15"/>
      <c r="R28" s="7"/>
      <c r="S28" s="23"/>
      <c r="T28" s="7"/>
      <c r="U28" s="7"/>
      <c r="V28" s="7"/>
      <c r="W28" s="7"/>
      <c r="X28" s="7"/>
      <c r="Y28" s="7"/>
      <c r="Z28" s="7"/>
      <c r="AA28" s="5"/>
      <c r="AB28" s="5"/>
      <c r="AC28" s="5"/>
      <c r="AD28" s="18"/>
      <c r="AE28" s="15"/>
      <c r="AF28" s="15"/>
      <c r="AG28" s="7"/>
      <c r="AH28" s="23"/>
    </row>
    <row r="29" ht="15.75" customHeight="1">
      <c r="S29" s="24"/>
      <c r="AH29" s="24"/>
    </row>
    <row r="30" ht="15.75" customHeight="1">
      <c r="S30" s="24"/>
      <c r="AH30" s="24"/>
    </row>
    <row r="31" ht="15.75" customHeight="1">
      <c r="S31" s="24"/>
      <c r="AH31" s="24"/>
    </row>
    <row r="32" ht="15.75" customHeight="1">
      <c r="S32" s="24"/>
      <c r="AH32" s="24"/>
    </row>
    <row r="33" ht="15.75" customHeight="1">
      <c r="S33" s="24"/>
      <c r="AH33" s="24"/>
    </row>
    <row r="34" ht="15.75" customHeight="1">
      <c r="S34" s="24"/>
      <c r="AH34" s="24"/>
    </row>
    <row r="35" ht="15.75" customHeight="1">
      <c r="S35" s="24"/>
      <c r="AH35" s="24"/>
    </row>
    <row r="36" ht="15.75" customHeight="1">
      <c r="S36" s="24"/>
      <c r="AH36" s="24"/>
    </row>
    <row r="37" ht="15.75" customHeight="1">
      <c r="S37" s="24"/>
      <c r="AH37" s="24"/>
    </row>
    <row r="38" ht="15.75" customHeight="1">
      <c r="S38" s="24"/>
      <c r="AH38" s="24"/>
    </row>
    <row r="39" ht="15.75" customHeight="1">
      <c r="S39" s="24"/>
      <c r="AH39" s="24"/>
    </row>
    <row r="40" ht="15.75" customHeight="1">
      <c r="S40" s="24"/>
      <c r="AH40" s="24"/>
    </row>
    <row r="41" ht="15.75" customHeight="1">
      <c r="S41" s="24"/>
      <c r="AH41" s="24"/>
    </row>
    <row r="42" ht="15.75" customHeight="1">
      <c r="S42" s="24"/>
      <c r="AH42" s="24"/>
    </row>
    <row r="43" ht="15.75" customHeight="1">
      <c r="S43" s="24"/>
      <c r="AH43" s="24"/>
    </row>
    <row r="44" ht="15.75" customHeight="1">
      <c r="S44" s="24"/>
      <c r="AH44" s="24"/>
    </row>
    <row r="45" ht="15.75" customHeight="1">
      <c r="S45" s="24"/>
      <c r="AH45" s="24"/>
    </row>
    <row r="46" ht="15.75" customHeight="1">
      <c r="S46" s="24"/>
      <c r="AH46" s="24"/>
    </row>
    <row r="47" ht="15.75" customHeight="1">
      <c r="S47" s="24"/>
      <c r="AH47" s="24"/>
    </row>
    <row r="48" ht="15.75" customHeight="1">
      <c r="S48" s="24"/>
      <c r="AH48" s="24"/>
    </row>
    <row r="49" ht="15.75" customHeight="1">
      <c r="S49" s="24"/>
      <c r="AH49" s="24"/>
    </row>
    <row r="50" ht="15.75" customHeight="1">
      <c r="S50" s="24"/>
      <c r="AH50" s="24"/>
    </row>
    <row r="51" ht="15.75" customHeight="1">
      <c r="S51" s="24"/>
      <c r="AH51" s="24"/>
    </row>
    <row r="52" ht="15.75" customHeight="1">
      <c r="S52" s="24"/>
      <c r="AH52" s="24"/>
    </row>
    <row r="53" ht="15.75" customHeight="1">
      <c r="S53" s="24"/>
      <c r="AH53" s="24"/>
    </row>
    <row r="54" ht="15.75" customHeight="1">
      <c r="S54" s="24"/>
      <c r="AH54" s="24"/>
    </row>
    <row r="55" ht="15.75" customHeight="1">
      <c r="S55" s="24"/>
      <c r="AH55" s="24"/>
    </row>
    <row r="56" ht="15.75" customHeight="1">
      <c r="S56" s="24"/>
      <c r="AH56" s="24"/>
    </row>
    <row r="57" ht="15.75" customHeight="1">
      <c r="S57" s="24"/>
      <c r="AH57" s="24"/>
    </row>
    <row r="58" ht="15.75" customHeight="1">
      <c r="S58" s="24"/>
      <c r="AH58" s="24"/>
    </row>
    <row r="59" ht="15.75" customHeight="1">
      <c r="S59" s="24"/>
      <c r="AH59" s="24"/>
    </row>
    <row r="60" ht="15.75" customHeight="1">
      <c r="S60" s="24"/>
      <c r="AH60" s="24"/>
    </row>
    <row r="61" ht="15.75" customHeight="1">
      <c r="S61" s="24"/>
      <c r="AH61" s="24"/>
    </row>
    <row r="62" ht="15.75" customHeight="1">
      <c r="S62" s="24"/>
      <c r="AH62" s="24"/>
    </row>
    <row r="63" ht="15.75" customHeight="1">
      <c r="S63" s="24"/>
      <c r="AH63" s="24"/>
    </row>
    <row r="64" ht="15.75" customHeight="1">
      <c r="S64" s="24"/>
      <c r="AH64" s="24"/>
    </row>
    <row r="65" ht="15.75" customHeight="1">
      <c r="S65" s="24"/>
      <c r="AH65" s="24"/>
    </row>
    <row r="66" ht="15.75" customHeight="1">
      <c r="S66" s="24"/>
      <c r="AH66" s="24"/>
    </row>
    <row r="67" ht="15.75" customHeight="1">
      <c r="S67" s="24"/>
      <c r="AH67" s="24"/>
    </row>
    <row r="68" ht="15.75" customHeight="1">
      <c r="S68" s="24"/>
      <c r="AH68" s="24"/>
    </row>
    <row r="69" ht="15.75" customHeight="1">
      <c r="S69" s="24"/>
      <c r="AH69" s="24"/>
    </row>
    <row r="70" ht="15.75" customHeight="1">
      <c r="S70" s="24"/>
      <c r="AH70" s="24"/>
    </row>
    <row r="71" ht="15.75" customHeight="1">
      <c r="S71" s="24"/>
      <c r="AH71" s="24"/>
    </row>
    <row r="72" ht="15.75" customHeight="1">
      <c r="S72" s="24"/>
      <c r="AH72" s="24"/>
    </row>
    <row r="73" ht="15.75" customHeight="1">
      <c r="S73" s="24"/>
      <c r="AH73" s="24"/>
    </row>
    <row r="74" ht="15.75" customHeight="1">
      <c r="S74" s="24"/>
      <c r="AH74" s="24"/>
    </row>
    <row r="75" ht="15.75" customHeight="1">
      <c r="S75" s="24"/>
      <c r="AH75" s="24"/>
    </row>
    <row r="76" ht="15.75" customHeight="1">
      <c r="S76" s="24"/>
      <c r="AH76" s="24"/>
    </row>
    <row r="77" ht="15.75" customHeight="1">
      <c r="S77" s="24"/>
      <c r="AH77" s="24"/>
    </row>
    <row r="78" ht="15.75" customHeight="1">
      <c r="S78" s="24"/>
      <c r="AH78" s="24"/>
    </row>
    <row r="79" ht="15.75" customHeight="1">
      <c r="S79" s="24"/>
      <c r="AH79" s="24"/>
    </row>
    <row r="80" ht="15.75" customHeight="1">
      <c r="S80" s="24"/>
      <c r="AH80" s="24"/>
    </row>
    <row r="81" ht="15.75" customHeight="1">
      <c r="S81" s="24"/>
      <c r="AH81" s="24"/>
    </row>
    <row r="82" ht="15.75" customHeight="1">
      <c r="S82" s="24"/>
      <c r="AH82" s="24"/>
    </row>
    <row r="83" ht="15.75" customHeight="1">
      <c r="S83" s="24"/>
      <c r="AH83" s="24"/>
    </row>
    <row r="84" ht="15.75" customHeight="1">
      <c r="S84" s="24"/>
      <c r="AH84" s="24"/>
    </row>
    <row r="85" ht="15.75" customHeight="1">
      <c r="S85" s="24"/>
      <c r="AH85" s="24"/>
    </row>
    <row r="86" ht="15.75" customHeight="1">
      <c r="S86" s="24"/>
      <c r="AH86" s="24"/>
    </row>
    <row r="87" ht="15.75" customHeight="1">
      <c r="S87" s="24"/>
      <c r="AH87" s="24"/>
    </row>
    <row r="88" ht="15.75" customHeight="1">
      <c r="S88" s="24"/>
      <c r="AH88" s="24"/>
    </row>
    <row r="89" ht="15.75" customHeight="1">
      <c r="S89" s="24"/>
      <c r="AH89" s="24"/>
    </row>
    <row r="90" ht="15.75" customHeight="1">
      <c r="S90" s="24"/>
      <c r="AH90" s="24"/>
    </row>
    <row r="91" ht="15.75" customHeight="1">
      <c r="S91" s="24"/>
      <c r="AH91" s="24"/>
    </row>
    <row r="92" ht="15.75" customHeight="1">
      <c r="S92" s="24"/>
      <c r="AH92" s="24"/>
    </row>
    <row r="93" ht="15.75" customHeight="1">
      <c r="S93" s="24"/>
      <c r="AH93" s="24"/>
    </row>
    <row r="94" ht="15.75" customHeight="1">
      <c r="S94" s="24"/>
      <c r="AH94" s="24"/>
    </row>
    <row r="95" ht="15.75" customHeight="1">
      <c r="S95" s="24"/>
      <c r="AH95" s="24"/>
    </row>
    <row r="96" ht="15.75" customHeight="1">
      <c r="S96" s="24"/>
      <c r="AH96" s="24"/>
    </row>
    <row r="97" ht="15.75" customHeight="1">
      <c r="S97" s="24"/>
      <c r="AH97" s="24"/>
    </row>
    <row r="98" ht="15.75" customHeight="1">
      <c r="S98" s="24"/>
      <c r="AH98" s="24"/>
    </row>
    <row r="99" ht="15.75" customHeight="1">
      <c r="S99" s="24"/>
      <c r="AH99" s="24"/>
    </row>
    <row r="100" ht="15.75" customHeight="1">
      <c r="S100" s="24"/>
      <c r="AH100" s="24"/>
    </row>
    <row r="101" ht="15.75" customHeight="1">
      <c r="S101" s="24"/>
      <c r="AH101" s="24"/>
    </row>
    <row r="102" ht="15.75" customHeight="1">
      <c r="S102" s="24"/>
      <c r="AH102" s="24"/>
    </row>
    <row r="103" ht="15.75" customHeight="1">
      <c r="S103" s="24"/>
      <c r="AH103" s="24"/>
    </row>
    <row r="104" ht="15.75" customHeight="1">
      <c r="S104" s="24"/>
      <c r="AH104" s="24"/>
    </row>
    <row r="105" ht="15.75" customHeight="1">
      <c r="S105" s="24"/>
      <c r="AH105" s="24"/>
    </row>
    <row r="106" ht="15.75" customHeight="1">
      <c r="S106" s="24"/>
      <c r="AH106" s="24"/>
    </row>
    <row r="107" ht="15.75" customHeight="1">
      <c r="S107" s="24"/>
      <c r="AH107" s="24"/>
    </row>
    <row r="108" ht="15.75" customHeight="1">
      <c r="S108" s="24"/>
      <c r="AH108" s="24"/>
    </row>
    <row r="109" ht="15.75" customHeight="1">
      <c r="S109" s="24"/>
      <c r="AH109" s="24"/>
    </row>
    <row r="110" ht="15.75" customHeight="1">
      <c r="S110" s="24"/>
      <c r="AH110" s="24"/>
    </row>
    <row r="111" ht="15.75" customHeight="1">
      <c r="S111" s="24"/>
      <c r="AH111" s="24"/>
    </row>
    <row r="112" ht="15.75" customHeight="1">
      <c r="S112" s="24"/>
      <c r="AH112" s="24"/>
    </row>
    <row r="113" ht="15.75" customHeight="1">
      <c r="S113" s="24"/>
      <c r="AH113" s="24"/>
    </row>
    <row r="114" ht="15.75" customHeight="1">
      <c r="S114" s="24"/>
      <c r="AH114" s="24"/>
    </row>
    <row r="115" ht="15.75" customHeight="1">
      <c r="S115" s="24"/>
      <c r="AH115" s="24"/>
    </row>
    <row r="116" ht="15.75" customHeight="1">
      <c r="S116" s="24"/>
      <c r="AH116" s="24"/>
    </row>
    <row r="117" ht="15.75" customHeight="1">
      <c r="S117" s="24"/>
      <c r="AH117" s="24"/>
    </row>
    <row r="118" ht="15.75" customHeight="1">
      <c r="S118" s="24"/>
      <c r="AH118" s="24"/>
    </row>
    <row r="119" ht="15.75" customHeight="1">
      <c r="S119" s="24"/>
      <c r="AH119" s="24"/>
    </row>
    <row r="120" ht="15.75" customHeight="1">
      <c r="S120" s="24"/>
      <c r="AH120" s="24"/>
    </row>
    <row r="121" ht="15.75" customHeight="1">
      <c r="S121" s="24"/>
      <c r="AH121" s="24"/>
    </row>
    <row r="122" ht="15.75" customHeight="1">
      <c r="S122" s="24"/>
      <c r="AH122" s="24"/>
    </row>
    <row r="123" ht="15.75" customHeight="1">
      <c r="S123" s="24"/>
      <c r="AH123" s="24"/>
    </row>
    <row r="124" ht="15.75" customHeight="1">
      <c r="S124" s="24"/>
      <c r="AH124" s="24"/>
    </row>
    <row r="125" ht="15.75" customHeight="1">
      <c r="S125" s="24"/>
      <c r="AH125" s="24"/>
    </row>
    <row r="126" ht="15.75" customHeight="1">
      <c r="S126" s="24"/>
      <c r="AH126" s="24"/>
    </row>
    <row r="127" ht="15.75" customHeight="1">
      <c r="S127" s="24"/>
      <c r="AH127" s="24"/>
    </row>
    <row r="128" ht="15.75" customHeight="1">
      <c r="S128" s="24"/>
      <c r="AH128" s="24"/>
    </row>
    <row r="129" ht="15.75" customHeight="1">
      <c r="S129" s="24"/>
      <c r="AH129" s="24"/>
    </row>
    <row r="130" ht="15.75" customHeight="1">
      <c r="S130" s="24"/>
      <c r="AH130" s="24"/>
    </row>
    <row r="131" ht="15.75" customHeight="1">
      <c r="S131" s="24"/>
      <c r="AH131" s="24"/>
    </row>
    <row r="132" ht="15.75" customHeight="1">
      <c r="S132" s="24"/>
      <c r="AH132" s="24"/>
    </row>
    <row r="133" ht="15.75" customHeight="1">
      <c r="S133" s="24"/>
      <c r="AH133" s="24"/>
    </row>
    <row r="134" ht="15.75" customHeight="1">
      <c r="S134" s="24"/>
      <c r="AH134" s="24"/>
    </row>
    <row r="135" ht="15.75" customHeight="1">
      <c r="S135" s="24"/>
      <c r="AH135" s="24"/>
    </row>
    <row r="136" ht="15.75" customHeight="1">
      <c r="S136" s="24"/>
      <c r="AH136" s="24"/>
    </row>
    <row r="137" ht="15.75" customHeight="1">
      <c r="S137" s="24"/>
      <c r="AH137" s="24"/>
    </row>
    <row r="138" ht="15.75" customHeight="1">
      <c r="S138" s="24"/>
      <c r="AH138" s="24"/>
    </row>
    <row r="139" ht="15.75" customHeight="1">
      <c r="S139" s="24"/>
      <c r="AH139" s="24"/>
    </row>
    <row r="140" ht="15.75" customHeight="1">
      <c r="S140" s="24"/>
      <c r="AH140" s="24"/>
    </row>
    <row r="141" ht="15.75" customHeight="1">
      <c r="S141" s="24"/>
      <c r="AH141" s="24"/>
    </row>
    <row r="142" ht="15.75" customHeight="1">
      <c r="S142" s="24"/>
      <c r="AH142" s="24"/>
    </row>
    <row r="143" ht="15.75" customHeight="1">
      <c r="S143" s="24"/>
      <c r="AH143" s="24"/>
    </row>
    <row r="144" ht="15.75" customHeight="1">
      <c r="S144" s="24"/>
      <c r="AH144" s="24"/>
    </row>
    <row r="145" ht="15.75" customHeight="1">
      <c r="S145" s="24"/>
      <c r="AH145" s="24"/>
    </row>
    <row r="146" ht="15.75" customHeight="1">
      <c r="S146" s="24"/>
      <c r="AH146" s="24"/>
    </row>
    <row r="147" ht="15.75" customHeight="1">
      <c r="S147" s="24"/>
      <c r="AH147" s="24"/>
    </row>
    <row r="148" ht="15.75" customHeight="1">
      <c r="S148" s="24"/>
      <c r="AH148" s="24"/>
    </row>
    <row r="149" ht="15.75" customHeight="1">
      <c r="S149" s="24"/>
      <c r="AH149" s="24"/>
    </row>
    <row r="150" ht="15.75" customHeight="1">
      <c r="S150" s="24"/>
      <c r="AH150" s="24"/>
    </row>
    <row r="151" ht="15.75" customHeight="1">
      <c r="S151" s="24"/>
      <c r="AH151" s="24"/>
    </row>
    <row r="152" ht="15.75" customHeight="1">
      <c r="S152" s="24"/>
      <c r="AH152" s="24"/>
    </row>
    <row r="153" ht="15.75" customHeight="1">
      <c r="S153" s="24"/>
      <c r="AH153" s="24"/>
    </row>
    <row r="154" ht="15.75" customHeight="1">
      <c r="S154" s="24"/>
      <c r="AH154" s="24"/>
    </row>
    <row r="155" ht="15.75" customHeight="1">
      <c r="S155" s="24"/>
      <c r="AH155" s="24"/>
    </row>
    <row r="156" ht="15.75" customHeight="1">
      <c r="S156" s="24"/>
      <c r="AH156" s="24"/>
    </row>
    <row r="157" ht="15.75" customHeight="1">
      <c r="S157" s="24"/>
      <c r="AH157" s="24"/>
    </row>
    <row r="158" ht="15.75" customHeight="1">
      <c r="S158" s="24"/>
      <c r="AH158" s="24"/>
    </row>
    <row r="159" ht="15.75" customHeight="1">
      <c r="S159" s="24"/>
      <c r="AH159" s="24"/>
    </row>
    <row r="160" ht="15.75" customHeight="1">
      <c r="S160" s="24"/>
      <c r="AH160" s="24"/>
    </row>
    <row r="161" ht="15.75" customHeight="1">
      <c r="S161" s="24"/>
      <c r="AH161" s="24"/>
    </row>
    <row r="162" ht="15.75" customHeight="1">
      <c r="S162" s="24"/>
      <c r="AH162" s="24"/>
    </row>
    <row r="163" ht="15.75" customHeight="1">
      <c r="S163" s="24"/>
      <c r="AH163" s="24"/>
    </row>
    <row r="164" ht="15.75" customHeight="1">
      <c r="S164" s="24"/>
      <c r="AH164" s="24"/>
    </row>
    <row r="165" ht="15.75" customHeight="1">
      <c r="S165" s="24"/>
      <c r="AH165" s="24"/>
    </row>
    <row r="166" ht="15.75" customHeight="1">
      <c r="S166" s="24"/>
      <c r="AH166" s="24"/>
    </row>
    <row r="167" ht="15.75" customHeight="1">
      <c r="S167" s="24"/>
      <c r="AH167" s="24"/>
    </row>
    <row r="168" ht="15.75" customHeight="1">
      <c r="S168" s="24"/>
      <c r="AH168" s="24"/>
    </row>
    <row r="169" ht="15.75" customHeight="1">
      <c r="S169" s="24"/>
      <c r="AH169" s="24"/>
    </row>
    <row r="170" ht="15.75" customHeight="1">
      <c r="S170" s="24"/>
      <c r="AH170" s="24"/>
    </row>
    <row r="171" ht="15.75" customHeight="1">
      <c r="S171" s="24"/>
      <c r="AH171" s="24"/>
    </row>
    <row r="172" ht="15.75" customHeight="1">
      <c r="S172" s="24"/>
      <c r="AH172" s="24"/>
    </row>
    <row r="173" ht="15.75" customHeight="1">
      <c r="S173" s="24"/>
      <c r="AH173" s="24"/>
    </row>
    <row r="174" ht="15.75" customHeight="1">
      <c r="S174" s="24"/>
      <c r="AH174" s="24"/>
    </row>
    <row r="175" ht="15.75" customHeight="1">
      <c r="S175" s="24"/>
      <c r="AH175" s="24"/>
    </row>
    <row r="176" ht="15.75" customHeight="1">
      <c r="S176" s="24"/>
      <c r="AH176" s="24"/>
    </row>
    <row r="177" ht="15.75" customHeight="1">
      <c r="S177" s="24"/>
      <c r="AH177" s="24"/>
    </row>
    <row r="178" ht="15.75" customHeight="1">
      <c r="S178" s="24"/>
      <c r="AH178" s="24"/>
    </row>
    <row r="179" ht="15.75" customHeight="1">
      <c r="S179" s="24"/>
      <c r="AH179" s="24"/>
    </row>
    <row r="180" ht="15.75" customHeight="1">
      <c r="S180" s="24"/>
      <c r="AH180" s="24"/>
    </row>
    <row r="181" ht="15.75" customHeight="1">
      <c r="S181" s="24"/>
      <c r="AH181" s="24"/>
    </row>
    <row r="182" ht="15.75" customHeight="1">
      <c r="S182" s="24"/>
      <c r="AH182" s="24"/>
    </row>
    <row r="183" ht="15.75" customHeight="1">
      <c r="S183" s="24"/>
      <c r="AH183" s="24"/>
    </row>
    <row r="184" ht="15.75" customHeight="1">
      <c r="S184" s="24"/>
      <c r="AH184" s="24"/>
    </row>
    <row r="185" ht="15.75" customHeight="1">
      <c r="S185" s="24"/>
      <c r="AH185" s="24"/>
    </row>
    <row r="186" ht="15.75" customHeight="1">
      <c r="S186" s="24"/>
      <c r="AH186" s="24"/>
    </row>
    <row r="187" ht="15.75" customHeight="1">
      <c r="S187" s="24"/>
      <c r="AH187" s="24"/>
    </row>
    <row r="188" ht="15.75" customHeight="1">
      <c r="S188" s="24"/>
      <c r="AH188" s="24"/>
    </row>
    <row r="189" ht="15.75" customHeight="1">
      <c r="S189" s="24"/>
      <c r="AH189" s="24"/>
    </row>
    <row r="190" ht="15.75" customHeight="1">
      <c r="S190" s="24"/>
      <c r="AH190" s="24"/>
    </row>
    <row r="191" ht="15.75" customHeight="1">
      <c r="S191" s="24"/>
      <c r="AH191" s="24"/>
    </row>
    <row r="192" ht="15.75" customHeight="1">
      <c r="S192" s="24"/>
      <c r="AH192" s="24"/>
    </row>
    <row r="193" ht="15.75" customHeight="1">
      <c r="S193" s="24"/>
      <c r="AH193" s="24"/>
    </row>
    <row r="194" ht="15.75" customHeight="1">
      <c r="S194" s="24"/>
      <c r="AH194" s="24"/>
    </row>
    <row r="195" ht="15.75" customHeight="1">
      <c r="S195" s="24"/>
      <c r="AH195" s="24"/>
    </row>
    <row r="196" ht="15.75" customHeight="1">
      <c r="S196" s="24"/>
      <c r="AH196" s="24"/>
    </row>
    <row r="197" ht="15.75" customHeight="1">
      <c r="S197" s="24"/>
      <c r="AH197" s="24"/>
    </row>
    <row r="198" ht="15.75" customHeight="1">
      <c r="S198" s="24"/>
      <c r="AH198" s="24"/>
    </row>
    <row r="199" ht="15.75" customHeight="1">
      <c r="S199" s="24"/>
      <c r="AH199" s="24"/>
    </row>
    <row r="200" ht="15.75" customHeight="1">
      <c r="S200" s="24"/>
      <c r="AH200" s="24"/>
    </row>
    <row r="201" ht="15.75" customHeight="1">
      <c r="S201" s="24"/>
      <c r="AH201" s="24"/>
    </row>
    <row r="202" ht="15.75" customHeight="1">
      <c r="S202" s="24"/>
      <c r="AH202" s="24"/>
    </row>
    <row r="203" ht="15.75" customHeight="1">
      <c r="S203" s="24"/>
      <c r="AH203" s="24"/>
    </row>
    <row r="204" ht="15.75" customHeight="1">
      <c r="S204" s="24"/>
      <c r="AH204" s="24"/>
    </row>
    <row r="205" ht="15.75" customHeight="1">
      <c r="S205" s="24"/>
      <c r="AH205" s="24"/>
    </row>
    <row r="206" ht="15.75" customHeight="1">
      <c r="S206" s="24"/>
      <c r="AH206" s="24"/>
    </row>
    <row r="207" ht="15.75" customHeight="1">
      <c r="S207" s="24"/>
      <c r="AH207" s="24"/>
    </row>
    <row r="208" ht="15.75" customHeight="1">
      <c r="S208" s="24"/>
      <c r="AH208" s="24"/>
    </row>
    <row r="209" ht="15.75" customHeight="1">
      <c r="S209" s="24"/>
      <c r="AH209" s="24"/>
    </row>
    <row r="210" ht="15.75" customHeight="1">
      <c r="S210" s="24"/>
      <c r="AH210" s="24"/>
    </row>
    <row r="211" ht="15.75" customHeight="1">
      <c r="S211" s="24"/>
      <c r="AH211" s="24"/>
    </row>
    <row r="212" ht="15.75" customHeight="1">
      <c r="S212" s="24"/>
      <c r="AH212" s="24"/>
    </row>
    <row r="213" ht="15.75" customHeight="1">
      <c r="S213" s="24"/>
      <c r="AH213" s="24"/>
    </row>
    <row r="214" ht="15.75" customHeight="1">
      <c r="S214" s="24"/>
      <c r="AH214" s="24"/>
    </row>
    <row r="215" ht="15.75" customHeight="1">
      <c r="S215" s="24"/>
      <c r="AH215" s="24"/>
    </row>
    <row r="216" ht="15.75" customHeight="1">
      <c r="S216" s="24"/>
      <c r="AH216" s="24"/>
    </row>
    <row r="217" ht="15.75" customHeight="1">
      <c r="S217" s="24"/>
      <c r="AH217" s="24"/>
    </row>
    <row r="218" ht="15.75" customHeight="1">
      <c r="S218" s="24"/>
      <c r="AH218" s="24"/>
    </row>
    <row r="219" ht="15.75" customHeight="1">
      <c r="S219" s="24"/>
      <c r="AH219" s="24"/>
    </row>
    <row r="220" ht="15.75" customHeight="1">
      <c r="S220" s="24"/>
      <c r="AH220" s="24"/>
    </row>
    <row r="221" ht="15.75" customHeight="1">
      <c r="S221" s="24"/>
      <c r="AH221" s="24"/>
    </row>
    <row r="222" ht="15.75" customHeight="1">
      <c r="S222" s="24"/>
      <c r="AH222" s="24"/>
    </row>
    <row r="223" ht="15.75" customHeight="1">
      <c r="S223" s="24"/>
      <c r="AH223" s="24"/>
    </row>
    <row r="224" ht="15.75" customHeight="1">
      <c r="S224" s="24"/>
      <c r="AH224" s="24"/>
    </row>
    <row r="225" ht="15.75" customHeight="1">
      <c r="S225" s="24"/>
      <c r="AH225" s="24"/>
    </row>
    <row r="226" ht="15.75" customHeight="1">
      <c r="S226" s="24"/>
      <c r="AH226" s="24"/>
    </row>
    <row r="227" ht="15.75" customHeight="1">
      <c r="S227" s="24"/>
      <c r="AH227" s="24"/>
    </row>
    <row r="228" ht="15.75" customHeight="1">
      <c r="S228" s="24"/>
      <c r="AH228" s="24"/>
    </row>
    <row r="229" ht="15.75" customHeight="1">
      <c r="S229" s="24"/>
      <c r="AH229" s="24"/>
    </row>
    <row r="230" ht="15.75" customHeight="1">
      <c r="S230" s="24"/>
      <c r="AH230" s="24"/>
    </row>
    <row r="231" ht="15.75" customHeight="1">
      <c r="S231" s="24"/>
      <c r="AH231" s="24"/>
    </row>
    <row r="232" ht="15.75" customHeight="1">
      <c r="S232" s="24"/>
      <c r="AH232" s="24"/>
    </row>
    <row r="233" ht="15.75" customHeight="1">
      <c r="S233" s="24"/>
      <c r="AH233" s="24"/>
    </row>
    <row r="234" ht="15.75" customHeight="1">
      <c r="S234" s="24"/>
      <c r="AH234" s="24"/>
    </row>
    <row r="235" ht="15.75" customHeight="1">
      <c r="S235" s="24"/>
      <c r="AH235" s="24"/>
    </row>
    <row r="236" ht="15.75" customHeight="1">
      <c r="S236" s="24"/>
      <c r="AH236" s="24"/>
    </row>
    <row r="237" ht="15.75" customHeight="1">
      <c r="S237" s="24"/>
      <c r="AH237" s="24"/>
    </row>
    <row r="238" ht="15.75" customHeight="1">
      <c r="S238" s="24"/>
      <c r="AH238" s="24"/>
    </row>
    <row r="239" ht="15.75" customHeight="1">
      <c r="S239" s="24"/>
      <c r="AH239" s="24"/>
    </row>
    <row r="240" ht="15.75" customHeight="1">
      <c r="S240" s="24"/>
      <c r="AH240" s="24"/>
    </row>
    <row r="241" ht="15.75" customHeight="1">
      <c r="S241" s="24"/>
      <c r="AH241" s="24"/>
    </row>
    <row r="242" ht="15.75" customHeight="1">
      <c r="S242" s="24"/>
      <c r="AH242" s="24"/>
    </row>
    <row r="243" ht="15.75" customHeight="1">
      <c r="S243" s="24"/>
      <c r="AH243" s="24"/>
    </row>
    <row r="244" ht="15.75" customHeight="1">
      <c r="S244" s="24"/>
      <c r="AH244" s="24"/>
    </row>
    <row r="245" ht="15.75" customHeight="1">
      <c r="S245" s="24"/>
      <c r="AH245" s="24"/>
    </row>
    <row r="246" ht="15.75" customHeight="1">
      <c r="S246" s="24"/>
      <c r="AH246" s="24"/>
    </row>
    <row r="247" ht="15.75" customHeight="1">
      <c r="S247" s="24"/>
      <c r="AH247" s="24"/>
    </row>
    <row r="248" ht="15.75" customHeight="1">
      <c r="S248" s="24"/>
      <c r="AH248" s="24"/>
    </row>
    <row r="249" ht="15.75" customHeight="1">
      <c r="S249" s="24"/>
      <c r="AH249" s="24"/>
    </row>
    <row r="250" ht="15.75" customHeight="1">
      <c r="S250" s="24"/>
      <c r="AH250" s="24"/>
    </row>
    <row r="251" ht="15.75" customHeight="1">
      <c r="S251" s="24"/>
      <c r="AH251" s="24"/>
    </row>
    <row r="252" ht="15.75" customHeight="1">
      <c r="S252" s="24"/>
      <c r="AH252" s="24"/>
    </row>
    <row r="253" ht="15.75" customHeight="1">
      <c r="S253" s="24"/>
      <c r="AH253" s="24"/>
    </row>
    <row r="254" ht="15.75" customHeight="1">
      <c r="S254" s="24"/>
      <c r="AH254" s="24"/>
    </row>
    <row r="255" ht="15.75" customHeight="1">
      <c r="S255" s="24"/>
      <c r="AH255" s="24"/>
    </row>
    <row r="256" ht="15.75" customHeight="1">
      <c r="S256" s="24"/>
      <c r="AH256" s="24"/>
    </row>
    <row r="257" ht="15.75" customHeight="1">
      <c r="S257" s="24"/>
      <c r="AH257" s="24"/>
    </row>
    <row r="258" ht="15.75" customHeight="1">
      <c r="S258" s="24"/>
      <c r="AH258" s="24"/>
    </row>
    <row r="259" ht="15.75" customHeight="1">
      <c r="S259" s="24"/>
      <c r="AH259" s="24"/>
    </row>
    <row r="260" ht="15.75" customHeight="1">
      <c r="S260" s="24"/>
      <c r="AH260" s="24"/>
    </row>
    <row r="261" ht="15.75" customHeight="1">
      <c r="S261" s="24"/>
      <c r="AH261" s="24"/>
    </row>
    <row r="262" ht="15.75" customHeight="1">
      <c r="S262" s="24"/>
      <c r="AH262" s="24"/>
    </row>
    <row r="263" ht="15.75" customHeight="1">
      <c r="S263" s="24"/>
      <c r="AH263" s="24"/>
    </row>
    <row r="264" ht="15.75" customHeight="1">
      <c r="S264" s="24"/>
      <c r="AH264" s="24"/>
    </row>
    <row r="265" ht="15.75" customHeight="1">
      <c r="S265" s="24"/>
      <c r="AH265" s="24"/>
    </row>
    <row r="266" ht="15.75" customHeight="1">
      <c r="S266" s="24"/>
      <c r="AH266" s="24"/>
    </row>
    <row r="267" ht="15.75" customHeight="1">
      <c r="S267" s="24"/>
      <c r="AH267" s="24"/>
    </row>
    <row r="268" ht="15.75" customHeight="1">
      <c r="S268" s="24"/>
      <c r="AH268" s="24"/>
    </row>
    <row r="269" ht="15.75" customHeight="1">
      <c r="S269" s="24"/>
      <c r="AH269" s="24"/>
    </row>
    <row r="270" ht="15.75" customHeight="1">
      <c r="S270" s="24"/>
      <c r="AH270" s="24"/>
    </row>
    <row r="271" ht="15.75" customHeight="1">
      <c r="S271" s="24"/>
      <c r="AH271" s="24"/>
    </row>
    <row r="272" ht="15.75" customHeight="1">
      <c r="S272" s="24"/>
      <c r="AH272" s="24"/>
    </row>
    <row r="273" ht="15.75" customHeight="1">
      <c r="S273" s="24"/>
      <c r="AH273" s="24"/>
    </row>
    <row r="274" ht="15.75" customHeight="1">
      <c r="S274" s="24"/>
      <c r="AH274" s="24"/>
    </row>
    <row r="275" ht="15.75" customHeight="1">
      <c r="S275" s="24"/>
      <c r="AH275" s="24"/>
    </row>
    <row r="276" ht="15.75" customHeight="1">
      <c r="S276" s="24"/>
      <c r="AH276" s="24"/>
    </row>
    <row r="277" ht="15.75" customHeight="1">
      <c r="S277" s="24"/>
      <c r="AH277" s="24"/>
    </row>
    <row r="278" ht="15.75" customHeight="1">
      <c r="S278" s="24"/>
      <c r="AH278" s="24"/>
    </row>
    <row r="279" ht="15.75" customHeight="1">
      <c r="S279" s="24"/>
      <c r="AH279" s="24"/>
    </row>
    <row r="280" ht="15.75" customHeight="1">
      <c r="S280" s="24"/>
      <c r="AH280" s="24"/>
    </row>
    <row r="281" ht="15.75" customHeight="1">
      <c r="S281" s="24"/>
      <c r="AH281" s="24"/>
    </row>
    <row r="282" ht="15.75" customHeight="1">
      <c r="S282" s="24"/>
      <c r="AH282" s="24"/>
    </row>
    <row r="283" ht="15.75" customHeight="1">
      <c r="S283" s="24"/>
      <c r="AH283" s="24"/>
    </row>
    <row r="284" ht="15.75" customHeight="1">
      <c r="S284" s="24"/>
      <c r="AH284" s="24"/>
    </row>
    <row r="285" ht="15.75" customHeight="1">
      <c r="S285" s="24"/>
      <c r="AH285" s="24"/>
    </row>
    <row r="286" ht="15.75" customHeight="1">
      <c r="S286" s="24"/>
      <c r="AH286" s="24"/>
    </row>
    <row r="287" ht="15.75" customHeight="1">
      <c r="S287" s="24"/>
      <c r="AH287" s="24"/>
    </row>
    <row r="288" ht="15.75" customHeight="1">
      <c r="S288" s="24"/>
      <c r="AH288" s="24"/>
    </row>
    <row r="289" ht="15.75" customHeight="1">
      <c r="S289" s="24"/>
      <c r="AH289" s="24"/>
    </row>
    <row r="290" ht="15.75" customHeight="1">
      <c r="S290" s="24"/>
      <c r="AH290" s="24"/>
    </row>
    <row r="291" ht="15.75" customHeight="1">
      <c r="S291" s="24"/>
      <c r="AH291" s="24"/>
    </row>
    <row r="292" ht="15.75" customHeight="1">
      <c r="S292" s="24"/>
      <c r="AH292" s="24"/>
    </row>
    <row r="293" ht="15.75" customHeight="1">
      <c r="S293" s="24"/>
      <c r="AH293" s="24"/>
    </row>
    <row r="294" ht="15.75" customHeight="1">
      <c r="S294" s="24"/>
      <c r="AH294" s="24"/>
    </row>
    <row r="295" ht="15.75" customHeight="1">
      <c r="S295" s="24"/>
      <c r="AH295" s="24"/>
    </row>
    <row r="296" ht="15.75" customHeight="1">
      <c r="S296" s="24"/>
      <c r="AH296" s="24"/>
    </row>
    <row r="297" ht="15.75" customHeight="1">
      <c r="S297" s="24"/>
      <c r="AH297" s="24"/>
    </row>
    <row r="298" ht="15.75" customHeight="1">
      <c r="S298" s="24"/>
      <c r="AH298" s="24"/>
    </row>
    <row r="299" ht="15.75" customHeight="1">
      <c r="S299" s="24"/>
      <c r="AH299" s="24"/>
    </row>
    <row r="300" ht="15.75" customHeight="1">
      <c r="S300" s="24"/>
      <c r="AH300" s="24"/>
    </row>
    <row r="301" ht="15.75" customHeight="1">
      <c r="S301" s="24"/>
      <c r="AH301" s="24"/>
    </row>
    <row r="302" ht="15.75" customHeight="1">
      <c r="S302" s="24"/>
      <c r="AH302" s="24"/>
    </row>
    <row r="303" ht="15.75" customHeight="1">
      <c r="S303" s="24"/>
      <c r="AH303" s="24"/>
    </row>
    <row r="304" ht="15.75" customHeight="1">
      <c r="S304" s="24"/>
      <c r="AH304" s="24"/>
    </row>
    <row r="305" ht="15.75" customHeight="1">
      <c r="S305" s="24"/>
      <c r="AH305" s="24"/>
    </row>
    <row r="306" ht="15.75" customHeight="1">
      <c r="S306" s="24"/>
      <c r="AH306" s="24"/>
    </row>
    <row r="307" ht="15.75" customHeight="1">
      <c r="S307" s="24"/>
      <c r="AH307" s="24"/>
    </row>
    <row r="308" ht="15.75" customHeight="1">
      <c r="S308" s="24"/>
      <c r="AH308" s="24"/>
    </row>
    <row r="309" ht="15.75" customHeight="1">
      <c r="S309" s="24"/>
      <c r="AH309" s="24"/>
    </row>
    <row r="310" ht="15.75" customHeight="1">
      <c r="S310" s="24"/>
      <c r="AH310" s="24"/>
    </row>
    <row r="311" ht="15.75" customHeight="1">
      <c r="S311" s="24"/>
      <c r="AH311" s="24"/>
    </row>
    <row r="312" ht="15.75" customHeight="1">
      <c r="S312" s="24"/>
      <c r="AH312" s="24"/>
    </row>
    <row r="313" ht="15.75" customHeight="1">
      <c r="S313" s="24"/>
      <c r="AH313" s="24"/>
    </row>
    <row r="314" ht="15.75" customHeight="1">
      <c r="S314" s="24"/>
      <c r="AH314" s="24"/>
    </row>
    <row r="315" ht="15.75" customHeight="1">
      <c r="S315" s="24"/>
      <c r="AH315" s="24"/>
    </row>
    <row r="316" ht="15.75" customHeight="1">
      <c r="S316" s="24"/>
      <c r="AH316" s="24"/>
    </row>
    <row r="317" ht="15.75" customHeight="1">
      <c r="S317" s="24"/>
      <c r="AH317" s="24"/>
    </row>
    <row r="318" ht="15.75" customHeight="1">
      <c r="S318" s="24"/>
      <c r="AH318" s="24"/>
    </row>
    <row r="319" ht="15.75" customHeight="1">
      <c r="S319" s="24"/>
      <c r="AH319" s="24"/>
    </row>
    <row r="320" ht="15.75" customHeight="1">
      <c r="S320" s="24"/>
      <c r="AH320" s="24"/>
    </row>
    <row r="321" ht="15.75" customHeight="1">
      <c r="S321" s="24"/>
      <c r="AH321" s="24"/>
    </row>
    <row r="322" ht="15.75" customHeight="1">
      <c r="S322" s="24"/>
      <c r="AH322" s="24"/>
    </row>
    <row r="323" ht="15.75" customHeight="1">
      <c r="S323" s="24"/>
      <c r="AH323" s="24"/>
    </row>
    <row r="324" ht="15.75" customHeight="1">
      <c r="S324" s="24"/>
      <c r="AH324" s="24"/>
    </row>
    <row r="325" ht="15.75" customHeight="1">
      <c r="S325" s="24"/>
      <c r="AH325" s="24"/>
    </row>
    <row r="326" ht="15.75" customHeight="1">
      <c r="S326" s="24"/>
      <c r="AH326" s="24"/>
    </row>
    <row r="327" ht="15.75" customHeight="1">
      <c r="S327" s="24"/>
      <c r="AH327" s="24"/>
    </row>
    <row r="328" ht="15.75" customHeight="1">
      <c r="S328" s="24"/>
      <c r="AH328" s="24"/>
    </row>
    <row r="329" ht="15.75" customHeight="1">
      <c r="S329" s="24"/>
      <c r="AH329" s="24"/>
    </row>
    <row r="330" ht="15.75" customHeight="1">
      <c r="S330" s="24"/>
      <c r="AH330" s="24"/>
    </row>
    <row r="331" ht="15.75" customHeight="1">
      <c r="S331" s="24"/>
      <c r="AH331" s="24"/>
    </row>
    <row r="332" ht="15.75" customHeight="1">
      <c r="S332" s="24"/>
      <c r="AH332" s="24"/>
    </row>
    <row r="333" ht="15.75" customHeight="1">
      <c r="S333" s="24"/>
      <c r="AH333" s="24"/>
    </row>
    <row r="334" ht="15.75" customHeight="1">
      <c r="S334" s="24"/>
      <c r="AH334" s="24"/>
    </row>
    <row r="335" ht="15.75" customHeight="1">
      <c r="S335" s="24"/>
      <c r="AH335" s="24"/>
    </row>
    <row r="336" ht="15.75" customHeight="1">
      <c r="S336" s="24"/>
      <c r="AH336" s="24"/>
    </row>
    <row r="337" ht="15.75" customHeight="1">
      <c r="S337" s="24"/>
      <c r="AH337" s="24"/>
    </row>
    <row r="338" ht="15.75" customHeight="1">
      <c r="S338" s="24"/>
      <c r="AH338" s="24"/>
    </row>
    <row r="339" ht="15.75" customHeight="1">
      <c r="S339" s="24"/>
      <c r="AH339" s="24"/>
    </row>
    <row r="340" ht="15.75" customHeight="1">
      <c r="S340" s="24"/>
      <c r="AH340" s="24"/>
    </row>
    <row r="341" ht="15.75" customHeight="1">
      <c r="S341" s="24"/>
      <c r="AH341" s="24"/>
    </row>
    <row r="342" ht="15.75" customHeight="1">
      <c r="S342" s="24"/>
      <c r="AH342" s="24"/>
    </row>
    <row r="343" ht="15.75" customHeight="1">
      <c r="S343" s="24"/>
      <c r="AH343" s="24"/>
    </row>
    <row r="344" ht="15.75" customHeight="1">
      <c r="S344" s="24"/>
      <c r="AH344" s="24"/>
    </row>
    <row r="345" ht="15.75" customHeight="1">
      <c r="S345" s="24"/>
      <c r="AH345" s="24"/>
    </row>
    <row r="346" ht="15.75" customHeight="1">
      <c r="S346" s="24"/>
      <c r="AH346" s="24"/>
    </row>
    <row r="347" ht="15.75" customHeight="1">
      <c r="S347" s="24"/>
      <c r="AH347" s="24"/>
    </row>
    <row r="348" ht="15.75" customHeight="1">
      <c r="S348" s="24"/>
      <c r="AH348" s="24"/>
    </row>
    <row r="349" ht="15.75" customHeight="1">
      <c r="S349" s="24"/>
      <c r="AH349" s="24"/>
    </row>
    <row r="350" ht="15.75" customHeight="1">
      <c r="S350" s="24"/>
      <c r="AH350" s="24"/>
    </row>
    <row r="351" ht="15.75" customHeight="1">
      <c r="S351" s="24"/>
      <c r="AH351" s="24"/>
    </row>
    <row r="352" ht="15.75" customHeight="1">
      <c r="S352" s="24"/>
      <c r="AH352" s="24"/>
    </row>
    <row r="353" ht="15.75" customHeight="1">
      <c r="S353" s="24"/>
      <c r="AH353" s="24"/>
    </row>
    <row r="354" ht="15.75" customHeight="1">
      <c r="S354" s="24"/>
      <c r="AH354" s="24"/>
    </row>
    <row r="355" ht="15.75" customHeight="1">
      <c r="S355" s="24"/>
      <c r="AH355" s="24"/>
    </row>
    <row r="356" ht="15.75" customHeight="1">
      <c r="S356" s="24"/>
      <c r="AH356" s="24"/>
    </row>
    <row r="357" ht="15.75" customHeight="1">
      <c r="S357" s="24"/>
      <c r="AH357" s="24"/>
    </row>
    <row r="358" ht="15.75" customHeight="1">
      <c r="S358" s="24"/>
      <c r="AH358" s="24"/>
    </row>
    <row r="359" ht="15.75" customHeight="1">
      <c r="S359" s="24"/>
      <c r="AH359" s="24"/>
    </row>
    <row r="360" ht="15.75" customHeight="1">
      <c r="S360" s="24"/>
      <c r="AH360" s="24"/>
    </row>
    <row r="361" ht="15.75" customHeight="1">
      <c r="S361" s="24"/>
      <c r="AH361" s="24"/>
    </row>
    <row r="362" ht="15.75" customHeight="1">
      <c r="S362" s="24"/>
      <c r="AH362" s="24"/>
    </row>
    <row r="363" ht="15.75" customHeight="1">
      <c r="S363" s="24"/>
      <c r="AH363" s="24"/>
    </row>
    <row r="364" ht="15.75" customHeight="1">
      <c r="S364" s="24"/>
      <c r="AH364" s="24"/>
    </row>
    <row r="365" ht="15.75" customHeight="1">
      <c r="S365" s="24"/>
      <c r="AH365" s="24"/>
    </row>
    <row r="366" ht="15.75" customHeight="1">
      <c r="S366" s="24"/>
      <c r="AH366" s="24"/>
    </row>
    <row r="367" ht="15.75" customHeight="1">
      <c r="S367" s="24"/>
      <c r="AH367" s="24"/>
    </row>
    <row r="368" ht="15.75" customHeight="1">
      <c r="S368" s="24"/>
      <c r="AH368" s="24"/>
    </row>
    <row r="369" ht="15.75" customHeight="1">
      <c r="S369" s="24"/>
      <c r="AH369" s="24"/>
    </row>
    <row r="370" ht="15.75" customHeight="1">
      <c r="S370" s="24"/>
      <c r="AH370" s="24"/>
    </row>
    <row r="371" ht="15.75" customHeight="1">
      <c r="S371" s="24"/>
      <c r="AH371" s="24"/>
    </row>
    <row r="372" ht="15.75" customHeight="1">
      <c r="S372" s="24"/>
      <c r="AH372" s="24"/>
    </row>
    <row r="373" ht="15.75" customHeight="1">
      <c r="S373" s="24"/>
      <c r="AH373" s="24"/>
    </row>
    <row r="374" ht="15.75" customHeight="1">
      <c r="S374" s="24"/>
      <c r="AH374" s="24"/>
    </row>
    <row r="375" ht="15.75" customHeight="1">
      <c r="S375" s="24"/>
      <c r="AH375" s="24"/>
    </row>
    <row r="376" ht="15.75" customHeight="1">
      <c r="S376" s="24"/>
      <c r="AH376" s="24"/>
    </row>
    <row r="377" ht="15.75" customHeight="1">
      <c r="S377" s="24"/>
      <c r="AH377" s="24"/>
    </row>
    <row r="378" ht="15.75" customHeight="1">
      <c r="S378" s="24"/>
      <c r="AH378" s="24"/>
    </row>
    <row r="379" ht="15.75" customHeight="1">
      <c r="S379" s="24"/>
      <c r="AH379" s="24"/>
    </row>
    <row r="380" ht="15.75" customHeight="1">
      <c r="S380" s="24"/>
      <c r="AH380" s="24"/>
    </row>
    <row r="381" ht="15.75" customHeight="1">
      <c r="S381" s="24"/>
      <c r="AH381" s="24"/>
    </row>
    <row r="382" ht="15.75" customHeight="1">
      <c r="S382" s="24"/>
      <c r="AH382" s="24"/>
    </row>
    <row r="383" ht="15.75" customHeight="1">
      <c r="S383" s="24"/>
      <c r="AH383" s="24"/>
    </row>
    <row r="384" ht="15.75" customHeight="1">
      <c r="S384" s="24"/>
      <c r="AH384" s="24"/>
    </row>
    <row r="385" ht="15.75" customHeight="1">
      <c r="S385" s="24"/>
      <c r="AH385" s="24"/>
    </row>
    <row r="386" ht="15.75" customHeight="1">
      <c r="S386" s="24"/>
      <c r="AH386" s="24"/>
    </row>
    <row r="387" ht="15.75" customHeight="1">
      <c r="S387" s="24"/>
      <c r="AH387" s="24"/>
    </row>
    <row r="388" ht="15.75" customHeight="1">
      <c r="S388" s="24"/>
      <c r="AH388" s="24"/>
    </row>
    <row r="389" ht="15.75" customHeight="1">
      <c r="S389" s="24"/>
      <c r="AH389" s="24"/>
    </row>
    <row r="390" ht="15.75" customHeight="1">
      <c r="S390" s="24"/>
      <c r="AH390" s="24"/>
    </row>
    <row r="391" ht="15.75" customHeight="1">
      <c r="S391" s="24"/>
      <c r="AH391" s="24"/>
    </row>
    <row r="392" ht="15.75" customHeight="1">
      <c r="S392" s="24"/>
      <c r="AH392" s="24"/>
    </row>
    <row r="393" ht="15.75" customHeight="1">
      <c r="S393" s="24"/>
      <c r="AH393" s="24"/>
    </row>
    <row r="394" ht="15.75" customHeight="1">
      <c r="S394" s="24"/>
      <c r="AH394" s="24"/>
    </row>
    <row r="395" ht="15.75" customHeight="1">
      <c r="S395" s="24"/>
      <c r="AH395" s="24"/>
    </row>
    <row r="396" ht="15.75" customHeight="1">
      <c r="S396" s="24"/>
      <c r="AH396" s="24"/>
    </row>
    <row r="397" ht="15.75" customHeight="1">
      <c r="S397" s="24"/>
      <c r="AH397" s="24"/>
    </row>
    <row r="398" ht="15.75" customHeight="1">
      <c r="S398" s="24"/>
      <c r="AH398" s="24"/>
    </row>
    <row r="399" ht="15.75" customHeight="1">
      <c r="S399" s="24"/>
      <c r="AH399" s="24"/>
    </row>
    <row r="400" ht="15.75" customHeight="1">
      <c r="S400" s="24"/>
      <c r="AH400" s="24"/>
    </row>
    <row r="401" ht="15.75" customHeight="1">
      <c r="S401" s="24"/>
      <c r="AH401" s="24"/>
    </row>
    <row r="402" ht="15.75" customHeight="1">
      <c r="S402" s="24"/>
      <c r="AH402" s="24"/>
    </row>
    <row r="403" ht="15.75" customHeight="1">
      <c r="S403" s="24"/>
      <c r="AH403" s="24"/>
    </row>
    <row r="404" ht="15.75" customHeight="1">
      <c r="S404" s="24"/>
      <c r="AH404" s="24"/>
    </row>
    <row r="405" ht="15.75" customHeight="1">
      <c r="S405" s="24"/>
      <c r="AH405" s="24"/>
    </row>
    <row r="406" ht="15.75" customHeight="1">
      <c r="S406" s="24"/>
      <c r="AH406" s="24"/>
    </row>
    <row r="407" ht="15.75" customHeight="1">
      <c r="S407" s="24"/>
      <c r="AH407" s="24"/>
    </row>
    <row r="408" ht="15.75" customHeight="1">
      <c r="S408" s="24"/>
      <c r="AH408" s="24"/>
    </row>
    <row r="409" ht="15.75" customHeight="1">
      <c r="S409" s="24"/>
      <c r="AH409" s="24"/>
    </row>
    <row r="410" ht="15.75" customHeight="1">
      <c r="S410" s="24"/>
      <c r="AH410" s="24"/>
    </row>
    <row r="411" ht="15.75" customHeight="1">
      <c r="S411" s="24"/>
      <c r="AH411" s="24"/>
    </row>
    <row r="412" ht="15.75" customHeight="1">
      <c r="S412" s="24"/>
      <c r="AH412" s="24"/>
    </row>
    <row r="413" ht="15.75" customHeight="1">
      <c r="S413" s="24"/>
      <c r="AH413" s="24"/>
    </row>
    <row r="414" ht="15.75" customHeight="1">
      <c r="S414" s="24"/>
      <c r="AH414" s="24"/>
    </row>
    <row r="415" ht="15.75" customHeight="1">
      <c r="S415" s="24"/>
      <c r="AH415" s="24"/>
    </row>
    <row r="416" ht="15.75" customHeight="1">
      <c r="S416" s="24"/>
      <c r="AH416" s="24"/>
    </row>
    <row r="417" ht="15.75" customHeight="1">
      <c r="S417" s="24"/>
      <c r="AH417" s="24"/>
    </row>
    <row r="418" ht="15.75" customHeight="1">
      <c r="S418" s="24"/>
      <c r="AH418" s="24"/>
    </row>
    <row r="419" ht="15.75" customHeight="1">
      <c r="S419" s="24"/>
      <c r="AH419" s="24"/>
    </row>
    <row r="420" ht="15.75" customHeight="1">
      <c r="S420" s="24"/>
      <c r="AH420" s="24"/>
    </row>
    <row r="421" ht="15.75" customHeight="1">
      <c r="S421" s="24"/>
      <c r="AH421" s="24"/>
    </row>
    <row r="422" ht="15.75" customHeight="1">
      <c r="S422" s="24"/>
      <c r="AH422" s="24"/>
    </row>
    <row r="423" ht="15.75" customHeight="1">
      <c r="S423" s="24"/>
      <c r="AH423" s="24"/>
    </row>
    <row r="424" ht="15.75" customHeight="1">
      <c r="S424" s="24"/>
      <c r="AH424" s="24"/>
    </row>
    <row r="425" ht="15.75" customHeight="1">
      <c r="S425" s="24"/>
      <c r="AH425" s="24"/>
    </row>
    <row r="426" ht="15.75" customHeight="1">
      <c r="S426" s="24"/>
      <c r="AH426" s="24"/>
    </row>
    <row r="427" ht="15.75" customHeight="1">
      <c r="S427" s="24"/>
      <c r="AH427" s="24"/>
    </row>
    <row r="428" ht="15.75" customHeight="1">
      <c r="S428" s="24"/>
      <c r="AH428" s="24"/>
    </row>
    <row r="429" ht="15.75" customHeight="1">
      <c r="S429" s="24"/>
      <c r="AH429" s="24"/>
    </row>
    <row r="430" ht="15.75" customHeight="1">
      <c r="S430" s="24"/>
      <c r="AH430" s="24"/>
    </row>
    <row r="431" ht="15.75" customHeight="1">
      <c r="S431" s="24"/>
      <c r="AH431" s="24"/>
    </row>
    <row r="432" ht="15.75" customHeight="1">
      <c r="S432" s="24"/>
      <c r="AH432" s="24"/>
    </row>
    <row r="433" ht="15.75" customHeight="1">
      <c r="S433" s="24"/>
      <c r="AH433" s="24"/>
    </row>
    <row r="434" ht="15.75" customHeight="1">
      <c r="S434" s="24"/>
      <c r="AH434" s="24"/>
    </row>
    <row r="435" ht="15.75" customHeight="1">
      <c r="S435" s="24"/>
      <c r="AH435" s="24"/>
    </row>
    <row r="436" ht="15.75" customHeight="1">
      <c r="S436" s="24"/>
      <c r="AH436" s="24"/>
    </row>
    <row r="437" ht="15.75" customHeight="1">
      <c r="S437" s="24"/>
      <c r="AH437" s="24"/>
    </row>
    <row r="438" ht="15.75" customHeight="1">
      <c r="S438" s="24"/>
      <c r="AH438" s="24"/>
    </row>
    <row r="439" ht="15.75" customHeight="1">
      <c r="S439" s="24"/>
      <c r="AH439" s="24"/>
    </row>
    <row r="440" ht="15.75" customHeight="1">
      <c r="S440" s="24"/>
      <c r="AH440" s="24"/>
    </row>
    <row r="441" ht="15.75" customHeight="1">
      <c r="S441" s="24"/>
      <c r="AH441" s="24"/>
    </row>
    <row r="442" ht="15.75" customHeight="1">
      <c r="S442" s="24"/>
      <c r="AH442" s="24"/>
    </row>
    <row r="443" ht="15.75" customHeight="1">
      <c r="S443" s="24"/>
      <c r="AH443" s="24"/>
    </row>
    <row r="444" ht="15.75" customHeight="1">
      <c r="S444" s="24"/>
      <c r="AH444" s="24"/>
    </row>
    <row r="445" ht="15.75" customHeight="1">
      <c r="S445" s="24"/>
      <c r="AH445" s="24"/>
    </row>
    <row r="446" ht="15.75" customHeight="1">
      <c r="S446" s="24"/>
      <c r="AH446" s="24"/>
    </row>
    <row r="447" ht="15.75" customHeight="1">
      <c r="S447" s="24"/>
      <c r="AH447" s="24"/>
    </row>
    <row r="448" ht="15.75" customHeight="1">
      <c r="S448" s="24"/>
      <c r="AH448" s="24"/>
    </row>
    <row r="449" ht="15.75" customHeight="1">
      <c r="S449" s="24"/>
      <c r="AH449" s="24"/>
    </row>
    <row r="450" ht="15.75" customHeight="1">
      <c r="S450" s="24"/>
      <c r="AH450" s="24"/>
    </row>
    <row r="451" ht="15.75" customHeight="1">
      <c r="S451" s="24"/>
      <c r="AH451" s="24"/>
    </row>
    <row r="452" ht="15.75" customHeight="1">
      <c r="S452" s="24"/>
      <c r="AH452" s="24"/>
    </row>
    <row r="453" ht="15.75" customHeight="1">
      <c r="S453" s="24"/>
      <c r="AH453" s="24"/>
    </row>
    <row r="454" ht="15.75" customHeight="1">
      <c r="S454" s="24"/>
      <c r="AH454" s="24"/>
    </row>
    <row r="455" ht="15.75" customHeight="1">
      <c r="S455" s="24"/>
      <c r="AH455" s="24"/>
    </row>
    <row r="456" ht="15.75" customHeight="1">
      <c r="S456" s="24"/>
      <c r="AH456" s="24"/>
    </row>
    <row r="457" ht="15.75" customHeight="1">
      <c r="S457" s="24"/>
      <c r="AH457" s="24"/>
    </row>
    <row r="458" ht="15.75" customHeight="1">
      <c r="S458" s="24"/>
      <c r="AH458" s="24"/>
    </row>
    <row r="459" ht="15.75" customHeight="1">
      <c r="S459" s="24"/>
      <c r="AH459" s="24"/>
    </row>
    <row r="460" ht="15.75" customHeight="1">
      <c r="S460" s="24"/>
      <c r="AH460" s="24"/>
    </row>
    <row r="461" ht="15.75" customHeight="1">
      <c r="S461" s="24"/>
      <c r="AH461" s="24"/>
    </row>
    <row r="462" ht="15.75" customHeight="1">
      <c r="S462" s="24"/>
      <c r="AH462" s="24"/>
    </row>
    <row r="463" ht="15.75" customHeight="1">
      <c r="S463" s="24"/>
      <c r="AH463" s="24"/>
    </row>
    <row r="464" ht="15.75" customHeight="1">
      <c r="S464" s="24"/>
      <c r="AH464" s="24"/>
    </row>
    <row r="465" ht="15.75" customHeight="1">
      <c r="S465" s="24"/>
      <c r="AH465" s="24"/>
    </row>
    <row r="466" ht="15.75" customHeight="1">
      <c r="S466" s="24"/>
      <c r="AH466" s="24"/>
    </row>
    <row r="467" ht="15.75" customHeight="1">
      <c r="S467" s="24"/>
      <c r="AH467" s="24"/>
    </row>
    <row r="468" ht="15.75" customHeight="1">
      <c r="S468" s="24"/>
      <c r="AH468" s="24"/>
    </row>
    <row r="469" ht="15.75" customHeight="1">
      <c r="S469" s="24"/>
      <c r="AH469" s="24"/>
    </row>
    <row r="470" ht="15.75" customHeight="1">
      <c r="S470" s="24"/>
      <c r="AH470" s="24"/>
    </row>
    <row r="471" ht="15.75" customHeight="1">
      <c r="S471" s="24"/>
      <c r="AH471" s="24"/>
    </row>
    <row r="472" ht="15.75" customHeight="1">
      <c r="S472" s="24"/>
      <c r="AH472" s="24"/>
    </row>
    <row r="473" ht="15.75" customHeight="1">
      <c r="S473" s="24"/>
      <c r="AH473" s="24"/>
    </row>
    <row r="474" ht="15.75" customHeight="1">
      <c r="S474" s="24"/>
      <c r="AH474" s="24"/>
    </row>
    <row r="475" ht="15.75" customHeight="1">
      <c r="S475" s="24"/>
      <c r="AH475" s="24"/>
    </row>
    <row r="476" ht="15.75" customHeight="1">
      <c r="S476" s="24"/>
      <c r="AH476" s="24"/>
    </row>
    <row r="477" ht="15.75" customHeight="1">
      <c r="S477" s="24"/>
      <c r="AH477" s="24"/>
    </row>
    <row r="478" ht="15.75" customHeight="1">
      <c r="S478" s="24"/>
      <c r="AH478" s="24"/>
    </row>
    <row r="479" ht="15.75" customHeight="1">
      <c r="S479" s="24"/>
      <c r="AH479" s="24"/>
    </row>
    <row r="480" ht="15.75" customHeight="1">
      <c r="S480" s="24"/>
      <c r="AH480" s="24"/>
    </row>
    <row r="481" ht="15.75" customHeight="1">
      <c r="S481" s="24"/>
      <c r="AH481" s="24"/>
    </row>
    <row r="482" ht="15.75" customHeight="1">
      <c r="S482" s="24"/>
      <c r="AH482" s="24"/>
    </row>
    <row r="483" ht="15.75" customHeight="1">
      <c r="S483" s="24"/>
      <c r="AH483" s="24"/>
    </row>
    <row r="484" ht="15.75" customHeight="1">
      <c r="S484" s="24"/>
      <c r="AH484" s="24"/>
    </row>
    <row r="485" ht="15.75" customHeight="1">
      <c r="S485" s="24"/>
      <c r="AH485" s="24"/>
    </row>
    <row r="486" ht="15.75" customHeight="1">
      <c r="S486" s="24"/>
      <c r="AH486" s="24"/>
    </row>
    <row r="487" ht="15.75" customHeight="1">
      <c r="S487" s="24"/>
      <c r="AH487" s="24"/>
    </row>
    <row r="488" ht="15.75" customHeight="1">
      <c r="S488" s="24"/>
      <c r="AH488" s="24"/>
    </row>
    <row r="489" ht="15.75" customHeight="1">
      <c r="S489" s="24"/>
      <c r="AH489" s="24"/>
    </row>
    <row r="490" ht="15.75" customHeight="1">
      <c r="S490" s="24"/>
      <c r="AH490" s="24"/>
    </row>
    <row r="491" ht="15.75" customHeight="1">
      <c r="S491" s="24"/>
      <c r="AH491" s="24"/>
    </row>
    <row r="492" ht="15.75" customHeight="1">
      <c r="S492" s="24"/>
      <c r="AH492" s="24"/>
    </row>
    <row r="493" ht="15.75" customHeight="1">
      <c r="S493" s="24"/>
      <c r="AH493" s="24"/>
    </row>
    <row r="494" ht="15.75" customHeight="1">
      <c r="S494" s="24"/>
      <c r="AH494" s="24"/>
    </row>
    <row r="495" ht="15.75" customHeight="1">
      <c r="S495" s="24"/>
      <c r="AH495" s="24"/>
    </row>
    <row r="496" ht="15.75" customHeight="1">
      <c r="S496" s="24"/>
      <c r="AH496" s="24"/>
    </row>
    <row r="497" ht="15.75" customHeight="1">
      <c r="S497" s="24"/>
      <c r="AH497" s="24"/>
    </row>
    <row r="498" ht="15.75" customHeight="1">
      <c r="S498" s="24"/>
      <c r="AH498" s="24"/>
    </row>
    <row r="499" ht="15.75" customHeight="1">
      <c r="S499" s="24"/>
      <c r="AH499" s="24"/>
    </row>
    <row r="500" ht="15.75" customHeight="1">
      <c r="S500" s="24"/>
      <c r="AH500" s="24"/>
    </row>
    <row r="501" ht="15.75" customHeight="1">
      <c r="S501" s="24"/>
      <c r="AH501" s="24"/>
    </row>
    <row r="502" ht="15.75" customHeight="1">
      <c r="S502" s="24"/>
      <c r="AH502" s="24"/>
    </row>
    <row r="503" ht="15.75" customHeight="1">
      <c r="S503" s="24"/>
      <c r="AH503" s="24"/>
    </row>
    <row r="504" ht="15.75" customHeight="1">
      <c r="S504" s="24"/>
      <c r="AH504" s="24"/>
    </row>
    <row r="505" ht="15.75" customHeight="1">
      <c r="S505" s="24"/>
      <c r="AH505" s="24"/>
    </row>
    <row r="506" ht="15.75" customHeight="1">
      <c r="S506" s="24"/>
      <c r="AH506" s="24"/>
    </row>
    <row r="507" ht="15.75" customHeight="1">
      <c r="S507" s="24"/>
      <c r="AH507" s="24"/>
    </row>
    <row r="508" ht="15.75" customHeight="1">
      <c r="S508" s="24"/>
      <c r="AH508" s="24"/>
    </row>
    <row r="509" ht="15.75" customHeight="1">
      <c r="S509" s="24"/>
      <c r="AH509" s="24"/>
    </row>
    <row r="510" ht="15.75" customHeight="1">
      <c r="S510" s="24"/>
      <c r="AH510" s="24"/>
    </row>
    <row r="511" ht="15.75" customHeight="1">
      <c r="S511" s="24"/>
      <c r="AH511" s="24"/>
    </row>
    <row r="512" ht="15.75" customHeight="1">
      <c r="S512" s="24"/>
      <c r="AH512" s="24"/>
    </row>
    <row r="513" ht="15.75" customHeight="1">
      <c r="S513" s="24"/>
      <c r="AH513" s="24"/>
    </row>
    <row r="514" ht="15.75" customHeight="1">
      <c r="S514" s="24"/>
      <c r="AH514" s="24"/>
    </row>
    <row r="515" ht="15.75" customHeight="1">
      <c r="S515" s="24"/>
      <c r="AH515" s="24"/>
    </row>
    <row r="516" ht="15.75" customHeight="1">
      <c r="S516" s="24"/>
      <c r="AH516" s="24"/>
    </row>
    <row r="517" ht="15.75" customHeight="1">
      <c r="S517" s="24"/>
      <c r="AH517" s="24"/>
    </row>
    <row r="518" ht="15.75" customHeight="1">
      <c r="S518" s="24"/>
      <c r="AH518" s="24"/>
    </row>
    <row r="519" ht="15.75" customHeight="1">
      <c r="S519" s="24"/>
      <c r="AH519" s="24"/>
    </row>
    <row r="520" ht="15.75" customHeight="1">
      <c r="S520" s="24"/>
      <c r="AH520" s="24"/>
    </row>
    <row r="521" ht="15.75" customHeight="1">
      <c r="S521" s="24"/>
      <c r="AH521" s="24"/>
    </row>
    <row r="522" ht="15.75" customHeight="1">
      <c r="S522" s="24"/>
      <c r="AH522" s="24"/>
    </row>
    <row r="523" ht="15.75" customHeight="1">
      <c r="S523" s="24"/>
      <c r="AH523" s="24"/>
    </row>
    <row r="524" ht="15.75" customHeight="1">
      <c r="S524" s="24"/>
      <c r="AH524" s="24"/>
    </row>
    <row r="525" ht="15.75" customHeight="1">
      <c r="S525" s="24"/>
      <c r="AH525" s="24"/>
    </row>
    <row r="526" ht="15.75" customHeight="1">
      <c r="S526" s="24"/>
      <c r="AH526" s="24"/>
    </row>
    <row r="527" ht="15.75" customHeight="1">
      <c r="S527" s="24"/>
      <c r="AH527" s="24"/>
    </row>
    <row r="528" ht="15.75" customHeight="1">
      <c r="S528" s="24"/>
      <c r="AH528" s="24"/>
    </row>
    <row r="529" ht="15.75" customHeight="1">
      <c r="S529" s="24"/>
      <c r="AH529" s="24"/>
    </row>
    <row r="530" ht="15.75" customHeight="1">
      <c r="S530" s="24"/>
      <c r="AH530" s="24"/>
    </row>
    <row r="531" ht="15.75" customHeight="1">
      <c r="S531" s="24"/>
      <c r="AH531" s="24"/>
    </row>
    <row r="532" ht="15.75" customHeight="1">
      <c r="S532" s="24"/>
      <c r="AH532" s="24"/>
    </row>
    <row r="533" ht="15.75" customHeight="1">
      <c r="S533" s="24"/>
      <c r="AH533" s="24"/>
    </row>
    <row r="534" ht="15.75" customHeight="1">
      <c r="S534" s="24"/>
      <c r="AH534" s="24"/>
    </row>
    <row r="535" ht="15.75" customHeight="1">
      <c r="S535" s="24"/>
      <c r="AH535" s="24"/>
    </row>
    <row r="536" ht="15.75" customHeight="1">
      <c r="S536" s="24"/>
      <c r="AH536" s="24"/>
    </row>
    <row r="537" ht="15.75" customHeight="1">
      <c r="S537" s="24"/>
      <c r="AH537" s="24"/>
    </row>
    <row r="538" ht="15.75" customHeight="1">
      <c r="S538" s="24"/>
      <c r="AH538" s="24"/>
    </row>
    <row r="539" ht="15.75" customHeight="1">
      <c r="S539" s="24"/>
      <c r="AH539" s="24"/>
    </row>
    <row r="540" ht="15.75" customHeight="1">
      <c r="S540" s="24"/>
      <c r="AH540" s="24"/>
    </row>
    <row r="541" ht="15.75" customHeight="1">
      <c r="S541" s="24"/>
      <c r="AH541" s="24"/>
    </row>
    <row r="542" ht="15.75" customHeight="1">
      <c r="S542" s="24"/>
      <c r="AH542" s="24"/>
    </row>
    <row r="543" ht="15.75" customHeight="1">
      <c r="S543" s="24"/>
      <c r="AH543" s="24"/>
    </row>
    <row r="544" ht="15.75" customHeight="1">
      <c r="S544" s="24"/>
      <c r="AH544" s="24"/>
    </row>
    <row r="545" ht="15.75" customHeight="1">
      <c r="S545" s="24"/>
      <c r="AH545" s="24"/>
    </row>
    <row r="546" ht="15.75" customHeight="1">
      <c r="S546" s="24"/>
      <c r="AH546" s="24"/>
    </row>
    <row r="547" ht="15.75" customHeight="1">
      <c r="S547" s="24"/>
      <c r="AH547" s="24"/>
    </row>
    <row r="548" ht="15.75" customHeight="1">
      <c r="S548" s="24"/>
      <c r="AH548" s="24"/>
    </row>
    <row r="549" ht="15.75" customHeight="1">
      <c r="S549" s="24"/>
      <c r="AH549" s="24"/>
    </row>
    <row r="550" ht="15.75" customHeight="1">
      <c r="S550" s="24"/>
      <c r="AH550" s="24"/>
    </row>
    <row r="551" ht="15.75" customHeight="1">
      <c r="S551" s="24"/>
      <c r="AH551" s="24"/>
    </row>
    <row r="552" ht="15.75" customHeight="1">
      <c r="S552" s="24"/>
      <c r="AH552" s="24"/>
    </row>
    <row r="553" ht="15.75" customHeight="1">
      <c r="S553" s="24"/>
      <c r="AH553" s="24"/>
    </row>
    <row r="554" ht="15.75" customHeight="1">
      <c r="S554" s="24"/>
      <c r="AH554" s="24"/>
    </row>
    <row r="555" ht="15.75" customHeight="1">
      <c r="S555" s="24"/>
      <c r="AH555" s="24"/>
    </row>
    <row r="556" ht="15.75" customHeight="1">
      <c r="S556" s="24"/>
      <c r="AH556" s="24"/>
    </row>
    <row r="557" ht="15.75" customHeight="1">
      <c r="S557" s="24"/>
      <c r="AH557" s="24"/>
    </row>
    <row r="558" ht="15.75" customHeight="1">
      <c r="S558" s="24"/>
      <c r="AH558" s="24"/>
    </row>
    <row r="559" ht="15.75" customHeight="1">
      <c r="S559" s="24"/>
      <c r="AH559" s="24"/>
    </row>
    <row r="560" ht="15.75" customHeight="1">
      <c r="S560" s="24"/>
      <c r="AH560" s="24"/>
    </row>
    <row r="561" ht="15.75" customHeight="1">
      <c r="S561" s="24"/>
      <c r="AH561" s="24"/>
    </row>
    <row r="562" ht="15.75" customHeight="1">
      <c r="S562" s="24"/>
      <c r="AH562" s="24"/>
    </row>
    <row r="563" ht="15.75" customHeight="1">
      <c r="S563" s="24"/>
      <c r="AH563" s="24"/>
    </row>
    <row r="564" ht="15.75" customHeight="1">
      <c r="S564" s="24"/>
      <c r="AH564" s="24"/>
    </row>
    <row r="565" ht="15.75" customHeight="1">
      <c r="S565" s="24"/>
      <c r="AH565" s="24"/>
    </row>
    <row r="566" ht="15.75" customHeight="1">
      <c r="S566" s="24"/>
      <c r="AH566" s="24"/>
    </row>
    <row r="567" ht="15.75" customHeight="1">
      <c r="S567" s="24"/>
      <c r="AH567" s="24"/>
    </row>
    <row r="568" ht="15.75" customHeight="1">
      <c r="S568" s="24"/>
      <c r="AH568" s="24"/>
    </row>
    <row r="569" ht="15.75" customHeight="1">
      <c r="S569" s="24"/>
      <c r="AH569" s="24"/>
    </row>
    <row r="570" ht="15.75" customHeight="1">
      <c r="S570" s="24"/>
      <c r="AH570" s="24"/>
    </row>
    <row r="571" ht="15.75" customHeight="1">
      <c r="S571" s="24"/>
      <c r="AH571" s="24"/>
    </row>
    <row r="572" ht="15.75" customHeight="1">
      <c r="S572" s="24"/>
      <c r="AH572" s="24"/>
    </row>
    <row r="573" ht="15.75" customHeight="1">
      <c r="S573" s="24"/>
      <c r="AH573" s="24"/>
    </row>
    <row r="574" ht="15.75" customHeight="1">
      <c r="S574" s="24"/>
      <c r="AH574" s="24"/>
    </row>
    <row r="575" ht="15.75" customHeight="1">
      <c r="S575" s="24"/>
      <c r="AH575" s="24"/>
    </row>
    <row r="576" ht="15.75" customHeight="1">
      <c r="S576" s="24"/>
      <c r="AH576" s="24"/>
    </row>
    <row r="577" ht="15.75" customHeight="1">
      <c r="S577" s="24"/>
      <c r="AH577" s="24"/>
    </row>
    <row r="578" ht="15.75" customHeight="1">
      <c r="S578" s="24"/>
      <c r="AH578" s="24"/>
    </row>
    <row r="579" ht="15.75" customHeight="1">
      <c r="S579" s="24"/>
      <c r="AH579" s="24"/>
    </row>
    <row r="580" ht="15.75" customHeight="1">
      <c r="S580" s="24"/>
      <c r="AH580" s="24"/>
    </row>
    <row r="581" ht="15.75" customHeight="1">
      <c r="S581" s="24"/>
      <c r="AH581" s="24"/>
    </row>
    <row r="582" ht="15.75" customHeight="1">
      <c r="S582" s="24"/>
      <c r="AH582" s="24"/>
    </row>
    <row r="583" ht="15.75" customHeight="1">
      <c r="S583" s="24"/>
      <c r="AH583" s="24"/>
    </row>
    <row r="584" ht="15.75" customHeight="1">
      <c r="S584" s="24"/>
      <c r="AH584" s="24"/>
    </row>
    <row r="585" ht="15.75" customHeight="1">
      <c r="S585" s="24"/>
      <c r="AH585" s="24"/>
    </row>
    <row r="586" ht="15.75" customHeight="1">
      <c r="S586" s="24"/>
      <c r="AH586" s="24"/>
    </row>
    <row r="587" ht="15.75" customHeight="1">
      <c r="S587" s="24"/>
      <c r="AH587" s="24"/>
    </row>
    <row r="588" ht="15.75" customHeight="1">
      <c r="S588" s="24"/>
      <c r="AH588" s="24"/>
    </row>
    <row r="589" ht="15.75" customHeight="1">
      <c r="S589" s="24"/>
      <c r="AH589" s="24"/>
    </row>
    <row r="590" ht="15.75" customHeight="1">
      <c r="S590" s="24"/>
      <c r="AH590" s="24"/>
    </row>
    <row r="591" ht="15.75" customHeight="1">
      <c r="S591" s="24"/>
      <c r="AH591" s="24"/>
    </row>
    <row r="592" ht="15.75" customHeight="1">
      <c r="S592" s="24"/>
      <c r="AH592" s="24"/>
    </row>
    <row r="593" ht="15.75" customHeight="1">
      <c r="S593" s="24"/>
      <c r="AH593" s="24"/>
    </row>
    <row r="594" ht="15.75" customHeight="1">
      <c r="S594" s="24"/>
      <c r="AH594" s="24"/>
    </row>
    <row r="595" ht="15.75" customHeight="1">
      <c r="S595" s="24"/>
      <c r="AH595" s="24"/>
    </row>
    <row r="596" ht="15.75" customHeight="1">
      <c r="S596" s="24"/>
      <c r="AH596" s="24"/>
    </row>
    <row r="597" ht="15.75" customHeight="1">
      <c r="S597" s="24"/>
      <c r="AH597" s="24"/>
    </row>
    <row r="598" ht="15.75" customHeight="1">
      <c r="S598" s="24"/>
      <c r="AH598" s="24"/>
    </row>
    <row r="599" ht="15.75" customHeight="1">
      <c r="S599" s="24"/>
      <c r="AH599" s="24"/>
    </row>
    <row r="600" ht="15.75" customHeight="1">
      <c r="S600" s="24"/>
      <c r="AH600" s="24"/>
    </row>
    <row r="601" ht="15.75" customHeight="1">
      <c r="S601" s="24"/>
      <c r="AH601" s="24"/>
    </row>
    <row r="602" ht="15.75" customHeight="1">
      <c r="S602" s="24"/>
      <c r="AH602" s="24"/>
    </row>
    <row r="603" ht="15.75" customHeight="1">
      <c r="S603" s="24"/>
      <c r="AH603" s="24"/>
    </row>
    <row r="604" ht="15.75" customHeight="1">
      <c r="S604" s="24"/>
      <c r="AH604" s="24"/>
    </row>
    <row r="605" ht="15.75" customHeight="1">
      <c r="S605" s="24"/>
      <c r="AH605" s="24"/>
    </row>
    <row r="606" ht="15.75" customHeight="1">
      <c r="S606" s="24"/>
      <c r="AH606" s="24"/>
    </row>
    <row r="607" ht="15.75" customHeight="1">
      <c r="S607" s="24"/>
      <c r="AH607" s="24"/>
    </row>
    <row r="608" ht="15.75" customHeight="1">
      <c r="S608" s="24"/>
      <c r="AH608" s="24"/>
    </row>
    <row r="609" ht="15.75" customHeight="1">
      <c r="S609" s="24"/>
      <c r="AH609" s="24"/>
    </row>
    <row r="610" ht="15.75" customHeight="1">
      <c r="S610" s="24"/>
      <c r="AH610" s="24"/>
    </row>
    <row r="611" ht="15.75" customHeight="1">
      <c r="S611" s="24"/>
      <c r="AH611" s="24"/>
    </row>
    <row r="612" ht="15.75" customHeight="1">
      <c r="S612" s="24"/>
      <c r="AH612" s="24"/>
    </row>
    <row r="613" ht="15.75" customHeight="1">
      <c r="S613" s="24"/>
      <c r="AH613" s="24"/>
    </row>
    <row r="614" ht="15.75" customHeight="1">
      <c r="S614" s="24"/>
      <c r="AH614" s="24"/>
    </row>
    <row r="615" ht="15.75" customHeight="1">
      <c r="S615" s="24"/>
      <c r="AH615" s="24"/>
    </row>
    <row r="616" ht="15.75" customHeight="1">
      <c r="S616" s="24"/>
      <c r="AH616" s="24"/>
    </row>
    <row r="617" ht="15.75" customHeight="1">
      <c r="S617" s="24"/>
      <c r="AH617" s="24"/>
    </row>
    <row r="618" ht="15.75" customHeight="1">
      <c r="S618" s="24"/>
      <c r="AH618" s="24"/>
    </row>
    <row r="619" ht="15.75" customHeight="1">
      <c r="S619" s="24"/>
      <c r="AH619" s="24"/>
    </row>
    <row r="620" ht="15.75" customHeight="1">
      <c r="S620" s="24"/>
      <c r="AH620" s="24"/>
    </row>
    <row r="621" ht="15.75" customHeight="1">
      <c r="S621" s="24"/>
      <c r="AH621" s="24"/>
    </row>
    <row r="622" ht="15.75" customHeight="1">
      <c r="S622" s="24"/>
      <c r="AH622" s="24"/>
    </row>
    <row r="623" ht="15.75" customHeight="1">
      <c r="S623" s="24"/>
      <c r="AH623" s="24"/>
    </row>
    <row r="624" ht="15.75" customHeight="1">
      <c r="S624" s="24"/>
      <c r="AH624" s="24"/>
    </row>
    <row r="625" ht="15.75" customHeight="1">
      <c r="S625" s="24"/>
      <c r="AH625" s="24"/>
    </row>
    <row r="626" ht="15.75" customHeight="1">
      <c r="S626" s="24"/>
      <c r="AH626" s="24"/>
    </row>
    <row r="627" ht="15.75" customHeight="1">
      <c r="S627" s="24"/>
      <c r="AH627" s="24"/>
    </row>
    <row r="628" ht="15.75" customHeight="1">
      <c r="S628" s="24"/>
      <c r="AH628" s="24"/>
    </row>
    <row r="629" ht="15.75" customHeight="1">
      <c r="S629" s="24"/>
      <c r="AH629" s="24"/>
    </row>
    <row r="630" ht="15.75" customHeight="1">
      <c r="S630" s="24"/>
      <c r="AH630" s="24"/>
    </row>
    <row r="631" ht="15.75" customHeight="1">
      <c r="S631" s="24"/>
      <c r="AH631" s="24"/>
    </row>
    <row r="632" ht="15.75" customHeight="1">
      <c r="S632" s="24"/>
      <c r="AH632" s="24"/>
    </row>
    <row r="633" ht="15.75" customHeight="1">
      <c r="S633" s="24"/>
      <c r="AH633" s="24"/>
    </row>
    <row r="634" ht="15.75" customHeight="1">
      <c r="S634" s="24"/>
      <c r="AH634" s="24"/>
    </row>
    <row r="635" ht="15.75" customHeight="1">
      <c r="S635" s="24"/>
      <c r="AH635" s="24"/>
    </row>
    <row r="636" ht="15.75" customHeight="1">
      <c r="S636" s="24"/>
      <c r="AH636" s="24"/>
    </row>
    <row r="637" ht="15.75" customHeight="1">
      <c r="S637" s="24"/>
      <c r="AH637" s="24"/>
    </row>
    <row r="638" ht="15.75" customHeight="1">
      <c r="S638" s="24"/>
      <c r="AH638" s="24"/>
    </row>
    <row r="639" ht="15.75" customHeight="1">
      <c r="S639" s="24"/>
      <c r="AH639" s="24"/>
    </row>
    <row r="640" ht="15.75" customHeight="1">
      <c r="S640" s="24"/>
      <c r="AH640" s="24"/>
    </row>
    <row r="641" ht="15.75" customHeight="1">
      <c r="S641" s="24"/>
      <c r="AH641" s="24"/>
    </row>
    <row r="642" ht="15.75" customHeight="1">
      <c r="S642" s="24"/>
      <c r="AH642" s="24"/>
    </row>
    <row r="643" ht="15.75" customHeight="1">
      <c r="S643" s="24"/>
      <c r="AH643" s="24"/>
    </row>
    <row r="644" ht="15.75" customHeight="1">
      <c r="S644" s="24"/>
      <c r="AH644" s="24"/>
    </row>
    <row r="645" ht="15.75" customHeight="1">
      <c r="S645" s="24"/>
      <c r="AH645" s="24"/>
    </row>
    <row r="646" ht="15.75" customHeight="1">
      <c r="S646" s="24"/>
      <c r="AH646" s="24"/>
    </row>
    <row r="647" ht="15.75" customHeight="1">
      <c r="S647" s="24"/>
      <c r="AH647" s="24"/>
    </row>
    <row r="648" ht="15.75" customHeight="1">
      <c r="S648" s="24"/>
      <c r="AH648" s="24"/>
    </row>
    <row r="649" ht="15.75" customHeight="1">
      <c r="S649" s="24"/>
      <c r="AH649" s="24"/>
    </row>
    <row r="650" ht="15.75" customHeight="1">
      <c r="S650" s="24"/>
      <c r="AH650" s="24"/>
    </row>
    <row r="651" ht="15.75" customHeight="1">
      <c r="S651" s="24"/>
      <c r="AH651" s="24"/>
    </row>
    <row r="652" ht="15.75" customHeight="1">
      <c r="S652" s="24"/>
      <c r="AH652" s="24"/>
    </row>
    <row r="653" ht="15.75" customHeight="1">
      <c r="S653" s="24"/>
      <c r="AH653" s="24"/>
    </row>
    <row r="654" ht="15.75" customHeight="1">
      <c r="S654" s="24"/>
      <c r="AH654" s="24"/>
    </row>
    <row r="655" ht="15.75" customHeight="1">
      <c r="S655" s="24"/>
      <c r="AH655" s="24"/>
    </row>
    <row r="656" ht="15.75" customHeight="1">
      <c r="S656" s="24"/>
      <c r="AH656" s="24"/>
    </row>
    <row r="657" ht="15.75" customHeight="1">
      <c r="S657" s="24"/>
      <c r="AH657" s="24"/>
    </row>
    <row r="658" ht="15.75" customHeight="1">
      <c r="S658" s="24"/>
      <c r="AH658" s="24"/>
    </row>
    <row r="659" ht="15.75" customHeight="1">
      <c r="S659" s="24"/>
      <c r="AH659" s="24"/>
    </row>
    <row r="660" ht="15.75" customHeight="1">
      <c r="S660" s="24"/>
      <c r="AH660" s="24"/>
    </row>
    <row r="661" ht="15.75" customHeight="1">
      <c r="S661" s="24"/>
      <c r="AH661" s="24"/>
    </row>
    <row r="662" ht="15.75" customHeight="1">
      <c r="S662" s="24"/>
      <c r="AH662" s="24"/>
    </row>
    <row r="663" ht="15.75" customHeight="1">
      <c r="S663" s="24"/>
      <c r="AH663" s="24"/>
    </row>
    <row r="664" ht="15.75" customHeight="1">
      <c r="S664" s="24"/>
      <c r="AH664" s="24"/>
    </row>
    <row r="665" ht="15.75" customHeight="1">
      <c r="S665" s="24"/>
      <c r="AH665" s="24"/>
    </row>
    <row r="666" ht="15.75" customHeight="1">
      <c r="S666" s="24"/>
      <c r="AH666" s="24"/>
    </row>
    <row r="667" ht="15.75" customHeight="1">
      <c r="S667" s="24"/>
      <c r="AH667" s="24"/>
    </row>
    <row r="668" ht="15.75" customHeight="1">
      <c r="S668" s="24"/>
      <c r="AH668" s="24"/>
    </row>
    <row r="669" ht="15.75" customHeight="1">
      <c r="S669" s="24"/>
      <c r="AH669" s="24"/>
    </row>
    <row r="670" ht="15.75" customHeight="1">
      <c r="S670" s="24"/>
      <c r="AH670" s="24"/>
    </row>
    <row r="671" ht="15.75" customHeight="1">
      <c r="S671" s="24"/>
      <c r="AH671" s="24"/>
    </row>
    <row r="672" ht="15.75" customHeight="1">
      <c r="S672" s="24"/>
      <c r="AH672" s="24"/>
    </row>
    <row r="673" ht="15.75" customHeight="1">
      <c r="S673" s="24"/>
      <c r="AH673" s="24"/>
    </row>
    <row r="674" ht="15.75" customHeight="1">
      <c r="S674" s="24"/>
      <c r="AH674" s="24"/>
    </row>
    <row r="675" ht="15.75" customHeight="1">
      <c r="S675" s="24"/>
      <c r="AH675" s="24"/>
    </row>
    <row r="676" ht="15.75" customHeight="1">
      <c r="S676" s="24"/>
      <c r="AH676" s="24"/>
    </row>
    <row r="677" ht="15.75" customHeight="1">
      <c r="S677" s="24"/>
      <c r="AH677" s="24"/>
    </row>
    <row r="678" ht="15.75" customHeight="1">
      <c r="S678" s="24"/>
      <c r="AH678" s="24"/>
    </row>
    <row r="679" ht="15.75" customHeight="1">
      <c r="S679" s="24"/>
      <c r="AH679" s="24"/>
    </row>
    <row r="680" ht="15.75" customHeight="1">
      <c r="S680" s="24"/>
      <c r="AH680" s="24"/>
    </row>
    <row r="681" ht="15.75" customHeight="1">
      <c r="S681" s="24"/>
      <c r="AH681" s="24"/>
    </row>
    <row r="682" ht="15.75" customHeight="1">
      <c r="S682" s="24"/>
      <c r="AH682" s="24"/>
    </row>
    <row r="683" ht="15.75" customHeight="1">
      <c r="S683" s="24"/>
      <c r="AH683" s="24"/>
    </row>
    <row r="684" ht="15.75" customHeight="1">
      <c r="S684" s="24"/>
      <c r="AH684" s="24"/>
    </row>
    <row r="685" ht="15.75" customHeight="1">
      <c r="S685" s="24"/>
      <c r="AH685" s="24"/>
    </row>
    <row r="686" ht="15.75" customHeight="1">
      <c r="S686" s="24"/>
      <c r="AH686" s="24"/>
    </row>
    <row r="687" ht="15.75" customHeight="1">
      <c r="S687" s="24"/>
      <c r="AH687" s="24"/>
    </row>
    <row r="688" ht="15.75" customHeight="1">
      <c r="S688" s="24"/>
      <c r="AH688" s="24"/>
    </row>
    <row r="689" ht="15.75" customHeight="1">
      <c r="S689" s="24"/>
      <c r="AH689" s="24"/>
    </row>
    <row r="690" ht="15.75" customHeight="1">
      <c r="S690" s="24"/>
      <c r="AH690" s="24"/>
    </row>
    <row r="691" ht="15.75" customHeight="1">
      <c r="S691" s="24"/>
      <c r="AH691" s="24"/>
    </row>
    <row r="692" ht="15.75" customHeight="1">
      <c r="S692" s="24"/>
      <c r="AH692" s="24"/>
    </row>
    <row r="693" ht="15.75" customHeight="1">
      <c r="S693" s="24"/>
      <c r="AH693" s="24"/>
    </row>
    <row r="694" ht="15.75" customHeight="1">
      <c r="S694" s="24"/>
      <c r="AH694" s="24"/>
    </row>
    <row r="695" ht="15.75" customHeight="1">
      <c r="S695" s="24"/>
      <c r="AH695" s="24"/>
    </row>
    <row r="696" ht="15.75" customHeight="1">
      <c r="S696" s="24"/>
      <c r="AH696" s="24"/>
    </row>
    <row r="697" ht="15.75" customHeight="1">
      <c r="S697" s="24"/>
      <c r="AH697" s="24"/>
    </row>
    <row r="698" ht="15.75" customHeight="1">
      <c r="S698" s="24"/>
      <c r="AH698" s="24"/>
    </row>
    <row r="699" ht="15.75" customHeight="1">
      <c r="S699" s="24"/>
      <c r="AH699" s="24"/>
    </row>
    <row r="700" ht="15.75" customHeight="1">
      <c r="S700" s="24"/>
      <c r="AH700" s="24"/>
    </row>
    <row r="701" ht="15.75" customHeight="1">
      <c r="S701" s="24"/>
      <c r="AH701" s="24"/>
    </row>
    <row r="702" ht="15.75" customHeight="1">
      <c r="S702" s="24"/>
      <c r="AH702" s="24"/>
    </row>
    <row r="703" ht="15.75" customHeight="1">
      <c r="S703" s="24"/>
      <c r="AH703" s="24"/>
    </row>
    <row r="704" ht="15.75" customHeight="1">
      <c r="S704" s="24"/>
      <c r="AH704" s="24"/>
    </row>
    <row r="705" ht="15.75" customHeight="1">
      <c r="S705" s="24"/>
      <c r="AH705" s="24"/>
    </row>
    <row r="706" ht="15.75" customHeight="1">
      <c r="S706" s="24"/>
      <c r="AH706" s="24"/>
    </row>
    <row r="707" ht="15.75" customHeight="1">
      <c r="S707" s="24"/>
      <c r="AH707" s="24"/>
    </row>
    <row r="708" ht="15.75" customHeight="1">
      <c r="S708" s="24"/>
      <c r="AH708" s="24"/>
    </row>
    <row r="709" ht="15.75" customHeight="1">
      <c r="S709" s="24"/>
      <c r="AH709" s="24"/>
    </row>
    <row r="710" ht="15.75" customHeight="1">
      <c r="S710" s="24"/>
      <c r="AH710" s="24"/>
    </row>
    <row r="711" ht="15.75" customHeight="1">
      <c r="S711" s="24"/>
      <c r="AH711" s="24"/>
    </row>
    <row r="712" ht="15.75" customHeight="1">
      <c r="S712" s="24"/>
      <c r="AH712" s="24"/>
    </row>
    <row r="713" ht="15.75" customHeight="1">
      <c r="S713" s="24"/>
      <c r="AH713" s="24"/>
    </row>
    <row r="714" ht="15.75" customHeight="1">
      <c r="S714" s="24"/>
      <c r="AH714" s="24"/>
    </row>
    <row r="715" ht="15.75" customHeight="1">
      <c r="S715" s="24"/>
      <c r="AH715" s="24"/>
    </row>
    <row r="716" ht="15.75" customHeight="1">
      <c r="S716" s="24"/>
      <c r="AH716" s="24"/>
    </row>
    <row r="717" ht="15.75" customHeight="1">
      <c r="S717" s="24"/>
      <c r="AH717" s="24"/>
    </row>
    <row r="718" ht="15.75" customHeight="1">
      <c r="S718" s="24"/>
      <c r="AH718" s="24"/>
    </row>
    <row r="719" ht="15.75" customHeight="1">
      <c r="S719" s="24"/>
      <c r="AH719" s="24"/>
    </row>
    <row r="720" ht="15.75" customHeight="1">
      <c r="S720" s="24"/>
      <c r="AH720" s="24"/>
    </row>
    <row r="721" ht="15.75" customHeight="1">
      <c r="S721" s="24"/>
      <c r="AH721" s="24"/>
    </row>
    <row r="722" ht="15.75" customHeight="1">
      <c r="S722" s="24"/>
      <c r="AH722" s="24"/>
    </row>
    <row r="723" ht="15.75" customHeight="1">
      <c r="S723" s="24"/>
      <c r="AH723" s="24"/>
    </row>
    <row r="724" ht="15.75" customHeight="1">
      <c r="S724" s="24"/>
      <c r="AH724" s="24"/>
    </row>
    <row r="725" ht="15.75" customHeight="1">
      <c r="S725" s="24"/>
      <c r="AH725" s="24"/>
    </row>
    <row r="726" ht="15.75" customHeight="1">
      <c r="S726" s="24"/>
      <c r="AH726" s="24"/>
    </row>
    <row r="727" ht="15.75" customHeight="1">
      <c r="S727" s="24"/>
      <c r="AH727" s="24"/>
    </row>
    <row r="728" ht="15.75" customHeight="1">
      <c r="S728" s="24"/>
      <c r="AH728" s="24"/>
    </row>
    <row r="729" ht="15.75" customHeight="1">
      <c r="S729" s="24"/>
      <c r="AH729" s="24"/>
    </row>
    <row r="730" ht="15.75" customHeight="1">
      <c r="S730" s="24"/>
      <c r="AH730" s="24"/>
    </row>
    <row r="731" ht="15.75" customHeight="1">
      <c r="S731" s="24"/>
      <c r="AH731" s="24"/>
    </row>
    <row r="732" ht="15.75" customHeight="1">
      <c r="S732" s="24"/>
      <c r="AH732" s="24"/>
    </row>
    <row r="733" ht="15.75" customHeight="1">
      <c r="S733" s="24"/>
      <c r="AH733" s="24"/>
    </row>
    <row r="734" ht="15.75" customHeight="1">
      <c r="S734" s="24"/>
      <c r="AH734" s="24"/>
    </row>
    <row r="735" ht="15.75" customHeight="1">
      <c r="S735" s="24"/>
      <c r="AH735" s="24"/>
    </row>
    <row r="736" ht="15.75" customHeight="1">
      <c r="S736" s="24"/>
      <c r="AH736" s="24"/>
    </row>
    <row r="737" ht="15.75" customHeight="1">
      <c r="S737" s="24"/>
      <c r="AH737" s="24"/>
    </row>
    <row r="738" ht="15.75" customHeight="1">
      <c r="S738" s="24"/>
      <c r="AH738" s="24"/>
    </row>
    <row r="739" ht="15.75" customHeight="1">
      <c r="S739" s="24"/>
      <c r="AH739" s="24"/>
    </row>
    <row r="740" ht="15.75" customHeight="1">
      <c r="S740" s="24"/>
      <c r="AH740" s="24"/>
    </row>
    <row r="741" ht="15.75" customHeight="1">
      <c r="S741" s="24"/>
      <c r="AH741" s="24"/>
    </row>
    <row r="742" ht="15.75" customHeight="1">
      <c r="S742" s="24"/>
      <c r="AH742" s="24"/>
    </row>
    <row r="743" ht="15.75" customHeight="1">
      <c r="S743" s="24"/>
      <c r="AH743" s="24"/>
    </row>
    <row r="744" ht="15.75" customHeight="1">
      <c r="S744" s="24"/>
      <c r="AH744" s="24"/>
    </row>
    <row r="745" ht="15.75" customHeight="1">
      <c r="S745" s="24"/>
      <c r="AH745" s="24"/>
    </row>
    <row r="746" ht="15.75" customHeight="1">
      <c r="S746" s="24"/>
      <c r="AH746" s="24"/>
    </row>
    <row r="747" ht="15.75" customHeight="1">
      <c r="S747" s="24"/>
      <c r="AH747" s="24"/>
    </row>
    <row r="748" ht="15.75" customHeight="1">
      <c r="S748" s="24"/>
      <c r="AH748" s="24"/>
    </row>
    <row r="749" ht="15.75" customHeight="1">
      <c r="S749" s="24"/>
      <c r="AH749" s="24"/>
    </row>
    <row r="750" ht="15.75" customHeight="1">
      <c r="S750" s="24"/>
      <c r="AH750" s="24"/>
    </row>
    <row r="751" ht="15.75" customHeight="1">
      <c r="S751" s="24"/>
      <c r="AH751" s="24"/>
    </row>
    <row r="752" ht="15.75" customHeight="1">
      <c r="S752" s="24"/>
      <c r="AH752" s="24"/>
    </row>
    <row r="753" ht="15.75" customHeight="1">
      <c r="S753" s="24"/>
      <c r="AH753" s="24"/>
    </row>
    <row r="754" ht="15.75" customHeight="1">
      <c r="S754" s="24"/>
      <c r="AH754" s="24"/>
    </row>
    <row r="755" ht="15.75" customHeight="1">
      <c r="S755" s="24"/>
      <c r="AH755" s="24"/>
    </row>
    <row r="756" ht="15.75" customHeight="1">
      <c r="S756" s="24"/>
      <c r="AH756" s="24"/>
    </row>
    <row r="757" ht="15.75" customHeight="1">
      <c r="S757" s="24"/>
      <c r="AH757" s="24"/>
    </row>
    <row r="758" ht="15.75" customHeight="1">
      <c r="S758" s="24"/>
      <c r="AH758" s="24"/>
    </row>
    <row r="759" ht="15.75" customHeight="1">
      <c r="S759" s="24"/>
      <c r="AH759" s="24"/>
    </row>
    <row r="760" ht="15.75" customHeight="1">
      <c r="S760" s="24"/>
      <c r="AH760" s="24"/>
    </row>
    <row r="761" ht="15.75" customHeight="1">
      <c r="S761" s="24"/>
      <c r="AH761" s="24"/>
    </row>
    <row r="762" ht="15.75" customHeight="1">
      <c r="S762" s="24"/>
      <c r="AH762" s="24"/>
    </row>
    <row r="763" ht="15.75" customHeight="1">
      <c r="S763" s="24"/>
      <c r="AH763" s="24"/>
    </row>
    <row r="764" ht="15.75" customHeight="1">
      <c r="S764" s="24"/>
      <c r="AH764" s="24"/>
    </row>
    <row r="765" ht="15.75" customHeight="1">
      <c r="S765" s="24"/>
      <c r="AH765" s="24"/>
    </row>
    <row r="766" ht="15.75" customHeight="1">
      <c r="S766" s="24"/>
      <c r="AH766" s="24"/>
    </row>
    <row r="767" ht="15.75" customHeight="1">
      <c r="S767" s="24"/>
      <c r="AH767" s="24"/>
    </row>
    <row r="768" ht="15.75" customHeight="1">
      <c r="S768" s="24"/>
      <c r="AH768" s="24"/>
    </row>
    <row r="769" ht="15.75" customHeight="1">
      <c r="S769" s="24"/>
      <c r="AH769" s="24"/>
    </row>
    <row r="770" ht="15.75" customHeight="1">
      <c r="S770" s="24"/>
      <c r="AH770" s="24"/>
    </row>
    <row r="771" ht="15.75" customHeight="1">
      <c r="S771" s="24"/>
      <c r="AH771" s="24"/>
    </row>
    <row r="772" ht="15.75" customHeight="1">
      <c r="S772" s="24"/>
      <c r="AH772" s="24"/>
    </row>
    <row r="773" ht="15.75" customHeight="1">
      <c r="S773" s="24"/>
      <c r="AH773" s="24"/>
    </row>
    <row r="774" ht="15.75" customHeight="1">
      <c r="S774" s="24"/>
      <c r="AH774" s="24"/>
    </row>
    <row r="775" ht="15.75" customHeight="1">
      <c r="S775" s="24"/>
      <c r="AH775" s="24"/>
    </row>
    <row r="776" ht="15.75" customHeight="1">
      <c r="S776" s="24"/>
      <c r="AH776" s="24"/>
    </row>
    <row r="777" ht="15.75" customHeight="1">
      <c r="S777" s="24"/>
      <c r="AH777" s="24"/>
    </row>
    <row r="778" ht="15.75" customHeight="1">
      <c r="S778" s="24"/>
      <c r="AH778" s="24"/>
    </row>
    <row r="779" ht="15.75" customHeight="1">
      <c r="S779" s="24"/>
      <c r="AH779" s="24"/>
    </row>
    <row r="780" ht="15.75" customHeight="1">
      <c r="S780" s="24"/>
      <c r="AH780" s="24"/>
    </row>
    <row r="781" ht="15.75" customHeight="1">
      <c r="S781" s="24"/>
      <c r="AH781" s="24"/>
    </row>
    <row r="782" ht="15.75" customHeight="1">
      <c r="S782" s="24"/>
      <c r="AH782" s="24"/>
    </row>
    <row r="783" ht="15.75" customHeight="1">
      <c r="S783" s="24"/>
      <c r="AH783" s="24"/>
    </row>
    <row r="784" ht="15.75" customHeight="1">
      <c r="S784" s="24"/>
      <c r="AH784" s="24"/>
    </row>
    <row r="785" ht="15.75" customHeight="1">
      <c r="S785" s="24"/>
      <c r="AH785" s="24"/>
    </row>
    <row r="786" ht="15.75" customHeight="1">
      <c r="S786" s="24"/>
      <c r="AH786" s="24"/>
    </row>
    <row r="787" ht="15.75" customHeight="1">
      <c r="S787" s="24"/>
      <c r="AH787" s="24"/>
    </row>
    <row r="788" ht="15.75" customHeight="1">
      <c r="S788" s="24"/>
      <c r="AH788" s="24"/>
    </row>
    <row r="789" ht="15.75" customHeight="1">
      <c r="S789" s="24"/>
      <c r="AH789" s="24"/>
    </row>
    <row r="790" ht="15.75" customHeight="1">
      <c r="S790" s="24"/>
      <c r="AH790" s="24"/>
    </row>
    <row r="791" ht="15.75" customHeight="1">
      <c r="S791" s="24"/>
      <c r="AH791" s="24"/>
    </row>
    <row r="792" ht="15.75" customHeight="1">
      <c r="S792" s="24"/>
      <c r="AH792" s="24"/>
    </row>
    <row r="793" ht="15.75" customHeight="1">
      <c r="S793" s="24"/>
      <c r="AH793" s="24"/>
    </row>
    <row r="794" ht="15.75" customHeight="1">
      <c r="S794" s="24"/>
      <c r="AH794" s="24"/>
    </row>
    <row r="795" ht="15.75" customHeight="1">
      <c r="S795" s="24"/>
      <c r="AH795" s="24"/>
    </row>
    <row r="796" ht="15.75" customHeight="1">
      <c r="S796" s="24"/>
      <c r="AH796" s="24"/>
    </row>
    <row r="797" ht="15.75" customHeight="1">
      <c r="S797" s="24"/>
      <c r="AH797" s="24"/>
    </row>
    <row r="798" ht="15.75" customHeight="1">
      <c r="S798" s="24"/>
      <c r="AH798" s="24"/>
    </row>
    <row r="799" ht="15.75" customHeight="1">
      <c r="S799" s="24"/>
      <c r="AH799" s="24"/>
    </row>
    <row r="800" ht="15.75" customHeight="1">
      <c r="S800" s="24"/>
      <c r="AH800" s="24"/>
    </row>
    <row r="801" ht="15.75" customHeight="1">
      <c r="S801" s="24"/>
      <c r="AH801" s="24"/>
    </row>
    <row r="802" ht="15.75" customHeight="1">
      <c r="S802" s="24"/>
      <c r="AH802" s="24"/>
    </row>
    <row r="803" ht="15.75" customHeight="1">
      <c r="S803" s="24"/>
      <c r="AH803" s="24"/>
    </row>
    <row r="804" ht="15.75" customHeight="1">
      <c r="S804" s="24"/>
      <c r="AH804" s="24"/>
    </row>
    <row r="805" ht="15.75" customHeight="1">
      <c r="S805" s="24"/>
      <c r="AH805" s="24"/>
    </row>
    <row r="806" ht="15.75" customHeight="1">
      <c r="S806" s="24"/>
      <c r="AH806" s="24"/>
    </row>
    <row r="807" ht="15.75" customHeight="1">
      <c r="S807" s="24"/>
      <c r="AH807" s="24"/>
    </row>
    <row r="808" ht="15.75" customHeight="1">
      <c r="S808" s="24"/>
      <c r="AH808" s="24"/>
    </row>
    <row r="809" ht="15.75" customHeight="1">
      <c r="S809" s="24"/>
      <c r="AH809" s="24"/>
    </row>
    <row r="810" ht="15.75" customHeight="1">
      <c r="S810" s="24"/>
      <c r="AH810" s="24"/>
    </row>
    <row r="811" ht="15.75" customHeight="1">
      <c r="S811" s="24"/>
      <c r="AH811" s="24"/>
    </row>
    <row r="812" ht="15.75" customHeight="1">
      <c r="S812" s="24"/>
      <c r="AH812" s="24"/>
    </row>
    <row r="813" ht="15.75" customHeight="1">
      <c r="S813" s="24"/>
      <c r="AH813" s="24"/>
    </row>
    <row r="814" ht="15.75" customHeight="1">
      <c r="S814" s="24"/>
      <c r="AH814" s="24"/>
    </row>
    <row r="815" ht="15.75" customHeight="1">
      <c r="S815" s="24"/>
      <c r="AH815" s="24"/>
    </row>
    <row r="816" ht="15.75" customHeight="1">
      <c r="S816" s="24"/>
      <c r="AH816" s="24"/>
    </row>
    <row r="817" ht="15.75" customHeight="1">
      <c r="S817" s="24"/>
      <c r="AH817" s="24"/>
    </row>
    <row r="818" ht="15.75" customHeight="1">
      <c r="S818" s="24"/>
      <c r="AH818" s="24"/>
    </row>
    <row r="819" ht="15.75" customHeight="1">
      <c r="S819" s="24"/>
      <c r="AH819" s="24"/>
    </row>
    <row r="820" ht="15.75" customHeight="1">
      <c r="S820" s="24"/>
      <c r="AH820" s="24"/>
    </row>
    <row r="821" ht="15.75" customHeight="1">
      <c r="S821" s="24"/>
      <c r="AH821" s="24"/>
    </row>
    <row r="822" ht="15.75" customHeight="1">
      <c r="S822" s="24"/>
      <c r="AH822" s="24"/>
    </row>
    <row r="823" ht="15.75" customHeight="1">
      <c r="S823" s="24"/>
      <c r="AH823" s="24"/>
    </row>
    <row r="824" ht="15.75" customHeight="1">
      <c r="S824" s="24"/>
      <c r="AH824" s="24"/>
    </row>
    <row r="825" ht="15.75" customHeight="1">
      <c r="S825" s="24"/>
      <c r="AH825" s="24"/>
    </row>
    <row r="826" ht="15.75" customHeight="1">
      <c r="S826" s="24"/>
      <c r="AH826" s="24"/>
    </row>
    <row r="827" ht="15.75" customHeight="1">
      <c r="S827" s="24"/>
      <c r="AH827" s="24"/>
    </row>
    <row r="828" ht="15.75" customHeight="1">
      <c r="S828" s="24"/>
      <c r="AH828" s="24"/>
    </row>
    <row r="829" ht="15.75" customHeight="1">
      <c r="S829" s="24"/>
      <c r="AH829" s="24"/>
    </row>
    <row r="830" ht="15.75" customHeight="1">
      <c r="S830" s="24"/>
      <c r="AH830" s="24"/>
    </row>
    <row r="831" ht="15.75" customHeight="1">
      <c r="S831" s="24"/>
      <c r="AH831" s="24"/>
    </row>
    <row r="832" ht="15.75" customHeight="1">
      <c r="S832" s="24"/>
      <c r="AH832" s="24"/>
    </row>
    <row r="833" ht="15.75" customHeight="1">
      <c r="S833" s="24"/>
      <c r="AH833" s="24"/>
    </row>
    <row r="834" ht="15.75" customHeight="1">
      <c r="S834" s="24"/>
      <c r="AH834" s="24"/>
    </row>
    <row r="835" ht="15.75" customHeight="1">
      <c r="S835" s="24"/>
      <c r="AH835" s="24"/>
    </row>
    <row r="836" ht="15.75" customHeight="1">
      <c r="S836" s="24"/>
      <c r="AH836" s="24"/>
    </row>
    <row r="837" ht="15.75" customHeight="1">
      <c r="S837" s="24"/>
      <c r="AH837" s="24"/>
    </row>
    <row r="838" ht="15.75" customHeight="1">
      <c r="S838" s="24"/>
      <c r="AH838" s="24"/>
    </row>
    <row r="839" ht="15.75" customHeight="1">
      <c r="S839" s="24"/>
      <c r="AH839" s="24"/>
    </row>
    <row r="840" ht="15.75" customHeight="1">
      <c r="S840" s="24"/>
      <c r="AH840" s="24"/>
    </row>
    <row r="841" ht="15.75" customHeight="1">
      <c r="S841" s="24"/>
      <c r="AH841" s="24"/>
    </row>
    <row r="842" ht="15.75" customHeight="1">
      <c r="S842" s="24"/>
      <c r="AH842" s="24"/>
    </row>
    <row r="843" ht="15.75" customHeight="1">
      <c r="S843" s="24"/>
      <c r="AH843" s="24"/>
    </row>
    <row r="844" ht="15.75" customHeight="1">
      <c r="S844" s="24"/>
      <c r="AH844" s="24"/>
    </row>
    <row r="845" ht="15.75" customHeight="1">
      <c r="S845" s="24"/>
      <c r="AH845" s="24"/>
    </row>
    <row r="846" ht="15.75" customHeight="1">
      <c r="S846" s="24"/>
      <c r="AH846" s="24"/>
    </row>
    <row r="847" ht="15.75" customHeight="1">
      <c r="S847" s="24"/>
      <c r="AH847" s="24"/>
    </row>
    <row r="848" ht="15.75" customHeight="1">
      <c r="S848" s="24"/>
      <c r="AH848" s="24"/>
    </row>
    <row r="849" ht="15.75" customHeight="1">
      <c r="S849" s="24"/>
      <c r="AH849" s="24"/>
    </row>
    <row r="850" ht="15.75" customHeight="1">
      <c r="S850" s="24"/>
      <c r="AH850" s="24"/>
    </row>
    <row r="851" ht="15.75" customHeight="1">
      <c r="S851" s="24"/>
      <c r="AH851" s="24"/>
    </row>
    <row r="852" ht="15.75" customHeight="1">
      <c r="S852" s="24"/>
      <c r="AH852" s="24"/>
    </row>
    <row r="853" ht="15.75" customHeight="1">
      <c r="S853" s="24"/>
      <c r="AH853" s="24"/>
    </row>
    <row r="854" ht="15.75" customHeight="1">
      <c r="S854" s="24"/>
      <c r="AH854" s="24"/>
    </row>
    <row r="855" ht="15.75" customHeight="1">
      <c r="S855" s="24"/>
      <c r="AH855" s="24"/>
    </row>
    <row r="856" ht="15.75" customHeight="1">
      <c r="S856" s="24"/>
      <c r="AH856" s="24"/>
    </row>
    <row r="857" ht="15.75" customHeight="1">
      <c r="S857" s="24"/>
      <c r="AH857" s="24"/>
    </row>
    <row r="858" ht="15.75" customHeight="1">
      <c r="S858" s="24"/>
      <c r="AH858" s="24"/>
    </row>
    <row r="859" ht="15.75" customHeight="1">
      <c r="S859" s="24"/>
      <c r="AH859" s="24"/>
    </row>
    <row r="860" ht="15.75" customHeight="1">
      <c r="S860" s="24"/>
      <c r="AH860" s="24"/>
    </row>
    <row r="861" ht="15.75" customHeight="1">
      <c r="S861" s="24"/>
      <c r="AH861" s="24"/>
    </row>
    <row r="862" ht="15.75" customHeight="1">
      <c r="S862" s="24"/>
      <c r="AH862" s="24"/>
    </row>
    <row r="863" ht="15.75" customHeight="1">
      <c r="S863" s="24"/>
      <c r="AH863" s="24"/>
    </row>
    <row r="864" ht="15.75" customHeight="1">
      <c r="S864" s="24"/>
      <c r="AH864" s="24"/>
    </row>
    <row r="865" ht="15.75" customHeight="1">
      <c r="S865" s="24"/>
      <c r="AH865" s="24"/>
    </row>
    <row r="866" ht="15.75" customHeight="1">
      <c r="S866" s="24"/>
      <c r="AH866" s="24"/>
    </row>
    <row r="867" ht="15.75" customHeight="1">
      <c r="S867" s="24"/>
      <c r="AH867" s="24"/>
    </row>
    <row r="868" ht="15.75" customHeight="1">
      <c r="S868" s="24"/>
      <c r="AH868" s="24"/>
    </row>
    <row r="869" ht="15.75" customHeight="1">
      <c r="S869" s="24"/>
      <c r="AH869" s="24"/>
    </row>
    <row r="870" ht="15.75" customHeight="1">
      <c r="S870" s="24"/>
      <c r="AH870" s="24"/>
    </row>
    <row r="871" ht="15.75" customHeight="1">
      <c r="S871" s="24"/>
      <c r="AH871" s="24"/>
    </row>
    <row r="872" ht="15.75" customHeight="1">
      <c r="S872" s="24"/>
      <c r="AH872" s="24"/>
    </row>
    <row r="873" ht="15.75" customHeight="1">
      <c r="S873" s="24"/>
      <c r="AH873" s="24"/>
    </row>
    <row r="874" ht="15.75" customHeight="1">
      <c r="S874" s="24"/>
      <c r="AH874" s="24"/>
    </row>
    <row r="875" ht="15.75" customHeight="1">
      <c r="S875" s="24"/>
      <c r="AH875" s="24"/>
    </row>
    <row r="876" ht="15.75" customHeight="1">
      <c r="S876" s="24"/>
      <c r="AH876" s="24"/>
    </row>
    <row r="877" ht="15.75" customHeight="1">
      <c r="S877" s="24"/>
      <c r="AH877" s="24"/>
    </row>
    <row r="878" ht="15.75" customHeight="1">
      <c r="S878" s="24"/>
      <c r="AH878" s="24"/>
    </row>
    <row r="879" ht="15.75" customHeight="1">
      <c r="S879" s="24"/>
      <c r="AH879" s="24"/>
    </row>
    <row r="880" ht="15.75" customHeight="1">
      <c r="S880" s="24"/>
      <c r="AH880" s="24"/>
    </row>
    <row r="881" ht="15.75" customHeight="1">
      <c r="S881" s="24"/>
      <c r="AH881" s="24"/>
    </row>
    <row r="882" ht="15.75" customHeight="1">
      <c r="S882" s="24"/>
      <c r="AH882" s="24"/>
    </row>
    <row r="883" ht="15.75" customHeight="1">
      <c r="S883" s="24"/>
      <c r="AH883" s="24"/>
    </row>
    <row r="884" ht="15.75" customHeight="1">
      <c r="S884" s="24"/>
      <c r="AH884" s="24"/>
    </row>
    <row r="885" ht="15.75" customHeight="1">
      <c r="S885" s="24"/>
      <c r="AH885" s="24"/>
    </row>
    <row r="886" ht="15.75" customHeight="1">
      <c r="S886" s="24"/>
      <c r="AH886" s="24"/>
    </row>
    <row r="887" ht="15.75" customHeight="1">
      <c r="S887" s="24"/>
      <c r="AH887" s="24"/>
    </row>
    <row r="888" ht="15.75" customHeight="1">
      <c r="S888" s="24"/>
      <c r="AH888" s="24"/>
    </row>
    <row r="889" ht="15.75" customHeight="1">
      <c r="S889" s="24"/>
      <c r="AH889" s="24"/>
    </row>
    <row r="890" ht="15.75" customHeight="1">
      <c r="S890" s="24"/>
      <c r="AH890" s="24"/>
    </row>
    <row r="891" ht="15.75" customHeight="1">
      <c r="S891" s="24"/>
      <c r="AH891" s="24"/>
    </row>
    <row r="892" ht="15.75" customHeight="1">
      <c r="S892" s="24"/>
      <c r="AH892" s="24"/>
    </row>
    <row r="893" ht="15.75" customHeight="1">
      <c r="S893" s="24"/>
      <c r="AH893" s="24"/>
    </row>
    <row r="894" ht="15.75" customHeight="1">
      <c r="S894" s="24"/>
      <c r="AH894" s="24"/>
    </row>
    <row r="895" ht="15.75" customHeight="1">
      <c r="S895" s="24"/>
      <c r="AH895" s="24"/>
    </row>
    <row r="896" ht="15.75" customHeight="1">
      <c r="S896" s="24"/>
      <c r="AH896" s="24"/>
    </row>
    <row r="897" ht="15.75" customHeight="1">
      <c r="S897" s="24"/>
      <c r="AH897" s="24"/>
    </row>
    <row r="898" ht="15.75" customHeight="1">
      <c r="S898" s="24"/>
      <c r="AH898" s="24"/>
    </row>
    <row r="899" ht="15.75" customHeight="1">
      <c r="S899" s="24"/>
      <c r="AH899" s="24"/>
    </row>
    <row r="900" ht="15.75" customHeight="1">
      <c r="S900" s="24"/>
      <c r="AH900" s="24"/>
    </row>
    <row r="901" ht="15.75" customHeight="1">
      <c r="S901" s="24"/>
      <c r="AH901" s="24"/>
    </row>
    <row r="902" ht="15.75" customHeight="1">
      <c r="S902" s="24"/>
      <c r="AH902" s="24"/>
    </row>
    <row r="903" ht="15.75" customHeight="1">
      <c r="S903" s="24"/>
      <c r="AH903" s="24"/>
    </row>
    <row r="904" ht="15.75" customHeight="1">
      <c r="S904" s="24"/>
      <c r="AH904" s="24"/>
    </row>
    <row r="905" ht="15.75" customHeight="1">
      <c r="S905" s="24"/>
      <c r="AH905" s="24"/>
    </row>
    <row r="906" ht="15.75" customHeight="1">
      <c r="S906" s="24"/>
      <c r="AH906" s="24"/>
    </row>
    <row r="907" ht="15.75" customHeight="1">
      <c r="S907" s="24"/>
      <c r="AH907" s="24"/>
    </row>
    <row r="908" ht="15.75" customHeight="1">
      <c r="S908" s="24"/>
      <c r="AH908" s="24"/>
    </row>
    <row r="909" ht="15.75" customHeight="1">
      <c r="S909" s="24"/>
      <c r="AH909" s="24"/>
    </row>
    <row r="910" ht="15.75" customHeight="1">
      <c r="S910" s="24"/>
      <c r="AH910" s="24"/>
    </row>
    <row r="911" ht="15.75" customHeight="1">
      <c r="S911" s="24"/>
      <c r="AH911" s="24"/>
    </row>
    <row r="912" ht="15.75" customHeight="1">
      <c r="S912" s="24"/>
      <c r="AH912" s="24"/>
    </row>
    <row r="913" ht="15.75" customHeight="1">
      <c r="S913" s="24"/>
      <c r="AH913" s="24"/>
    </row>
    <row r="914" ht="15.75" customHeight="1">
      <c r="S914" s="24"/>
      <c r="AH914" s="24"/>
    </row>
    <row r="915" ht="15.75" customHeight="1">
      <c r="S915" s="24"/>
      <c r="AH915" s="24"/>
    </row>
    <row r="916" ht="15.75" customHeight="1">
      <c r="S916" s="24"/>
      <c r="AH916" s="24"/>
    </row>
    <row r="917" ht="15.75" customHeight="1">
      <c r="S917" s="24"/>
      <c r="AH917" s="24"/>
    </row>
    <row r="918" ht="15.75" customHeight="1">
      <c r="S918" s="24"/>
      <c r="AH918" s="24"/>
    </row>
    <row r="919" ht="15.75" customHeight="1">
      <c r="S919" s="24"/>
      <c r="AH919" s="24"/>
    </row>
    <row r="920" ht="15.75" customHeight="1">
      <c r="S920" s="24"/>
      <c r="AH920" s="24"/>
    </row>
    <row r="921" ht="15.75" customHeight="1">
      <c r="S921" s="24"/>
      <c r="AH921" s="24"/>
    </row>
    <row r="922" ht="15.75" customHeight="1">
      <c r="S922" s="24"/>
      <c r="AH922" s="24"/>
    </row>
    <row r="923" ht="15.75" customHeight="1">
      <c r="S923" s="24"/>
      <c r="AH923" s="24"/>
    </row>
    <row r="924" ht="15.75" customHeight="1">
      <c r="S924" s="24"/>
      <c r="AH924" s="24"/>
    </row>
    <row r="925" ht="15.75" customHeight="1">
      <c r="S925" s="24"/>
      <c r="AH925" s="24"/>
    </row>
    <row r="926" ht="15.75" customHeight="1">
      <c r="S926" s="24"/>
      <c r="AH926" s="24"/>
    </row>
    <row r="927" ht="15.75" customHeight="1">
      <c r="S927" s="24"/>
      <c r="AH927" s="24"/>
    </row>
    <row r="928" ht="15.75" customHeight="1">
      <c r="S928" s="24"/>
      <c r="AH928" s="24"/>
    </row>
    <row r="929" ht="15.75" customHeight="1">
      <c r="S929" s="24"/>
      <c r="AH929" s="24"/>
    </row>
    <row r="930" ht="15.75" customHeight="1">
      <c r="S930" s="24"/>
      <c r="AH930" s="24"/>
    </row>
    <row r="931" ht="15.75" customHeight="1">
      <c r="S931" s="24"/>
      <c r="AH931" s="24"/>
    </row>
    <row r="932" ht="15.75" customHeight="1">
      <c r="S932" s="24"/>
      <c r="AH932" s="24"/>
    </row>
    <row r="933" ht="15.75" customHeight="1">
      <c r="S933" s="24"/>
      <c r="AH933" s="24"/>
    </row>
    <row r="934" ht="15.75" customHeight="1">
      <c r="S934" s="24"/>
      <c r="AH934" s="24"/>
    </row>
    <row r="935" ht="15.75" customHeight="1">
      <c r="S935" s="24"/>
      <c r="AH935" s="24"/>
    </row>
    <row r="936" ht="15.75" customHeight="1">
      <c r="S936" s="24"/>
      <c r="AH936" s="24"/>
    </row>
    <row r="937" ht="15.75" customHeight="1">
      <c r="S937" s="24"/>
      <c r="AH937" s="24"/>
    </row>
    <row r="938" ht="15.75" customHeight="1">
      <c r="S938" s="24"/>
      <c r="AH938" s="24"/>
    </row>
    <row r="939" ht="15.75" customHeight="1">
      <c r="S939" s="24"/>
      <c r="AH939" s="24"/>
    </row>
    <row r="940" ht="15.75" customHeight="1">
      <c r="S940" s="24"/>
      <c r="AH940" s="24"/>
    </row>
    <row r="941" ht="15.75" customHeight="1">
      <c r="S941" s="24"/>
      <c r="AH941" s="24"/>
    </row>
    <row r="942" ht="15.75" customHeight="1">
      <c r="S942" s="24"/>
      <c r="AH942" s="24"/>
    </row>
    <row r="943" ht="15.75" customHeight="1">
      <c r="S943" s="24"/>
      <c r="AH943" s="24"/>
    </row>
    <row r="944" ht="15.75" customHeight="1">
      <c r="S944" s="24"/>
      <c r="AH944" s="24"/>
    </row>
    <row r="945" ht="15.75" customHeight="1">
      <c r="S945" s="24"/>
      <c r="AH945" s="24"/>
    </row>
    <row r="946" ht="15.75" customHeight="1">
      <c r="S946" s="24"/>
      <c r="AH946" s="24"/>
    </row>
    <row r="947" ht="15.75" customHeight="1">
      <c r="S947" s="24"/>
      <c r="AH947" s="24"/>
    </row>
    <row r="948" ht="15.75" customHeight="1">
      <c r="S948" s="24"/>
      <c r="AH948" s="24"/>
    </row>
    <row r="949" ht="15.75" customHeight="1">
      <c r="S949" s="24"/>
      <c r="AH949" s="24"/>
    </row>
    <row r="950" ht="15.75" customHeight="1">
      <c r="S950" s="24"/>
      <c r="AH950" s="24"/>
    </row>
    <row r="951" ht="15.75" customHeight="1">
      <c r="S951" s="24"/>
      <c r="AH951" s="24"/>
    </row>
    <row r="952" ht="15.75" customHeight="1">
      <c r="S952" s="24"/>
      <c r="AH952" s="24"/>
    </row>
    <row r="953" ht="15.75" customHeight="1">
      <c r="S953" s="24"/>
      <c r="AH953" s="24"/>
    </row>
    <row r="954" ht="15.75" customHeight="1">
      <c r="S954" s="24"/>
      <c r="AH954" s="24"/>
    </row>
    <row r="955" ht="15.75" customHeight="1">
      <c r="S955" s="24"/>
      <c r="AH955" s="24"/>
    </row>
    <row r="956" ht="15.75" customHeight="1">
      <c r="S956" s="24"/>
      <c r="AH956" s="24"/>
    </row>
    <row r="957" ht="15.75" customHeight="1">
      <c r="S957" s="24"/>
      <c r="AH957" s="24"/>
    </row>
    <row r="958" ht="15.75" customHeight="1">
      <c r="S958" s="24"/>
      <c r="AH958" s="24"/>
    </row>
    <row r="959" ht="15.75" customHeight="1">
      <c r="S959" s="24"/>
      <c r="AH959" s="24"/>
    </row>
    <row r="960" ht="15.75" customHeight="1">
      <c r="S960" s="24"/>
      <c r="AH960" s="24"/>
    </row>
    <row r="961" ht="15.75" customHeight="1">
      <c r="S961" s="24"/>
      <c r="AH961" s="24"/>
    </row>
    <row r="962" ht="15.75" customHeight="1">
      <c r="S962" s="24"/>
      <c r="AH962" s="24"/>
    </row>
    <row r="963" ht="15.75" customHeight="1">
      <c r="S963" s="24"/>
      <c r="AH963" s="24"/>
    </row>
    <row r="964" ht="15.75" customHeight="1">
      <c r="S964" s="24"/>
      <c r="AH964" s="24"/>
    </row>
    <row r="965" ht="15.75" customHeight="1">
      <c r="S965" s="24"/>
      <c r="AH965" s="24"/>
    </row>
    <row r="966" ht="15.75" customHeight="1">
      <c r="S966" s="24"/>
      <c r="AH966" s="24"/>
    </row>
    <row r="967" ht="15.75" customHeight="1">
      <c r="S967" s="24"/>
      <c r="AH967" s="24"/>
    </row>
    <row r="968" ht="15.75" customHeight="1">
      <c r="S968" s="24"/>
      <c r="AH968" s="24"/>
    </row>
    <row r="969" ht="15.75" customHeight="1">
      <c r="S969" s="24"/>
      <c r="AH969" s="24"/>
    </row>
    <row r="970" ht="15.75" customHeight="1">
      <c r="S970" s="24"/>
      <c r="AH970" s="24"/>
    </row>
    <row r="971" ht="15.75" customHeight="1">
      <c r="S971" s="24"/>
      <c r="AH971" s="24"/>
    </row>
    <row r="972" ht="15.75" customHeight="1">
      <c r="S972" s="24"/>
      <c r="AH972" s="24"/>
    </row>
    <row r="973" ht="15.75" customHeight="1">
      <c r="S973" s="24"/>
      <c r="AH973" s="24"/>
    </row>
    <row r="974" ht="15.75" customHeight="1">
      <c r="S974" s="24"/>
      <c r="AH974" s="24"/>
    </row>
    <row r="975" ht="15.75" customHeight="1">
      <c r="S975" s="24"/>
      <c r="AH975" s="24"/>
    </row>
    <row r="976" ht="15.75" customHeight="1">
      <c r="S976" s="24"/>
      <c r="AH976" s="24"/>
    </row>
    <row r="977" ht="15.75" customHeight="1">
      <c r="S977" s="24"/>
      <c r="AH977" s="24"/>
    </row>
    <row r="978" ht="15.75" customHeight="1">
      <c r="S978" s="24"/>
      <c r="AH978" s="24"/>
    </row>
    <row r="979" ht="15.75" customHeight="1">
      <c r="S979" s="24"/>
      <c r="AH979" s="24"/>
    </row>
    <row r="980" ht="15.75" customHeight="1">
      <c r="S980" s="24"/>
      <c r="AH980" s="24"/>
    </row>
    <row r="981" ht="15.75" customHeight="1">
      <c r="S981" s="24"/>
      <c r="AH981" s="24"/>
    </row>
    <row r="982" ht="15.75" customHeight="1">
      <c r="S982" s="24"/>
      <c r="AH982" s="24"/>
    </row>
    <row r="983" ht="15.75" customHeight="1">
      <c r="S983" s="24"/>
      <c r="AH983" s="24"/>
    </row>
    <row r="984" ht="15.75" customHeight="1">
      <c r="S984" s="24"/>
      <c r="AH984" s="24"/>
    </row>
    <row r="985" ht="15.75" customHeight="1">
      <c r="S985" s="24"/>
      <c r="AH985" s="24"/>
    </row>
    <row r="986" ht="15.75" customHeight="1">
      <c r="S986" s="24"/>
      <c r="AH986" s="24"/>
    </row>
    <row r="987" ht="15.75" customHeight="1">
      <c r="S987" s="24"/>
      <c r="AH987" s="24"/>
    </row>
    <row r="988" ht="15.75" customHeight="1">
      <c r="S988" s="24"/>
      <c r="AH988" s="24"/>
    </row>
    <row r="989" ht="15.75" customHeight="1">
      <c r="S989" s="24"/>
      <c r="AH989" s="24"/>
    </row>
    <row r="990" ht="15.75" customHeight="1">
      <c r="S990" s="24"/>
      <c r="AH990" s="24"/>
    </row>
    <row r="991" ht="15.75" customHeight="1">
      <c r="S991" s="24"/>
      <c r="AH991" s="24"/>
    </row>
    <row r="992" ht="15.75" customHeight="1">
      <c r="S992" s="24"/>
      <c r="AH992" s="24"/>
    </row>
    <row r="993" ht="15.75" customHeight="1">
      <c r="S993" s="24"/>
      <c r="AH993" s="24"/>
    </row>
    <row r="994" ht="15.75" customHeight="1">
      <c r="S994" s="24"/>
      <c r="AH994" s="24"/>
    </row>
    <row r="995" ht="15.75" customHeight="1">
      <c r="S995" s="24"/>
      <c r="AH995" s="24"/>
    </row>
    <row r="996" ht="15.75" customHeight="1">
      <c r="S996" s="24"/>
      <c r="AH996" s="24"/>
    </row>
    <row r="997" ht="15.75" customHeight="1">
      <c r="S997" s="24"/>
      <c r="AH997" s="24"/>
    </row>
    <row r="998" ht="15.75" customHeight="1">
      <c r="S998" s="24"/>
      <c r="AH998" s="24"/>
    </row>
    <row r="999" ht="15.75" customHeight="1">
      <c r="S999" s="24"/>
      <c r="AH999" s="24"/>
    </row>
    <row r="1000" ht="15.75" customHeight="1">
      <c r="S1000" s="24"/>
      <c r="AH1000" s="24"/>
    </row>
  </sheetData>
  <conditionalFormatting sqref="A2:AH13">
    <cfRule type="containsBlanks" dxfId="0" priority="1">
      <formula>LEN(TRIM(A2))=0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14.89"/>
    <col customWidth="1" min="3" max="3" width="27.22"/>
    <col customWidth="1" min="4" max="4" width="48.22"/>
    <col customWidth="1" min="5" max="5" width="59.56"/>
    <col customWidth="1" min="6" max="6" width="52.56"/>
    <col customWidth="1" min="7" max="7" width="57.11"/>
    <col customWidth="1" min="8" max="8" width="62.44"/>
    <col customWidth="1" min="9" max="9" width="66.56"/>
    <col customWidth="1" min="10" max="10" width="7.11"/>
    <col customWidth="1" min="11" max="12" width="11.11"/>
    <col customWidth="1" min="13" max="13" width="11.33"/>
    <col customWidth="1" min="14" max="15" width="11.78"/>
    <col customWidth="1" min="16" max="16" width="9.67"/>
    <col customWidth="1" min="17" max="21" width="11.78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5.75" customHeight="1">
      <c r="A2" s="4">
        <v>1.0</v>
      </c>
      <c r="B2" s="5" t="s">
        <v>9</v>
      </c>
      <c r="C2" s="5" t="s">
        <v>10</v>
      </c>
      <c r="D2" s="5" t="str">
        <f>CONCATENATE("전투시 전체 아군의 공격력을 ",TEXT('값 데이터'!E2,0)," 만큼 증가시킨다.")</f>
        <v>전투시 전체 아군의 공격력을 10 만큼 증가시킨다.</v>
      </c>
      <c r="E2" s="25" t="str">
        <f>IFERROR(__xludf.DUMMYFUNCTION(" GOOGLETRANSLATE(D2,""ko"" , ""en"")"),"In battle, the entire allies increase the attack power by 10.")</f>
        <v>In battle, the entire allies increase the attack power by 10.</v>
      </c>
      <c r="F2" s="5" t="str">
        <f>CONCATENATE("전투시 전체 아군의 방어력을 ",TEXT('값 데이터'!H2,0)," 만큼 감소시킨다.")</f>
        <v>전투시 전체 아군의 방어력을 10 만큼 감소시킨다.</v>
      </c>
      <c r="G2" s="5" t="s">
        <v>14</v>
      </c>
      <c r="H2" s="6" t="s">
        <v>15</v>
      </c>
      <c r="I2" s="7" t="s">
        <v>16</v>
      </c>
    </row>
    <row r="3" ht="15.75" customHeight="1">
      <c r="A3" s="8">
        <f t="shared" ref="A3:A13" si="1">A2 +1</f>
        <v>2</v>
      </c>
      <c r="B3" s="5" t="s">
        <v>17</v>
      </c>
      <c r="C3" s="5" t="s">
        <v>18</v>
      </c>
      <c r="D3" s="5" t="str">
        <f>CONCATENATE("전투 [후반]이후 아군의 모든 능력치를 ",TEXT('값 데이터'!E3*100,0),"% 만큼 증가시킨다.")</f>
        <v>전투 [후반]이후 아군의 모든 능력치를 10% 만큼 증가시킨다.</v>
      </c>
      <c r="E3" s="25" t="str">
        <f>IFERROR(__xludf.DUMMYFUNCTION(" GOOGLETRANSLATE(D3,""ko"" , ""en"")"),"After the battle [later], all allies have increased by 10%.")</f>
        <v>After the battle [later], all allies have increased by 10%.</v>
      </c>
      <c r="F3" s="5" t="s">
        <v>21</v>
      </c>
      <c r="G3" s="5" t="s">
        <v>22</v>
      </c>
      <c r="H3" s="6" t="s">
        <v>23</v>
      </c>
      <c r="I3" s="7" t="s">
        <v>24</v>
      </c>
    </row>
    <row r="4" ht="15.75" customHeight="1">
      <c r="A4" s="8">
        <f t="shared" si="1"/>
        <v>3</v>
      </c>
      <c r="B4" s="5" t="s">
        <v>25</v>
      </c>
      <c r="C4" s="5" t="s">
        <v>26</v>
      </c>
      <c r="D4" s="5" t="str">
        <f>CONCATENATE("전투시 아군의 모든 능력치를 ",TEXT('값 데이터'!E4*100,0),"% 만큼 증가시킨다.")</f>
        <v>전투시 아군의 모든 능력치를 10% 만큼 증가시킨다.</v>
      </c>
      <c r="E4" s="25" t="str">
        <f>IFERROR(__xludf.DUMMYFUNCTION(" GOOGLETRANSLATE(D4,""ko"" , ""en"")"),"In battle, all allies' stats increase by 10%.")</f>
        <v>In battle, all allies' stats increase by 10%.</v>
      </c>
      <c r="F4" s="5" t="s">
        <v>29</v>
      </c>
      <c r="G4" s="5" t="s">
        <v>30</v>
      </c>
      <c r="H4" s="6" t="s">
        <v>15</v>
      </c>
      <c r="I4" s="7" t="s">
        <v>16</v>
      </c>
    </row>
    <row r="5" ht="15.75" customHeight="1">
      <c r="A5" s="8">
        <f t="shared" si="1"/>
        <v>4</v>
      </c>
      <c r="B5" s="5" t="s">
        <v>31</v>
      </c>
      <c r="C5" s="5" t="s">
        <v>32</v>
      </c>
      <c r="D5" s="5" t="str">
        <f>CONCATENATE("전투 [중반]이후 아군의 체력을 ",TEXT('값 데이터'!I5,0),"초당 ",TEXT('값 데이터'!E5,0)," 만큼 회복한다.")</f>
        <v>전투 [중반]이후 아군의 체력을 5초당 10 만큼 회복한다.</v>
      </c>
      <c r="E5" s="25" t="str">
        <f>IFERROR(__xludf.DUMMYFUNCTION(" GOOGLETRANSLATE(D5,""ko"" , ""en"")"),"After the battle [mid -term], the ally's health is restored to 10 per 5 seconds.")</f>
        <v>After the battle [mid -term], the ally's health is restored to 10 per 5 seconds.</v>
      </c>
      <c r="F5" s="5" t="s">
        <v>35</v>
      </c>
      <c r="G5" s="5" t="s">
        <v>36</v>
      </c>
      <c r="H5" s="6" t="s">
        <v>37</v>
      </c>
      <c r="I5" s="7" t="s">
        <v>38</v>
      </c>
    </row>
    <row r="6" ht="15.75" customHeight="1">
      <c r="A6" s="8">
        <f t="shared" si="1"/>
        <v>5</v>
      </c>
      <c r="B6" s="5" t="s">
        <v>39</v>
      </c>
      <c r="C6" s="5" t="s">
        <v>40</v>
      </c>
      <c r="D6" s="5" t="str">
        <f>CONCATENATE("전투 [중반]이후 아군의 체력의 ",TEXT('값 데이터'!E6*100,0),"% 만큼 방어막을 즉시 생성시킨다.")</f>
        <v>전투 [중반]이후 아군의 체력의 10% 만큼 방어막을 즉시 생성시킨다.</v>
      </c>
      <c r="E6" s="25" t="str">
        <f>IFERROR(__xludf.DUMMYFUNCTION(" GOOGLETRANSLATE(D6,""ko"" , ""en"")"),"After the battle [in the middle], the shield is immediately created by 10% of allies' health.")</f>
        <v>After the battle [in the middle], the shield is immediately created by 10% of allies' health.</v>
      </c>
      <c r="F6" s="5" t="s">
        <v>43</v>
      </c>
      <c r="G6" s="5" t="s">
        <v>44</v>
      </c>
      <c r="H6" s="6" t="s">
        <v>45</v>
      </c>
      <c r="I6" s="7" t="s">
        <v>46</v>
      </c>
    </row>
    <row r="7" ht="15.75" customHeight="1">
      <c r="A7" s="8">
        <f t="shared" si="1"/>
        <v>6</v>
      </c>
      <c r="B7" s="5" t="s">
        <v>47</v>
      </c>
      <c r="C7" s="5" t="s">
        <v>48</v>
      </c>
      <c r="D7" s="5" t="str">
        <f>CONCATENATE("전투 [중반]이후 아군의 공격력을 ",TEXT('값 데이터'!E7*100,0),"% 만큼 증가시킨다.")</f>
        <v>전투 [중반]이후 아군의 공격력을 10% 만큼 증가시킨다.</v>
      </c>
      <c r="E7" s="25" t="str">
        <f>IFERROR(__xludf.DUMMYFUNCTION(" GOOGLETRANSLATE(D7,""ko"" , ""en"")"),"After the battle [mid -term], allies have increased by 10%.")</f>
        <v>After the battle [mid -term], allies have increased by 10%.</v>
      </c>
      <c r="F7" s="5" t="s">
        <v>13</v>
      </c>
      <c r="G7" s="5" t="s">
        <v>14</v>
      </c>
      <c r="H7" s="7" t="s">
        <v>45</v>
      </c>
      <c r="I7" s="7" t="s">
        <v>46</v>
      </c>
    </row>
    <row r="8" ht="15.75" customHeight="1">
      <c r="A8" s="8">
        <f t="shared" si="1"/>
        <v>7</v>
      </c>
      <c r="B8" s="5" t="s">
        <v>51</v>
      </c>
      <c r="C8" s="5" t="s">
        <v>52</v>
      </c>
      <c r="D8" s="5" t="str">
        <f>CONCATENATE("전투시 아군의 받는 피해량이 ",TEXT('값 데이터'!E8*100,0),"% 감소한다.")</f>
        <v>전투시 아군의 받는 피해량이 10% 감소한다.</v>
      </c>
      <c r="E8" s="25" t="str">
        <f>IFERROR(__xludf.DUMMYFUNCTION(" GOOGLETRANSLATE(D8,""ko"" , ""en"")"),"In battle, allies' damage is reduced by 10%.")</f>
        <v>In battle, allies' damage is reduced by 10%.</v>
      </c>
      <c r="F8" s="5" t="s">
        <v>55</v>
      </c>
      <c r="G8" s="5" t="s">
        <v>56</v>
      </c>
      <c r="H8" s="6" t="s">
        <v>15</v>
      </c>
      <c r="I8" s="7" t="s">
        <v>16</v>
      </c>
    </row>
    <row r="9" ht="15.75" customHeight="1">
      <c r="A9" s="8">
        <f t="shared" si="1"/>
        <v>8</v>
      </c>
      <c r="B9" s="5" t="s">
        <v>57</v>
      </c>
      <c r="C9" s="5" t="s">
        <v>58</v>
      </c>
      <c r="D9" s="5" t="str">
        <f>CONCATENATE("전투 시 ",TEXT('값 데이터'!I9,0),"초 마다 ",TEXT('값 데이터'!E9,0)," 코스트를 회복한다.")</f>
        <v>전투 시 5초 마다 10 코스트를 회복한다.</v>
      </c>
      <c r="E9" s="25" t="str">
        <f>IFERROR(__xludf.DUMMYFUNCTION(" GOOGLETRANSLATE(D9,""ko"" , ""en"")"),"Recover 10 costs every 5 seconds in battle.")</f>
        <v>Recover 10 costs every 5 seconds in battle.</v>
      </c>
      <c r="F9" s="5" t="s">
        <v>61</v>
      </c>
      <c r="G9" s="5" t="s">
        <v>62</v>
      </c>
      <c r="H9" s="6" t="s">
        <v>15</v>
      </c>
      <c r="I9" s="7" t="s">
        <v>16</v>
      </c>
    </row>
    <row r="10" ht="15.75" customHeight="1">
      <c r="A10" s="8">
        <f t="shared" si="1"/>
        <v>9</v>
      </c>
      <c r="B10" s="5" t="s">
        <v>63</v>
      </c>
      <c r="C10" s="5" t="s">
        <v>64</v>
      </c>
      <c r="D10" s="5" t="s">
        <v>65</v>
      </c>
      <c r="E10" s="25" t="str">
        <f>IFERROR(__xludf.DUMMYFUNCTION(" GOOGLETRANSLATE(D10,""ko"" , ""en"")"),"""All of the allies of allies disappear.")</f>
        <v>"All of the allies of allies disappear.</v>
      </c>
      <c r="F10" s="5" t="s">
        <v>65</v>
      </c>
      <c r="G10" s="5" t="s">
        <v>66</v>
      </c>
      <c r="H10" s="7" t="s">
        <v>15</v>
      </c>
      <c r="I10" s="7" t="s">
        <v>16</v>
      </c>
    </row>
    <row r="11" ht="15.75" customHeight="1">
      <c r="A11" s="8">
        <f t="shared" si="1"/>
        <v>10</v>
      </c>
      <c r="B11" s="5" t="s">
        <v>67</v>
      </c>
      <c r="C11" s="5" t="s">
        <v>68</v>
      </c>
      <c r="D11" s="5" t="str">
        <f>CONCATENATE("전투 [중반]이후 아군의 스킬 재사용 대기시간이 ",TEXT('값 데이터'!E11*100,0),"% 감소한다.")</f>
        <v>전투 [중반]이후 아군의 스킬 재사용 대기시간이 10% 감소한다.</v>
      </c>
      <c r="E11" s="25" t="str">
        <f>IFERROR(__xludf.DUMMYFUNCTION(" GOOGLETRANSLATE(D11,""ko"" , ""en"")"),"After the battle [mid -term], allies' skills are reduced by 10%.")</f>
        <v>After the battle [mid -term], allies' skills are reduced by 10%.</v>
      </c>
      <c r="F11" s="5" t="s">
        <v>55</v>
      </c>
      <c r="G11" s="5" t="s">
        <v>56</v>
      </c>
      <c r="H11" s="6" t="s">
        <v>45</v>
      </c>
      <c r="I11" s="6" t="s">
        <v>46</v>
      </c>
    </row>
    <row r="12" ht="15.75" customHeight="1">
      <c r="A12" s="8">
        <f t="shared" si="1"/>
        <v>11</v>
      </c>
      <c r="B12" s="9" t="s">
        <v>71</v>
      </c>
      <c r="C12" s="5" t="s">
        <v>72</v>
      </c>
      <c r="D12" s="9" t="str">
        <f>CONCATENATE("전투시 진행시간별 회복 코스트가 ",TEXT('값 데이터'!H11,0)," ~ ",TEXT('값 데이터'!E11,0)," 중 랜덤하게 회복한다.")</f>
        <v>전투시 진행시간별 회복 코스트가 10 ~ 0 중 랜덤하게 회복한다.</v>
      </c>
      <c r="E12" s="25" t="str">
        <f>IFERROR(__xludf.DUMMYFUNCTION(" GOOGLETRANSLATE(D12,""ko"" , ""en"")"),"In battle, the recovery cost of each time is randomly recovered in 10 ~ 0.")</f>
        <v>In battle, the recovery cost of each time is randomly recovered in 10 ~ 0.</v>
      </c>
      <c r="F12" s="9" t="s">
        <v>75</v>
      </c>
      <c r="G12" s="5" t="s">
        <v>76</v>
      </c>
      <c r="H12" s="7" t="s">
        <v>15</v>
      </c>
      <c r="I12" s="7" t="s">
        <v>16</v>
      </c>
    </row>
    <row r="13" ht="15.75" customHeight="1">
      <c r="A13" s="8">
        <f t="shared" si="1"/>
        <v>12</v>
      </c>
      <c r="B13" s="9" t="s">
        <v>77</v>
      </c>
      <c r="C13" s="5" t="s">
        <v>78</v>
      </c>
      <c r="D13" s="9" t="str">
        <f>CONCATENATE("던전 최종 결산시 보상이 ",TEXT('값 데이터'!E13,0),"배 증가한다.")</f>
        <v>던전 최종 결산시 보상이 10배 증가한다.</v>
      </c>
      <c r="E13" s="25" t="str">
        <f>IFERROR(__xludf.DUMMYFUNCTION(" GOOGLETRANSLATE(D13,""ko"" , ""en"")"),"The reward will increase 10 times when the dungeon final settlement.")</f>
        <v>The reward will increase 10 times when the dungeon final settlement.</v>
      </c>
      <c r="F13" s="5" t="s">
        <v>81</v>
      </c>
      <c r="G13" s="5" t="s">
        <v>82</v>
      </c>
      <c r="H13" s="7" t="s">
        <v>15</v>
      </c>
      <c r="I13" s="7" t="s">
        <v>16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I32" s="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