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y\Documents\Stock_Index\Data\"/>
    </mc:Choice>
  </mc:AlternateContent>
  <xr:revisionPtr revIDLastSave="0" documentId="13_ncr:1_{39E90F7E-576D-44E5-9FC1-3460BFFE01F5}" xr6:coauthVersionLast="47" xr6:coauthVersionMax="47" xr10:uidLastSave="{00000000-0000-0000-0000-000000000000}"/>
  <bookViews>
    <workbookView xWindow="-57720" yWindow="-15990" windowWidth="38640" windowHeight="21120" activeTab="2" xr2:uid="{C07705E1-BFE3-46FC-B9EE-22667ED85A52}"/>
  </bookViews>
  <sheets>
    <sheet name="ZZ1000" sheetId="1" r:id="rId1"/>
    <sheet name="ZZ500" sheetId="2" r:id="rId2"/>
    <sheet name="HS300" sheetId="3" r:id="rId3"/>
    <sheet name="Sheet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6" i="3" l="1"/>
  <c r="J27" i="3"/>
  <c r="J28" i="3"/>
  <c r="J29" i="3"/>
  <c r="J30" i="3"/>
  <c r="J26" i="2"/>
  <c r="J27" i="2"/>
  <c r="J28" i="2"/>
  <c r="J29" i="2"/>
  <c r="J30" i="2"/>
  <c r="J26" i="1"/>
  <c r="J27" i="1"/>
  <c r="J28" i="1"/>
  <c r="J29" i="1"/>
  <c r="J30" i="1"/>
  <c r="J25" i="3"/>
  <c r="J23" i="3"/>
  <c r="J24" i="3"/>
  <c r="J23" i="2"/>
  <c r="J24" i="2"/>
  <c r="J25" i="2"/>
  <c r="J23" i="1"/>
  <c r="J24" i="1"/>
  <c r="J25" i="1"/>
  <c r="J21" i="1"/>
  <c r="J22" i="1"/>
  <c r="J21" i="2"/>
  <c r="J22" i="2"/>
  <c r="J21" i="3"/>
  <c r="J22" i="3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I26" i="3"/>
  <c r="H29" i="3"/>
  <c r="H26" i="3"/>
  <c r="I29" i="3"/>
  <c r="H27" i="3"/>
  <c r="I27" i="3"/>
  <c r="H30" i="3"/>
  <c r="I30" i="3"/>
  <c r="H28" i="3"/>
  <c r="I28" i="3"/>
  <c r="H26" i="2"/>
  <c r="I26" i="2"/>
  <c r="H27" i="2"/>
  <c r="H29" i="2"/>
  <c r="I27" i="2"/>
  <c r="H30" i="2"/>
  <c r="I30" i="2"/>
  <c r="I29" i="2"/>
  <c r="H28" i="2"/>
  <c r="I28" i="2"/>
  <c r="H26" i="1"/>
  <c r="I26" i="1"/>
  <c r="H29" i="1"/>
  <c r="I29" i="1"/>
  <c r="H27" i="1"/>
  <c r="I27" i="1"/>
  <c r="H30" i="1"/>
  <c r="I30" i="1"/>
  <c r="H28" i="1"/>
  <c r="I28" i="1"/>
  <c r="B5" i="2"/>
  <c r="B5" i="1"/>
  <c r="B5" i="4"/>
  <c r="B5" i="3"/>
  <c r="H23" i="3"/>
  <c r="H23" i="1"/>
  <c r="H12" i="3"/>
  <c r="B1" i="3"/>
  <c r="I13" i="2"/>
  <c r="H17" i="3"/>
  <c r="H16" i="2"/>
  <c r="H17" i="1"/>
  <c r="H7" i="1"/>
  <c r="H15" i="1"/>
  <c r="I21" i="3"/>
  <c r="I14" i="2"/>
  <c r="I14" i="3"/>
  <c r="I6" i="2"/>
  <c r="H11" i="3"/>
  <c r="I16" i="3"/>
  <c r="I9" i="1"/>
  <c r="H20" i="2"/>
  <c r="I23" i="3"/>
  <c r="I24" i="1"/>
  <c r="H18" i="1"/>
  <c r="B1" i="1"/>
  <c r="H16" i="1"/>
  <c r="H9" i="3"/>
  <c r="H11" i="2"/>
  <c r="H10" i="3"/>
  <c r="H18" i="2"/>
  <c r="I7" i="1"/>
  <c r="H6" i="1"/>
  <c r="I12" i="1"/>
  <c r="I19" i="2"/>
  <c r="H22" i="2"/>
  <c r="H8" i="3"/>
  <c r="I20" i="2"/>
  <c r="H5" i="1"/>
  <c r="I5" i="1"/>
  <c r="H17" i="2"/>
  <c r="I23" i="2"/>
  <c r="H5" i="3"/>
  <c r="I15" i="3"/>
  <c r="B1" i="2"/>
  <c r="H16" i="3"/>
  <c r="I18" i="1"/>
  <c r="I7" i="3"/>
  <c r="I25" i="2"/>
  <c r="I8" i="3"/>
  <c r="H23" i="2"/>
  <c r="H25" i="1"/>
  <c r="H21" i="2"/>
  <c r="I12" i="2"/>
  <c r="H14" i="1"/>
  <c r="I15" i="1"/>
  <c r="I10" i="1"/>
  <c r="I18" i="3"/>
  <c r="H10" i="1"/>
  <c r="I18" i="2"/>
  <c r="I10" i="3"/>
  <c r="I5" i="3"/>
  <c r="I7" i="2"/>
  <c r="H8" i="2"/>
  <c r="H11" i="1"/>
  <c r="H10" i="2"/>
  <c r="H21" i="3"/>
  <c r="H13" i="1"/>
  <c r="I25" i="1"/>
  <c r="I20" i="1"/>
  <c r="H6" i="2"/>
  <c r="I11" i="3"/>
  <c r="I16" i="2"/>
  <c r="H13" i="2"/>
  <c r="I9" i="3"/>
  <c r="H9" i="1"/>
  <c r="H18" i="3"/>
  <c r="I15" i="2"/>
  <c r="I24" i="2"/>
  <c r="I23" i="1"/>
  <c r="I5" i="2"/>
  <c r="H20" i="1"/>
  <c r="I10" i="2"/>
  <c r="H13" i="3"/>
  <c r="H21" i="1"/>
  <c r="I16" i="1"/>
  <c r="I14" i="1"/>
  <c r="I6" i="1"/>
  <c r="I22" i="2"/>
  <c r="H7" i="3"/>
  <c r="I17" i="2"/>
  <c r="I12" i="3"/>
  <c r="H15" i="3"/>
  <c r="H7" i="2"/>
  <c r="H6" i="3"/>
  <c r="I17" i="1"/>
  <c r="H12" i="1"/>
  <c r="H8" i="1"/>
  <c r="H14" i="3"/>
  <c r="I24" i="3"/>
  <c r="I8" i="2"/>
  <c r="I13" i="3"/>
  <c r="H12" i="2"/>
  <c r="H9" i="2"/>
  <c r="I21" i="1"/>
  <c r="H24" i="3"/>
  <c r="H25" i="2"/>
  <c r="H24" i="1"/>
  <c r="I6" i="3"/>
  <c r="I22" i="1"/>
  <c r="H20" i="3"/>
  <c r="H25" i="3"/>
  <c r="H24" i="2"/>
  <c r="I11" i="2"/>
  <c r="I20" i="3"/>
  <c r="H14" i="2"/>
  <c r="I11" i="1"/>
  <c r="I19" i="3"/>
  <c r="I9" i="2"/>
  <c r="H22" i="3"/>
  <c r="H19" i="2"/>
  <c r="I8" i="1"/>
  <c r="H19" i="3"/>
  <c r="H22" i="1"/>
  <c r="I17" i="3"/>
  <c r="I21" i="2"/>
  <c r="I13" i="1"/>
  <c r="I25" i="3"/>
  <c r="I22" i="3"/>
  <c r="H5" i="2"/>
  <c r="I19" i="1"/>
  <c r="H15" i="2"/>
  <c r="H19" i="1"/>
  <c r="J5" i="1" l="1"/>
  <c r="J5" i="2"/>
  <c r="J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Richy</author>
  </authors>
  <commentList>
    <comment ref="B5" authorId="0" shapeId="0" xr:uid="{381C6009-AD64-4C8E-9C43-DDF74015036B}">
      <text>
        <r>
          <rPr>
            <b/>
            <sz val="9"/>
            <color indexed="81"/>
            <rFont val="宋体"/>
            <charset val="134"/>
          </rPr>
          <t>如需修改，请使用Excel插件-Wind-函数-编辑函数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Richy</author>
  </authors>
  <commentList>
    <comment ref="B5" authorId="0" shapeId="0" xr:uid="{8502FEE6-F36F-4AF2-A2CE-12EB764CFB6F}">
      <text>
        <r>
          <rPr>
            <b/>
            <sz val="9"/>
            <color indexed="81"/>
            <rFont val="宋体"/>
            <charset val="134"/>
          </rPr>
          <t>如需修改，请使用Excel插件-Wind-函数-编辑函数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Richy</author>
  </authors>
  <commentList>
    <comment ref="B5" authorId="0" shapeId="0" xr:uid="{F37ACAAD-849C-45B7-AAB0-A8A4096290C6}">
      <text>
        <r>
          <rPr>
            <b/>
            <sz val="9"/>
            <color indexed="81"/>
            <rFont val="宋体"/>
            <charset val="134"/>
          </rPr>
          <t>如需修改，请使用Excel插件-Wind-函数-编辑函数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Richy</author>
  </authors>
  <commentList>
    <comment ref="B5" authorId="0" shapeId="0" xr:uid="{2E8D7361-D5FB-4B14-916C-1AE42E528D97}">
      <text>
        <r>
          <rPr>
            <b/>
            <sz val="9"/>
            <color indexed="81"/>
            <rFont val="宋体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<sst xmlns="http://schemas.openxmlformats.org/spreadsheetml/2006/main" count="59" uniqueCount="23">
  <si>
    <t>日期</t>
  </si>
  <si>
    <t>Date</t>
  </si>
  <si>
    <t>收盘价</t>
  </si>
  <si>
    <t>市盈率PE(TTM)</t>
  </si>
  <si>
    <t>市净率PB(LF,内地)</t>
  </si>
  <si>
    <t>close</t>
  </si>
  <si>
    <t>pe_ttm</t>
  </si>
  <si>
    <t>pb_lf</t>
  </si>
  <si>
    <t>000852.SH</t>
  </si>
  <si>
    <t>成交量</t>
  </si>
  <si>
    <t>成交额</t>
  </si>
  <si>
    <t>换手率</t>
  </si>
  <si>
    <t>volume</t>
  </si>
  <si>
    <t>amt</t>
  </si>
  <si>
    <t>turn</t>
  </si>
  <si>
    <t>000905.SH</t>
    <phoneticPr fontId="1" type="noConversion"/>
  </si>
  <si>
    <t>000300.SH</t>
    <phoneticPr fontId="1" type="noConversion"/>
  </si>
  <si>
    <t>High</t>
    <phoneticPr fontId="1" type="noConversion"/>
  </si>
  <si>
    <t>Low</t>
    <phoneticPr fontId="1" type="noConversion"/>
  </si>
  <si>
    <t>EDBclose</t>
  </si>
  <si>
    <t>国债到期收益率:10年</t>
  </si>
  <si>
    <t>M1001654</t>
  </si>
  <si>
    <t>risk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</si>
</sst>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i_techanal_stagehigh_num"/>
      <definedName name="i_techanal_stagelow_num"/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165C1-6DCE-43DD-A52B-273504C6AD27}">
  <dimension ref="A1:J30"/>
  <sheetViews>
    <sheetView workbookViewId="0">
      <selection activeCell="E26" sqref="E26:I30"/>
    </sheetView>
  </sheetViews>
  <sheetFormatPr defaultRowHeight="14.25" x14ac:dyDescent="0.2"/>
  <cols>
    <col min="1" max="1" width="14.625" customWidth="1"/>
    <col min="2" max="2" width="12.875" customWidth="1"/>
  </cols>
  <sheetData>
    <row r="1" spans="1:10" x14ac:dyDescent="0.2">
      <c r="B1" s="1" t="str">
        <f>[1]!s_info_name(B2)</f>
        <v>中证1000</v>
      </c>
    </row>
    <row r="2" spans="1:10" x14ac:dyDescent="0.2">
      <c r="B2" s="1" t="s">
        <v>8</v>
      </c>
    </row>
    <row r="3" spans="1:10" x14ac:dyDescent="0.2">
      <c r="A3" s="1" t="s">
        <v>0</v>
      </c>
      <c r="B3" s="1" t="s">
        <v>2</v>
      </c>
      <c r="C3" s="1" t="s">
        <v>3</v>
      </c>
      <c r="D3" s="1" t="s">
        <v>4</v>
      </c>
      <c r="E3" s="1" t="s">
        <v>9</v>
      </c>
      <c r="F3" s="1" t="s">
        <v>10</v>
      </c>
      <c r="G3" s="1" t="s">
        <v>11</v>
      </c>
      <c r="H3" s="1" t="s">
        <v>17</v>
      </c>
      <c r="I3" s="1" t="s">
        <v>18</v>
      </c>
      <c r="J3" s="1" t="s">
        <v>22</v>
      </c>
    </row>
    <row r="4" spans="1:10" x14ac:dyDescent="0.2">
      <c r="A4" s="1" t="s">
        <v>1</v>
      </c>
      <c r="B4" s="1" t="s">
        <v>5</v>
      </c>
      <c r="C4" s="1" t="s">
        <v>6</v>
      </c>
      <c r="D4" s="1" t="s">
        <v>7</v>
      </c>
      <c r="E4" s="1" t="s">
        <v>12</v>
      </c>
      <c r="F4" s="1" t="s">
        <v>13</v>
      </c>
      <c r="G4" s="1" t="s">
        <v>14</v>
      </c>
    </row>
    <row r="5" spans="1:10" x14ac:dyDescent="0.2">
      <c r="A5" s="2">
        <v>45103</v>
      </c>
      <c r="B5" s="3">
        <f>[1]!WSD(B2,B4:G4,"2023-06-25","","TradingCalendar=SSE","rptType=1","ShowParams=Y","cols=6;rows=26")</f>
        <v>6420.9726000000001</v>
      </c>
      <c r="C5" s="3">
        <v>35.697898864746094</v>
      </c>
      <c r="D5" s="3">
        <v>2.2708001136779785</v>
      </c>
      <c r="E5" s="3">
        <v>15473268800</v>
      </c>
      <c r="F5" s="3">
        <v>209607215406</v>
      </c>
      <c r="G5" s="3">
        <v>1.6829000000000001</v>
      </c>
      <c r="H5">
        <f>[1]!i_techanal_stagehigh_num($B$2,A5,252)</f>
        <v>5</v>
      </c>
      <c r="I5">
        <f>[1]!i_techanal_stagelow_num($B$2,A5,252)</f>
        <v>138</v>
      </c>
      <c r="J5" s="4">
        <f>100/C5 - Sheet4!B5</f>
        <v>0.13748531874900483</v>
      </c>
    </row>
    <row r="6" spans="1:10" x14ac:dyDescent="0.2">
      <c r="A6" s="2">
        <v>45104</v>
      </c>
      <c r="B6" s="3">
        <v>6507.2727999999997</v>
      </c>
      <c r="C6" s="3">
        <v>36.183700561523438</v>
      </c>
      <c r="D6" s="3">
        <v>2.3022000789642334</v>
      </c>
      <c r="E6" s="3">
        <v>13560711900</v>
      </c>
      <c r="F6" s="3">
        <v>178812817549</v>
      </c>
      <c r="G6" s="3">
        <v>1.4749000000000001</v>
      </c>
      <c r="H6">
        <f>[1]!i_techanal_stagehigh_num($B$2,A6,252)</f>
        <v>5</v>
      </c>
      <c r="I6">
        <f>[1]!i_techanal_stagelow_num($B$2,A6,252)</f>
        <v>14</v>
      </c>
      <c r="J6" s="4">
        <f>100/C6 - Sheet4!B6</f>
        <v>9.0375313694607051E-2</v>
      </c>
    </row>
    <row r="7" spans="1:10" x14ac:dyDescent="0.2">
      <c r="A7" s="2">
        <v>45105</v>
      </c>
      <c r="B7" s="3">
        <v>6475.5050000000001</v>
      </c>
      <c r="C7" s="3">
        <v>36.038398742675781</v>
      </c>
      <c r="D7" s="3">
        <v>2.2938001155853271</v>
      </c>
      <c r="E7" s="3">
        <v>14580838500</v>
      </c>
      <c r="F7" s="3">
        <v>192407496662</v>
      </c>
      <c r="G7" s="3">
        <v>1.5857000000000001</v>
      </c>
      <c r="H7">
        <f>[1]!i_techanal_stagehigh_num($B$2,A7,252)</f>
        <v>9</v>
      </c>
      <c r="I7">
        <f>[1]!i_techanal_stagelow_num($B$2,A7,252)</f>
        <v>31</v>
      </c>
      <c r="J7" s="4">
        <f>100/C7 - Sheet4!B7</f>
        <v>0.11171806875016532</v>
      </c>
    </row>
    <row r="8" spans="1:10" x14ac:dyDescent="0.2">
      <c r="A8" s="2">
        <v>45106</v>
      </c>
      <c r="B8" s="3">
        <v>6520.0393000000004</v>
      </c>
      <c r="C8" s="3">
        <v>36.251399993896484</v>
      </c>
      <c r="D8" s="3">
        <v>2.3080999851226807</v>
      </c>
      <c r="E8" s="3">
        <v>13525214500</v>
      </c>
      <c r="F8" s="3">
        <v>186518747503</v>
      </c>
      <c r="G8" s="3">
        <v>1.4705999999999999</v>
      </c>
      <c r="H8">
        <f>[1]!i_techanal_stagehigh_num($B$2,A8,252)</f>
        <v>15</v>
      </c>
      <c r="I8">
        <f>[1]!i_techanal_stagelow_num($B$2,A8,252)</f>
        <v>24</v>
      </c>
      <c r="J8" s="4">
        <f>100/C8 - Sheet4!B8</f>
        <v>9.8014154400564824E-2</v>
      </c>
    </row>
    <row r="9" spans="1:10" x14ac:dyDescent="0.2">
      <c r="A9" s="2">
        <v>45107</v>
      </c>
      <c r="B9" s="3">
        <v>6602.0371999999998</v>
      </c>
      <c r="C9" s="3">
        <v>36.665401458740234</v>
      </c>
      <c r="D9" s="3">
        <v>2.3359999656677246</v>
      </c>
      <c r="E9" s="3">
        <v>14449892400</v>
      </c>
      <c r="F9" s="3">
        <v>203403995419</v>
      </c>
      <c r="G9" s="3">
        <v>1.5705</v>
      </c>
      <c r="H9">
        <f>[1]!i_techanal_stagehigh_num($B$2,A9,252)</f>
        <v>17</v>
      </c>
      <c r="I9">
        <f>[1]!i_techanal_stagelow_num($B$2,A9,252)</f>
        <v>4</v>
      </c>
      <c r="J9" s="4">
        <f>100/C9 - Sheet4!B9</f>
        <v>9.1566836894735992E-2</v>
      </c>
    </row>
    <row r="10" spans="1:10" x14ac:dyDescent="0.2">
      <c r="A10" s="2">
        <v>45110</v>
      </c>
      <c r="B10" s="3">
        <v>6612.8843999999999</v>
      </c>
      <c r="C10" s="3">
        <v>36.787300109863281</v>
      </c>
      <c r="D10" s="3">
        <v>2.3429999351501465</v>
      </c>
      <c r="E10" s="3">
        <v>16097735600</v>
      </c>
      <c r="F10" s="3">
        <v>225625497660</v>
      </c>
      <c r="G10" s="3">
        <v>1.7490000000000001</v>
      </c>
      <c r="H10">
        <f>[1]!i_techanal_stagehigh_num($B$2,A10,252)</f>
        <v>13</v>
      </c>
      <c r="I10">
        <f>[1]!i_techanal_stagelow_num($B$2,A10,252)</f>
        <v>0</v>
      </c>
      <c r="J10" s="4">
        <f>100/C10 - Sheet4!B10</f>
        <v>7.8029415351368758E-2</v>
      </c>
    </row>
    <row r="11" spans="1:10" x14ac:dyDescent="0.2">
      <c r="A11" s="2">
        <v>45111</v>
      </c>
      <c r="B11" s="3">
        <v>6638.4471000000003</v>
      </c>
      <c r="C11" s="3">
        <v>36.956001281738281</v>
      </c>
      <c r="D11" s="3">
        <v>2.3533999919891357</v>
      </c>
      <c r="E11" s="3">
        <v>13974279500</v>
      </c>
      <c r="F11" s="3">
        <v>203584274309</v>
      </c>
      <c r="G11" s="3">
        <v>1.5165999999999999</v>
      </c>
      <c r="H11">
        <f>[1]!i_techanal_stagehigh_num($B$2,A11,252)</f>
        <v>13</v>
      </c>
      <c r="I11">
        <f>[1]!i_techanal_stagelow_num($B$2,A11,252)</f>
        <v>2</v>
      </c>
      <c r="J11" s="4">
        <f>100/C11 - Sheet4!B11</f>
        <v>7.0620460323578271E-2</v>
      </c>
    </row>
    <row r="12" spans="1:10" x14ac:dyDescent="0.2">
      <c r="A12" s="2">
        <v>45112</v>
      </c>
      <c r="B12" s="3">
        <v>6584.4232000000002</v>
      </c>
      <c r="C12" s="3">
        <v>36.660198211669922</v>
      </c>
      <c r="D12" s="3">
        <v>2.3347001075744629</v>
      </c>
      <c r="E12" s="3">
        <v>13305228000</v>
      </c>
      <c r="F12" s="3">
        <v>184778773163</v>
      </c>
      <c r="G12" s="3">
        <v>1.4435</v>
      </c>
      <c r="H12">
        <f>[1]!i_techanal_stagehigh_num($B$2,A12,252)</f>
        <v>8</v>
      </c>
      <c r="I12">
        <f>[1]!i_techanal_stagelow_num($B$2,A12,252)</f>
        <v>7</v>
      </c>
      <c r="J12" s="4">
        <f>100/C12 - Sheet4!B12</f>
        <v>8.8953936915904031E-2</v>
      </c>
    </row>
    <row r="13" spans="1:10" x14ac:dyDescent="0.2">
      <c r="A13" s="2">
        <v>45113</v>
      </c>
      <c r="B13" s="3">
        <v>6567.0789000000004</v>
      </c>
      <c r="C13" s="3">
        <v>36.501899719238281</v>
      </c>
      <c r="D13" s="3">
        <v>2.3271000385284424</v>
      </c>
      <c r="E13" s="3">
        <v>12407726800</v>
      </c>
      <c r="F13" s="3">
        <v>173721970871</v>
      </c>
      <c r="G13" s="3">
        <v>1.345</v>
      </c>
      <c r="H13">
        <f>[1]!i_techanal_stagehigh_num($B$2,A13,252)</f>
        <v>6</v>
      </c>
      <c r="I13">
        <f>[1]!i_techanal_stagelow_num($B$2,A13,252)</f>
        <v>12</v>
      </c>
      <c r="J13" s="4">
        <f>100/C13 - Sheet4!B13</f>
        <v>9.7183440017373446E-2</v>
      </c>
    </row>
    <row r="14" spans="1:10" x14ac:dyDescent="0.2">
      <c r="A14" s="2">
        <v>45114</v>
      </c>
      <c r="B14" s="3">
        <v>6521.4264999999996</v>
      </c>
      <c r="C14" s="3">
        <v>36.277301788330078</v>
      </c>
      <c r="D14" s="3">
        <v>2.314500093460083</v>
      </c>
      <c r="E14" s="3">
        <v>12359954100</v>
      </c>
      <c r="F14" s="3">
        <v>164996211439</v>
      </c>
      <c r="G14" s="3">
        <v>1.3396999999999999</v>
      </c>
      <c r="H14">
        <f>[1]!i_techanal_stagehigh_num($B$2,A14,252)</f>
        <v>4</v>
      </c>
      <c r="I14">
        <f>[1]!i_techanal_stagelow_num($B$2,A14,252)</f>
        <v>20</v>
      </c>
      <c r="J14" s="4">
        <f>100/C14 - Sheet4!B14</f>
        <v>0.11824459042950819</v>
      </c>
    </row>
    <row r="15" spans="1:10" x14ac:dyDescent="0.2">
      <c r="A15" s="2">
        <v>45117</v>
      </c>
      <c r="B15" s="3">
        <v>6526.8518999999997</v>
      </c>
      <c r="C15" s="3">
        <v>36.297599792480469</v>
      </c>
      <c r="D15" s="3">
        <v>2.3168001174926758</v>
      </c>
      <c r="E15" s="3">
        <v>12045093600</v>
      </c>
      <c r="F15" s="3">
        <v>158540731785</v>
      </c>
      <c r="G15" s="3">
        <v>1.3031999999999999</v>
      </c>
      <c r="H15">
        <f>[1]!i_techanal_stagehigh_num($B$2,A15,252)</f>
        <v>5</v>
      </c>
      <c r="I15">
        <f>[1]!i_techanal_stagelow_num($B$2,A15,252)</f>
        <v>8</v>
      </c>
      <c r="J15" s="4">
        <f>100/C15 - Sheet4!B15</f>
        <v>0.11150310135427555</v>
      </c>
    </row>
    <row r="16" spans="1:10" x14ac:dyDescent="0.2">
      <c r="A16" s="2">
        <v>45118</v>
      </c>
      <c r="B16" s="3">
        <v>6579.3694999999998</v>
      </c>
      <c r="C16" s="3">
        <v>36.595500946044922</v>
      </c>
      <c r="D16" s="3">
        <v>2.3368000984191895</v>
      </c>
      <c r="E16" s="3">
        <v>11960364400</v>
      </c>
      <c r="F16" s="3">
        <v>163273435605</v>
      </c>
      <c r="G16" s="3">
        <v>1.2936000000000001</v>
      </c>
      <c r="H16">
        <f>[1]!i_techanal_stagehigh_num($B$2,A16,252)</f>
        <v>7</v>
      </c>
      <c r="I16">
        <f>[1]!i_techanal_stagelow_num($B$2,A16,252)</f>
        <v>2</v>
      </c>
      <c r="J16" s="4">
        <f>100/C16 - Sheet4!B16</f>
        <v>9.8976339026930482E-2</v>
      </c>
    </row>
    <row r="17" spans="1:10" x14ac:dyDescent="0.2">
      <c r="A17" s="2">
        <v>45119</v>
      </c>
      <c r="B17" s="3">
        <v>6482.9867000000004</v>
      </c>
      <c r="C17" s="3">
        <v>36.077899932861328</v>
      </c>
      <c r="D17" s="3">
        <v>2.3041999340057373</v>
      </c>
      <c r="E17" s="3">
        <v>14020447100</v>
      </c>
      <c r="F17" s="3">
        <v>187051032495</v>
      </c>
      <c r="G17" s="3">
        <v>1.5162</v>
      </c>
      <c r="H17">
        <f>[1]!i_techanal_stagehigh_num($B$2,A17,252)</f>
        <v>4</v>
      </c>
      <c r="I17">
        <f>[1]!i_techanal_stagelow_num($B$2,A17,252)</f>
        <v>17</v>
      </c>
      <c r="J17" s="4">
        <f>100/C17 - Sheet4!B17</f>
        <v>0.13307995909112291</v>
      </c>
    </row>
    <row r="18" spans="1:10" x14ac:dyDescent="0.2">
      <c r="A18" s="2">
        <v>45120</v>
      </c>
      <c r="B18" s="3">
        <v>6548.3128999999999</v>
      </c>
      <c r="C18" s="3">
        <v>36.443599700927734</v>
      </c>
      <c r="D18" s="3">
        <v>2.3278999328613281</v>
      </c>
      <c r="E18" s="3">
        <v>13511775700</v>
      </c>
      <c r="F18" s="3">
        <v>180915189196</v>
      </c>
      <c r="G18" s="3">
        <v>1.4605999999999999</v>
      </c>
      <c r="H18">
        <f>[1]!i_techanal_stagehigh_num($B$2,A18,252)</f>
        <v>7</v>
      </c>
      <c r="I18">
        <f>[1]!i_techanal_stagelow_num($B$2,A18,252)</f>
        <v>4</v>
      </c>
      <c r="J18" s="4">
        <f>100/C18 - Sheet4!B18</f>
        <v>0.10376604124302036</v>
      </c>
    </row>
    <row r="19" spans="1:10" x14ac:dyDescent="0.2">
      <c r="A19" s="2">
        <v>45121</v>
      </c>
      <c r="B19" s="3">
        <v>6544.4593000000004</v>
      </c>
      <c r="C19" s="3">
        <v>36.394798278808594</v>
      </c>
      <c r="D19" s="3">
        <v>2.325200080871582</v>
      </c>
      <c r="E19" s="3">
        <v>13563197100</v>
      </c>
      <c r="F19" s="3">
        <v>188566810413</v>
      </c>
      <c r="G19" s="3">
        <v>1.4661</v>
      </c>
      <c r="H19">
        <f>[1]!i_techanal_stagehigh_num($B$2,A19,252)</f>
        <v>10</v>
      </c>
      <c r="I19">
        <f>[1]!i_techanal_stagelow_num($B$2,A19,252)</f>
        <v>15</v>
      </c>
      <c r="J19" s="4">
        <f>100/C19 - Sheet4!B19</f>
        <v>9.9445397947608871E-2</v>
      </c>
    </row>
    <row r="20" spans="1:10" x14ac:dyDescent="0.2">
      <c r="A20" s="2">
        <v>45124</v>
      </c>
      <c r="B20" s="3">
        <v>6516.56</v>
      </c>
      <c r="C20" s="3">
        <v>36.237499237060547</v>
      </c>
      <c r="D20" s="3">
        <v>2.3176999092102051</v>
      </c>
      <c r="E20" s="3">
        <v>12640877300</v>
      </c>
      <c r="F20" s="3">
        <v>169117052479</v>
      </c>
      <c r="G20" s="3">
        <v>1.3657999999999999</v>
      </c>
      <c r="H20">
        <f>[1]!i_techanal_stagehigh_num($B$2,A20,252)</f>
        <v>11</v>
      </c>
      <c r="I20">
        <f>[1]!i_techanal_stagelow_num($B$2,A20,252)</f>
        <v>32</v>
      </c>
      <c r="J20" s="4">
        <f>100/C20 - Sheet4!B20</f>
        <v>0.12337232439838841</v>
      </c>
    </row>
    <row r="21" spans="1:10" x14ac:dyDescent="0.2">
      <c r="A21" s="2">
        <v>45125</v>
      </c>
      <c r="B21" s="3">
        <v>6510.0340999999999</v>
      </c>
      <c r="C21" s="3">
        <v>36.13909912109375</v>
      </c>
      <c r="D21" s="3">
        <v>2.3159999847412109</v>
      </c>
      <c r="E21" s="3">
        <v>11996865300</v>
      </c>
      <c r="F21" s="3">
        <v>159965850727</v>
      </c>
      <c r="G21" s="3">
        <v>1.2962</v>
      </c>
      <c r="H21">
        <f>[1]!i_techanal_stagehigh_num($B$2,A21,252)</f>
        <v>13</v>
      </c>
      <c r="I21">
        <f>[1]!i_techanal_stagelow_num($B$2,A21,252)</f>
        <v>20</v>
      </c>
      <c r="J21" s="4">
        <f>100/C21 - Sheet4!B21</f>
        <v>0.14088613197366007</v>
      </c>
    </row>
    <row r="22" spans="1:10" x14ac:dyDescent="0.2">
      <c r="A22" s="2">
        <v>45126</v>
      </c>
      <c r="B22" s="3">
        <v>6492.3486999999996</v>
      </c>
      <c r="C22" s="3">
        <v>36.047000885009766</v>
      </c>
      <c r="D22" s="3">
        <v>2.3106000423431396</v>
      </c>
      <c r="E22" s="3">
        <v>10913633500</v>
      </c>
      <c r="F22" s="3">
        <v>141853309419</v>
      </c>
      <c r="G22" s="3">
        <v>1.1791</v>
      </c>
      <c r="H22">
        <f>[1]!i_techanal_stagehigh_num($B$2,A22,252)</f>
        <v>11</v>
      </c>
      <c r="I22">
        <f>[1]!i_techanal_stagelow_num($B$2,A22,252)</f>
        <v>31</v>
      </c>
      <c r="J22" s="4">
        <f>100/C22 - Sheet4!B22</f>
        <v>0.14775589493841235</v>
      </c>
    </row>
    <row r="23" spans="1:10" x14ac:dyDescent="0.2">
      <c r="A23" s="2">
        <v>45127</v>
      </c>
      <c r="B23" s="3">
        <v>6408.7597999999998</v>
      </c>
      <c r="C23" s="3">
        <v>35.593601226806641</v>
      </c>
      <c r="D23" s="3">
        <v>2.2832000255584717</v>
      </c>
      <c r="E23" s="3">
        <v>12215096200</v>
      </c>
      <c r="F23" s="3">
        <v>155152822236</v>
      </c>
      <c r="G23" s="3">
        <v>1.3197000000000001</v>
      </c>
      <c r="H23">
        <f>[1]!i_techanal_stagehigh_num($B$2,A23,252)</f>
        <v>2</v>
      </c>
      <c r="I23">
        <f>[1]!i_techanal_stagelow_num($B$2,A23,252)</f>
        <v>29</v>
      </c>
      <c r="J23" s="4">
        <f>100/C23 - Sheet4!B23</f>
        <v>0.1862937447545181</v>
      </c>
    </row>
    <row r="24" spans="1:10" x14ac:dyDescent="0.2">
      <c r="A24" s="2">
        <v>45128</v>
      </c>
      <c r="B24" s="3">
        <v>6401.4168</v>
      </c>
      <c r="C24" s="3">
        <v>35.571300506591797</v>
      </c>
      <c r="D24" s="3">
        <v>2.2816998958587646</v>
      </c>
      <c r="E24" s="3">
        <v>11359084900</v>
      </c>
      <c r="F24" s="3">
        <v>138788097492</v>
      </c>
      <c r="G24" s="3">
        <v>1.2272000000000001</v>
      </c>
      <c r="H24">
        <f>[1]!i_techanal_stagehigh_num($B$2,A24,252)</f>
        <v>2</v>
      </c>
      <c r="I24">
        <f>[1]!i_techanal_stagelow_num($B$2,A24,252)</f>
        <v>20</v>
      </c>
      <c r="J24" s="4">
        <f>100/C24 - Sheet4!B24</f>
        <v>0.19855510104610286</v>
      </c>
    </row>
    <row r="25" spans="1:10" x14ac:dyDescent="0.2">
      <c r="A25" s="2">
        <v>45131</v>
      </c>
      <c r="B25" s="3">
        <v>6393.7938000000004</v>
      </c>
      <c r="C25" s="3">
        <v>35.521099090576172</v>
      </c>
      <c r="D25" s="3">
        <v>2.2790000438690186</v>
      </c>
      <c r="E25" s="3">
        <v>10904946500</v>
      </c>
      <c r="F25" s="3">
        <v>129838947141</v>
      </c>
      <c r="G25" s="3">
        <v>1.1773</v>
      </c>
      <c r="H25">
        <f>[1]!i_techanal_stagehigh_num($B$2,A25,252)</f>
        <v>5</v>
      </c>
      <c r="I25">
        <f>[1]!i_techanal_stagelow_num($B$2,A25,252)</f>
        <v>31</v>
      </c>
      <c r="J25" s="4">
        <f>100/C25 - Sheet4!B25</f>
        <v>0.20982820408815073</v>
      </c>
    </row>
    <row r="26" spans="1:10" x14ac:dyDescent="0.2">
      <c r="A26" s="2">
        <v>45132</v>
      </c>
      <c r="B26" s="3">
        <v>6498.2687999999998</v>
      </c>
      <c r="C26" s="3">
        <v>36.083000183105469</v>
      </c>
      <c r="D26" s="3">
        <v>2.3152999877929688</v>
      </c>
      <c r="E26" s="3">
        <v>14736572700</v>
      </c>
      <c r="F26" s="3">
        <v>173378677340</v>
      </c>
      <c r="G26" s="3">
        <v>1.5909</v>
      </c>
      <c r="H26">
        <f>[1]!i_techanal_stagehigh_num($B$2,A26,252)</f>
        <v>9</v>
      </c>
      <c r="I26">
        <f>[1]!i_techanal_stagelow_num($B$2,A26,252)</f>
        <v>0</v>
      </c>
      <c r="J26" s="4">
        <f>100/C26 - Sheet4!B26</f>
        <v>0.11178817427995646</v>
      </c>
    </row>
    <row r="27" spans="1:10" x14ac:dyDescent="0.2">
      <c r="A27" s="2">
        <v>45133</v>
      </c>
      <c r="B27" s="3">
        <v>6457.2534999999998</v>
      </c>
      <c r="C27" s="3">
        <v>35.910598754882813</v>
      </c>
      <c r="D27" s="3">
        <v>2.3048000335693359</v>
      </c>
      <c r="E27" s="3">
        <v>14958352200</v>
      </c>
      <c r="F27" s="3">
        <v>156686884800</v>
      </c>
      <c r="G27" s="3">
        <v>1.6149</v>
      </c>
      <c r="H27">
        <f>[1]!i_techanal_stagehigh_num($B$2,A27,252)</f>
        <v>8</v>
      </c>
      <c r="I27">
        <f>[1]!i_techanal_stagelow_num($B$2,A27,252)</f>
        <v>1</v>
      </c>
      <c r="J27" s="4">
        <f>100/C27 - Sheet4!B27</f>
        <v>0.13869319552637283</v>
      </c>
    </row>
    <row r="28" spans="1:10" x14ac:dyDescent="0.2">
      <c r="A28" s="2">
        <v>45134</v>
      </c>
      <c r="B28" s="3">
        <v>6407.5460999999996</v>
      </c>
      <c r="C28" s="3">
        <v>35.659599304199219</v>
      </c>
      <c r="D28" s="3">
        <v>2.2892000675201416</v>
      </c>
      <c r="E28" s="3">
        <v>14462435800</v>
      </c>
      <c r="F28" s="3">
        <v>153183204640</v>
      </c>
      <c r="G28" s="3">
        <v>1.5610999999999999</v>
      </c>
      <c r="H28">
        <f>[1]!i_techanal_stagehigh_num($B$2,A28,252)</f>
        <v>4</v>
      </c>
      <c r="I28">
        <f>[1]!i_techanal_stagelow_num($B$2,A28,252)</f>
        <v>13</v>
      </c>
      <c r="J28" s="4">
        <f>100/C28 - Sheet4!B28</f>
        <v>0.16899398959130085</v>
      </c>
    </row>
    <row r="29" spans="1:10" x14ac:dyDescent="0.2">
      <c r="A29" s="2">
        <v>45135</v>
      </c>
      <c r="B29" s="3">
        <v>6465.3762999999999</v>
      </c>
      <c r="C29" s="3">
        <v>36.008899688720703</v>
      </c>
      <c r="D29" s="3">
        <v>2.311500072479248</v>
      </c>
      <c r="E29" s="3">
        <v>15726753200</v>
      </c>
      <c r="F29" s="3">
        <v>166557072700</v>
      </c>
      <c r="G29" s="3">
        <v>1.6976</v>
      </c>
      <c r="H29">
        <f>[1]!i_techanal_stagehigh_num($B$2,A29,252)</f>
        <v>13</v>
      </c>
      <c r="I29">
        <f>[1]!i_techanal_stagelow_num($B$2,A29,252)</f>
        <v>5</v>
      </c>
      <c r="J29" s="4">
        <f>100/C29 - Sheet4!B29</f>
        <v>0.12529124312186735</v>
      </c>
    </row>
    <row r="30" spans="1:10" x14ac:dyDescent="0.2">
      <c r="A30" s="2">
        <v>45138</v>
      </c>
      <c r="B30" s="3">
        <v>6515.8486000000003</v>
      </c>
      <c r="C30" s="3">
        <v>36.239101409912109</v>
      </c>
      <c r="D30" s="3">
        <v>2.3264000415802002</v>
      </c>
      <c r="E30" s="3">
        <v>18381598000</v>
      </c>
      <c r="F30" s="3">
        <v>200589879397</v>
      </c>
      <c r="G30" s="3">
        <v>1.9818</v>
      </c>
      <c r="H30">
        <f>[1]!i_techanal_stagehigh_num($B$2,A30,252)</f>
        <v>21</v>
      </c>
      <c r="I30">
        <f>[1]!i_techanal_stagelow_num($B$2,A30,252)</f>
        <v>2</v>
      </c>
      <c r="J30" s="4">
        <f>100/C30 - Sheet4!B30</f>
        <v>9.5150320494095553E-2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CDCFF-F25D-4B3E-9929-B90F98D638CE}">
  <dimension ref="A1:J30"/>
  <sheetViews>
    <sheetView topLeftCell="A4" workbookViewId="0">
      <selection activeCell="E26" sqref="E26:I30"/>
    </sheetView>
  </sheetViews>
  <sheetFormatPr defaultRowHeight="14.25" x14ac:dyDescent="0.2"/>
  <cols>
    <col min="1" max="1" width="11.625" bestFit="1" customWidth="1"/>
    <col min="2" max="2" width="9.875" bestFit="1" customWidth="1"/>
    <col min="3" max="3" width="11.375" customWidth="1"/>
    <col min="4" max="4" width="10.5" customWidth="1"/>
    <col min="5" max="5" width="22.875" customWidth="1"/>
    <col min="6" max="6" width="17.125" customWidth="1"/>
  </cols>
  <sheetData>
    <row r="1" spans="1:10" x14ac:dyDescent="0.2">
      <c r="B1" s="1" t="str">
        <f>[1]!s_info_name(B2)</f>
        <v>中证500</v>
      </c>
    </row>
    <row r="2" spans="1:10" x14ac:dyDescent="0.2">
      <c r="B2" s="1" t="s">
        <v>15</v>
      </c>
    </row>
    <row r="3" spans="1:10" x14ac:dyDescent="0.2">
      <c r="A3" s="1" t="s">
        <v>0</v>
      </c>
      <c r="B3" s="1" t="s">
        <v>2</v>
      </c>
      <c r="C3" s="1" t="s">
        <v>3</v>
      </c>
      <c r="D3" s="1" t="s">
        <v>4</v>
      </c>
      <c r="E3" s="1" t="s">
        <v>9</v>
      </c>
      <c r="F3" s="1" t="s">
        <v>10</v>
      </c>
      <c r="G3" s="1" t="s">
        <v>11</v>
      </c>
      <c r="H3" s="1" t="s">
        <v>17</v>
      </c>
      <c r="I3" s="1" t="s">
        <v>18</v>
      </c>
      <c r="J3" s="1" t="s">
        <v>22</v>
      </c>
    </row>
    <row r="4" spans="1:10" x14ac:dyDescent="0.2">
      <c r="A4" s="1" t="s">
        <v>1</v>
      </c>
      <c r="B4" s="1" t="s">
        <v>5</v>
      </c>
      <c r="C4" s="1" t="s">
        <v>6</v>
      </c>
      <c r="D4" s="1" t="s">
        <v>7</v>
      </c>
      <c r="E4" s="1" t="s">
        <v>12</v>
      </c>
      <c r="F4" s="1" t="s">
        <v>13</v>
      </c>
      <c r="G4" s="1" t="s">
        <v>14</v>
      </c>
    </row>
    <row r="5" spans="1:10" x14ac:dyDescent="0.2">
      <c r="A5" s="2">
        <v>45103</v>
      </c>
      <c r="B5" s="3">
        <f>[1]!WSD(B2,B4:G4,"2023-06-25","","TradingCalendar=SSE","rptType=1","ShowParams=Y","cols=6;rows=26")</f>
        <v>5887.0324000000001</v>
      </c>
      <c r="C5" s="3">
        <v>22.661100387573242</v>
      </c>
      <c r="D5" s="3">
        <v>1.777400016784668</v>
      </c>
      <c r="E5" s="3">
        <v>11108179100</v>
      </c>
      <c r="F5" s="3">
        <v>148203624502</v>
      </c>
      <c r="G5" s="3">
        <v>0.97740000000000005</v>
      </c>
      <c r="H5">
        <f>[1]!i_techanal_stagehigh_num($B$2,A5,252)</f>
        <v>0</v>
      </c>
      <c r="I5">
        <f>[1]!i_techanal_stagelow_num($B$2,A5,252)</f>
        <v>51</v>
      </c>
      <c r="J5" s="4">
        <f>100/C5 - Sheet4!B5</f>
        <v>1.7490483740726637</v>
      </c>
    </row>
    <row r="6" spans="1:10" x14ac:dyDescent="0.2">
      <c r="A6" s="2">
        <v>45104</v>
      </c>
      <c r="B6" s="3">
        <v>5948.0029000000004</v>
      </c>
      <c r="C6" s="3">
        <v>22.900999069213867</v>
      </c>
      <c r="D6" s="3">
        <v>1.7963999509811401</v>
      </c>
      <c r="E6" s="3">
        <v>9303915500</v>
      </c>
      <c r="F6" s="3">
        <v>118625135536</v>
      </c>
      <c r="G6" s="3">
        <v>0.81859999999999999</v>
      </c>
      <c r="H6">
        <f>[1]!i_techanal_stagehigh_num($B$2,A6,252)</f>
        <v>3</v>
      </c>
      <c r="I6">
        <f>[1]!i_techanal_stagelow_num($B$2,A6,252)</f>
        <v>3</v>
      </c>
      <c r="J6" s="4">
        <f>100/C6 - Sheet4!B6</f>
        <v>1.6933217223872732</v>
      </c>
    </row>
    <row r="7" spans="1:10" x14ac:dyDescent="0.2">
      <c r="A7" s="2">
        <v>45105</v>
      </c>
      <c r="B7" s="3">
        <v>5942.3112000000001</v>
      </c>
      <c r="C7" s="3">
        <v>22.906900405883789</v>
      </c>
      <c r="D7" s="3">
        <v>1.79830002784729</v>
      </c>
      <c r="E7" s="3">
        <v>9394430200</v>
      </c>
      <c r="F7" s="3">
        <v>128454934663</v>
      </c>
      <c r="G7" s="3">
        <v>0.82620000000000005</v>
      </c>
      <c r="H7">
        <f>[1]!i_techanal_stagehigh_num($B$2,A7,252)</f>
        <v>3</v>
      </c>
      <c r="I7">
        <f>[1]!i_techanal_stagelow_num($B$2,A7,252)</f>
        <v>8</v>
      </c>
      <c r="J7" s="4">
        <f>100/C7 - Sheet4!B7</f>
        <v>1.7023967816734533</v>
      </c>
    </row>
    <row r="8" spans="1:10" x14ac:dyDescent="0.2">
      <c r="A8" s="2">
        <v>45106</v>
      </c>
      <c r="B8" s="3">
        <v>5940.5781999999999</v>
      </c>
      <c r="C8" s="3">
        <v>22.882900238037109</v>
      </c>
      <c r="D8" s="3">
        <v>1.79830002784729</v>
      </c>
      <c r="E8" s="3">
        <v>8837685700</v>
      </c>
      <c r="F8" s="3">
        <v>123484005847</v>
      </c>
      <c r="G8" s="3">
        <v>0.77359999999999995</v>
      </c>
      <c r="H8">
        <f>[1]!i_techanal_stagehigh_num($B$2,A8,252)</f>
        <v>8</v>
      </c>
      <c r="I8">
        <f>[1]!i_techanal_stagelow_num($B$2,A8,252)</f>
        <v>15</v>
      </c>
      <c r="J8" s="4">
        <f>100/C8 - Sheet4!B8</f>
        <v>1.7095754257441094</v>
      </c>
    </row>
    <row r="9" spans="1:10" x14ac:dyDescent="0.2">
      <c r="A9" s="2">
        <v>45107</v>
      </c>
      <c r="B9" s="3">
        <v>5998.7293</v>
      </c>
      <c r="C9" s="3">
        <v>23.07659912109375</v>
      </c>
      <c r="D9" s="3">
        <v>1.8158999681472778</v>
      </c>
      <c r="E9" s="3">
        <v>9450466800</v>
      </c>
      <c r="F9" s="3">
        <v>133367471517</v>
      </c>
      <c r="G9" s="3">
        <v>0.82469999999999999</v>
      </c>
      <c r="H9">
        <f>[1]!i_techanal_stagehigh_num($B$2,A9,252)</f>
        <v>5</v>
      </c>
      <c r="I9">
        <f>[1]!i_techanal_stagelow_num($B$2,A9,252)</f>
        <v>3</v>
      </c>
      <c r="J9" s="4">
        <f>100/C9 - Sheet4!B9</f>
        <v>1.6975941658930354</v>
      </c>
    </row>
    <row r="10" spans="1:10" x14ac:dyDescent="0.2">
      <c r="A10" s="2">
        <v>45110</v>
      </c>
      <c r="B10" s="3">
        <v>6042.3122000000003</v>
      </c>
      <c r="C10" s="3">
        <v>23.256599426269531</v>
      </c>
      <c r="D10" s="3">
        <v>1.8306000232696533</v>
      </c>
      <c r="E10" s="3">
        <v>11307590500</v>
      </c>
      <c r="F10" s="3">
        <v>153065229522</v>
      </c>
      <c r="G10" s="3">
        <v>0.98629999999999995</v>
      </c>
      <c r="H10">
        <f>[1]!i_techanal_stagehigh_num($B$2,A10,252)</f>
        <v>4</v>
      </c>
      <c r="I10">
        <f>[1]!i_techanal_stagelow_num($B$2,A10,252)</f>
        <v>0</v>
      </c>
      <c r="J10" s="4">
        <f>100/C10 - Sheet4!B10</f>
        <v>1.6595547709879215</v>
      </c>
    </row>
    <row r="11" spans="1:10" x14ac:dyDescent="0.2">
      <c r="A11" s="2">
        <v>45111</v>
      </c>
      <c r="B11" s="3">
        <v>6055.2577000000001</v>
      </c>
      <c r="C11" s="3">
        <v>23.301300048828125</v>
      </c>
      <c r="D11" s="3">
        <v>1.8345999717712402</v>
      </c>
      <c r="E11" s="3">
        <v>10558376500</v>
      </c>
      <c r="F11" s="3">
        <v>144484638910</v>
      </c>
      <c r="G11" s="3">
        <v>0.92090000000000005</v>
      </c>
      <c r="H11">
        <f>[1]!i_techanal_stagehigh_num($B$2,A11,252)</f>
        <v>3</v>
      </c>
      <c r="I11">
        <f>[1]!i_techanal_stagelow_num($B$2,A11,252)</f>
        <v>1</v>
      </c>
      <c r="J11" s="4">
        <f>100/C11 - Sheet4!B11</f>
        <v>1.6563060387381361</v>
      </c>
    </row>
    <row r="12" spans="1:10" x14ac:dyDescent="0.2">
      <c r="A12" s="2">
        <v>45112</v>
      </c>
      <c r="B12" s="3">
        <v>6020.8212000000003</v>
      </c>
      <c r="C12" s="3">
        <v>23.159200668334961</v>
      </c>
      <c r="D12" s="3">
        <v>1.8236000537872314</v>
      </c>
      <c r="E12" s="3">
        <v>10412904100</v>
      </c>
      <c r="F12" s="3">
        <v>142198505817</v>
      </c>
      <c r="G12" s="3">
        <v>0.90820000000000001</v>
      </c>
      <c r="H12">
        <f>[1]!i_techanal_stagehigh_num($B$2,A12,252)</f>
        <v>3</v>
      </c>
      <c r="I12">
        <f>[1]!i_techanal_stagelow_num($B$2,A12,252)</f>
        <v>7</v>
      </c>
      <c r="J12" s="4">
        <f>100/C12 - Sheet4!B12</f>
        <v>1.6791383188612246</v>
      </c>
    </row>
    <row r="13" spans="1:10" x14ac:dyDescent="0.2">
      <c r="A13" s="2">
        <v>45113</v>
      </c>
      <c r="B13" s="3">
        <v>5988.5524999999998</v>
      </c>
      <c r="C13" s="3">
        <v>23.029199600219727</v>
      </c>
      <c r="D13" s="3">
        <v>1.8151999711990356</v>
      </c>
      <c r="E13" s="3">
        <v>9396503800</v>
      </c>
      <c r="F13" s="3">
        <v>131979482563</v>
      </c>
      <c r="G13" s="3">
        <v>0.81950000000000001</v>
      </c>
      <c r="H13">
        <f>[1]!i_techanal_stagehigh_num($B$2,A13,252)</f>
        <v>2</v>
      </c>
      <c r="I13">
        <f>[1]!i_techanal_stagelow_num($B$2,A13,252)</f>
        <v>11</v>
      </c>
      <c r="J13" s="4">
        <f>100/C13 - Sheet4!B13</f>
        <v>1.6999133124889796</v>
      </c>
    </row>
    <row r="14" spans="1:10" x14ac:dyDescent="0.2">
      <c r="A14" s="2">
        <v>45114</v>
      </c>
      <c r="B14" s="3">
        <v>5961.6057000000001</v>
      </c>
      <c r="C14" s="3">
        <v>22.950099945068359</v>
      </c>
      <c r="D14" s="3">
        <v>1.8107000589370728</v>
      </c>
      <c r="E14" s="3">
        <v>9411834600</v>
      </c>
      <c r="F14" s="3">
        <v>121687700019</v>
      </c>
      <c r="G14" s="3">
        <v>0.81850000000000001</v>
      </c>
      <c r="H14">
        <f>[1]!i_techanal_stagehigh_num($B$2,A14,252)</f>
        <v>2</v>
      </c>
      <c r="I14">
        <f>[1]!i_techanal_stagelow_num($B$2,A14,252)</f>
        <v>11</v>
      </c>
      <c r="J14" s="4">
        <f>100/C14 - Sheet4!B14</f>
        <v>1.7189794994075189</v>
      </c>
    </row>
    <row r="15" spans="1:10" x14ac:dyDescent="0.2">
      <c r="A15" s="2">
        <v>45117</v>
      </c>
      <c r="B15" s="3">
        <v>5984.2813999999998</v>
      </c>
      <c r="C15" s="3">
        <v>23.04640007019043</v>
      </c>
      <c r="D15" s="3">
        <v>1.8185000419616699</v>
      </c>
      <c r="E15" s="3">
        <v>8516856400</v>
      </c>
      <c r="F15" s="3">
        <v>113940191970</v>
      </c>
      <c r="G15" s="3">
        <v>0.73960000000000004</v>
      </c>
      <c r="H15">
        <f>[1]!i_techanal_stagehigh_num($B$2,A15,252)</f>
        <v>0</v>
      </c>
      <c r="I15">
        <f>[1]!i_techanal_stagelow_num($B$2,A15,252)</f>
        <v>3</v>
      </c>
      <c r="J15" s="4">
        <f>100/C15 - Sheet4!B15</f>
        <v>1.6955724666515652</v>
      </c>
    </row>
    <row r="16" spans="1:10" x14ac:dyDescent="0.2">
      <c r="A16" s="2">
        <v>45118</v>
      </c>
      <c r="B16" s="3">
        <v>6029.2317999999996</v>
      </c>
      <c r="C16" s="3">
        <v>23.198699951171875</v>
      </c>
      <c r="D16" s="3">
        <v>1.8307000398635864</v>
      </c>
      <c r="E16" s="3">
        <v>8453189700</v>
      </c>
      <c r="F16" s="3">
        <v>117919697046</v>
      </c>
      <c r="G16" s="3">
        <v>0.73380000000000001</v>
      </c>
      <c r="H16">
        <f>[1]!i_techanal_stagehigh_num($B$2,A16,252)</f>
        <v>6</v>
      </c>
      <c r="I16">
        <f>[1]!i_techanal_stagelow_num($B$2,A16,252)</f>
        <v>1</v>
      </c>
      <c r="J16" s="4">
        <f>100/C16 - Sheet4!B16</f>
        <v>1.6769863781366134</v>
      </c>
    </row>
    <row r="17" spans="1:10" x14ac:dyDescent="0.2">
      <c r="A17" s="2">
        <v>45119</v>
      </c>
      <c r="B17" s="3">
        <v>5962.7938000000004</v>
      </c>
      <c r="C17" s="3">
        <v>22.953800201416016</v>
      </c>
      <c r="D17" s="3">
        <v>1.8104000091552734</v>
      </c>
      <c r="E17" s="3">
        <v>9669224100</v>
      </c>
      <c r="F17" s="3">
        <v>134419386323.00002</v>
      </c>
      <c r="G17" s="3">
        <v>0.83909999999999996</v>
      </c>
      <c r="H17">
        <f>[1]!i_techanal_stagehigh_num($B$2,A17,252)</f>
        <v>2</v>
      </c>
      <c r="I17">
        <f>[1]!i_techanal_stagelow_num($B$2,A17,252)</f>
        <v>7</v>
      </c>
      <c r="J17" s="4">
        <f>100/C17 - Sheet4!B17</f>
        <v>1.71787708625655</v>
      </c>
    </row>
    <row r="18" spans="1:10" x14ac:dyDescent="0.2">
      <c r="A18" s="2">
        <v>45120</v>
      </c>
      <c r="B18" s="3">
        <v>6044.0582999999997</v>
      </c>
      <c r="C18" s="3">
        <v>23.244199752807617</v>
      </c>
      <c r="D18" s="3">
        <v>1.833899974822998</v>
      </c>
      <c r="E18" s="3">
        <v>9965639800</v>
      </c>
      <c r="F18" s="3">
        <v>138941870295</v>
      </c>
      <c r="G18" s="3">
        <v>0.86470000000000002</v>
      </c>
      <c r="H18">
        <f>[1]!i_techanal_stagehigh_num($B$2,A18,252)</f>
        <v>5</v>
      </c>
      <c r="I18">
        <f>[1]!i_techanal_stagelow_num($B$2,A18,252)</f>
        <v>0</v>
      </c>
      <c r="J18" s="4">
        <f>100/C18 - Sheet4!B18</f>
        <v>1.6619485387089403</v>
      </c>
    </row>
    <row r="19" spans="1:10" x14ac:dyDescent="0.2">
      <c r="A19" s="2">
        <v>45121</v>
      </c>
      <c r="B19" s="3">
        <v>6030.5187999999998</v>
      </c>
      <c r="C19" s="3">
        <v>23.180599212646484</v>
      </c>
      <c r="D19" s="3">
        <v>1.8299000263214111</v>
      </c>
      <c r="E19" s="3">
        <v>9496319700</v>
      </c>
      <c r="F19" s="3">
        <v>137880575952</v>
      </c>
      <c r="G19" s="3">
        <v>0.82399999999999995</v>
      </c>
      <c r="H19">
        <f>[1]!i_techanal_stagehigh_num($B$2,A19,252)</f>
        <v>4</v>
      </c>
      <c r="I19">
        <f>[1]!i_techanal_stagelow_num($B$2,A19,252)</f>
        <v>3</v>
      </c>
      <c r="J19" s="4">
        <f>100/C19 - Sheet4!B19</f>
        <v>1.6657523306819293</v>
      </c>
    </row>
    <row r="20" spans="1:10" x14ac:dyDescent="0.2">
      <c r="A20" s="2">
        <v>45124</v>
      </c>
      <c r="B20" s="3">
        <v>6012.6895000000004</v>
      </c>
      <c r="C20" s="3">
        <v>23.125200271606445</v>
      </c>
      <c r="D20" s="3">
        <v>1.8243000507354736</v>
      </c>
      <c r="E20" s="3">
        <v>8842021200</v>
      </c>
      <c r="F20" s="3">
        <v>124991560881</v>
      </c>
      <c r="G20" s="3">
        <v>0.76700000000000002</v>
      </c>
      <c r="H20">
        <f>[1]!i_techanal_stagehigh_num($B$2,A20,252)</f>
        <v>5</v>
      </c>
      <c r="I20">
        <f>[1]!i_techanal_stagelow_num($B$2,A20,252)</f>
        <v>18</v>
      </c>
      <c r="J20" s="4">
        <f>100/C20 - Sheet4!B20</f>
        <v>1.6880868742971225</v>
      </c>
    </row>
    <row r="21" spans="1:10" x14ac:dyDescent="0.2">
      <c r="A21" s="2">
        <v>45125</v>
      </c>
      <c r="B21" s="3">
        <v>6001.7997999999998</v>
      </c>
      <c r="C21" s="3">
        <v>23.089599609375</v>
      </c>
      <c r="D21" s="3">
        <v>1.8220000267028809</v>
      </c>
      <c r="E21" s="3">
        <v>8771991000</v>
      </c>
      <c r="F21" s="3">
        <v>121310187887</v>
      </c>
      <c r="G21" s="3">
        <v>0.76090000000000002</v>
      </c>
      <c r="H21">
        <f>[1]!i_techanal_stagehigh_num($B$2,A21,252)</f>
        <v>3</v>
      </c>
      <c r="I21">
        <f>[1]!i_techanal_stagelow_num($B$2,A21,252)</f>
        <v>8</v>
      </c>
      <c r="J21" s="4">
        <f>100/C21 - Sheet4!B21</f>
        <v>1.7047542690985988</v>
      </c>
    </row>
    <row r="22" spans="1:10" x14ac:dyDescent="0.2">
      <c r="A22" s="2">
        <v>45126</v>
      </c>
      <c r="B22" s="3">
        <v>5993.4125999999997</v>
      </c>
      <c r="C22" s="3">
        <v>23.080600738525391</v>
      </c>
      <c r="D22" s="3">
        <v>1.8207999467849731</v>
      </c>
      <c r="E22" s="3">
        <v>7779103400</v>
      </c>
      <c r="F22" s="3">
        <v>104054562581</v>
      </c>
      <c r="G22" s="3">
        <v>0.67469999999999997</v>
      </c>
      <c r="H22">
        <f>[1]!i_techanal_stagehigh_num($B$2,A22,252)</f>
        <v>6</v>
      </c>
      <c r="I22">
        <f>[1]!i_techanal_stagelow_num($B$2,A22,252)</f>
        <v>14</v>
      </c>
      <c r="J22" s="4">
        <f>100/C22 - Sheet4!B22</f>
        <v>1.7062428602477078</v>
      </c>
    </row>
    <row r="23" spans="1:10" x14ac:dyDescent="0.2">
      <c r="A23" s="2">
        <v>45127</v>
      </c>
      <c r="B23" s="3">
        <v>5925.4843000000001</v>
      </c>
      <c r="C23" s="3">
        <v>22.836399078369141</v>
      </c>
      <c r="D23" s="3">
        <v>1.802899956703186</v>
      </c>
      <c r="E23" s="3">
        <v>9119536800</v>
      </c>
      <c r="F23" s="3">
        <v>123684933457</v>
      </c>
      <c r="G23" s="3">
        <v>0.79100000000000004</v>
      </c>
      <c r="H23">
        <f>[1]!i_techanal_stagehigh_num($B$2,A23,252)</f>
        <v>2</v>
      </c>
      <c r="I23">
        <f>[1]!i_techanal_stagelow_num($B$2,A23,252)</f>
        <v>14</v>
      </c>
      <c r="J23" s="4">
        <f>100/C23 - Sheet4!B23</f>
        <v>1.7557740955578658</v>
      </c>
    </row>
    <row r="24" spans="1:10" x14ac:dyDescent="0.2">
      <c r="A24" s="2">
        <v>45128</v>
      </c>
      <c r="B24" s="3">
        <v>5925.6255000000001</v>
      </c>
      <c r="C24" s="3">
        <v>22.847299575805664</v>
      </c>
      <c r="D24" s="3">
        <v>1.8042000532150269</v>
      </c>
      <c r="E24" s="3">
        <v>8197530700</v>
      </c>
      <c r="F24" s="3">
        <v>107065413904</v>
      </c>
      <c r="G24" s="3">
        <v>0.71099999999999997</v>
      </c>
      <c r="H24">
        <f>[1]!i_techanal_stagehigh_num($B$2,A24,252)</f>
        <v>3</v>
      </c>
      <c r="I24">
        <f>[1]!i_techanal_stagelow_num($B$2,A24,252)</f>
        <v>6</v>
      </c>
      <c r="J24" s="4">
        <f>100/C24 - Sheet4!B24</f>
        <v>1.7641848772787063</v>
      </c>
    </row>
    <row r="25" spans="1:10" x14ac:dyDescent="0.2">
      <c r="A25" s="2">
        <v>45131</v>
      </c>
      <c r="B25" s="3">
        <v>5916.7141000000001</v>
      </c>
      <c r="C25" s="3">
        <v>22.827400207519531</v>
      </c>
      <c r="D25" s="3">
        <v>1.8026000261306763</v>
      </c>
      <c r="E25" s="3">
        <v>7592800100</v>
      </c>
      <c r="F25" s="3">
        <v>99623302711</v>
      </c>
      <c r="G25" s="3">
        <v>0.65820000000000001</v>
      </c>
      <c r="H25">
        <f>[1]!i_techanal_stagehigh_num($B$2,A25,252)</f>
        <v>1</v>
      </c>
      <c r="I25">
        <f>[1]!i_techanal_stagelow_num($B$2,A25,252)</f>
        <v>17</v>
      </c>
      <c r="J25" s="4">
        <f>100/C25 - Sheet4!B25</f>
        <v>1.7753003465536641</v>
      </c>
    </row>
    <row r="26" spans="1:10" x14ac:dyDescent="0.2">
      <c r="A26" s="2">
        <v>45132</v>
      </c>
      <c r="B26" s="3">
        <v>6016.6311999999998</v>
      </c>
      <c r="C26" s="3">
        <v>23.188999176025391</v>
      </c>
      <c r="D26" s="3">
        <v>1.8312000036239624</v>
      </c>
      <c r="E26" s="3">
        <v>13189639200</v>
      </c>
      <c r="F26" s="3">
        <v>145732847142</v>
      </c>
      <c r="G26" s="3">
        <v>1.1431</v>
      </c>
      <c r="H26">
        <f>[1]!i_techanal_stagehigh_num($B$2,A26,252)</f>
        <v>6</v>
      </c>
      <c r="I26">
        <f>[1]!i_techanal_stagelow_num($B$2,A26,252)</f>
        <v>0</v>
      </c>
      <c r="J26" s="4">
        <f>100/C26 - Sheet4!B26</f>
        <v>1.6527896482513071</v>
      </c>
    </row>
    <row r="27" spans="1:10" x14ac:dyDescent="0.2">
      <c r="A27" s="2">
        <v>45133</v>
      </c>
      <c r="B27" s="3">
        <v>6001.5402000000004</v>
      </c>
      <c r="C27" s="3">
        <v>23.142299652099609</v>
      </c>
      <c r="D27" s="3">
        <v>1.8282999992370605</v>
      </c>
      <c r="E27" s="3">
        <v>12182521900</v>
      </c>
      <c r="F27" s="3">
        <v>120547387600</v>
      </c>
      <c r="G27" s="3">
        <v>1.0558000000000001</v>
      </c>
      <c r="H27">
        <f>[1]!i_techanal_stagehigh_num($B$2,A27,252)</f>
        <v>5</v>
      </c>
      <c r="I27">
        <f>[1]!i_techanal_stagelow_num($B$2,A27,252)</f>
        <v>2</v>
      </c>
      <c r="J27" s="4">
        <f>100/C27 - Sheet4!B27</f>
        <v>1.675091745561569</v>
      </c>
    </row>
    <row r="28" spans="1:10" x14ac:dyDescent="0.2">
      <c r="A28" s="2">
        <v>45134</v>
      </c>
      <c r="B28" s="3">
        <v>5961.1842999999999</v>
      </c>
      <c r="C28" s="3">
        <v>23.00309944152832</v>
      </c>
      <c r="D28" s="3">
        <v>1.8102999925613403</v>
      </c>
      <c r="E28" s="3">
        <v>12300082500</v>
      </c>
      <c r="F28" s="3">
        <v>117272101565</v>
      </c>
      <c r="G28" s="3">
        <v>1.0660000000000001</v>
      </c>
      <c r="H28">
        <f>[1]!i_techanal_stagehigh_num($B$2,A28,252)</f>
        <v>3</v>
      </c>
      <c r="I28">
        <f>[1]!i_techanal_stagelow_num($B$2,A28,252)</f>
        <v>5</v>
      </c>
      <c r="J28" s="4">
        <f>100/C28 - Sheet4!B28</f>
        <v>1.711940260130616</v>
      </c>
    </row>
    <row r="29" spans="1:10" x14ac:dyDescent="0.2">
      <c r="A29" s="2">
        <v>45135</v>
      </c>
      <c r="B29" s="3">
        <v>6043.2438000000002</v>
      </c>
      <c r="C29" s="3">
        <v>23.31879997253418</v>
      </c>
      <c r="D29" s="3">
        <v>1.8356000185012817</v>
      </c>
      <c r="E29" s="3">
        <v>16317187100</v>
      </c>
      <c r="F29" s="3">
        <v>149147477700</v>
      </c>
      <c r="G29" s="3">
        <v>1.4140999999999999</v>
      </c>
      <c r="H29">
        <f>[1]!i_techanal_stagehigh_num($B$2,A29,252)</f>
        <v>20</v>
      </c>
      <c r="I29">
        <f>[1]!i_techanal_stagelow_num($B$2,A29,252)</f>
        <v>2</v>
      </c>
      <c r="J29" s="4">
        <f>100/C29 - Sheet4!B29</f>
        <v>1.6365853422038881</v>
      </c>
    </row>
    <row r="30" spans="1:10" x14ac:dyDescent="0.2">
      <c r="A30" s="2">
        <v>45138</v>
      </c>
      <c r="B30" s="3">
        <v>6088.2430999999997</v>
      </c>
      <c r="C30" s="3">
        <v>23.554500579833984</v>
      </c>
      <c r="D30" s="3">
        <v>1.8487999439239502</v>
      </c>
      <c r="E30" s="3">
        <v>18655110300</v>
      </c>
      <c r="F30" s="3">
        <v>179595743483</v>
      </c>
      <c r="G30" s="3">
        <v>1.6148</v>
      </c>
      <c r="H30">
        <f>[1]!i_techanal_stagehigh_num($B$2,A30,252)</f>
        <v>18</v>
      </c>
      <c r="I30">
        <f>[1]!i_techanal_stagelow_num($B$2,A30,252)</f>
        <v>1</v>
      </c>
      <c r="J30" s="4">
        <f>100/C30 - Sheet4!B30</f>
        <v>1.581173159622594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965FD-9AE0-4478-8833-F344FEC72F94}">
  <dimension ref="A1:J134"/>
  <sheetViews>
    <sheetView tabSelected="1" topLeftCell="A4" workbookViewId="0">
      <selection activeCell="W60" sqref="W60"/>
    </sheetView>
  </sheetViews>
  <sheetFormatPr defaultRowHeight="14.25" x14ac:dyDescent="0.2"/>
  <cols>
    <col min="1" max="1" width="11.625" bestFit="1" customWidth="1"/>
    <col min="2" max="2" width="9.875" bestFit="1" customWidth="1"/>
    <col min="5" max="5" width="19.25" customWidth="1"/>
    <col min="6" max="6" width="17.875" customWidth="1"/>
    <col min="10" max="10" width="9.875" bestFit="1" customWidth="1"/>
  </cols>
  <sheetData>
    <row r="1" spans="1:10" x14ac:dyDescent="0.2">
      <c r="B1" s="1" t="str">
        <f>[1]!s_info_name(B2)</f>
        <v>沪深300</v>
      </c>
    </row>
    <row r="2" spans="1:10" x14ac:dyDescent="0.2">
      <c r="B2" s="1" t="s">
        <v>16</v>
      </c>
    </row>
    <row r="3" spans="1:10" x14ac:dyDescent="0.2">
      <c r="A3" s="1" t="s">
        <v>0</v>
      </c>
      <c r="B3" s="1" t="s">
        <v>2</v>
      </c>
      <c r="C3" s="1" t="s">
        <v>3</v>
      </c>
      <c r="D3" s="1" t="s">
        <v>4</v>
      </c>
      <c r="E3" s="1" t="s">
        <v>9</v>
      </c>
      <c r="F3" s="1" t="s">
        <v>10</v>
      </c>
      <c r="G3" s="1" t="s">
        <v>11</v>
      </c>
      <c r="H3" s="1" t="s">
        <v>17</v>
      </c>
      <c r="I3" s="1" t="s">
        <v>18</v>
      </c>
    </row>
    <row r="4" spans="1:10" x14ac:dyDescent="0.2">
      <c r="A4" s="1" t="s">
        <v>1</v>
      </c>
      <c r="B4" s="1" t="s">
        <v>5</v>
      </c>
      <c r="C4" s="1" t="s">
        <v>6</v>
      </c>
      <c r="D4" s="1" t="s">
        <v>7</v>
      </c>
      <c r="E4" s="1" t="s">
        <v>12</v>
      </c>
      <c r="F4" s="1" t="s">
        <v>13</v>
      </c>
      <c r="G4" s="1" t="s">
        <v>14</v>
      </c>
    </row>
    <row r="5" spans="1:10" x14ac:dyDescent="0.2">
      <c r="A5" s="2">
        <v>45103</v>
      </c>
      <c r="B5" s="3">
        <f>[1]!WSD(B2,B4:G4,"2023-06-25","","TradingCalendar=SSE","rptType=1","ShowParams=Y","cols=6;rows=26")</f>
        <v>3809.6961999999999</v>
      </c>
      <c r="C5" s="3">
        <v>11.559700012207031</v>
      </c>
      <c r="D5" s="3">
        <v>1.3171999454498291</v>
      </c>
      <c r="E5" s="3">
        <v>13399041900</v>
      </c>
      <c r="F5" s="3">
        <v>247713845780</v>
      </c>
      <c r="G5" s="3">
        <v>0.44400000000000001</v>
      </c>
      <c r="H5">
        <f>[1]!i_techanal_stagehigh_num($B$2,A5,252)</f>
        <v>0</v>
      </c>
      <c r="I5">
        <f>[1]!i_techanal_stagelow_num($B$2,A5,252)</f>
        <v>20</v>
      </c>
      <c r="J5" s="4">
        <f>100/C5 - Sheet4!B5</f>
        <v>5.9869435222713481</v>
      </c>
    </row>
    <row r="6" spans="1:10" x14ac:dyDescent="0.2">
      <c r="A6" s="2">
        <v>45104</v>
      </c>
      <c r="B6" s="3">
        <v>3845.4333999999999</v>
      </c>
      <c r="C6" s="3">
        <v>11.691300392150879</v>
      </c>
      <c r="D6" s="3">
        <v>1.332800030708313</v>
      </c>
      <c r="E6" s="3">
        <v>11699268100</v>
      </c>
      <c r="F6" s="3">
        <v>210097713688</v>
      </c>
      <c r="G6" s="3">
        <v>0.3876</v>
      </c>
      <c r="H6">
        <f>[1]!i_techanal_stagehigh_num($B$2,A6,252)</f>
        <v>3</v>
      </c>
      <c r="I6">
        <f>[1]!i_techanal_stagelow_num($B$2,A6,252)</f>
        <v>8</v>
      </c>
      <c r="J6" s="4">
        <f>100/C6 - Sheet4!B6</f>
        <v>5.8800684573819044</v>
      </c>
    </row>
    <row r="7" spans="1:10" x14ac:dyDescent="0.2">
      <c r="A7" s="2">
        <v>45105</v>
      </c>
      <c r="B7" s="3">
        <v>3840.7986000000001</v>
      </c>
      <c r="C7" s="3">
        <v>11.675900459289551</v>
      </c>
      <c r="D7" s="3">
        <v>1.3336000442504883</v>
      </c>
      <c r="E7" s="3">
        <v>10702154100</v>
      </c>
      <c r="F7" s="3">
        <v>206187959877</v>
      </c>
      <c r="G7" s="3">
        <v>0.35460000000000003</v>
      </c>
      <c r="H7">
        <f>[1]!i_techanal_stagehigh_num($B$2,A7,252)</f>
        <v>1</v>
      </c>
      <c r="I7">
        <f>[1]!i_techanal_stagelow_num($B$2,A7,252)</f>
        <v>13</v>
      </c>
      <c r="J7" s="4">
        <f>100/C7 - Sheet4!B7</f>
        <v>5.9015499256028043</v>
      </c>
    </row>
    <row r="8" spans="1:10" x14ac:dyDescent="0.2">
      <c r="A8" s="2">
        <v>45106</v>
      </c>
      <c r="B8" s="3">
        <v>3821.8434999999999</v>
      </c>
      <c r="C8" s="3">
        <v>11.622300148010254</v>
      </c>
      <c r="D8" s="3">
        <v>1.3279999494552612</v>
      </c>
      <c r="E8" s="3">
        <v>9828927400</v>
      </c>
      <c r="F8" s="3">
        <v>204110031408</v>
      </c>
      <c r="G8" s="3">
        <v>0.3256</v>
      </c>
      <c r="H8">
        <f>[1]!i_techanal_stagehigh_num($B$2,A8,252)</f>
        <v>1</v>
      </c>
      <c r="I8">
        <f>[1]!i_techanal_stagelow_num($B$2,A8,252)</f>
        <v>17</v>
      </c>
      <c r="J8" s="4">
        <f>100/C8 - Sheet4!B8</f>
        <v>5.9436488110354881</v>
      </c>
    </row>
    <row r="9" spans="1:10" x14ac:dyDescent="0.2">
      <c r="A9" s="2">
        <v>45107</v>
      </c>
      <c r="B9" s="3">
        <v>3842.4515999999999</v>
      </c>
      <c r="C9" s="3">
        <v>11.68179988861084</v>
      </c>
      <c r="D9" s="3">
        <v>1.3365000486373901</v>
      </c>
      <c r="E9" s="3">
        <v>10126842900</v>
      </c>
      <c r="F9" s="3">
        <v>208146272909</v>
      </c>
      <c r="G9" s="3">
        <v>0.33550000000000002</v>
      </c>
      <c r="H9">
        <f>[1]!i_techanal_stagehigh_num($B$2,A9,252)</f>
        <v>2</v>
      </c>
      <c r="I9">
        <f>[1]!i_techanal_stagelow_num($B$2,A9,252)</f>
        <v>7</v>
      </c>
      <c r="J9" s="4">
        <f>100/C9 - Sheet4!B9</f>
        <v>5.9245246891341559</v>
      </c>
    </row>
    <row r="10" spans="1:10" x14ac:dyDescent="0.2">
      <c r="A10" s="2">
        <v>45110</v>
      </c>
      <c r="B10" s="3">
        <v>3892.8820999999998</v>
      </c>
      <c r="C10" s="3">
        <v>11.862199783325195</v>
      </c>
      <c r="D10" s="3">
        <v>1.3573000431060791</v>
      </c>
      <c r="E10" s="3">
        <v>13315805100</v>
      </c>
      <c r="F10" s="3">
        <v>256876520212</v>
      </c>
      <c r="G10" s="3">
        <v>0.43830000000000002</v>
      </c>
      <c r="H10">
        <f>[1]!i_techanal_stagehigh_num($B$2,A10,252)</f>
        <v>0</v>
      </c>
      <c r="I10">
        <f>[1]!i_techanal_stagelow_num($B$2,A10,252)</f>
        <v>0</v>
      </c>
      <c r="J10" s="4">
        <f>100/C10 - Sheet4!B10</f>
        <v>5.7898395884910769</v>
      </c>
    </row>
    <row r="11" spans="1:10" x14ac:dyDescent="0.2">
      <c r="A11" s="2">
        <v>45111</v>
      </c>
      <c r="B11" s="3">
        <v>3899.0133000000001</v>
      </c>
      <c r="C11" s="3">
        <v>11.860199928283691</v>
      </c>
      <c r="D11" s="3">
        <v>1.3568999767303467</v>
      </c>
      <c r="E11" s="3">
        <v>10949452700</v>
      </c>
      <c r="F11" s="3">
        <v>216335611422</v>
      </c>
      <c r="G11" s="3">
        <v>0.36030000000000001</v>
      </c>
      <c r="H11">
        <f>[1]!i_techanal_stagehigh_num($B$2,A11,252)</f>
        <v>0</v>
      </c>
      <c r="I11">
        <f>[1]!i_techanal_stagelow_num($B$2,A11,252)</f>
        <v>1</v>
      </c>
      <c r="J11" s="4">
        <f>100/C11 - Sheet4!B11</f>
        <v>5.7962610701910959</v>
      </c>
    </row>
    <row r="12" spans="1:10" x14ac:dyDescent="0.2">
      <c r="A12" s="2">
        <v>45112</v>
      </c>
      <c r="B12" s="3">
        <v>3868.8054000000002</v>
      </c>
      <c r="C12" s="3">
        <v>11.769100189208984</v>
      </c>
      <c r="D12" s="3">
        <v>1.3482999801635742</v>
      </c>
      <c r="E12" s="3">
        <v>9763638400</v>
      </c>
      <c r="F12" s="3">
        <v>188400265051</v>
      </c>
      <c r="G12" s="3">
        <v>0.32119999999999999</v>
      </c>
      <c r="H12">
        <f>[1]!i_techanal_stagehigh_num($B$2,A12,252)</f>
        <v>1</v>
      </c>
      <c r="I12">
        <f>[1]!i_techanal_stagelow_num($B$2,A12,252)</f>
        <v>2</v>
      </c>
      <c r="J12" s="4">
        <f>100/C12 - Sheet4!B12</f>
        <v>5.8580262987249778</v>
      </c>
    </row>
    <row r="13" spans="1:10" x14ac:dyDescent="0.2">
      <c r="A13" s="2">
        <v>45113</v>
      </c>
      <c r="B13" s="3">
        <v>3842.7547</v>
      </c>
      <c r="C13" s="3">
        <v>11.692999839782715</v>
      </c>
      <c r="D13" s="3">
        <v>1.339900016784668</v>
      </c>
      <c r="E13" s="3">
        <v>10012184200</v>
      </c>
      <c r="F13" s="3">
        <v>184742420862</v>
      </c>
      <c r="G13" s="3">
        <v>0.32940000000000003</v>
      </c>
      <c r="H13">
        <f>[1]!i_techanal_stagehigh_num($B$2,A13,252)</f>
        <v>0</v>
      </c>
      <c r="I13">
        <f>[1]!i_techanal_stagelow_num($B$2,A13,252)</f>
        <v>5</v>
      </c>
      <c r="J13" s="4">
        <f>100/C13 - Sheet4!B13</f>
        <v>5.9097253202940472</v>
      </c>
    </row>
    <row r="14" spans="1:10" x14ac:dyDescent="0.2">
      <c r="A14" s="2">
        <v>45114</v>
      </c>
      <c r="B14" s="3">
        <v>3825.6988000000001</v>
      </c>
      <c r="C14" s="3">
        <v>11.647199630737305</v>
      </c>
      <c r="D14" s="3">
        <v>1.3349000215530396</v>
      </c>
      <c r="E14" s="3">
        <v>10090692000</v>
      </c>
      <c r="F14" s="3">
        <v>173918560673</v>
      </c>
      <c r="G14" s="3">
        <v>0.33200000000000002</v>
      </c>
      <c r="H14">
        <f>[1]!i_techanal_stagehigh_num($B$2,A14,252)</f>
        <v>1</v>
      </c>
      <c r="I14">
        <f>[1]!i_techanal_stagelow_num($B$2,A14,252)</f>
        <v>9</v>
      </c>
      <c r="J14" s="4">
        <f>100/C14 - Sheet4!B14</f>
        <v>5.947454788309547</v>
      </c>
    </row>
    <row r="15" spans="1:10" x14ac:dyDescent="0.2">
      <c r="A15" s="2">
        <v>45117</v>
      </c>
      <c r="B15" s="3">
        <v>3844.3269</v>
      </c>
      <c r="C15" s="3">
        <v>11.682700157165527</v>
      </c>
      <c r="D15" s="3">
        <v>1.3389999866485596</v>
      </c>
      <c r="E15" s="3">
        <v>9203344100</v>
      </c>
      <c r="F15" s="3">
        <v>185360813111</v>
      </c>
      <c r="G15" s="3">
        <v>0.30280000000000001</v>
      </c>
      <c r="H15">
        <f>[1]!i_techanal_stagehigh_num($B$2,A15,252)</f>
        <v>0</v>
      </c>
      <c r="I15">
        <f>[1]!i_techanal_stagelow_num($B$2,A15,252)</f>
        <v>1</v>
      </c>
      <c r="J15" s="4">
        <f>100/C15 - Sheet4!B15</f>
        <v>5.9161650307476634</v>
      </c>
    </row>
    <row r="16" spans="1:10" x14ac:dyDescent="0.2">
      <c r="A16" s="2">
        <v>45118</v>
      </c>
      <c r="B16" s="3">
        <v>3869.4861000000001</v>
      </c>
      <c r="C16" s="3">
        <v>11.750499725341797</v>
      </c>
      <c r="D16" s="3">
        <v>1.3470000028610229</v>
      </c>
      <c r="E16" s="3">
        <v>8651071600</v>
      </c>
      <c r="F16" s="3">
        <v>177585694368</v>
      </c>
      <c r="G16" s="3">
        <v>0.28460000000000002</v>
      </c>
      <c r="H16">
        <f>[1]!i_techanal_stagehigh_num($B$2,A16,252)</f>
        <v>0</v>
      </c>
      <c r="I16">
        <f>[1]!i_techanal_stagelow_num($B$2,A16,252)</f>
        <v>3</v>
      </c>
      <c r="J16" s="4">
        <f>100/C16 - Sheet4!B16</f>
        <v>5.8766763573820029</v>
      </c>
    </row>
    <row r="17" spans="1:10" x14ac:dyDescent="0.2">
      <c r="A17" s="2">
        <v>45119</v>
      </c>
      <c r="B17" s="3">
        <v>3843.4369000000002</v>
      </c>
      <c r="C17" s="3">
        <v>11.666099548339844</v>
      </c>
      <c r="D17" s="3">
        <v>1.339400053024292</v>
      </c>
      <c r="E17" s="3">
        <v>11152202400</v>
      </c>
      <c r="F17" s="3">
        <v>214046519056</v>
      </c>
      <c r="G17" s="3">
        <v>0.36659999999999998</v>
      </c>
      <c r="H17">
        <f>[1]!i_techanal_stagehigh_num($B$2,A17,252)</f>
        <v>1</v>
      </c>
      <c r="I17">
        <f>[1]!i_techanal_stagelow_num($B$2,A17,252)</f>
        <v>4</v>
      </c>
      <c r="J17" s="4">
        <f>100/C17 - Sheet4!B17</f>
        <v>5.9331452500459427</v>
      </c>
    </row>
    <row r="18" spans="1:10" x14ac:dyDescent="0.2">
      <c r="A18" s="2">
        <v>45120</v>
      </c>
      <c r="B18" s="3">
        <v>3898.4229</v>
      </c>
      <c r="C18" s="3">
        <v>11.843799591064453</v>
      </c>
      <c r="D18" s="3">
        <v>1.3636000156402588</v>
      </c>
      <c r="E18" s="3">
        <v>12030023200</v>
      </c>
      <c r="F18" s="3">
        <v>235278706835</v>
      </c>
      <c r="G18" s="3">
        <v>0.3952</v>
      </c>
      <c r="H18">
        <f>[1]!i_techanal_stagehigh_num($B$2,A18,252)</f>
        <v>1</v>
      </c>
      <c r="I18">
        <f>[1]!i_techanal_stagelow_num($B$2,A18,252)</f>
        <v>0</v>
      </c>
      <c r="J18" s="4">
        <f>100/C18 - Sheet4!B18</f>
        <v>5.8030364150643798</v>
      </c>
    </row>
    <row r="19" spans="1:10" x14ac:dyDescent="0.2">
      <c r="A19" s="2">
        <v>45121</v>
      </c>
      <c r="B19" s="3">
        <v>3899.1026999999999</v>
      </c>
      <c r="C19" s="3">
        <v>11.849200248718262</v>
      </c>
      <c r="D19" s="3">
        <v>1.3682999610900879</v>
      </c>
      <c r="E19" s="3">
        <v>12236484600</v>
      </c>
      <c r="F19" s="3">
        <v>220230466523</v>
      </c>
      <c r="G19" s="3">
        <v>0.40200000000000002</v>
      </c>
      <c r="H19">
        <f>[1]!i_techanal_stagehigh_num($B$2,A19,252)</f>
        <v>3</v>
      </c>
      <c r="I19">
        <f>[1]!i_techanal_stagelow_num($B$2,A19,252)</f>
        <v>0</v>
      </c>
      <c r="J19" s="4">
        <f>100/C19 - Sheet4!B19</f>
        <v>5.791188135989775</v>
      </c>
    </row>
    <row r="20" spans="1:10" x14ac:dyDescent="0.2">
      <c r="A20" s="2">
        <v>45124</v>
      </c>
      <c r="B20" s="3">
        <v>3867.1749</v>
      </c>
      <c r="C20" s="3">
        <v>11.715000152587891</v>
      </c>
      <c r="D20" s="3">
        <v>1.3604999780654907</v>
      </c>
      <c r="E20" s="3">
        <v>9834014400</v>
      </c>
      <c r="F20" s="3">
        <v>174623552807</v>
      </c>
      <c r="G20" s="3">
        <v>0.32279999999999998</v>
      </c>
      <c r="H20">
        <f>[1]!i_techanal_stagehigh_num($B$2,A20,252)</f>
        <v>1</v>
      </c>
      <c r="I20">
        <f>[1]!i_techanal_stagelow_num($B$2,A20,252)</f>
        <v>3</v>
      </c>
      <c r="J20" s="4">
        <f>100/C20 - Sheet4!B20</f>
        <v>5.8998647629107879</v>
      </c>
    </row>
    <row r="21" spans="1:10" x14ac:dyDescent="0.2">
      <c r="A21" s="2">
        <v>45125</v>
      </c>
      <c r="B21" s="3">
        <v>3854.9393</v>
      </c>
      <c r="C21" s="3">
        <v>11.659000396728516</v>
      </c>
      <c r="D21" s="3">
        <v>1.3571000099182129</v>
      </c>
      <c r="E21" s="3">
        <v>9143861500</v>
      </c>
      <c r="F21" s="3">
        <v>167104315117</v>
      </c>
      <c r="G21" s="3">
        <v>0.3</v>
      </c>
      <c r="H21">
        <f>[1]!i_techanal_stagehigh_num($B$2,A21,252)</f>
        <v>1</v>
      </c>
      <c r="I21">
        <f>[1]!i_techanal_stagelow_num($B$2,A21,252)</f>
        <v>4</v>
      </c>
      <c r="J21" s="4">
        <f>100/C21 - Sheet4!B21</f>
        <v>5.9508646365240478</v>
      </c>
    </row>
    <row r="22" spans="1:10" x14ac:dyDescent="0.2">
      <c r="A22" s="2">
        <v>45126</v>
      </c>
      <c r="B22" s="3">
        <v>3850.8663000000001</v>
      </c>
      <c r="C22" s="3">
        <v>11.659500122070313</v>
      </c>
      <c r="D22" s="3">
        <v>1.357699990272522</v>
      </c>
      <c r="E22" s="3">
        <v>7958570000</v>
      </c>
      <c r="F22" s="3">
        <v>151311481030</v>
      </c>
      <c r="G22" s="3">
        <v>0.2611</v>
      </c>
      <c r="H22">
        <f>[1]!i_techanal_stagehigh_num($B$2,A22,252)</f>
        <v>1</v>
      </c>
      <c r="I22">
        <f>[1]!i_techanal_stagelow_num($B$2,A22,252)</f>
        <v>9</v>
      </c>
      <c r="J22" s="4">
        <f>100/C22 - Sheet4!B22</f>
        <v>5.9502970241468258</v>
      </c>
    </row>
    <row r="23" spans="1:10" x14ac:dyDescent="0.2">
      <c r="A23" s="2">
        <v>45127</v>
      </c>
      <c r="B23" s="3">
        <v>3823.6945999999998</v>
      </c>
      <c r="C23" s="3">
        <v>11.576800346374512</v>
      </c>
      <c r="D23" s="3">
        <v>1.3483999967575073</v>
      </c>
      <c r="E23" s="3">
        <v>9204207600</v>
      </c>
      <c r="F23" s="3">
        <v>174320872140</v>
      </c>
      <c r="G23" s="3">
        <v>0.30199999999999999</v>
      </c>
      <c r="H23">
        <f>[1]!i_techanal_stagehigh_num($B$2,A23,252)</f>
        <v>0</v>
      </c>
      <c r="I23">
        <f>[1]!i_techanal_stagelow_num($B$2,A23,252)</f>
        <v>10</v>
      </c>
      <c r="J23" s="4">
        <f>100/C23 - Sheet4!B23</f>
        <v>6.014765327899676</v>
      </c>
    </row>
    <row r="24" spans="1:10" x14ac:dyDescent="0.2">
      <c r="A24" s="2">
        <v>45128</v>
      </c>
      <c r="B24" s="3">
        <v>3821.91</v>
      </c>
      <c r="C24" s="3">
        <v>11.570400238037109</v>
      </c>
      <c r="D24" s="3">
        <v>1.3489999771118164</v>
      </c>
      <c r="E24" s="3">
        <v>7950756300</v>
      </c>
      <c r="F24" s="3">
        <v>157144211209</v>
      </c>
      <c r="G24" s="3">
        <v>0.26090000000000002</v>
      </c>
      <c r="H24">
        <f>[1]!i_techanal_stagehigh_num($B$2,A24,252)</f>
        <v>0</v>
      </c>
      <c r="I24">
        <f>[1]!i_techanal_stagelow_num($B$2,A24,252)</f>
        <v>8</v>
      </c>
      <c r="J24" s="4">
        <f>100/C24 - Sheet4!B24</f>
        <v>6.030043374706695</v>
      </c>
    </row>
    <row r="25" spans="1:10" x14ac:dyDescent="0.2">
      <c r="A25" s="2">
        <v>45131</v>
      </c>
      <c r="B25" s="3">
        <v>3805.221</v>
      </c>
      <c r="C25" s="3">
        <v>11.538000106811523</v>
      </c>
      <c r="D25" s="3">
        <v>1.3451999425888062</v>
      </c>
      <c r="E25" s="3">
        <v>7548354500</v>
      </c>
      <c r="F25" s="3">
        <v>151448369566</v>
      </c>
      <c r="G25" s="3">
        <v>0.2477</v>
      </c>
      <c r="H25">
        <f>[1]!i_techanal_stagehigh_num($B$2,A25,252)</f>
        <v>0</v>
      </c>
      <c r="I25">
        <f>[1]!i_techanal_stagelow_num($B$2,A25,252)</f>
        <v>12</v>
      </c>
      <c r="J25" s="4">
        <f>100/C25 - Sheet4!B25</f>
        <v>6.0616132669668161</v>
      </c>
    </row>
    <row r="26" spans="1:10" x14ac:dyDescent="0.2">
      <c r="A26" s="2">
        <v>45132</v>
      </c>
      <c r="B26" s="3">
        <v>3915.1152999999999</v>
      </c>
      <c r="C26" s="3">
        <v>11.839500427246094</v>
      </c>
      <c r="D26" s="3">
        <v>1.3802000284194946</v>
      </c>
      <c r="E26" s="3">
        <v>16306632000</v>
      </c>
      <c r="F26" s="3">
        <v>299853562168</v>
      </c>
      <c r="G26" s="3">
        <v>0.53500000000000003</v>
      </c>
      <c r="H26">
        <f>[1]!i_techanal_stagehigh_num($B$2,A26,252)</f>
        <v>4</v>
      </c>
      <c r="I26">
        <f>[1]!i_techanal_stagelow_num($B$2,A26,252)</f>
        <v>0</v>
      </c>
      <c r="J26" s="4">
        <f>100/C26 - Sheet4!B26</f>
        <v>5.7867023262257975</v>
      </c>
    </row>
    <row r="27" spans="1:10" x14ac:dyDescent="0.2">
      <c r="A27" s="2">
        <v>45133</v>
      </c>
      <c r="B27" s="3">
        <v>3907.0128</v>
      </c>
      <c r="C27" s="3">
        <v>11.773200035095215</v>
      </c>
      <c r="D27" s="3">
        <v>1.3763999938964844</v>
      </c>
      <c r="E27" s="3">
        <v>10788171700</v>
      </c>
      <c r="F27" s="3">
        <v>192912604800</v>
      </c>
      <c r="G27" s="3">
        <v>0.35389999999999999</v>
      </c>
      <c r="H27">
        <f>[1]!i_techanal_stagehigh_num($B$2,A27,252)</f>
        <v>2</v>
      </c>
      <c r="I27">
        <f>[1]!i_techanal_stagelow_num($B$2,A27,252)</f>
        <v>0</v>
      </c>
      <c r="J27" s="4">
        <f>100/C27 - Sheet4!B27</f>
        <v>5.8478674023974699</v>
      </c>
    </row>
    <row r="28" spans="1:10" x14ac:dyDescent="0.2">
      <c r="A28" s="2">
        <v>45134</v>
      </c>
      <c r="B28" s="3">
        <v>3902.3458000000001</v>
      </c>
      <c r="C28" s="3">
        <v>11.781700134277344</v>
      </c>
      <c r="D28" s="3">
        <v>1.3774000406265259</v>
      </c>
      <c r="E28" s="3">
        <v>11066710900</v>
      </c>
      <c r="F28" s="3">
        <v>196845425513</v>
      </c>
      <c r="G28" s="3">
        <v>0.36299999999999999</v>
      </c>
      <c r="H28">
        <f>[1]!i_techanal_stagehigh_num($B$2,A28,252)</f>
        <v>2</v>
      </c>
      <c r="I28">
        <f>[1]!i_techanal_stagelow_num($B$2,A28,252)</f>
        <v>3</v>
      </c>
      <c r="J28" s="4">
        <f>100/C28 - Sheet4!B28</f>
        <v>5.8524393636138159</v>
      </c>
    </row>
    <row r="29" spans="1:10" x14ac:dyDescent="0.2">
      <c r="A29" s="2">
        <v>45135</v>
      </c>
      <c r="B29" s="3">
        <v>3992.7375999999999</v>
      </c>
      <c r="C29" s="3">
        <v>12.046600341796875</v>
      </c>
      <c r="D29" s="3">
        <v>1.4089000225067139</v>
      </c>
      <c r="E29" s="3">
        <v>17973548100</v>
      </c>
      <c r="F29" s="3">
        <v>310092467400</v>
      </c>
      <c r="G29" s="3">
        <v>0.58960000000000001</v>
      </c>
      <c r="H29">
        <f>[1]!i_techanal_stagehigh_num($B$2,A29,252)</f>
        <v>12</v>
      </c>
      <c r="I29">
        <f>[1]!i_techanal_stagelow_num($B$2,A29,252)</f>
        <v>0</v>
      </c>
      <c r="J29" s="4">
        <f>100/C29 - Sheet4!B29</f>
        <v>5.6492971695508221</v>
      </c>
    </row>
    <row r="30" spans="1:10" x14ac:dyDescent="0.2">
      <c r="A30" s="2">
        <v>45138</v>
      </c>
      <c r="B30" s="3">
        <v>4014.6300999999999</v>
      </c>
      <c r="C30" s="3">
        <v>12.095800399780273</v>
      </c>
      <c r="D30" s="3">
        <v>1.4138000011444092</v>
      </c>
      <c r="E30" s="3">
        <v>19960683000</v>
      </c>
      <c r="F30" s="3">
        <v>366544120000</v>
      </c>
      <c r="G30" s="3">
        <v>0.65480000000000005</v>
      </c>
      <c r="H30">
        <f>[1]!i_techanal_stagehigh_num($B$2,A30,252)</f>
        <v>10</v>
      </c>
      <c r="I30">
        <f>[1]!i_techanal_stagelow_num($B$2,A30,252)</f>
        <v>0</v>
      </c>
      <c r="J30" s="4">
        <f>100/C30 - Sheet4!B30</f>
        <v>5.6030321892626924</v>
      </c>
    </row>
    <row r="31" spans="1:10" x14ac:dyDescent="0.2">
      <c r="A31" s="2"/>
      <c r="B31" s="3"/>
      <c r="C31" s="3"/>
      <c r="D31" s="3"/>
      <c r="E31" s="3"/>
      <c r="F31" s="3"/>
      <c r="G31" s="3"/>
      <c r="J31" s="4"/>
    </row>
    <row r="32" spans="1:10" x14ac:dyDescent="0.2">
      <c r="A32" s="2"/>
      <c r="B32" s="3"/>
      <c r="C32" s="3"/>
      <c r="D32" s="3"/>
      <c r="E32" s="3"/>
      <c r="F32" s="3"/>
      <c r="G32" s="3"/>
      <c r="J32" s="4"/>
    </row>
    <row r="33" spans="1:10" x14ac:dyDescent="0.2">
      <c r="A33" s="2"/>
      <c r="B33" s="3"/>
      <c r="C33" s="3"/>
      <c r="D33" s="3"/>
      <c r="E33" s="3"/>
      <c r="F33" s="3"/>
      <c r="G33" s="3"/>
      <c r="J33" s="4"/>
    </row>
    <row r="34" spans="1:10" x14ac:dyDescent="0.2">
      <c r="A34" s="2"/>
      <c r="B34" s="3"/>
      <c r="C34" s="3"/>
      <c r="D34" s="3"/>
      <c r="E34" s="3"/>
      <c r="F34" s="3"/>
      <c r="G34" s="3"/>
      <c r="J34" s="4"/>
    </row>
    <row r="35" spans="1:10" x14ac:dyDescent="0.2">
      <c r="A35" s="2"/>
      <c r="B35" s="3"/>
      <c r="C35" s="3"/>
      <c r="D35" s="3"/>
      <c r="E35" s="3"/>
      <c r="F35" s="3"/>
      <c r="G35" s="3"/>
      <c r="J35" s="4"/>
    </row>
    <row r="36" spans="1:10" x14ac:dyDescent="0.2">
      <c r="A36" s="2"/>
      <c r="B36" s="3"/>
      <c r="C36" s="3"/>
      <c r="D36" s="3"/>
      <c r="E36" s="3"/>
      <c r="F36" s="3"/>
      <c r="G36" s="3"/>
      <c r="J36" s="4"/>
    </row>
    <row r="37" spans="1:10" x14ac:dyDescent="0.2">
      <c r="A37" s="2"/>
      <c r="B37" s="3"/>
      <c r="C37" s="3"/>
      <c r="D37" s="3"/>
      <c r="E37" s="3"/>
      <c r="F37" s="3"/>
      <c r="G37" s="3"/>
      <c r="J37" s="4"/>
    </row>
    <row r="38" spans="1:10" x14ac:dyDescent="0.2">
      <c r="A38" s="2"/>
      <c r="B38" s="3"/>
      <c r="C38" s="3"/>
      <c r="D38" s="3"/>
      <c r="E38" s="3"/>
      <c r="F38" s="3"/>
      <c r="G38" s="3"/>
      <c r="J38" s="4"/>
    </row>
    <row r="39" spans="1:10" x14ac:dyDescent="0.2">
      <c r="A39" s="2"/>
      <c r="B39" s="3"/>
      <c r="C39" s="3"/>
      <c r="D39" s="3"/>
      <c r="E39" s="3"/>
      <c r="F39" s="3"/>
      <c r="G39" s="3"/>
      <c r="J39" s="4"/>
    </row>
    <row r="40" spans="1:10" x14ac:dyDescent="0.2">
      <c r="A40" s="2"/>
      <c r="B40" s="3"/>
      <c r="C40" s="3"/>
      <c r="D40" s="3"/>
      <c r="E40" s="3"/>
      <c r="F40" s="3"/>
      <c r="G40" s="3"/>
      <c r="J40" s="4"/>
    </row>
    <row r="41" spans="1:10" x14ac:dyDescent="0.2">
      <c r="A41" s="2"/>
      <c r="B41" s="3"/>
      <c r="C41" s="3"/>
      <c r="D41" s="3"/>
      <c r="E41" s="3"/>
      <c r="F41" s="3"/>
      <c r="G41" s="3"/>
      <c r="J41" s="4"/>
    </row>
    <row r="42" spans="1:10" x14ac:dyDescent="0.2">
      <c r="A42" s="2"/>
      <c r="B42" s="3"/>
      <c r="C42" s="3"/>
      <c r="D42" s="3"/>
      <c r="E42" s="3"/>
      <c r="F42" s="3"/>
      <c r="G42" s="3"/>
      <c r="J42" s="4"/>
    </row>
    <row r="43" spans="1:10" x14ac:dyDescent="0.2">
      <c r="A43" s="2"/>
      <c r="B43" s="3"/>
      <c r="C43" s="3"/>
      <c r="D43" s="3"/>
      <c r="E43" s="3"/>
      <c r="F43" s="3"/>
      <c r="G43" s="3"/>
      <c r="J43" s="4"/>
    </row>
    <row r="44" spans="1:10" x14ac:dyDescent="0.2">
      <c r="A44" s="2"/>
      <c r="B44" s="3"/>
      <c r="C44" s="3"/>
      <c r="D44" s="3"/>
      <c r="E44" s="3"/>
      <c r="F44" s="3"/>
      <c r="G44" s="3"/>
      <c r="J44" s="4"/>
    </row>
    <row r="45" spans="1:10" x14ac:dyDescent="0.2">
      <c r="A45" s="2"/>
      <c r="B45" s="3"/>
      <c r="C45" s="3"/>
      <c r="D45" s="3"/>
      <c r="E45" s="3"/>
      <c r="F45" s="3"/>
      <c r="G45" s="3"/>
      <c r="J45" s="4"/>
    </row>
    <row r="46" spans="1:10" x14ac:dyDescent="0.2">
      <c r="A46" s="2"/>
      <c r="B46" s="3"/>
      <c r="C46" s="3"/>
      <c r="D46" s="3"/>
      <c r="E46" s="3"/>
      <c r="F46" s="3"/>
      <c r="G46" s="3"/>
      <c r="J46" s="4"/>
    </row>
    <row r="47" spans="1:10" x14ac:dyDescent="0.2">
      <c r="A47" s="2"/>
      <c r="B47" s="3"/>
      <c r="C47" s="3"/>
      <c r="D47" s="3"/>
      <c r="E47" s="3"/>
      <c r="F47" s="3"/>
      <c r="G47" s="3"/>
      <c r="J47" s="4"/>
    </row>
    <row r="48" spans="1:10" x14ac:dyDescent="0.2">
      <c r="A48" s="2"/>
      <c r="B48" s="3"/>
      <c r="C48" s="3"/>
      <c r="D48" s="3"/>
      <c r="E48" s="3"/>
      <c r="F48" s="3"/>
      <c r="G48" s="3"/>
      <c r="J48" s="4"/>
    </row>
    <row r="49" spans="1:10" x14ac:dyDescent="0.2">
      <c r="A49" s="2"/>
      <c r="B49" s="3"/>
      <c r="C49" s="3"/>
      <c r="D49" s="3"/>
      <c r="E49" s="3"/>
      <c r="F49" s="3"/>
      <c r="G49" s="3"/>
      <c r="J49" s="4"/>
    </row>
    <row r="50" spans="1:10" x14ac:dyDescent="0.2">
      <c r="A50" s="2"/>
      <c r="B50" s="3"/>
      <c r="C50" s="3"/>
      <c r="D50" s="3"/>
      <c r="E50" s="3"/>
      <c r="F50" s="3"/>
      <c r="G50" s="3"/>
      <c r="J50" s="4"/>
    </row>
    <row r="51" spans="1:10" x14ac:dyDescent="0.2">
      <c r="A51" s="2"/>
      <c r="B51" s="3"/>
      <c r="C51" s="3"/>
      <c r="D51" s="3"/>
      <c r="E51" s="3"/>
      <c r="F51" s="3"/>
      <c r="G51" s="3"/>
      <c r="J51" s="4"/>
    </row>
    <row r="52" spans="1:10" x14ac:dyDescent="0.2">
      <c r="A52" s="2"/>
      <c r="B52" s="3"/>
      <c r="C52" s="3"/>
      <c r="D52" s="3"/>
      <c r="E52" s="3"/>
      <c r="F52" s="3"/>
      <c r="G52" s="3"/>
      <c r="J52" s="4"/>
    </row>
    <row r="53" spans="1:10" x14ac:dyDescent="0.2">
      <c r="A53" s="2"/>
      <c r="B53" s="3"/>
      <c r="C53" s="3"/>
      <c r="D53" s="3"/>
      <c r="E53" s="3"/>
      <c r="F53" s="3"/>
      <c r="G53" s="3"/>
      <c r="J53" s="4"/>
    </row>
    <row r="54" spans="1:10" x14ac:dyDescent="0.2">
      <c r="A54" s="2"/>
      <c r="B54" s="3"/>
      <c r="C54" s="3"/>
      <c r="D54" s="3"/>
      <c r="E54" s="3"/>
      <c r="F54" s="3"/>
      <c r="G54" s="3"/>
      <c r="J54" s="4"/>
    </row>
    <row r="55" spans="1:10" x14ac:dyDescent="0.2">
      <c r="A55" s="2"/>
      <c r="B55" s="3"/>
      <c r="C55" s="3"/>
      <c r="D55" s="3"/>
      <c r="E55" s="3"/>
      <c r="F55" s="3"/>
      <c r="G55" s="3"/>
      <c r="J55" s="4"/>
    </row>
    <row r="56" spans="1:10" x14ac:dyDescent="0.2">
      <c r="A56" s="2"/>
      <c r="B56" s="3"/>
      <c r="C56" s="3"/>
      <c r="D56" s="3"/>
      <c r="E56" s="3"/>
      <c r="F56" s="3"/>
      <c r="G56" s="3"/>
      <c r="J56" s="4"/>
    </row>
    <row r="57" spans="1:10" x14ac:dyDescent="0.2">
      <c r="A57" s="2"/>
      <c r="B57" s="3"/>
      <c r="C57" s="3"/>
      <c r="D57" s="3"/>
      <c r="E57" s="3"/>
      <c r="F57" s="3"/>
      <c r="G57" s="3"/>
      <c r="J57" s="4"/>
    </row>
    <row r="58" spans="1:10" x14ac:dyDescent="0.2">
      <c r="A58" s="2"/>
      <c r="B58" s="3"/>
      <c r="C58" s="3"/>
      <c r="D58" s="3"/>
      <c r="E58" s="3"/>
      <c r="F58" s="3"/>
      <c r="G58" s="3"/>
      <c r="J58" s="4"/>
    </row>
    <row r="59" spans="1:10" x14ac:dyDescent="0.2">
      <c r="A59" s="2"/>
      <c r="B59" s="3"/>
      <c r="C59" s="3"/>
      <c r="D59" s="3"/>
      <c r="E59" s="3"/>
      <c r="F59" s="3"/>
      <c r="G59" s="3"/>
      <c r="J59" s="4"/>
    </row>
    <row r="60" spans="1:10" x14ac:dyDescent="0.2">
      <c r="A60" s="2"/>
      <c r="B60" s="3"/>
      <c r="C60" s="3"/>
      <c r="D60" s="3"/>
      <c r="E60" s="3"/>
      <c r="F60" s="3"/>
      <c r="G60" s="3"/>
      <c r="J60" s="4"/>
    </row>
    <row r="61" spans="1:10" x14ac:dyDescent="0.2">
      <c r="A61" s="2"/>
      <c r="B61" s="3"/>
      <c r="C61" s="3"/>
      <c r="D61" s="3"/>
      <c r="E61" s="3"/>
      <c r="F61" s="3"/>
      <c r="G61" s="3"/>
      <c r="J61" s="4"/>
    </row>
    <row r="62" spans="1:10" x14ac:dyDescent="0.2">
      <c r="A62" s="2"/>
      <c r="B62" s="3"/>
      <c r="C62" s="3"/>
      <c r="D62" s="3"/>
      <c r="E62" s="3"/>
      <c r="F62" s="3"/>
      <c r="G62" s="3"/>
      <c r="J62" s="4"/>
    </row>
    <row r="63" spans="1:10" x14ac:dyDescent="0.2">
      <c r="A63" s="2"/>
      <c r="B63" s="3"/>
      <c r="C63" s="3"/>
      <c r="D63" s="3"/>
      <c r="E63" s="3"/>
      <c r="F63" s="3"/>
      <c r="G63" s="3"/>
      <c r="J63" s="4"/>
    </row>
    <row r="64" spans="1:10" x14ac:dyDescent="0.2">
      <c r="A64" s="2"/>
      <c r="B64" s="3"/>
      <c r="C64" s="3"/>
      <c r="D64" s="3"/>
      <c r="E64" s="3"/>
      <c r="F64" s="3"/>
      <c r="G64" s="3"/>
      <c r="J64" s="4"/>
    </row>
    <row r="65" spans="1:10" x14ac:dyDescent="0.2">
      <c r="A65" s="2"/>
      <c r="B65" s="3"/>
      <c r="C65" s="3"/>
      <c r="D65" s="3"/>
      <c r="E65" s="3"/>
      <c r="F65" s="3"/>
      <c r="G65" s="3"/>
      <c r="J65" s="4"/>
    </row>
    <row r="66" spans="1:10" x14ac:dyDescent="0.2">
      <c r="A66" s="2"/>
      <c r="B66" s="3"/>
      <c r="C66" s="3"/>
      <c r="D66" s="3"/>
      <c r="E66" s="3"/>
      <c r="F66" s="3"/>
      <c r="G66" s="3"/>
      <c r="J66" s="4"/>
    </row>
    <row r="67" spans="1:10" x14ac:dyDescent="0.2">
      <c r="A67" s="2"/>
      <c r="B67" s="3"/>
      <c r="C67" s="3"/>
      <c r="D67" s="3"/>
      <c r="E67" s="3"/>
      <c r="F67" s="3"/>
      <c r="G67" s="3"/>
      <c r="J67" s="4"/>
    </row>
    <row r="68" spans="1:10" x14ac:dyDescent="0.2">
      <c r="A68" s="2"/>
      <c r="B68" s="3"/>
      <c r="C68" s="3"/>
      <c r="D68" s="3"/>
      <c r="E68" s="3"/>
      <c r="F68" s="3"/>
      <c r="G68" s="3"/>
      <c r="J68" s="4"/>
    </row>
    <row r="69" spans="1:10" x14ac:dyDescent="0.2">
      <c r="A69" s="2"/>
      <c r="B69" s="3"/>
      <c r="C69" s="3"/>
      <c r="D69" s="3"/>
      <c r="E69" s="3"/>
      <c r="F69" s="3"/>
      <c r="G69" s="3"/>
      <c r="J69" s="4"/>
    </row>
    <row r="70" spans="1:10" x14ac:dyDescent="0.2">
      <c r="A70" s="2"/>
      <c r="B70" s="3"/>
      <c r="C70" s="3"/>
      <c r="D70" s="3"/>
      <c r="E70" s="3"/>
      <c r="F70" s="3"/>
      <c r="G70" s="3"/>
      <c r="J70" s="4"/>
    </row>
    <row r="71" spans="1:10" x14ac:dyDescent="0.2">
      <c r="A71" s="2"/>
      <c r="B71" s="3"/>
      <c r="C71" s="3"/>
      <c r="D71" s="3"/>
      <c r="E71" s="3"/>
      <c r="F71" s="3"/>
      <c r="G71" s="3"/>
      <c r="J71" s="4"/>
    </row>
    <row r="72" spans="1:10" x14ac:dyDescent="0.2">
      <c r="A72" s="2"/>
      <c r="B72" s="3"/>
      <c r="C72" s="3"/>
      <c r="D72" s="3"/>
      <c r="E72" s="3"/>
      <c r="F72" s="3"/>
      <c r="G72" s="3"/>
      <c r="J72" s="4"/>
    </row>
    <row r="73" spans="1:10" x14ac:dyDescent="0.2">
      <c r="A73" s="2"/>
      <c r="B73" s="3"/>
      <c r="C73" s="3"/>
      <c r="D73" s="3"/>
      <c r="E73" s="3"/>
      <c r="F73" s="3"/>
      <c r="G73" s="3"/>
      <c r="J73" s="4"/>
    </row>
    <row r="74" spans="1:10" x14ac:dyDescent="0.2">
      <c r="A74" s="2"/>
      <c r="B74" s="3"/>
      <c r="C74" s="3"/>
      <c r="D74" s="3"/>
      <c r="E74" s="3"/>
      <c r="F74" s="3"/>
      <c r="G74" s="3"/>
      <c r="J74" s="4"/>
    </row>
    <row r="75" spans="1:10" x14ac:dyDescent="0.2">
      <c r="A75" s="2"/>
      <c r="B75" s="3"/>
      <c r="C75" s="3"/>
      <c r="D75" s="3"/>
      <c r="E75" s="3"/>
      <c r="F75" s="3"/>
      <c r="G75" s="3"/>
      <c r="J75" s="4"/>
    </row>
    <row r="76" spans="1:10" x14ac:dyDescent="0.2">
      <c r="A76" s="2"/>
      <c r="B76" s="3"/>
      <c r="C76" s="3"/>
      <c r="D76" s="3"/>
      <c r="E76" s="3"/>
      <c r="F76" s="3"/>
      <c r="G76" s="3"/>
      <c r="J76" s="4"/>
    </row>
    <row r="77" spans="1:10" x14ac:dyDescent="0.2">
      <c r="A77" s="2"/>
      <c r="B77" s="3"/>
      <c r="C77" s="3"/>
      <c r="D77" s="3"/>
      <c r="E77" s="3"/>
      <c r="F77" s="3"/>
      <c r="G77" s="3"/>
      <c r="J77" s="4"/>
    </row>
    <row r="78" spans="1:10" x14ac:dyDescent="0.2">
      <c r="A78" s="2"/>
      <c r="B78" s="3"/>
      <c r="C78" s="3"/>
      <c r="D78" s="3"/>
      <c r="E78" s="3"/>
      <c r="F78" s="3"/>
      <c r="G78" s="3"/>
      <c r="J78" s="4"/>
    </row>
    <row r="79" spans="1:10" x14ac:dyDescent="0.2">
      <c r="A79" s="2"/>
      <c r="B79" s="3"/>
      <c r="C79" s="3"/>
      <c r="D79" s="3"/>
      <c r="E79" s="3"/>
      <c r="F79" s="3"/>
      <c r="G79" s="3"/>
      <c r="J79" s="4"/>
    </row>
    <row r="80" spans="1:10" x14ac:dyDescent="0.2">
      <c r="A80" s="2"/>
      <c r="B80" s="3"/>
      <c r="C80" s="3"/>
      <c r="D80" s="3"/>
      <c r="E80" s="3"/>
      <c r="F80" s="3"/>
      <c r="G80" s="3"/>
      <c r="J80" s="4"/>
    </row>
    <row r="81" spans="1:10" x14ac:dyDescent="0.2">
      <c r="A81" s="2"/>
      <c r="B81" s="3"/>
      <c r="C81" s="3"/>
      <c r="D81" s="3"/>
      <c r="E81" s="3"/>
      <c r="F81" s="3"/>
      <c r="G81" s="3"/>
      <c r="J81" s="4"/>
    </row>
    <row r="82" spans="1:10" x14ac:dyDescent="0.2">
      <c r="A82" s="2"/>
      <c r="B82" s="3"/>
      <c r="C82" s="3"/>
      <c r="D82" s="3"/>
      <c r="E82" s="3"/>
      <c r="F82" s="3"/>
      <c r="G82" s="3"/>
      <c r="J82" s="4"/>
    </row>
    <row r="83" spans="1:10" x14ac:dyDescent="0.2">
      <c r="A83" s="2"/>
      <c r="B83" s="3"/>
      <c r="C83" s="3"/>
      <c r="D83" s="3"/>
      <c r="E83" s="3"/>
      <c r="F83" s="3"/>
      <c r="G83" s="3"/>
      <c r="J83" s="4"/>
    </row>
    <row r="84" spans="1:10" x14ac:dyDescent="0.2">
      <c r="A84" s="2"/>
      <c r="B84" s="3"/>
      <c r="C84" s="3"/>
      <c r="D84" s="3"/>
      <c r="E84" s="3"/>
      <c r="F84" s="3"/>
      <c r="G84" s="3"/>
      <c r="J84" s="4"/>
    </row>
    <row r="85" spans="1:10" x14ac:dyDescent="0.2">
      <c r="A85" s="2"/>
      <c r="B85" s="3"/>
      <c r="C85" s="3"/>
      <c r="D85" s="3"/>
      <c r="E85" s="3"/>
      <c r="F85" s="3"/>
      <c r="G85" s="3"/>
      <c r="J85" s="4"/>
    </row>
    <row r="86" spans="1:10" x14ac:dyDescent="0.2">
      <c r="A86" s="2"/>
      <c r="B86" s="3"/>
      <c r="C86" s="3"/>
      <c r="D86" s="3"/>
      <c r="E86" s="3"/>
      <c r="F86" s="3"/>
      <c r="G86" s="3"/>
      <c r="J86" s="4"/>
    </row>
    <row r="87" spans="1:10" x14ac:dyDescent="0.2">
      <c r="A87" s="2"/>
      <c r="B87" s="3"/>
      <c r="C87" s="3"/>
      <c r="D87" s="3"/>
      <c r="E87" s="3"/>
      <c r="F87" s="3"/>
      <c r="G87" s="3"/>
      <c r="J87" s="4"/>
    </row>
    <row r="88" spans="1:10" x14ac:dyDescent="0.2">
      <c r="A88" s="2"/>
      <c r="B88" s="3"/>
      <c r="C88" s="3"/>
      <c r="D88" s="3"/>
      <c r="E88" s="3"/>
      <c r="F88" s="3"/>
      <c r="G88" s="3"/>
      <c r="J88" s="4"/>
    </row>
    <row r="89" spans="1:10" x14ac:dyDescent="0.2">
      <c r="A89" s="2"/>
      <c r="B89" s="3"/>
      <c r="C89" s="3"/>
      <c r="D89" s="3"/>
      <c r="E89" s="3"/>
      <c r="F89" s="3"/>
      <c r="G89" s="3"/>
      <c r="J89" s="4"/>
    </row>
    <row r="90" spans="1:10" x14ac:dyDescent="0.2">
      <c r="A90" s="2"/>
      <c r="B90" s="3"/>
      <c r="C90" s="3"/>
      <c r="D90" s="3"/>
      <c r="E90" s="3"/>
      <c r="F90" s="3"/>
      <c r="G90" s="3"/>
      <c r="J90" s="4"/>
    </row>
    <row r="91" spans="1:10" x14ac:dyDescent="0.2">
      <c r="A91" s="2"/>
      <c r="B91" s="3"/>
      <c r="C91" s="3"/>
      <c r="D91" s="3"/>
      <c r="E91" s="3"/>
      <c r="F91" s="3"/>
      <c r="G91" s="3"/>
      <c r="J91" s="4"/>
    </row>
    <row r="92" spans="1:10" x14ac:dyDescent="0.2">
      <c r="A92" s="2"/>
      <c r="B92" s="3"/>
      <c r="C92" s="3"/>
      <c r="D92" s="3"/>
      <c r="E92" s="3"/>
      <c r="F92" s="3"/>
      <c r="G92" s="3"/>
      <c r="J92" s="4"/>
    </row>
    <row r="93" spans="1:10" x14ac:dyDescent="0.2">
      <c r="A93" s="2"/>
      <c r="B93" s="3"/>
      <c r="C93" s="3"/>
      <c r="D93" s="3"/>
      <c r="E93" s="3"/>
      <c r="F93" s="3"/>
      <c r="G93" s="3"/>
      <c r="J93" s="4"/>
    </row>
    <row r="94" spans="1:10" x14ac:dyDescent="0.2">
      <c r="A94" s="2"/>
      <c r="B94" s="3"/>
      <c r="C94" s="3"/>
      <c r="D94" s="3"/>
      <c r="E94" s="3"/>
      <c r="F94" s="3"/>
      <c r="G94" s="3"/>
      <c r="J94" s="4"/>
    </row>
    <row r="95" spans="1:10" x14ac:dyDescent="0.2">
      <c r="A95" s="2"/>
      <c r="B95" s="3"/>
      <c r="C95" s="3"/>
      <c r="D95" s="3"/>
      <c r="E95" s="3"/>
      <c r="F95" s="3"/>
      <c r="G95" s="3"/>
      <c r="J95" s="4"/>
    </row>
    <row r="96" spans="1:10" x14ac:dyDescent="0.2">
      <c r="A96" s="2"/>
      <c r="B96" s="3"/>
      <c r="C96" s="3"/>
      <c r="D96" s="3"/>
      <c r="E96" s="3"/>
      <c r="F96" s="3"/>
      <c r="G96" s="3"/>
      <c r="J96" s="4"/>
    </row>
    <row r="97" spans="1:10" x14ac:dyDescent="0.2">
      <c r="A97" s="2"/>
      <c r="B97" s="3"/>
      <c r="C97" s="3"/>
      <c r="D97" s="3"/>
      <c r="E97" s="3"/>
      <c r="F97" s="3"/>
      <c r="G97" s="3"/>
      <c r="J97" s="4"/>
    </row>
    <row r="98" spans="1:10" x14ac:dyDescent="0.2">
      <c r="A98" s="2"/>
      <c r="B98" s="3"/>
      <c r="C98" s="3"/>
      <c r="D98" s="3"/>
      <c r="E98" s="3"/>
      <c r="F98" s="3"/>
      <c r="G98" s="3"/>
      <c r="J98" s="4"/>
    </row>
    <row r="99" spans="1:10" x14ac:dyDescent="0.2">
      <c r="A99" s="2"/>
      <c r="B99" s="3"/>
      <c r="C99" s="3"/>
      <c r="D99" s="3"/>
      <c r="E99" s="3"/>
      <c r="F99" s="3"/>
      <c r="G99" s="3"/>
      <c r="J99" s="4"/>
    </row>
    <row r="100" spans="1:10" x14ac:dyDescent="0.2">
      <c r="A100" s="2"/>
      <c r="B100" s="3"/>
      <c r="C100" s="3"/>
      <c r="D100" s="3"/>
      <c r="E100" s="3"/>
      <c r="F100" s="3"/>
      <c r="G100" s="3"/>
      <c r="J100" s="4"/>
    </row>
    <row r="101" spans="1:10" x14ac:dyDescent="0.2">
      <c r="A101" s="2"/>
      <c r="B101" s="3"/>
      <c r="C101" s="3"/>
      <c r="D101" s="3"/>
      <c r="E101" s="3"/>
      <c r="F101" s="3"/>
      <c r="G101" s="3"/>
      <c r="J101" s="4"/>
    </row>
    <row r="102" spans="1:10" x14ac:dyDescent="0.2">
      <c r="A102" s="2"/>
      <c r="B102" s="3"/>
      <c r="C102" s="3"/>
      <c r="D102" s="3"/>
      <c r="E102" s="3"/>
      <c r="F102" s="3"/>
      <c r="G102" s="3"/>
      <c r="J102" s="4"/>
    </row>
    <row r="103" spans="1:10" x14ac:dyDescent="0.2">
      <c r="A103" s="2"/>
      <c r="B103" s="3"/>
      <c r="C103" s="3"/>
      <c r="D103" s="3"/>
      <c r="E103" s="3"/>
      <c r="F103" s="3"/>
      <c r="G103" s="3"/>
      <c r="J103" s="4"/>
    </row>
    <row r="104" spans="1:10" x14ac:dyDescent="0.2">
      <c r="A104" s="2"/>
      <c r="B104" s="3"/>
      <c r="C104" s="3"/>
      <c r="D104" s="3"/>
      <c r="E104" s="3"/>
      <c r="F104" s="3"/>
      <c r="G104" s="3"/>
      <c r="J104" s="4"/>
    </row>
    <row r="105" spans="1:10" x14ac:dyDescent="0.2">
      <c r="A105" s="2"/>
      <c r="B105" s="3"/>
      <c r="C105" s="3"/>
      <c r="D105" s="3"/>
      <c r="E105" s="3"/>
      <c r="F105" s="3"/>
      <c r="G105" s="3"/>
      <c r="J105" s="4"/>
    </row>
    <row r="106" spans="1:10" x14ac:dyDescent="0.2">
      <c r="A106" s="2"/>
      <c r="B106" s="3"/>
      <c r="C106" s="3"/>
      <c r="D106" s="3"/>
      <c r="E106" s="3"/>
      <c r="F106" s="3"/>
      <c r="G106" s="3"/>
      <c r="J106" s="4"/>
    </row>
    <row r="107" spans="1:10" x14ac:dyDescent="0.2">
      <c r="A107" s="2"/>
      <c r="B107" s="3"/>
      <c r="C107" s="3"/>
      <c r="D107" s="3"/>
      <c r="E107" s="3"/>
      <c r="F107" s="3"/>
      <c r="G107" s="3"/>
      <c r="J107" s="4"/>
    </row>
    <row r="108" spans="1:10" x14ac:dyDescent="0.2">
      <c r="A108" s="2"/>
      <c r="B108" s="3"/>
      <c r="C108" s="3"/>
      <c r="D108" s="3"/>
      <c r="E108" s="3"/>
      <c r="F108" s="3"/>
      <c r="G108" s="3"/>
      <c r="J108" s="4"/>
    </row>
    <row r="109" spans="1:10" x14ac:dyDescent="0.2">
      <c r="A109" s="2"/>
      <c r="B109" s="3"/>
      <c r="C109" s="3"/>
      <c r="D109" s="3"/>
      <c r="E109" s="3"/>
      <c r="F109" s="3"/>
      <c r="G109" s="3"/>
      <c r="J109" s="4"/>
    </row>
    <row r="110" spans="1:10" x14ac:dyDescent="0.2">
      <c r="A110" s="2"/>
      <c r="B110" s="3"/>
      <c r="C110" s="3"/>
      <c r="D110" s="3"/>
      <c r="E110" s="3"/>
      <c r="F110" s="3"/>
      <c r="G110" s="3"/>
      <c r="J110" s="4"/>
    </row>
    <row r="111" spans="1:10" x14ac:dyDescent="0.2">
      <c r="A111" s="2"/>
      <c r="B111" s="3"/>
      <c r="C111" s="3"/>
      <c r="D111" s="3"/>
      <c r="E111" s="3"/>
      <c r="F111" s="3"/>
      <c r="G111" s="3"/>
      <c r="J111" s="4"/>
    </row>
    <row r="112" spans="1:10" x14ac:dyDescent="0.2">
      <c r="A112" s="2"/>
      <c r="B112" s="3"/>
      <c r="C112" s="3"/>
      <c r="D112" s="3"/>
      <c r="E112" s="3"/>
      <c r="F112" s="3"/>
      <c r="G112" s="3"/>
      <c r="J112" s="4"/>
    </row>
    <row r="113" spans="1:10" x14ac:dyDescent="0.2">
      <c r="A113" s="2"/>
      <c r="B113" s="3"/>
      <c r="C113" s="3"/>
      <c r="D113" s="3"/>
      <c r="E113" s="3"/>
      <c r="F113" s="3"/>
      <c r="G113" s="3"/>
      <c r="J113" s="4"/>
    </row>
    <row r="114" spans="1:10" x14ac:dyDescent="0.2">
      <c r="A114" s="2"/>
      <c r="B114" s="3"/>
      <c r="C114" s="3"/>
      <c r="D114" s="3"/>
      <c r="E114" s="3"/>
      <c r="F114" s="3"/>
      <c r="G114" s="3"/>
      <c r="J114" s="4"/>
    </row>
    <row r="115" spans="1:10" x14ac:dyDescent="0.2">
      <c r="A115" s="2"/>
      <c r="B115" s="3"/>
      <c r="C115" s="3"/>
      <c r="D115" s="3"/>
      <c r="E115" s="3"/>
      <c r="F115" s="3"/>
      <c r="G115" s="3"/>
      <c r="J115" s="4"/>
    </row>
    <row r="116" spans="1:10" x14ac:dyDescent="0.2">
      <c r="A116" s="2"/>
      <c r="B116" s="3"/>
      <c r="C116" s="3"/>
      <c r="D116" s="3"/>
      <c r="E116" s="3"/>
      <c r="F116" s="3"/>
      <c r="G116" s="3"/>
      <c r="J116" s="4"/>
    </row>
    <row r="117" spans="1:10" x14ac:dyDescent="0.2">
      <c r="A117" s="2"/>
      <c r="B117" s="3"/>
      <c r="C117" s="3"/>
      <c r="D117" s="3"/>
      <c r="E117" s="3"/>
      <c r="F117" s="3"/>
      <c r="G117" s="3"/>
      <c r="J117" s="4"/>
    </row>
    <row r="118" spans="1:10" x14ac:dyDescent="0.2">
      <c r="A118" s="2"/>
      <c r="B118" s="3"/>
      <c r="C118" s="3"/>
      <c r="D118" s="3"/>
      <c r="E118" s="3"/>
      <c r="F118" s="3"/>
      <c r="G118" s="3"/>
      <c r="J118" s="4"/>
    </row>
    <row r="119" spans="1:10" x14ac:dyDescent="0.2">
      <c r="A119" s="2"/>
      <c r="B119" s="3"/>
      <c r="C119" s="3"/>
      <c r="D119" s="3"/>
      <c r="E119" s="3"/>
      <c r="F119" s="3"/>
      <c r="G119" s="3"/>
      <c r="J119" s="4"/>
    </row>
    <row r="120" spans="1:10" x14ac:dyDescent="0.2">
      <c r="A120" s="2"/>
      <c r="B120" s="3"/>
      <c r="C120" s="3"/>
      <c r="D120" s="3"/>
      <c r="E120" s="3"/>
      <c r="F120" s="3"/>
      <c r="G120" s="3"/>
      <c r="J120" s="4"/>
    </row>
    <row r="121" spans="1:10" x14ac:dyDescent="0.2">
      <c r="A121" s="2"/>
      <c r="B121" s="3"/>
      <c r="C121" s="3"/>
      <c r="D121" s="3"/>
      <c r="E121" s="3"/>
      <c r="F121" s="3"/>
      <c r="G121" s="3"/>
      <c r="J121" s="4"/>
    </row>
    <row r="122" spans="1:10" x14ac:dyDescent="0.2">
      <c r="A122" s="2"/>
      <c r="B122" s="3"/>
      <c r="C122" s="3"/>
      <c r="D122" s="3"/>
      <c r="E122" s="3"/>
      <c r="F122" s="3"/>
      <c r="G122" s="3"/>
      <c r="J122" s="4"/>
    </row>
    <row r="123" spans="1:10" x14ac:dyDescent="0.2">
      <c r="A123" s="2"/>
      <c r="B123" s="3"/>
      <c r="C123" s="3"/>
      <c r="D123" s="3"/>
      <c r="E123" s="3"/>
      <c r="F123" s="3"/>
      <c r="G123" s="3"/>
      <c r="J123" s="4"/>
    </row>
    <row r="124" spans="1:10" x14ac:dyDescent="0.2">
      <c r="A124" s="2"/>
      <c r="B124" s="3"/>
      <c r="C124" s="3"/>
      <c r="D124" s="3"/>
      <c r="E124" s="3"/>
      <c r="F124" s="3"/>
      <c r="G124" s="3"/>
      <c r="J124" s="4"/>
    </row>
    <row r="125" spans="1:10" x14ac:dyDescent="0.2">
      <c r="A125" s="2"/>
      <c r="B125" s="3"/>
      <c r="C125" s="3"/>
      <c r="D125" s="3"/>
      <c r="E125" s="3"/>
      <c r="F125" s="3"/>
      <c r="G125" s="3"/>
      <c r="J125" s="4"/>
    </row>
    <row r="126" spans="1:10" x14ac:dyDescent="0.2">
      <c r="A126" s="2"/>
      <c r="B126" s="3"/>
      <c r="C126" s="3"/>
      <c r="D126" s="3"/>
      <c r="E126" s="3"/>
      <c r="F126" s="3"/>
      <c r="G126" s="3"/>
      <c r="J126" s="4"/>
    </row>
    <row r="127" spans="1:10" x14ac:dyDescent="0.2">
      <c r="A127" s="2"/>
      <c r="B127" s="3"/>
      <c r="C127" s="3"/>
      <c r="D127" s="3"/>
      <c r="E127" s="3"/>
      <c r="F127" s="3"/>
      <c r="G127" s="3"/>
      <c r="J127" s="4"/>
    </row>
    <row r="128" spans="1:10" x14ac:dyDescent="0.2">
      <c r="A128" s="2"/>
      <c r="B128" s="3"/>
      <c r="C128" s="3"/>
      <c r="D128" s="3"/>
      <c r="E128" s="3"/>
      <c r="F128" s="3"/>
      <c r="G128" s="3"/>
      <c r="J128" s="4"/>
    </row>
    <row r="129" spans="1:10" x14ac:dyDescent="0.2">
      <c r="A129" s="2"/>
      <c r="B129" s="3"/>
      <c r="C129" s="3"/>
      <c r="D129" s="3"/>
      <c r="E129" s="3"/>
      <c r="F129" s="3"/>
      <c r="G129" s="3"/>
      <c r="J129" s="4"/>
    </row>
    <row r="130" spans="1:10" x14ac:dyDescent="0.2">
      <c r="A130" s="2"/>
      <c r="B130" s="3"/>
      <c r="C130" s="3"/>
      <c r="D130" s="3"/>
      <c r="E130" s="3"/>
      <c r="F130" s="3"/>
      <c r="G130" s="3"/>
      <c r="J130" s="4"/>
    </row>
    <row r="131" spans="1:10" x14ac:dyDescent="0.2">
      <c r="A131" s="2"/>
      <c r="B131" s="3"/>
      <c r="C131" s="3"/>
      <c r="D131" s="3"/>
      <c r="E131" s="3"/>
      <c r="F131" s="3"/>
      <c r="G131" s="3"/>
      <c r="J131" s="4"/>
    </row>
    <row r="132" spans="1:10" x14ac:dyDescent="0.2">
      <c r="A132" s="2"/>
      <c r="B132" s="3"/>
      <c r="C132" s="3"/>
      <c r="D132" s="3"/>
      <c r="E132" s="3"/>
      <c r="F132" s="3"/>
      <c r="G132" s="3"/>
      <c r="J132" s="4"/>
    </row>
    <row r="133" spans="1:10" x14ac:dyDescent="0.2">
      <c r="A133" s="2"/>
      <c r="B133" s="3"/>
      <c r="C133" s="3"/>
      <c r="D133" s="3"/>
      <c r="E133" s="3"/>
      <c r="F133" s="3"/>
      <c r="G133" s="3"/>
      <c r="J133" s="4"/>
    </row>
    <row r="134" spans="1:10" x14ac:dyDescent="0.2">
      <c r="A134" s="2"/>
      <c r="B134" s="3"/>
      <c r="C134" s="3"/>
      <c r="D134" s="3"/>
      <c r="E134" s="3"/>
      <c r="F134" s="3"/>
      <c r="G134" s="3"/>
      <c r="J134" s="4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FA557-24E3-4030-9B4A-77A730703550}">
  <dimension ref="A1:B133"/>
  <sheetViews>
    <sheetView topLeftCell="A5" workbookViewId="0">
      <selection activeCell="D18" sqref="D18"/>
    </sheetView>
  </sheetViews>
  <sheetFormatPr defaultRowHeight="14.25" x14ac:dyDescent="0.2"/>
  <cols>
    <col min="1" max="1" width="13.25" customWidth="1"/>
    <col min="2" max="2" width="12.875" customWidth="1"/>
  </cols>
  <sheetData>
    <row r="1" spans="1:2" x14ac:dyDescent="0.2">
      <c r="B1" s="1" t="s">
        <v>19</v>
      </c>
    </row>
    <row r="2" spans="1:2" x14ac:dyDescent="0.2">
      <c r="B2" s="1" t="s">
        <v>19</v>
      </c>
    </row>
    <row r="3" spans="1:2" x14ac:dyDescent="0.2">
      <c r="A3" s="1" t="s">
        <v>0</v>
      </c>
      <c r="B3" s="1" t="s">
        <v>20</v>
      </c>
    </row>
    <row r="4" spans="1:2" x14ac:dyDescent="0.2">
      <c r="A4" s="1" t="s">
        <v>1</v>
      </c>
      <c r="B4" s="1" t="s">
        <v>21</v>
      </c>
    </row>
    <row r="5" spans="1:2" x14ac:dyDescent="0.2">
      <c r="A5" s="2">
        <v>45103</v>
      </c>
      <c r="B5" s="3">
        <f>[1]!WSD(B4,B2:B2,"2023-06-25","","TradingCalendar=SSE","PriceAdj=F","rptType=1","ShowParams=Y","cols=1;rows=26")</f>
        <v>2.6638000000000002</v>
      </c>
    </row>
    <row r="6" spans="1:2" x14ac:dyDescent="0.2">
      <c r="A6" s="2">
        <v>45104</v>
      </c>
      <c r="B6" s="3">
        <v>2.6732999999999998</v>
      </c>
    </row>
    <row r="7" spans="1:2" x14ac:dyDescent="0.2">
      <c r="A7" s="2">
        <v>45105</v>
      </c>
      <c r="B7" s="3">
        <v>2.6631</v>
      </c>
    </row>
    <row r="8" spans="1:2" x14ac:dyDescent="0.2">
      <c r="A8" s="2">
        <v>45106</v>
      </c>
      <c r="B8" s="3">
        <v>2.6604999999999999</v>
      </c>
    </row>
    <row r="9" spans="1:2" x14ac:dyDescent="0.2">
      <c r="A9" s="2">
        <v>45107</v>
      </c>
      <c r="B9" s="3">
        <v>2.6358000000000001</v>
      </c>
    </row>
    <row r="10" spans="1:2" x14ac:dyDescent="0.2">
      <c r="A10" s="2">
        <v>45110</v>
      </c>
      <c r="B10" s="3">
        <v>2.6402999999999999</v>
      </c>
    </row>
    <row r="11" spans="1:2" x14ac:dyDescent="0.2">
      <c r="A11" s="2">
        <v>45111</v>
      </c>
      <c r="B11" s="3">
        <v>2.6353</v>
      </c>
    </row>
    <row r="12" spans="1:2" x14ac:dyDescent="0.2">
      <c r="A12" s="2">
        <v>45112</v>
      </c>
      <c r="B12" s="3">
        <v>2.6387999999999998</v>
      </c>
    </row>
    <row r="13" spans="1:2" x14ac:dyDescent="0.2">
      <c r="A13" s="2">
        <v>45113</v>
      </c>
      <c r="B13" s="3">
        <v>2.6423999999999999</v>
      </c>
    </row>
    <row r="14" spans="1:2" x14ac:dyDescent="0.2">
      <c r="A14" s="2">
        <v>45114</v>
      </c>
      <c r="B14" s="3">
        <v>2.6383000000000001</v>
      </c>
    </row>
    <row r="15" spans="1:2" x14ac:dyDescent="0.2">
      <c r="A15" s="2">
        <v>45117</v>
      </c>
      <c r="B15" s="3">
        <v>2.6435</v>
      </c>
    </row>
    <row r="16" spans="1:2" x14ac:dyDescent="0.2">
      <c r="A16" s="2">
        <v>45118</v>
      </c>
      <c r="B16" s="3">
        <v>2.6335999999999999</v>
      </c>
    </row>
    <row r="17" spans="1:2" x14ac:dyDescent="0.2">
      <c r="A17" s="2">
        <v>45119</v>
      </c>
      <c r="B17" s="3">
        <v>2.6387</v>
      </c>
    </row>
    <row r="18" spans="1:2" x14ac:dyDescent="0.2">
      <c r="A18" s="2">
        <v>45120</v>
      </c>
      <c r="B18" s="3">
        <v>2.6402000000000001</v>
      </c>
    </row>
    <row r="19" spans="1:2" x14ac:dyDescent="0.2">
      <c r="A19" s="2">
        <v>45121</v>
      </c>
      <c r="B19" s="3">
        <v>2.6482000000000001</v>
      </c>
    </row>
    <row r="20" spans="1:2" x14ac:dyDescent="0.2">
      <c r="A20" s="2">
        <v>45124</v>
      </c>
      <c r="B20" s="3">
        <v>2.6362000000000001</v>
      </c>
    </row>
    <row r="21" spans="1:2" x14ac:dyDescent="0.2">
      <c r="A21" s="2">
        <v>45125</v>
      </c>
      <c r="B21" s="3">
        <v>2.6261999999999999</v>
      </c>
    </row>
    <row r="22" spans="1:2" x14ac:dyDescent="0.2">
      <c r="A22" s="2">
        <v>45126</v>
      </c>
      <c r="B22" s="3">
        <v>2.6263999999999998</v>
      </c>
    </row>
    <row r="23" spans="1:2" x14ac:dyDescent="0.2">
      <c r="A23" s="2">
        <v>45127</v>
      </c>
      <c r="B23" s="3">
        <v>2.6232000000000002</v>
      </c>
    </row>
    <row r="24" spans="1:2" x14ac:dyDescent="0.2">
      <c r="A24" s="2">
        <v>45128</v>
      </c>
      <c r="B24" s="3">
        <v>2.6126999999999998</v>
      </c>
    </row>
    <row r="25" spans="1:2" x14ac:dyDescent="0.2">
      <c r="A25" s="2">
        <v>45131</v>
      </c>
      <c r="B25" s="3">
        <v>2.6053999999999999</v>
      </c>
    </row>
    <row r="26" spans="1:2" x14ac:dyDescent="0.2">
      <c r="A26" s="2">
        <v>45132</v>
      </c>
      <c r="B26" s="3">
        <v>2.6596000000000002</v>
      </c>
    </row>
    <row r="27" spans="1:2" x14ac:dyDescent="0.2">
      <c r="A27" s="2">
        <v>45133</v>
      </c>
      <c r="B27" s="3">
        <v>2.6459999999999999</v>
      </c>
    </row>
    <row r="28" spans="1:2" x14ac:dyDescent="0.2">
      <c r="A28" s="2">
        <v>45134</v>
      </c>
      <c r="B28" s="3">
        <v>2.6353</v>
      </c>
    </row>
    <row r="29" spans="1:2" x14ac:dyDescent="0.2">
      <c r="A29" s="2">
        <v>45135</v>
      </c>
      <c r="B29" s="3">
        <v>2.6518000000000002</v>
      </c>
    </row>
    <row r="30" spans="1:2" x14ac:dyDescent="0.2">
      <c r="A30" s="2">
        <v>45138</v>
      </c>
      <c r="B30" s="3">
        <v>2.6642999999999999</v>
      </c>
    </row>
    <row r="31" spans="1:2" x14ac:dyDescent="0.2">
      <c r="A31" s="2"/>
      <c r="B31" s="3"/>
    </row>
    <row r="32" spans="1:2" x14ac:dyDescent="0.2">
      <c r="A32" s="2"/>
      <c r="B32" s="3"/>
    </row>
    <row r="33" spans="1:2" x14ac:dyDescent="0.2">
      <c r="A33" s="2"/>
      <c r="B33" s="3"/>
    </row>
    <row r="34" spans="1:2" x14ac:dyDescent="0.2">
      <c r="A34" s="2"/>
      <c r="B34" s="3"/>
    </row>
    <row r="35" spans="1:2" x14ac:dyDescent="0.2">
      <c r="A35" s="2"/>
      <c r="B35" s="3"/>
    </row>
    <row r="36" spans="1:2" x14ac:dyDescent="0.2">
      <c r="A36" s="2"/>
      <c r="B36" s="3"/>
    </row>
    <row r="37" spans="1:2" x14ac:dyDescent="0.2">
      <c r="A37" s="2"/>
      <c r="B37" s="3"/>
    </row>
    <row r="38" spans="1:2" x14ac:dyDescent="0.2">
      <c r="A38" s="2"/>
      <c r="B38" s="3"/>
    </row>
    <row r="39" spans="1:2" x14ac:dyDescent="0.2">
      <c r="A39" s="2"/>
      <c r="B39" s="3"/>
    </row>
    <row r="40" spans="1:2" x14ac:dyDescent="0.2">
      <c r="A40" s="2"/>
      <c r="B40" s="3"/>
    </row>
    <row r="41" spans="1:2" x14ac:dyDescent="0.2">
      <c r="A41" s="2"/>
      <c r="B41" s="3"/>
    </row>
    <row r="42" spans="1:2" x14ac:dyDescent="0.2">
      <c r="A42" s="2"/>
      <c r="B42" s="3"/>
    </row>
    <row r="43" spans="1:2" x14ac:dyDescent="0.2">
      <c r="A43" s="2"/>
      <c r="B43" s="3"/>
    </row>
    <row r="44" spans="1:2" x14ac:dyDescent="0.2">
      <c r="A44" s="2"/>
      <c r="B44" s="3"/>
    </row>
    <row r="45" spans="1:2" x14ac:dyDescent="0.2">
      <c r="A45" s="2"/>
      <c r="B45" s="3"/>
    </row>
    <row r="46" spans="1:2" x14ac:dyDescent="0.2">
      <c r="A46" s="2"/>
      <c r="B46" s="3"/>
    </row>
    <row r="47" spans="1:2" x14ac:dyDescent="0.2">
      <c r="A47" s="2"/>
      <c r="B47" s="3"/>
    </row>
    <row r="48" spans="1:2" x14ac:dyDescent="0.2">
      <c r="A48" s="2"/>
      <c r="B48" s="3"/>
    </row>
    <row r="49" spans="1:2" x14ac:dyDescent="0.2">
      <c r="A49" s="2"/>
      <c r="B49" s="3"/>
    </row>
    <row r="50" spans="1:2" x14ac:dyDescent="0.2">
      <c r="A50" s="2"/>
      <c r="B50" s="3"/>
    </row>
    <row r="51" spans="1:2" x14ac:dyDescent="0.2">
      <c r="A51" s="2"/>
      <c r="B51" s="3"/>
    </row>
    <row r="52" spans="1:2" x14ac:dyDescent="0.2">
      <c r="A52" s="2"/>
      <c r="B52" s="3"/>
    </row>
    <row r="53" spans="1:2" x14ac:dyDescent="0.2">
      <c r="A53" s="2"/>
      <c r="B53" s="3"/>
    </row>
    <row r="54" spans="1:2" x14ac:dyDescent="0.2">
      <c r="A54" s="2"/>
      <c r="B54" s="3"/>
    </row>
    <row r="55" spans="1:2" x14ac:dyDescent="0.2">
      <c r="A55" s="2"/>
      <c r="B55" s="3"/>
    </row>
    <row r="56" spans="1:2" x14ac:dyDescent="0.2">
      <c r="A56" s="2"/>
      <c r="B56" s="3"/>
    </row>
    <row r="57" spans="1:2" x14ac:dyDescent="0.2">
      <c r="A57" s="2"/>
      <c r="B57" s="3"/>
    </row>
    <row r="58" spans="1:2" x14ac:dyDescent="0.2">
      <c r="A58" s="2"/>
      <c r="B58" s="3"/>
    </row>
    <row r="59" spans="1:2" x14ac:dyDescent="0.2">
      <c r="A59" s="2"/>
      <c r="B59" s="3"/>
    </row>
    <row r="60" spans="1:2" x14ac:dyDescent="0.2">
      <c r="A60" s="2"/>
      <c r="B60" s="3"/>
    </row>
    <row r="61" spans="1:2" x14ac:dyDescent="0.2">
      <c r="A61" s="2"/>
      <c r="B61" s="3"/>
    </row>
    <row r="62" spans="1:2" x14ac:dyDescent="0.2">
      <c r="A62" s="2"/>
      <c r="B62" s="3"/>
    </row>
    <row r="63" spans="1:2" x14ac:dyDescent="0.2">
      <c r="A63" s="2"/>
      <c r="B63" s="3"/>
    </row>
    <row r="64" spans="1:2" x14ac:dyDescent="0.2">
      <c r="A64" s="2"/>
      <c r="B64" s="3"/>
    </row>
    <row r="65" spans="1:2" x14ac:dyDescent="0.2">
      <c r="A65" s="2"/>
      <c r="B65" s="3"/>
    </row>
    <row r="66" spans="1:2" x14ac:dyDescent="0.2">
      <c r="A66" s="2"/>
      <c r="B66" s="3"/>
    </row>
    <row r="67" spans="1:2" x14ac:dyDescent="0.2">
      <c r="A67" s="2"/>
      <c r="B67" s="3"/>
    </row>
    <row r="68" spans="1:2" x14ac:dyDescent="0.2">
      <c r="A68" s="2"/>
      <c r="B68" s="3"/>
    </row>
    <row r="69" spans="1:2" x14ac:dyDescent="0.2">
      <c r="A69" s="2"/>
      <c r="B69" s="3"/>
    </row>
    <row r="70" spans="1:2" x14ac:dyDescent="0.2">
      <c r="A70" s="2"/>
      <c r="B70" s="3"/>
    </row>
    <row r="71" spans="1:2" x14ac:dyDescent="0.2">
      <c r="A71" s="2"/>
      <c r="B71" s="3"/>
    </row>
    <row r="72" spans="1:2" x14ac:dyDescent="0.2">
      <c r="A72" s="2"/>
      <c r="B72" s="3"/>
    </row>
    <row r="73" spans="1:2" x14ac:dyDescent="0.2">
      <c r="A73" s="2"/>
      <c r="B73" s="3"/>
    </row>
    <row r="74" spans="1:2" x14ac:dyDescent="0.2">
      <c r="A74" s="2"/>
      <c r="B74" s="3"/>
    </row>
    <row r="75" spans="1:2" x14ac:dyDescent="0.2">
      <c r="A75" s="2"/>
      <c r="B75" s="3"/>
    </row>
    <row r="76" spans="1:2" x14ac:dyDescent="0.2">
      <c r="A76" s="2"/>
      <c r="B76" s="3"/>
    </row>
    <row r="77" spans="1:2" x14ac:dyDescent="0.2">
      <c r="A77" s="2"/>
      <c r="B77" s="3"/>
    </row>
    <row r="78" spans="1:2" x14ac:dyDescent="0.2">
      <c r="A78" s="2"/>
      <c r="B78" s="3"/>
    </row>
    <row r="79" spans="1:2" x14ac:dyDescent="0.2">
      <c r="A79" s="2"/>
      <c r="B79" s="3"/>
    </row>
    <row r="80" spans="1:2" x14ac:dyDescent="0.2">
      <c r="A80" s="2"/>
      <c r="B80" s="3"/>
    </row>
    <row r="81" spans="1:2" x14ac:dyDescent="0.2">
      <c r="A81" s="2"/>
      <c r="B81" s="3"/>
    </row>
    <row r="82" spans="1:2" x14ac:dyDescent="0.2">
      <c r="A82" s="2"/>
      <c r="B82" s="3"/>
    </row>
    <row r="83" spans="1:2" x14ac:dyDescent="0.2">
      <c r="A83" s="2"/>
      <c r="B83" s="3"/>
    </row>
    <row r="84" spans="1:2" x14ac:dyDescent="0.2">
      <c r="A84" s="2"/>
      <c r="B84" s="3"/>
    </row>
    <row r="85" spans="1:2" x14ac:dyDescent="0.2">
      <c r="A85" s="2"/>
      <c r="B85" s="3"/>
    </row>
    <row r="86" spans="1:2" x14ac:dyDescent="0.2">
      <c r="A86" s="2"/>
      <c r="B86" s="3"/>
    </row>
    <row r="87" spans="1:2" x14ac:dyDescent="0.2">
      <c r="A87" s="2"/>
      <c r="B87" s="3"/>
    </row>
    <row r="88" spans="1:2" x14ac:dyDescent="0.2">
      <c r="A88" s="2"/>
      <c r="B88" s="3"/>
    </row>
    <row r="89" spans="1:2" x14ac:dyDescent="0.2">
      <c r="A89" s="2"/>
      <c r="B89" s="3"/>
    </row>
    <row r="90" spans="1:2" x14ac:dyDescent="0.2">
      <c r="A90" s="2"/>
      <c r="B90" s="3"/>
    </row>
    <row r="91" spans="1:2" x14ac:dyDescent="0.2">
      <c r="A91" s="2"/>
      <c r="B91" s="3"/>
    </row>
    <row r="92" spans="1:2" x14ac:dyDescent="0.2">
      <c r="A92" s="2"/>
      <c r="B92" s="3"/>
    </row>
    <row r="93" spans="1:2" x14ac:dyDescent="0.2">
      <c r="A93" s="2"/>
      <c r="B93" s="3"/>
    </row>
    <row r="94" spans="1:2" x14ac:dyDescent="0.2">
      <c r="A94" s="2"/>
      <c r="B94" s="3"/>
    </row>
    <row r="95" spans="1:2" x14ac:dyDescent="0.2">
      <c r="A95" s="2"/>
      <c r="B95" s="3"/>
    </row>
    <row r="96" spans="1:2" x14ac:dyDescent="0.2">
      <c r="A96" s="2"/>
      <c r="B96" s="3"/>
    </row>
    <row r="97" spans="1:2" x14ac:dyDescent="0.2">
      <c r="A97" s="2"/>
      <c r="B97" s="3"/>
    </row>
    <row r="98" spans="1:2" x14ac:dyDescent="0.2">
      <c r="A98" s="2"/>
      <c r="B98" s="3"/>
    </row>
    <row r="99" spans="1:2" x14ac:dyDescent="0.2">
      <c r="A99" s="2"/>
      <c r="B99" s="3"/>
    </row>
    <row r="100" spans="1:2" x14ac:dyDescent="0.2">
      <c r="A100" s="2"/>
      <c r="B100" s="3"/>
    </row>
    <row r="101" spans="1:2" x14ac:dyDescent="0.2">
      <c r="A101" s="2"/>
      <c r="B101" s="3"/>
    </row>
    <row r="102" spans="1:2" x14ac:dyDescent="0.2">
      <c r="A102" s="2"/>
      <c r="B102" s="3"/>
    </row>
    <row r="103" spans="1:2" x14ac:dyDescent="0.2">
      <c r="A103" s="2"/>
      <c r="B103" s="3"/>
    </row>
    <row r="104" spans="1:2" x14ac:dyDescent="0.2">
      <c r="A104" s="2"/>
      <c r="B104" s="3"/>
    </row>
    <row r="105" spans="1:2" x14ac:dyDescent="0.2">
      <c r="A105" s="2"/>
      <c r="B105" s="3"/>
    </row>
    <row r="106" spans="1:2" x14ac:dyDescent="0.2">
      <c r="A106" s="2"/>
      <c r="B106" s="3"/>
    </row>
    <row r="107" spans="1:2" x14ac:dyDescent="0.2">
      <c r="A107" s="2"/>
      <c r="B107" s="3"/>
    </row>
    <row r="108" spans="1:2" x14ac:dyDescent="0.2">
      <c r="A108" s="2"/>
      <c r="B108" s="3"/>
    </row>
    <row r="109" spans="1:2" x14ac:dyDescent="0.2">
      <c r="A109" s="2"/>
      <c r="B109" s="3"/>
    </row>
    <row r="110" spans="1:2" x14ac:dyDescent="0.2">
      <c r="A110" s="2"/>
      <c r="B110" s="3"/>
    </row>
    <row r="111" spans="1:2" x14ac:dyDescent="0.2">
      <c r="A111" s="2"/>
      <c r="B111" s="3"/>
    </row>
    <row r="112" spans="1:2" x14ac:dyDescent="0.2">
      <c r="A112" s="2"/>
      <c r="B112" s="3"/>
    </row>
    <row r="113" spans="1:2" x14ac:dyDescent="0.2">
      <c r="A113" s="2"/>
      <c r="B113" s="3"/>
    </row>
    <row r="114" spans="1:2" x14ac:dyDescent="0.2">
      <c r="A114" s="2"/>
      <c r="B114" s="3"/>
    </row>
    <row r="115" spans="1:2" x14ac:dyDescent="0.2">
      <c r="A115" s="2"/>
      <c r="B115" s="3"/>
    </row>
    <row r="116" spans="1:2" x14ac:dyDescent="0.2">
      <c r="A116" s="2"/>
      <c r="B116" s="3"/>
    </row>
    <row r="117" spans="1:2" x14ac:dyDescent="0.2">
      <c r="A117" s="2"/>
      <c r="B117" s="3"/>
    </row>
    <row r="118" spans="1:2" x14ac:dyDescent="0.2">
      <c r="A118" s="2"/>
      <c r="B118" s="3"/>
    </row>
    <row r="119" spans="1:2" x14ac:dyDescent="0.2">
      <c r="A119" s="2"/>
      <c r="B119" s="3"/>
    </row>
    <row r="120" spans="1:2" x14ac:dyDescent="0.2">
      <c r="A120" s="2"/>
      <c r="B120" s="3"/>
    </row>
    <row r="121" spans="1:2" x14ac:dyDescent="0.2">
      <c r="A121" s="2"/>
      <c r="B121" s="3"/>
    </row>
    <row r="122" spans="1:2" x14ac:dyDescent="0.2">
      <c r="A122" s="2"/>
      <c r="B122" s="3"/>
    </row>
    <row r="123" spans="1:2" x14ac:dyDescent="0.2">
      <c r="A123" s="2"/>
      <c r="B123" s="3"/>
    </row>
    <row r="124" spans="1:2" x14ac:dyDescent="0.2">
      <c r="A124" s="2"/>
      <c r="B124" s="3"/>
    </row>
    <row r="125" spans="1:2" x14ac:dyDescent="0.2">
      <c r="A125" s="2"/>
      <c r="B125" s="3"/>
    </row>
    <row r="126" spans="1:2" x14ac:dyDescent="0.2">
      <c r="A126" s="2"/>
      <c r="B126" s="3"/>
    </row>
    <row r="127" spans="1:2" x14ac:dyDescent="0.2">
      <c r="A127" s="2"/>
      <c r="B127" s="3"/>
    </row>
    <row r="128" spans="1:2" x14ac:dyDescent="0.2">
      <c r="A128" s="2"/>
      <c r="B128" s="3"/>
    </row>
    <row r="129" spans="1:2" x14ac:dyDescent="0.2">
      <c r="A129" s="2"/>
      <c r="B129" s="3"/>
    </row>
    <row r="130" spans="1:2" x14ac:dyDescent="0.2">
      <c r="A130" s="2"/>
      <c r="B130" s="3"/>
    </row>
    <row r="131" spans="1:2" x14ac:dyDescent="0.2">
      <c r="A131" s="2"/>
      <c r="B131" s="3"/>
    </row>
    <row r="132" spans="1:2" x14ac:dyDescent="0.2">
      <c r="A132" s="2"/>
      <c r="B132" s="3"/>
    </row>
    <row r="133" spans="1:2" x14ac:dyDescent="0.2">
      <c r="A133" s="2"/>
      <c r="B133" s="3"/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ZZ1000</vt:lpstr>
      <vt:lpstr>ZZ500</vt:lpstr>
      <vt:lpstr>HS300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Richy</dc:creator>
  <cp:lastModifiedBy>Richy</cp:lastModifiedBy>
  <dcterms:created xsi:type="dcterms:W3CDTF">2023-07-18T02:27:41Z</dcterms:created>
  <dcterms:modified xsi:type="dcterms:W3CDTF">2023-07-31T10:04:42Z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39a7c78a</vt:lpwstr>
  </property>
</Properties>
</file>