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43712/Desktop/MA.NorwegianBasin/Implementation doc/"/>
    </mc:Choice>
  </mc:AlternateContent>
  <xr:revisionPtr revIDLastSave="0" documentId="13_ncr:1_{DA031C93-BCAC-074F-B54C-7C9D439ACCFB}" xr6:coauthVersionLast="47" xr6:coauthVersionMax="47" xr10:uidLastSave="{00000000-0000-0000-0000-000000000000}"/>
  <bookViews>
    <workbookView xWindow="0" yWindow="0" windowWidth="33600" windowHeight="21000" activeTab="1" xr2:uid="{42E5A92F-267B-4B69-9450-AB0ABF14FAF6}"/>
  </bookViews>
  <sheets>
    <sheet name="Tourist1" sheetId="1" r:id="rId1"/>
    <sheet name="Tourist2" sheetId="2" r:id="rId2"/>
    <sheet name="Tourist3" sheetId="3" r:id="rId3"/>
    <sheet name="Tourist4" sheetId="4" r:id="rId4"/>
    <sheet name="Tourist5" sheetId="5" r:id="rId5"/>
    <sheet name="Tourist6" sheetId="6" r:id="rId6"/>
    <sheet name="Shrimp1" sheetId="7" r:id="rId7"/>
    <sheet name="Shrimp2" sheetId="8" r:id="rId8"/>
    <sheet name="Shrimp3" sheetId="9" r:id="rId9"/>
    <sheet name="Porp1" sheetId="10" r:id="rId10"/>
    <sheet name="Pin1" sheetId="11" r:id="rId11"/>
    <sheet name="Pin2" sheetId="12" r:id="rId12"/>
    <sheet name="Pin3" sheetId="13" r:id="rId13"/>
    <sheet name="Bird1" sheetId="14" r:id="rId14"/>
    <sheet name="Bird2" sheetId="15" r:id="rId15"/>
    <sheet name="Bird3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E14" i="2"/>
  <c r="E13" i="2"/>
  <c r="E12" i="2"/>
  <c r="E11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<sst xmlns="http://schemas.openxmlformats.org/spreadsheetml/2006/main" count="235" uniqueCount="118">
  <si>
    <t>Year</t>
  </si>
  <si>
    <t>Implied recreation catch (tonnes) = total- tourist</t>
  </si>
  <si>
    <t>Mean 2011-2019</t>
  </si>
  <si>
    <t>North of 62N</t>
  </si>
  <si>
    <t>South of 62N</t>
  </si>
  <si>
    <t>Estimated Finmark and Troms regions (21.57% of “North of 62N”)</t>
  </si>
  <si>
    <t>Cod</t>
  </si>
  <si>
    <t>Haddock</t>
  </si>
  <si>
    <t>Saithe</t>
  </si>
  <si>
    <t>Pollack</t>
  </si>
  <si>
    <t>Hallibut</t>
  </si>
  <si>
    <t>Mackerel</t>
  </si>
  <si>
    <t>Ling</t>
  </si>
  <si>
    <t>Tusk</t>
  </si>
  <si>
    <t>Wolffish</t>
  </si>
  <si>
    <t>Total weight</t>
  </si>
  <si>
    <t>Total weight excl. mackerel</t>
  </si>
  <si>
    <t xml:space="preserve">Ratio of total demersal guild : cod </t>
  </si>
  <si>
    <t>Ratio of mackerel : cod</t>
  </si>
  <si>
    <t>Total annual activity (hours of wet gear time)</t>
  </si>
  <si>
    <t>Demersal fish catch (tonnes)</t>
  </si>
  <si>
    <t>Mean 2011-2014</t>
  </si>
  <si>
    <t>Migratory fish catch (mackerel; tonnes)</t>
  </si>
  <si>
    <t>Total fish catch (tonnes) excluding salmon</t>
  </si>
  <si>
    <t>Activity (hours of wet gear time)</t>
  </si>
  <si>
    <t>Redfish</t>
  </si>
  <si>
    <t>Halibut</t>
  </si>
  <si>
    <t>Mean 2011-2018</t>
  </si>
  <si>
    <t>2011-2019 annual average Norwegian activity in areas 3, 4 and 5 (hours fishing)</t>
  </si>
  <si>
    <t>2006-2018 annual average porpoise bycatch in areas 3, 4 and 5 (individuals)</t>
  </si>
  <si>
    <t>2011-2019 annual average international activity in the Barents Sea model domain (hours fishing)</t>
  </si>
  <si>
    <t>Barents Sea fleet total annual bycatch (ind.)</t>
  </si>
  <si>
    <t>Gillnets</t>
  </si>
  <si>
    <t>Statistical area</t>
  </si>
  <si>
    <t>Harbour seals</t>
  </si>
  <si>
    <t>Grey seals</t>
  </si>
  <si>
    <t>Total 2006-2014</t>
  </si>
  <si>
    <t>Mean annual bycatch</t>
  </si>
  <si>
    <t>Proportion from areas 03, 04 and 05</t>
  </si>
  <si>
    <t>Harbour seal</t>
  </si>
  <si>
    <t>Grey seal</t>
  </si>
  <si>
    <t>“All-Norway” mean annual bycatch from mark-recapture</t>
  </si>
  <si>
    <t>Proportion from areas 03, 04, 05 from reference fleet analysis (Table 1)</t>
  </si>
  <si>
    <t>Mark-recapture mean annual bycatch from areas 03, 04 , 05</t>
  </si>
  <si>
    <t>Mean body weight (kg)</t>
  </si>
  <si>
    <t>Bycatch weight in areas 03, 04, 05 (tonnes)</t>
  </si>
  <si>
    <t>2011-2019 annual average Norwegian activity in areas 03, 04, 05 (hours fishing)</t>
  </si>
  <si>
    <t>1997-2014 annual average pinniped bycatch in areas 03, 04, 05 (tonnes)</t>
  </si>
  <si>
    <t>Id</t>
  </si>
  <si>
    <t>Article</t>
  </si>
  <si>
    <t>Period</t>
  </si>
  <si>
    <t>Units</t>
  </si>
  <si>
    <t>Comments</t>
  </si>
  <si>
    <t>Gillnet</t>
  </si>
  <si>
    <t>birds/tonne cod</t>
  </si>
  <si>
    <t>Preliminary study</t>
  </si>
  <si>
    <t>Lumpsucker</t>
  </si>
  <si>
    <t>birds/tonne lumpsucker</t>
  </si>
  <si>
    <t>Longline</t>
  </si>
  <si>
    <t>Greenland halibut</t>
  </si>
  <si>
    <t>birds/tonne halibut</t>
  </si>
  <si>
    <t>Cod? not specified</t>
  </si>
  <si>
    <t>birds/trip</t>
  </si>
  <si>
    <t>Annual bycatch estimate only provided for the whole Norwegian coast</t>
  </si>
  <si>
    <t>Small sample size</t>
  </si>
  <si>
    <t>Cod/haddock</t>
  </si>
  <si>
    <t>Robust annual estimate</t>
  </si>
  <si>
    <t>Lumpfish</t>
  </si>
  <si>
    <t>Fishery</t>
  </si>
  <si>
    <t xml:space="preserve">Annual seabird bycatch </t>
  </si>
  <si>
    <t>Gillnet fishery for cod</t>
  </si>
  <si>
    <t>Gillnet fishery for lumpsucker</t>
  </si>
  <si>
    <t>Longline fishery for cod and haddock</t>
  </si>
  <si>
    <t>Longline fishery for Greenland halibut</t>
  </si>
  <si>
    <t>Annual average seabird bycatch in areas 3, 4 and 5 (individuals)</t>
  </si>
  <si>
    <t>Barents Sea fleet total annual bycatch (individuals)</t>
  </si>
  <si>
    <t>Longlines</t>
  </si>
  <si>
    <t>Measure</t>
  </si>
  <si>
    <t>Tourist sector catch (tonnes)</t>
  </si>
  <si>
    <t>Total catch (tourist + recreation; tonnes)</t>
  </si>
  <si>
    <t>Tourist.Cod</t>
  </si>
  <si>
    <t>Tourist.Total Demersal</t>
  </si>
  <si>
    <t>Tourist.Mackerel</t>
  </si>
  <si>
    <t>Recreation.Cod</t>
  </si>
  <si>
    <t>Recreation.Total Demersal</t>
  </si>
  <si>
    <t>Recreation.Mackerel</t>
  </si>
  <si>
    <t>Combined.Total Demersal</t>
  </si>
  <si>
    <t>Combined.Mackerel</t>
  </si>
  <si>
    <t>Guild totals.Planktivorous</t>
  </si>
  <si>
    <t>Guild totals.Demersal</t>
  </si>
  <si>
    <t>NA</t>
  </si>
  <si>
    <t>Article 1</t>
  </si>
  <si>
    <t>Article 2</t>
  </si>
  <si>
    <t>Article 3</t>
  </si>
  <si>
    <t>Article 4</t>
  </si>
  <si>
    <t>2009:2010</t>
  </si>
  <si>
    <t>2006:2015</t>
  </si>
  <si>
    <t>2012:2014</t>
  </si>
  <si>
    <t xml:space="preserve">Areas </t>
  </si>
  <si>
    <t>Fishery areas: 3, 4, 5</t>
  </si>
  <si>
    <t>Fishery areas: 2, 3, 4</t>
  </si>
  <si>
    <t>Gear</t>
  </si>
  <si>
    <t>Target</t>
  </si>
  <si>
    <t>Fleet annual bycatch</t>
  </si>
  <si>
    <t>Bycatch per unit effort</t>
  </si>
  <si>
    <t>Barents Sea fleet total annual bycatch (tonnes)</t>
  </si>
  <si>
    <t>Total longlines</t>
  </si>
  <si>
    <t>Total gillnets</t>
  </si>
  <si>
    <t>Combined tourism &amp; recreation catch (tonnes)</t>
  </si>
  <si>
    <t>Tourist catch (tonnes)</t>
  </si>
  <si>
    <t>Artisinal catch</t>
  </si>
  <si>
    <t>Subsistence catch</t>
  </si>
  <si>
    <t>Recreational catch</t>
  </si>
  <si>
    <t>Salmon catch</t>
  </si>
  <si>
    <t>Demersal fish catch</t>
  </si>
  <si>
    <t>Total catch incl.salmon</t>
  </si>
  <si>
    <t>Total annual activity</t>
  </si>
  <si>
    <t>Other regions (78.43% of “North of 62N”)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</si>
</sst>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2227-62CF-441C-A5E9-B27A4FF96944}">
  <dimension ref="A1:D38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8.6640625" bestFit="1" customWidth="1"/>
    <col min="2" max="2" width="36" customWidth="1"/>
    <col min="3" max="3" width="16.33203125" customWidth="1"/>
    <col min="4" max="4" width="17.6640625" customWidth="1"/>
  </cols>
  <sheetData>
    <row r="1" spans="1:4" ht="40" thickBot="1" x14ac:dyDescent="0.25">
      <c r="A1" s="1" t="s">
        <v>0</v>
      </c>
      <c r="B1" s="2" t="s">
        <v>108</v>
      </c>
      <c r="C1" s="2" t="s">
        <v>109</v>
      </c>
      <c r="D1" s="2" t="s">
        <v>1</v>
      </c>
    </row>
    <row r="2" spans="1:4" ht="16" thickBot="1" x14ac:dyDescent="0.25">
      <c r="A2" s="3">
        <v>1984</v>
      </c>
      <c r="B2" s="4">
        <v>13300</v>
      </c>
      <c r="C2" s="4">
        <v>0</v>
      </c>
      <c r="D2" s="4">
        <v>13300</v>
      </c>
    </row>
    <row r="3" spans="1:4" ht="16" thickBot="1" x14ac:dyDescent="0.25">
      <c r="A3" s="3">
        <v>1985</v>
      </c>
      <c r="B3" s="4">
        <v>13400</v>
      </c>
      <c r="C3" s="4">
        <v>0</v>
      </c>
      <c r="D3" s="4">
        <v>13400</v>
      </c>
    </row>
    <row r="4" spans="1:4" ht="16" thickBot="1" x14ac:dyDescent="0.25">
      <c r="A4" s="3">
        <v>1986</v>
      </c>
      <c r="B4" s="4">
        <v>13500</v>
      </c>
      <c r="C4" s="4">
        <v>0</v>
      </c>
      <c r="D4" s="4">
        <v>13500</v>
      </c>
    </row>
    <row r="5" spans="1:4" ht="16" thickBot="1" x14ac:dyDescent="0.25">
      <c r="A5" s="3">
        <v>1987</v>
      </c>
      <c r="B5" s="4">
        <v>13500</v>
      </c>
      <c r="C5" s="4">
        <v>0</v>
      </c>
      <c r="D5" s="4">
        <v>13500</v>
      </c>
    </row>
    <row r="6" spans="1:4" ht="16" thickBot="1" x14ac:dyDescent="0.25">
      <c r="A6" s="3">
        <v>1988</v>
      </c>
      <c r="B6" s="4">
        <v>13600</v>
      </c>
      <c r="C6" s="4">
        <v>0</v>
      </c>
      <c r="D6" s="4">
        <v>13600</v>
      </c>
    </row>
    <row r="7" spans="1:4" ht="16" thickBot="1" x14ac:dyDescent="0.25">
      <c r="A7" s="3">
        <v>1989</v>
      </c>
      <c r="B7" s="4">
        <v>13700</v>
      </c>
      <c r="C7" s="4">
        <v>100</v>
      </c>
      <c r="D7" s="4">
        <v>13600</v>
      </c>
    </row>
    <row r="8" spans="1:4" ht="16" thickBot="1" x14ac:dyDescent="0.25">
      <c r="A8" s="3">
        <v>1990</v>
      </c>
      <c r="B8" s="4">
        <v>14500</v>
      </c>
      <c r="C8" s="4">
        <v>100</v>
      </c>
      <c r="D8" s="4">
        <v>14400</v>
      </c>
    </row>
    <row r="9" spans="1:4" ht="16" thickBot="1" x14ac:dyDescent="0.25">
      <c r="A9" s="3">
        <v>1991</v>
      </c>
      <c r="B9" s="4">
        <v>15300</v>
      </c>
      <c r="C9" s="4">
        <v>100</v>
      </c>
      <c r="D9" s="4">
        <v>15200</v>
      </c>
    </row>
    <row r="10" spans="1:4" ht="16" thickBot="1" x14ac:dyDescent="0.25">
      <c r="A10" s="3">
        <v>1992</v>
      </c>
      <c r="B10" s="4">
        <v>16100</v>
      </c>
      <c r="C10" s="4">
        <v>100</v>
      </c>
      <c r="D10" s="4">
        <v>16000</v>
      </c>
    </row>
    <row r="11" spans="1:4" ht="16" thickBot="1" x14ac:dyDescent="0.25">
      <c r="A11" s="3">
        <v>1993</v>
      </c>
      <c r="B11" s="4">
        <v>14800</v>
      </c>
      <c r="C11" s="4">
        <v>100</v>
      </c>
      <c r="D11" s="4">
        <v>14700</v>
      </c>
    </row>
    <row r="12" spans="1:4" ht="16" thickBot="1" x14ac:dyDescent="0.25">
      <c r="A12" s="3">
        <v>1994</v>
      </c>
      <c r="B12" s="4">
        <v>14700</v>
      </c>
      <c r="C12" s="4">
        <v>100</v>
      </c>
      <c r="D12" s="4">
        <v>14600</v>
      </c>
    </row>
    <row r="13" spans="1:4" ht="16" thickBot="1" x14ac:dyDescent="0.25">
      <c r="A13" s="3">
        <v>1995</v>
      </c>
      <c r="B13" s="4">
        <v>14700</v>
      </c>
      <c r="C13" s="4">
        <v>200</v>
      </c>
      <c r="D13" s="4">
        <v>14500</v>
      </c>
    </row>
    <row r="14" spans="1:4" ht="16" thickBot="1" x14ac:dyDescent="0.25">
      <c r="A14" s="3">
        <v>1996</v>
      </c>
      <c r="B14" s="4">
        <v>14500</v>
      </c>
      <c r="C14" s="4">
        <v>200</v>
      </c>
      <c r="D14" s="4">
        <v>14300</v>
      </c>
    </row>
    <row r="15" spans="1:4" ht="16" thickBot="1" x14ac:dyDescent="0.25">
      <c r="A15" s="3">
        <v>1997</v>
      </c>
      <c r="B15" s="4">
        <v>14500</v>
      </c>
      <c r="C15" s="4">
        <v>300</v>
      </c>
      <c r="D15" s="4">
        <v>14200</v>
      </c>
    </row>
    <row r="16" spans="1:4" ht="16" thickBot="1" x14ac:dyDescent="0.25">
      <c r="A16" s="3">
        <v>1998</v>
      </c>
      <c r="B16" s="4">
        <v>14600</v>
      </c>
      <c r="C16" s="4">
        <v>300</v>
      </c>
      <c r="D16" s="4">
        <v>14300</v>
      </c>
    </row>
    <row r="17" spans="1:4" ht="16" thickBot="1" x14ac:dyDescent="0.25">
      <c r="A17" s="3">
        <v>1999</v>
      </c>
      <c r="B17" s="4">
        <v>13900</v>
      </c>
      <c r="C17" s="4">
        <v>400</v>
      </c>
      <c r="D17" s="4">
        <v>13500</v>
      </c>
    </row>
    <row r="18" spans="1:4" ht="16" thickBot="1" x14ac:dyDescent="0.25">
      <c r="A18" s="3">
        <v>2000</v>
      </c>
      <c r="B18" s="4">
        <v>13600</v>
      </c>
      <c r="C18" s="4">
        <v>500</v>
      </c>
      <c r="D18" s="4">
        <v>13100</v>
      </c>
    </row>
    <row r="19" spans="1:4" ht="16" thickBot="1" x14ac:dyDescent="0.25">
      <c r="A19" s="3">
        <v>2001</v>
      </c>
      <c r="B19" s="4">
        <v>13400</v>
      </c>
      <c r="C19" s="4">
        <v>700</v>
      </c>
      <c r="D19" s="4">
        <v>12700</v>
      </c>
    </row>
    <row r="20" spans="1:4" ht="16" thickBot="1" x14ac:dyDescent="0.25">
      <c r="A20" s="3">
        <v>2002</v>
      </c>
      <c r="B20" s="4">
        <v>13600</v>
      </c>
      <c r="C20" s="4">
        <v>800</v>
      </c>
      <c r="D20" s="4">
        <v>12800</v>
      </c>
    </row>
    <row r="21" spans="1:4" ht="16" thickBot="1" x14ac:dyDescent="0.25">
      <c r="A21" s="3">
        <v>2003</v>
      </c>
      <c r="B21" s="4">
        <v>13900</v>
      </c>
      <c r="C21" s="4">
        <v>900</v>
      </c>
      <c r="D21" s="4">
        <v>13000</v>
      </c>
    </row>
    <row r="22" spans="1:4" ht="16" thickBot="1" x14ac:dyDescent="0.25">
      <c r="A22" s="3">
        <v>2004</v>
      </c>
      <c r="B22" s="4">
        <v>13400</v>
      </c>
      <c r="C22" s="4">
        <v>1100</v>
      </c>
      <c r="D22" s="4">
        <v>12300</v>
      </c>
    </row>
    <row r="23" spans="1:4" ht="16" thickBot="1" x14ac:dyDescent="0.25">
      <c r="A23" s="3">
        <v>2005</v>
      </c>
      <c r="B23" s="4">
        <v>13200</v>
      </c>
      <c r="C23" s="4">
        <v>1200</v>
      </c>
      <c r="D23" s="4">
        <v>12000</v>
      </c>
    </row>
    <row r="24" spans="1:4" ht="16" thickBot="1" x14ac:dyDescent="0.25">
      <c r="A24" s="3">
        <v>2006</v>
      </c>
      <c r="B24" s="4">
        <v>13000</v>
      </c>
      <c r="C24" s="4">
        <v>1300</v>
      </c>
      <c r="D24" s="4">
        <v>11700</v>
      </c>
    </row>
    <row r="25" spans="1:4" ht="16" thickBot="1" x14ac:dyDescent="0.25">
      <c r="A25" s="3">
        <v>2007</v>
      </c>
      <c r="B25" s="4">
        <v>13000</v>
      </c>
      <c r="C25" s="4">
        <v>1500</v>
      </c>
      <c r="D25" s="4">
        <v>11500</v>
      </c>
    </row>
    <row r="26" spans="1:4" ht="16" thickBot="1" x14ac:dyDescent="0.25">
      <c r="A26" s="3">
        <v>2008</v>
      </c>
      <c r="B26" s="4">
        <v>12800</v>
      </c>
      <c r="C26" s="4">
        <v>1600</v>
      </c>
      <c r="D26" s="4">
        <v>11200</v>
      </c>
    </row>
    <row r="27" spans="1:4" ht="16" thickBot="1" x14ac:dyDescent="0.25">
      <c r="A27" s="3">
        <v>2009</v>
      </c>
      <c r="B27" s="4">
        <v>12700</v>
      </c>
      <c r="C27" s="4">
        <v>1800</v>
      </c>
      <c r="D27" s="4">
        <v>10900</v>
      </c>
    </row>
    <row r="28" spans="1:4" ht="16" thickBot="1" x14ac:dyDescent="0.25">
      <c r="A28" s="3">
        <v>2010</v>
      </c>
      <c r="B28" s="4">
        <v>12700</v>
      </c>
      <c r="C28" s="5">
        <v>1890</v>
      </c>
      <c r="D28" s="6">
        <v>10810</v>
      </c>
    </row>
    <row r="29" spans="1:4" ht="16" thickBot="1" x14ac:dyDescent="0.25">
      <c r="A29" s="3">
        <v>2011</v>
      </c>
      <c r="B29" s="4">
        <v>12700</v>
      </c>
      <c r="C29" s="5">
        <v>1985</v>
      </c>
      <c r="D29" s="6">
        <v>10716</v>
      </c>
    </row>
    <row r="30" spans="1:4" ht="16" thickBot="1" x14ac:dyDescent="0.25">
      <c r="A30" s="3">
        <v>2012</v>
      </c>
      <c r="B30" s="4">
        <v>12700</v>
      </c>
      <c r="C30" s="5">
        <v>2084</v>
      </c>
      <c r="D30" s="6">
        <v>10616</v>
      </c>
    </row>
    <row r="31" spans="1:4" ht="16" thickBot="1" x14ac:dyDescent="0.25">
      <c r="A31" s="3">
        <v>2013</v>
      </c>
      <c r="B31" s="4">
        <v>12700</v>
      </c>
      <c r="C31" s="5">
        <v>2188</v>
      </c>
      <c r="D31" s="6">
        <v>10512</v>
      </c>
    </row>
    <row r="32" spans="1:4" ht="16" thickBot="1" x14ac:dyDescent="0.25">
      <c r="A32" s="3">
        <v>2014</v>
      </c>
      <c r="B32" s="4">
        <v>12700</v>
      </c>
      <c r="C32" s="5">
        <v>2297</v>
      </c>
      <c r="D32" s="6">
        <v>10403</v>
      </c>
    </row>
    <row r="33" spans="1:4" ht="16" thickBot="1" x14ac:dyDescent="0.25">
      <c r="A33" s="3">
        <v>2015</v>
      </c>
      <c r="B33" s="4">
        <v>12700</v>
      </c>
      <c r="C33" s="5">
        <v>2412</v>
      </c>
      <c r="D33" s="6">
        <v>10288</v>
      </c>
    </row>
    <row r="34" spans="1:4" ht="16" thickBot="1" x14ac:dyDescent="0.25">
      <c r="A34" s="3">
        <v>2016</v>
      </c>
      <c r="B34" s="4">
        <v>12700</v>
      </c>
      <c r="C34" s="5">
        <v>2533</v>
      </c>
      <c r="D34" s="6">
        <v>10167</v>
      </c>
    </row>
    <row r="35" spans="1:4" ht="16" thickBot="1" x14ac:dyDescent="0.25">
      <c r="A35" s="3">
        <v>2017</v>
      </c>
      <c r="B35" s="4">
        <v>12700</v>
      </c>
      <c r="C35" s="5">
        <v>2659</v>
      </c>
      <c r="D35" s="6">
        <v>10041</v>
      </c>
    </row>
    <row r="36" spans="1:4" ht="16" thickBot="1" x14ac:dyDescent="0.25">
      <c r="A36" s="3">
        <v>2018</v>
      </c>
      <c r="B36" s="4">
        <v>12700</v>
      </c>
      <c r="C36" s="5">
        <v>2792</v>
      </c>
      <c r="D36" s="6">
        <v>9908</v>
      </c>
    </row>
    <row r="37" spans="1:4" ht="16" thickBot="1" x14ac:dyDescent="0.25">
      <c r="A37" s="3">
        <v>2019</v>
      </c>
      <c r="B37" s="4">
        <v>12700</v>
      </c>
      <c r="C37" s="5">
        <v>2932</v>
      </c>
      <c r="D37" s="6">
        <v>9768</v>
      </c>
    </row>
    <row r="38" spans="1:4" ht="27" thickBot="1" x14ac:dyDescent="0.25">
      <c r="A38" s="7" t="s">
        <v>2</v>
      </c>
      <c r="B38" s="4">
        <v>12700</v>
      </c>
      <c r="C38" s="4">
        <v>2431</v>
      </c>
      <c r="D38" s="4">
        <v>10269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00F-CDC2-4FA5-98E9-2F1182770467}">
  <dimension ref="A1:B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83203125" customWidth="1"/>
    <col min="2" max="2" width="6.1640625" bestFit="1" customWidth="1"/>
  </cols>
  <sheetData>
    <row r="1" spans="1:2" ht="27" thickBot="1" x14ac:dyDescent="0.25">
      <c r="A1" s="1" t="s">
        <v>77</v>
      </c>
      <c r="B1" s="7" t="s">
        <v>32</v>
      </c>
    </row>
    <row r="2" spans="1:2" ht="40" thickBot="1" x14ac:dyDescent="0.25">
      <c r="A2" s="2" t="s">
        <v>28</v>
      </c>
      <c r="B2" s="21">
        <v>94641</v>
      </c>
    </row>
    <row r="3" spans="1:2" ht="40" thickBot="1" x14ac:dyDescent="0.25">
      <c r="A3" s="2" t="s">
        <v>29</v>
      </c>
      <c r="B3" s="19">
        <v>893</v>
      </c>
    </row>
    <row r="4" spans="1:2" ht="53" thickBot="1" x14ac:dyDescent="0.25">
      <c r="A4" s="2" t="s">
        <v>30</v>
      </c>
      <c r="B4" s="21">
        <v>33489</v>
      </c>
    </row>
    <row r="5" spans="1:2" ht="27" thickBot="1" x14ac:dyDescent="0.25">
      <c r="A5" s="2" t="s">
        <v>31</v>
      </c>
      <c r="B5" s="19">
        <v>316</v>
      </c>
    </row>
    <row r="6" spans="1:2" ht="27" thickBot="1" x14ac:dyDescent="0.25">
      <c r="A6" s="20" t="s">
        <v>105</v>
      </c>
      <c r="B6" s="22">
        <v>15.8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8759-9C1E-4AB0-839D-C3301B825598}">
  <dimension ref="A1:C13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3" ht="29" thickBot="1" x14ac:dyDescent="0.25">
      <c r="A1" s="23" t="s">
        <v>33</v>
      </c>
      <c r="B1" s="24" t="s">
        <v>34</v>
      </c>
      <c r="C1" s="24" t="s">
        <v>35</v>
      </c>
    </row>
    <row r="2" spans="1:3" ht="16" thickBot="1" x14ac:dyDescent="0.25">
      <c r="A2" s="25">
        <v>3</v>
      </c>
      <c r="B2" s="26">
        <v>38</v>
      </c>
      <c r="C2" s="26">
        <v>34</v>
      </c>
    </row>
    <row r="3" spans="1:3" ht="16" thickBot="1" x14ac:dyDescent="0.25">
      <c r="A3" s="25">
        <v>4</v>
      </c>
      <c r="B3" s="26">
        <v>88</v>
      </c>
      <c r="C3" s="26">
        <v>102</v>
      </c>
    </row>
    <row r="4" spans="1:3" ht="16" thickBot="1" x14ac:dyDescent="0.25">
      <c r="A4" s="25">
        <v>5</v>
      </c>
      <c r="B4" s="26">
        <v>113</v>
      </c>
      <c r="C4" s="26">
        <v>121</v>
      </c>
    </row>
    <row r="5" spans="1:3" ht="16" thickBot="1" x14ac:dyDescent="0.25">
      <c r="A5" s="25">
        <v>0</v>
      </c>
      <c r="B5" s="26">
        <v>1163</v>
      </c>
      <c r="C5" s="26">
        <v>116</v>
      </c>
    </row>
    <row r="6" spans="1:3" ht="16" thickBot="1" x14ac:dyDescent="0.25">
      <c r="A6" s="25">
        <v>6</v>
      </c>
      <c r="B6" s="26">
        <v>988</v>
      </c>
      <c r="C6" s="26">
        <v>129</v>
      </c>
    </row>
    <row r="7" spans="1:3" ht="16" thickBot="1" x14ac:dyDescent="0.25">
      <c r="A7" s="25">
        <v>7</v>
      </c>
      <c r="B7" s="26">
        <v>1263</v>
      </c>
      <c r="C7" s="26">
        <v>171</v>
      </c>
    </row>
    <row r="8" spans="1:3" ht="16" thickBot="1" x14ac:dyDescent="0.25">
      <c r="A8" s="25">
        <v>28</v>
      </c>
      <c r="B8" s="26">
        <v>388</v>
      </c>
      <c r="C8" s="26">
        <v>43</v>
      </c>
    </row>
    <row r="9" spans="1:3" ht="16" thickBot="1" x14ac:dyDescent="0.25">
      <c r="A9" s="25">
        <v>8</v>
      </c>
      <c r="B9" s="26">
        <v>188</v>
      </c>
      <c r="C9" s="26">
        <v>20</v>
      </c>
    </row>
    <row r="10" spans="1:3" ht="16" thickBot="1" x14ac:dyDescent="0.25">
      <c r="A10" s="25">
        <v>9</v>
      </c>
      <c r="B10" s="26">
        <v>175</v>
      </c>
      <c r="C10" s="26">
        <v>27</v>
      </c>
    </row>
    <row r="11" spans="1:3" ht="43" thickBot="1" x14ac:dyDescent="0.25">
      <c r="A11" s="25" t="s">
        <v>36</v>
      </c>
      <c r="B11" s="26">
        <v>4400</v>
      </c>
      <c r="C11" s="26">
        <v>763</v>
      </c>
    </row>
    <row r="12" spans="1:3" ht="43" thickBot="1" x14ac:dyDescent="0.25">
      <c r="A12" s="25" t="s">
        <v>37</v>
      </c>
      <c r="B12" s="26">
        <v>489</v>
      </c>
      <c r="C12" s="26">
        <v>85</v>
      </c>
    </row>
    <row r="13" spans="1:3" ht="71" thickBot="1" x14ac:dyDescent="0.25">
      <c r="A13" s="25" t="s">
        <v>38</v>
      </c>
      <c r="B13" s="26">
        <v>5.3999999999999999E-2</v>
      </c>
      <c r="C13" s="26">
        <v>0.3372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DB97-DC84-45B5-9B67-B43309829077}">
  <dimension ref="A1:C6"/>
  <sheetViews>
    <sheetView workbookViewId="0"/>
  </sheetViews>
  <sheetFormatPr baseColWidth="10" defaultColWidth="8.83203125" defaultRowHeight="15" x14ac:dyDescent="0.2"/>
  <cols>
    <col min="1" max="1" width="38.6640625" customWidth="1"/>
    <col min="2" max="2" width="13.83203125" customWidth="1"/>
  </cols>
  <sheetData>
    <row r="1" spans="1:3" ht="16" thickBot="1" x14ac:dyDescent="0.25">
      <c r="A1" s="23" t="s">
        <v>77</v>
      </c>
      <c r="B1" s="24" t="s">
        <v>39</v>
      </c>
      <c r="C1" s="24" t="s">
        <v>40</v>
      </c>
    </row>
    <row r="2" spans="1:3" ht="29" thickBot="1" x14ac:dyDescent="0.25">
      <c r="A2" s="25" t="s">
        <v>41</v>
      </c>
      <c r="B2" s="27">
        <v>555</v>
      </c>
      <c r="C2" s="27">
        <v>466</v>
      </c>
    </row>
    <row r="3" spans="1:3" ht="29" thickBot="1" x14ac:dyDescent="0.25">
      <c r="A3" s="25" t="s">
        <v>42</v>
      </c>
      <c r="B3" s="27">
        <v>5.3999999999999999E-2</v>
      </c>
      <c r="C3" s="27">
        <v>0.3372</v>
      </c>
    </row>
    <row r="4" spans="1:3" ht="29" thickBot="1" x14ac:dyDescent="0.25">
      <c r="A4" s="25" t="s">
        <v>43</v>
      </c>
      <c r="B4" s="27">
        <v>30</v>
      </c>
      <c r="C4" s="27">
        <v>157</v>
      </c>
    </row>
    <row r="5" spans="1:3" ht="16" thickBot="1" x14ac:dyDescent="0.25">
      <c r="A5" s="25" t="s">
        <v>44</v>
      </c>
      <c r="B5" s="27">
        <v>60</v>
      </c>
      <c r="C5" s="27">
        <v>100</v>
      </c>
    </row>
    <row r="6" spans="1:3" ht="16" thickBot="1" x14ac:dyDescent="0.25">
      <c r="A6" s="25" t="s">
        <v>45</v>
      </c>
      <c r="B6" s="27">
        <v>1.8</v>
      </c>
      <c r="C6" s="27">
        <v>15.7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21AC-C002-463C-91B7-C09AD58BBD76}">
  <dimension ref="A1:B5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6.6640625" customWidth="1"/>
  </cols>
  <sheetData>
    <row r="1" spans="1:2" ht="16" thickBot="1" x14ac:dyDescent="0.25">
      <c r="A1" s="1" t="s">
        <v>77</v>
      </c>
      <c r="B1" s="7" t="s">
        <v>32</v>
      </c>
    </row>
    <row r="2" spans="1:2" ht="40" thickBot="1" x14ac:dyDescent="0.25">
      <c r="A2" s="2" t="s">
        <v>46</v>
      </c>
      <c r="B2" s="21">
        <v>94641</v>
      </c>
    </row>
    <row r="3" spans="1:2" ht="40" thickBot="1" x14ac:dyDescent="0.25">
      <c r="A3" s="2" t="s">
        <v>47</v>
      </c>
      <c r="B3" s="19">
        <v>17.5</v>
      </c>
    </row>
    <row r="4" spans="1:2" ht="40" thickBot="1" x14ac:dyDescent="0.25">
      <c r="A4" s="2" t="s">
        <v>30</v>
      </c>
      <c r="B4" s="21">
        <v>33489</v>
      </c>
    </row>
    <row r="5" spans="1:2" ht="27" thickBot="1" x14ac:dyDescent="0.25">
      <c r="A5" s="20" t="s">
        <v>105</v>
      </c>
      <c r="B5" s="22">
        <v>6.2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5E7D-89A0-48E3-83E5-80371D8A60EA}">
  <dimension ref="A1:J10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.6640625" bestFit="1" customWidth="1"/>
    <col min="2" max="2" width="4.5" bestFit="1" customWidth="1"/>
  </cols>
  <sheetData>
    <row r="1" spans="1:10" ht="25" thickBot="1" x14ac:dyDescent="0.25">
      <c r="A1" s="28" t="s">
        <v>48</v>
      </c>
      <c r="B1" s="29" t="s">
        <v>49</v>
      </c>
      <c r="C1" s="29" t="s">
        <v>50</v>
      </c>
      <c r="D1" s="29" t="s">
        <v>98</v>
      </c>
      <c r="E1" s="29" t="s">
        <v>101</v>
      </c>
      <c r="F1" s="29" t="s">
        <v>102</v>
      </c>
      <c r="G1" s="29" t="s">
        <v>104</v>
      </c>
      <c r="H1" s="29" t="s">
        <v>51</v>
      </c>
      <c r="I1" s="29" t="s">
        <v>103</v>
      </c>
      <c r="J1" s="29" t="s">
        <v>52</v>
      </c>
    </row>
    <row r="2" spans="1:10" ht="25" thickBot="1" x14ac:dyDescent="0.25">
      <c r="A2" s="30">
        <v>1</v>
      </c>
      <c r="B2" s="31" t="s">
        <v>91</v>
      </c>
      <c r="C2" s="32" t="s">
        <v>95</v>
      </c>
      <c r="D2" s="32" t="s">
        <v>99</v>
      </c>
      <c r="E2" s="32" t="s">
        <v>53</v>
      </c>
      <c r="F2" s="32" t="s">
        <v>6</v>
      </c>
      <c r="G2" s="31">
        <v>7.0000000000000007E-2</v>
      </c>
      <c r="H2" s="32" t="s">
        <v>54</v>
      </c>
      <c r="I2" s="32" t="s">
        <v>90</v>
      </c>
      <c r="J2" s="32" t="s">
        <v>55</v>
      </c>
    </row>
    <row r="3" spans="1:10" ht="25" thickBot="1" x14ac:dyDescent="0.25">
      <c r="A3" s="30">
        <v>2</v>
      </c>
      <c r="B3" s="31" t="s">
        <v>91</v>
      </c>
      <c r="C3" s="32" t="s">
        <v>95</v>
      </c>
      <c r="D3" s="32" t="s">
        <v>99</v>
      </c>
      <c r="E3" s="32" t="s">
        <v>53</v>
      </c>
      <c r="F3" s="32" t="s">
        <v>56</v>
      </c>
      <c r="G3" s="31">
        <v>0.69299999999999995</v>
      </c>
      <c r="H3" s="32" t="s">
        <v>57</v>
      </c>
      <c r="I3" s="32" t="s">
        <v>90</v>
      </c>
      <c r="J3" s="32" t="s">
        <v>55</v>
      </c>
    </row>
    <row r="4" spans="1:10" ht="25" thickBot="1" x14ac:dyDescent="0.25">
      <c r="A4" s="30">
        <v>3</v>
      </c>
      <c r="B4" s="31" t="s">
        <v>91</v>
      </c>
      <c r="C4" s="32" t="s">
        <v>95</v>
      </c>
      <c r="D4" s="32" t="s">
        <v>99</v>
      </c>
      <c r="E4" s="32" t="s">
        <v>58</v>
      </c>
      <c r="F4" s="32" t="s">
        <v>59</v>
      </c>
      <c r="G4" s="31">
        <v>0.75900000000000001</v>
      </c>
      <c r="H4" s="32" t="s">
        <v>60</v>
      </c>
      <c r="I4" s="32" t="s">
        <v>90</v>
      </c>
      <c r="J4" s="32" t="s">
        <v>55</v>
      </c>
    </row>
    <row r="5" spans="1:10" ht="85" thickBot="1" x14ac:dyDescent="0.25">
      <c r="A5" s="30">
        <v>4</v>
      </c>
      <c r="B5" s="31" t="s">
        <v>92</v>
      </c>
      <c r="C5" s="32" t="s">
        <v>96</v>
      </c>
      <c r="D5" s="32" t="s">
        <v>100</v>
      </c>
      <c r="E5" s="32" t="s">
        <v>53</v>
      </c>
      <c r="F5" s="32" t="s">
        <v>61</v>
      </c>
      <c r="G5" s="31">
        <v>0.13900000000000001</v>
      </c>
      <c r="H5" s="32" t="s">
        <v>62</v>
      </c>
      <c r="I5" s="32" t="s">
        <v>90</v>
      </c>
      <c r="J5" s="32" t="s">
        <v>63</v>
      </c>
    </row>
    <row r="6" spans="1:10" ht="25" thickBot="1" x14ac:dyDescent="0.25">
      <c r="A6" s="30">
        <v>5</v>
      </c>
      <c r="B6" s="31" t="s">
        <v>93</v>
      </c>
      <c r="C6" s="32">
        <v>2009</v>
      </c>
      <c r="D6" s="32" t="s">
        <v>99</v>
      </c>
      <c r="E6" s="32" t="s">
        <v>58</v>
      </c>
      <c r="F6" s="32" t="s">
        <v>26</v>
      </c>
      <c r="G6" s="31">
        <v>1.9</v>
      </c>
      <c r="H6" s="32" t="s">
        <v>62</v>
      </c>
      <c r="I6" s="31">
        <v>1500</v>
      </c>
      <c r="J6" s="32" t="s">
        <v>64</v>
      </c>
    </row>
    <row r="7" spans="1:10" ht="25" thickBot="1" x14ac:dyDescent="0.25">
      <c r="A7" s="30">
        <v>6</v>
      </c>
      <c r="B7" s="31" t="s">
        <v>93</v>
      </c>
      <c r="C7" s="32">
        <v>2009</v>
      </c>
      <c r="D7" s="32" t="s">
        <v>99</v>
      </c>
      <c r="E7" s="32" t="s">
        <v>58</v>
      </c>
      <c r="F7" s="32" t="s">
        <v>65</v>
      </c>
      <c r="G7" s="31">
        <v>0.22</v>
      </c>
      <c r="H7" s="32" t="s">
        <v>62</v>
      </c>
      <c r="I7" s="31">
        <v>3300</v>
      </c>
      <c r="J7" s="32" t="s">
        <v>66</v>
      </c>
    </row>
    <row r="8" spans="1:10" ht="25" thickBot="1" x14ac:dyDescent="0.25">
      <c r="A8" s="30">
        <v>7</v>
      </c>
      <c r="B8" s="31" t="s">
        <v>93</v>
      </c>
      <c r="C8" s="32">
        <v>2009</v>
      </c>
      <c r="D8" s="32" t="s">
        <v>99</v>
      </c>
      <c r="E8" s="32" t="s">
        <v>53</v>
      </c>
      <c r="F8" s="32" t="s">
        <v>67</v>
      </c>
      <c r="G8" s="31">
        <v>1.6</v>
      </c>
      <c r="H8" s="32" t="s">
        <v>62</v>
      </c>
      <c r="I8" s="31">
        <v>3200</v>
      </c>
      <c r="J8" s="32" t="s">
        <v>66</v>
      </c>
    </row>
    <row r="9" spans="1:10" ht="25" thickBot="1" x14ac:dyDescent="0.25">
      <c r="A9" s="30">
        <v>8</v>
      </c>
      <c r="B9" s="31" t="s">
        <v>93</v>
      </c>
      <c r="C9" s="32">
        <v>2009</v>
      </c>
      <c r="D9" s="32" t="s">
        <v>99</v>
      </c>
      <c r="E9" s="32" t="s">
        <v>53</v>
      </c>
      <c r="F9" s="32" t="s">
        <v>6</v>
      </c>
      <c r="G9" s="31">
        <v>0.1</v>
      </c>
      <c r="H9" s="32" t="s">
        <v>62</v>
      </c>
      <c r="I9" s="31">
        <v>3300</v>
      </c>
      <c r="J9" s="32" t="s">
        <v>66</v>
      </c>
    </row>
    <row r="10" spans="1:10" ht="25" thickBot="1" x14ac:dyDescent="0.25">
      <c r="A10" s="30">
        <v>9</v>
      </c>
      <c r="B10" s="31" t="s">
        <v>94</v>
      </c>
      <c r="C10" s="32" t="s">
        <v>97</v>
      </c>
      <c r="D10" s="32" t="s">
        <v>99</v>
      </c>
      <c r="E10" s="32" t="s">
        <v>58</v>
      </c>
      <c r="F10" s="32" t="s">
        <v>59</v>
      </c>
      <c r="G10" s="31">
        <v>0.24</v>
      </c>
      <c r="H10" s="32" t="s">
        <v>62</v>
      </c>
      <c r="I10" s="31">
        <v>153</v>
      </c>
      <c r="J10" s="32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41D8-67A2-48BA-9F08-8DBF7C4370D4}">
  <dimension ref="A1:B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8" customWidth="1"/>
  </cols>
  <sheetData>
    <row r="1" spans="1:2" ht="40" thickBot="1" x14ac:dyDescent="0.25">
      <c r="A1" s="33" t="s">
        <v>68</v>
      </c>
      <c r="B1" s="34" t="s">
        <v>69</v>
      </c>
    </row>
    <row r="2" spans="1:2" ht="16" thickBot="1" x14ac:dyDescent="0.25">
      <c r="A2" s="35" t="s">
        <v>70</v>
      </c>
      <c r="B2" s="36">
        <v>3300</v>
      </c>
    </row>
    <row r="3" spans="1:2" ht="27" thickBot="1" x14ac:dyDescent="0.25">
      <c r="A3" s="35" t="s">
        <v>71</v>
      </c>
      <c r="B3" s="36">
        <v>3200</v>
      </c>
    </row>
    <row r="4" spans="1:2" ht="27" thickBot="1" x14ac:dyDescent="0.25">
      <c r="A4" s="35" t="s">
        <v>72</v>
      </c>
      <c r="B4" s="36">
        <v>3300</v>
      </c>
    </row>
    <row r="5" spans="1:2" ht="27" thickBot="1" x14ac:dyDescent="0.25">
      <c r="A5" s="35" t="s">
        <v>73</v>
      </c>
      <c r="B5" s="37">
        <v>153</v>
      </c>
    </row>
    <row r="6" spans="1:2" ht="16" thickBot="1" x14ac:dyDescent="0.25">
      <c r="A6" s="38" t="s">
        <v>107</v>
      </c>
      <c r="B6" s="39">
        <v>6500</v>
      </c>
    </row>
    <row r="7" spans="1:2" ht="16" thickBot="1" x14ac:dyDescent="0.25">
      <c r="A7" s="38" t="s">
        <v>106</v>
      </c>
      <c r="B7" s="39">
        <v>3453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9495-DC86-4260-B784-9FDC939A6337}">
  <dimension ref="A1:C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8" customWidth="1"/>
  </cols>
  <sheetData>
    <row r="1" spans="1:3" ht="16" thickBot="1" x14ac:dyDescent="0.25">
      <c r="A1" s="1" t="s">
        <v>77</v>
      </c>
      <c r="B1" s="7" t="s">
        <v>32</v>
      </c>
      <c r="C1" s="7" t="s">
        <v>76</v>
      </c>
    </row>
    <row r="2" spans="1:3" ht="40" thickBot="1" x14ac:dyDescent="0.25">
      <c r="A2" s="2" t="s">
        <v>28</v>
      </c>
      <c r="B2" s="21">
        <v>94641</v>
      </c>
      <c r="C2" s="21">
        <v>169675</v>
      </c>
    </row>
    <row r="3" spans="1:3" ht="27" thickBot="1" x14ac:dyDescent="0.25">
      <c r="A3" s="2" t="s">
        <v>74</v>
      </c>
      <c r="B3" s="21">
        <v>6500</v>
      </c>
      <c r="C3" s="21">
        <v>3453</v>
      </c>
    </row>
    <row r="4" spans="1:3" ht="40" thickBot="1" x14ac:dyDescent="0.25">
      <c r="A4" s="2" t="s">
        <v>30</v>
      </c>
      <c r="B4" s="21">
        <v>33489</v>
      </c>
      <c r="C4" s="21">
        <v>382537</v>
      </c>
    </row>
    <row r="5" spans="1:3" ht="27" thickBot="1" x14ac:dyDescent="0.25">
      <c r="A5" s="2" t="s">
        <v>75</v>
      </c>
      <c r="B5" s="21">
        <v>2300</v>
      </c>
      <c r="C5" s="21">
        <v>7784</v>
      </c>
    </row>
    <row r="6" spans="1:3" ht="27" thickBot="1" x14ac:dyDescent="0.25">
      <c r="A6" s="20" t="s">
        <v>105</v>
      </c>
      <c r="B6" s="22">
        <v>2.0150000000000001</v>
      </c>
      <c r="C6" s="22">
        <v>6.819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D33F-77C7-4CB2-BF6A-4CC354C354D6}">
  <dimension ref="A1:G14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7" max="7" width="10" bestFit="1" customWidth="1"/>
  </cols>
  <sheetData>
    <row r="1" spans="1:7" ht="92" thickBot="1" x14ac:dyDescent="0.25">
      <c r="A1" s="8" t="s">
        <v>77</v>
      </c>
      <c r="B1" s="2" t="s">
        <v>3</v>
      </c>
      <c r="C1" s="2" t="s">
        <v>4</v>
      </c>
      <c r="D1" s="2" t="s">
        <v>5</v>
      </c>
      <c r="E1" s="2" t="s">
        <v>117</v>
      </c>
      <c r="G1" s="40">
        <f>34/52</f>
        <v>0.65384615384615385</v>
      </c>
    </row>
    <row r="2" spans="1:7" ht="16" thickBot="1" x14ac:dyDescent="0.25">
      <c r="A2" s="7" t="s">
        <v>6</v>
      </c>
      <c r="B2" s="4">
        <v>1586</v>
      </c>
      <c r="C2" s="4">
        <v>27</v>
      </c>
      <c r="D2" s="4">
        <v>335.5</v>
      </c>
      <c r="E2">
        <f>0.7843*B2</f>
        <v>1243.8997999999999</v>
      </c>
      <c r="G2" s="41"/>
    </row>
    <row r="3" spans="1:7" ht="16" thickBot="1" x14ac:dyDescent="0.25">
      <c r="A3" s="7" t="s">
        <v>7</v>
      </c>
      <c r="B3" s="4">
        <v>115.1</v>
      </c>
      <c r="C3" s="4">
        <v>9.4</v>
      </c>
      <c r="D3" s="4">
        <v>24.3</v>
      </c>
      <c r="E3">
        <f t="shared" ref="E3:E10" si="0">0.7843*B3</f>
        <v>90.272929999999988</v>
      </c>
    </row>
    <row r="4" spans="1:7" ht="16" thickBot="1" x14ac:dyDescent="0.25">
      <c r="A4" s="7" t="s">
        <v>8</v>
      </c>
      <c r="B4" s="4">
        <v>825.2</v>
      </c>
      <c r="C4" s="4">
        <v>208</v>
      </c>
      <c r="D4" s="4">
        <v>174.6</v>
      </c>
      <c r="E4">
        <f t="shared" si="0"/>
        <v>647.20436000000007</v>
      </c>
    </row>
    <row r="5" spans="1:7" ht="16" thickBot="1" x14ac:dyDescent="0.25">
      <c r="A5" s="7" t="s">
        <v>9</v>
      </c>
      <c r="B5" s="4">
        <v>81.099999999999994</v>
      </c>
      <c r="C5" s="4">
        <v>21.4</v>
      </c>
      <c r="D5" s="4">
        <v>17.2</v>
      </c>
      <c r="E5">
        <f t="shared" si="0"/>
        <v>63.606729999999992</v>
      </c>
    </row>
    <row r="6" spans="1:7" ht="16" thickBot="1" x14ac:dyDescent="0.25">
      <c r="A6" s="7" t="s">
        <v>10</v>
      </c>
      <c r="B6" s="4">
        <v>79.7</v>
      </c>
      <c r="C6" s="4">
        <v>0.2</v>
      </c>
      <c r="D6" s="4">
        <v>16.899999999999999</v>
      </c>
      <c r="E6">
        <f t="shared" si="0"/>
        <v>62.508710000000001</v>
      </c>
    </row>
    <row r="7" spans="1:7" ht="16" thickBot="1" x14ac:dyDescent="0.25">
      <c r="A7" s="7" t="s">
        <v>11</v>
      </c>
      <c r="B7" s="4">
        <v>13.6</v>
      </c>
      <c r="C7" s="4">
        <v>54.4</v>
      </c>
      <c r="D7" s="4">
        <v>2.9</v>
      </c>
      <c r="E7">
        <f t="shared" si="0"/>
        <v>10.66648</v>
      </c>
    </row>
    <row r="8" spans="1:7" ht="16" thickBot="1" x14ac:dyDescent="0.25">
      <c r="A8" s="7" t="s">
        <v>12</v>
      </c>
      <c r="B8" s="4">
        <v>68.5</v>
      </c>
      <c r="C8" s="4">
        <v>40.4</v>
      </c>
      <c r="D8" s="4">
        <v>14.5</v>
      </c>
      <c r="E8">
        <f t="shared" si="0"/>
        <v>53.724550000000001</v>
      </c>
    </row>
    <row r="9" spans="1:7" ht="16" thickBot="1" x14ac:dyDescent="0.25">
      <c r="A9" s="7" t="s">
        <v>13</v>
      </c>
      <c r="B9" s="4">
        <v>173.7</v>
      </c>
      <c r="C9" s="4">
        <v>15.9</v>
      </c>
      <c r="D9" s="4">
        <v>36.700000000000003</v>
      </c>
      <c r="E9">
        <f t="shared" si="0"/>
        <v>136.23291</v>
      </c>
    </row>
    <row r="10" spans="1:7" ht="16" thickBot="1" x14ac:dyDescent="0.25">
      <c r="A10" s="7" t="s">
        <v>14</v>
      </c>
      <c r="B10" s="4">
        <v>15.3</v>
      </c>
      <c r="C10" s="4">
        <v>0.3</v>
      </c>
      <c r="D10" s="4">
        <v>3.2</v>
      </c>
      <c r="E10">
        <f t="shared" si="0"/>
        <v>11.999790000000001</v>
      </c>
    </row>
    <row r="11" spans="1:7" ht="27" thickBot="1" x14ac:dyDescent="0.25">
      <c r="A11" s="7" t="s">
        <v>15</v>
      </c>
      <c r="B11" s="4">
        <v>2958.2</v>
      </c>
      <c r="C11" s="4">
        <v>377</v>
      </c>
      <c r="D11" s="4">
        <v>625.79999999999995</v>
      </c>
      <c r="E11">
        <f>SUM(E2:E10)</f>
        <v>2320.1162599999998</v>
      </c>
    </row>
    <row r="12" spans="1:7" ht="53" thickBot="1" x14ac:dyDescent="0.25">
      <c r="A12" s="7" t="s">
        <v>16</v>
      </c>
      <c r="B12" s="4">
        <v>2944.6</v>
      </c>
      <c r="C12" s="4">
        <v>322.60000000000002</v>
      </c>
      <c r="D12" s="4">
        <v>622.9</v>
      </c>
      <c r="E12">
        <f>E11-E7</f>
        <v>2309.4497799999999</v>
      </c>
    </row>
    <row r="13" spans="1:7" ht="53" thickBot="1" x14ac:dyDescent="0.25">
      <c r="A13" s="7" t="s">
        <v>17</v>
      </c>
      <c r="B13" s="4">
        <v>1.857</v>
      </c>
      <c r="C13" s="4">
        <v>11.948</v>
      </c>
      <c r="D13" s="4">
        <v>1.857</v>
      </c>
      <c r="E13">
        <f>SUM(E2:E6,E8:E10)/E2</f>
        <v>1.8566204287515764</v>
      </c>
    </row>
    <row r="14" spans="1:7" ht="40" thickBot="1" x14ac:dyDescent="0.25">
      <c r="A14" s="7" t="s">
        <v>18</v>
      </c>
      <c r="B14" s="4">
        <v>8.5800000000000008E-3</v>
      </c>
      <c r="C14" s="4">
        <v>2.0150000000000001</v>
      </c>
      <c r="D14" s="4">
        <v>8.5800000000000008E-3</v>
      </c>
      <c r="E14">
        <f>E7/E2</f>
        <v>8.575031525851198E-3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6535-9D03-4F63-8CAD-8654C9A9FD35}">
  <dimension ref="A1:I38"/>
  <sheetViews>
    <sheetView workbookViewId="0">
      <selection activeCell="K38" sqref="K38"/>
    </sheetView>
  </sheetViews>
  <sheetFormatPr baseColWidth="10" defaultColWidth="8.83203125" defaultRowHeight="15" x14ac:dyDescent="0.2"/>
  <sheetData>
    <row r="1" spans="1:9" ht="40" thickBot="1" x14ac:dyDescent="0.25">
      <c r="A1" s="9" t="s">
        <v>0</v>
      </c>
      <c r="B1" s="10" t="s">
        <v>80</v>
      </c>
      <c r="C1" s="11" t="s">
        <v>81</v>
      </c>
      <c r="D1" s="10" t="s">
        <v>82</v>
      </c>
      <c r="E1" s="10" t="s">
        <v>83</v>
      </c>
      <c r="F1" s="11" t="s">
        <v>84</v>
      </c>
      <c r="G1" s="10" t="s">
        <v>85</v>
      </c>
      <c r="H1" s="10" t="s">
        <v>86</v>
      </c>
      <c r="I1" s="10" t="s">
        <v>87</v>
      </c>
    </row>
    <row r="2" spans="1:9" ht="16" thickBot="1" x14ac:dyDescent="0.25">
      <c r="A2" s="3">
        <v>1984</v>
      </c>
      <c r="B2" s="4">
        <v>0</v>
      </c>
      <c r="C2" s="6">
        <v>0</v>
      </c>
      <c r="D2" s="4">
        <v>0</v>
      </c>
      <c r="E2" s="4">
        <v>2479</v>
      </c>
      <c r="F2" s="6">
        <v>4603</v>
      </c>
      <c r="G2" s="4">
        <v>21</v>
      </c>
      <c r="H2" s="4">
        <v>4603</v>
      </c>
      <c r="I2" s="4">
        <v>21</v>
      </c>
    </row>
    <row r="3" spans="1:9" ht="16" thickBot="1" x14ac:dyDescent="0.25">
      <c r="A3" s="3">
        <v>1985</v>
      </c>
      <c r="B3" s="4">
        <v>0</v>
      </c>
      <c r="C3" s="6">
        <v>0</v>
      </c>
      <c r="D3" s="4">
        <v>0</v>
      </c>
      <c r="E3" s="4">
        <v>2498</v>
      </c>
      <c r="F3" s="6">
        <v>4638</v>
      </c>
      <c r="G3" s="4">
        <v>21</v>
      </c>
      <c r="H3" s="4">
        <v>4638</v>
      </c>
      <c r="I3" s="4">
        <v>21</v>
      </c>
    </row>
    <row r="4" spans="1:9" ht="16" thickBot="1" x14ac:dyDescent="0.25">
      <c r="A4" s="3">
        <v>1986</v>
      </c>
      <c r="B4" s="4">
        <v>0</v>
      </c>
      <c r="C4" s="6">
        <v>0</v>
      </c>
      <c r="D4" s="4">
        <v>0</v>
      </c>
      <c r="E4" s="4">
        <v>2516</v>
      </c>
      <c r="F4" s="6">
        <v>4673</v>
      </c>
      <c r="G4" s="4">
        <v>22</v>
      </c>
      <c r="H4" s="4">
        <v>4673</v>
      </c>
      <c r="I4" s="4">
        <v>22</v>
      </c>
    </row>
    <row r="5" spans="1:9" ht="16" thickBot="1" x14ac:dyDescent="0.25">
      <c r="A5" s="3">
        <v>1987</v>
      </c>
      <c r="B5" s="4">
        <v>0</v>
      </c>
      <c r="C5" s="6">
        <v>0</v>
      </c>
      <c r="D5" s="4">
        <v>0</v>
      </c>
      <c r="E5" s="4">
        <v>2516</v>
      </c>
      <c r="F5" s="6">
        <v>4673</v>
      </c>
      <c r="G5" s="4">
        <v>22</v>
      </c>
      <c r="H5" s="4">
        <v>4673</v>
      </c>
      <c r="I5" s="4">
        <v>22</v>
      </c>
    </row>
    <row r="6" spans="1:9" ht="16" thickBot="1" x14ac:dyDescent="0.25">
      <c r="A6" s="3">
        <v>1988</v>
      </c>
      <c r="B6" s="4">
        <v>0</v>
      </c>
      <c r="C6" s="6">
        <v>0</v>
      </c>
      <c r="D6" s="4">
        <v>0</v>
      </c>
      <c r="E6" s="4">
        <v>2535</v>
      </c>
      <c r="F6" s="6">
        <v>4707</v>
      </c>
      <c r="G6" s="4">
        <v>22</v>
      </c>
      <c r="H6" s="4">
        <v>4707</v>
      </c>
      <c r="I6" s="4">
        <v>22</v>
      </c>
    </row>
    <row r="7" spans="1:9" ht="16" thickBot="1" x14ac:dyDescent="0.25">
      <c r="A7" s="3">
        <v>1989</v>
      </c>
      <c r="B7" s="4">
        <v>19</v>
      </c>
      <c r="C7" s="6">
        <v>35</v>
      </c>
      <c r="D7" s="4">
        <v>0</v>
      </c>
      <c r="E7" s="4">
        <v>2535</v>
      </c>
      <c r="F7" s="6">
        <v>4707</v>
      </c>
      <c r="G7" s="4">
        <v>22</v>
      </c>
      <c r="H7" s="4">
        <v>4742</v>
      </c>
      <c r="I7" s="4">
        <v>22</v>
      </c>
    </row>
    <row r="8" spans="1:9" ht="16" thickBot="1" x14ac:dyDescent="0.25">
      <c r="A8" s="3">
        <v>1990</v>
      </c>
      <c r="B8" s="4">
        <v>19</v>
      </c>
      <c r="C8" s="6">
        <v>35</v>
      </c>
      <c r="D8" s="4">
        <v>0</v>
      </c>
      <c r="E8" s="4">
        <v>2684</v>
      </c>
      <c r="F8" s="6">
        <v>4984</v>
      </c>
      <c r="G8" s="4">
        <v>23</v>
      </c>
      <c r="H8" s="4">
        <v>5019</v>
      </c>
      <c r="I8" s="4">
        <v>23</v>
      </c>
    </row>
    <row r="9" spans="1:9" ht="16" thickBot="1" x14ac:dyDescent="0.25">
      <c r="A9" s="3">
        <v>1991</v>
      </c>
      <c r="B9" s="4">
        <v>19</v>
      </c>
      <c r="C9" s="6">
        <v>35</v>
      </c>
      <c r="D9" s="4">
        <v>0</v>
      </c>
      <c r="E9" s="4">
        <v>2833</v>
      </c>
      <c r="F9" s="6">
        <v>5261</v>
      </c>
      <c r="G9" s="4">
        <v>24</v>
      </c>
      <c r="H9" s="4">
        <v>5296</v>
      </c>
      <c r="I9" s="4">
        <v>24</v>
      </c>
    </row>
    <row r="10" spans="1:9" ht="16" thickBot="1" x14ac:dyDescent="0.25">
      <c r="A10" s="3">
        <v>1992</v>
      </c>
      <c r="B10" s="4">
        <v>19</v>
      </c>
      <c r="C10" s="6">
        <v>35</v>
      </c>
      <c r="D10" s="4">
        <v>0</v>
      </c>
      <c r="E10" s="4">
        <v>2982</v>
      </c>
      <c r="F10" s="6">
        <v>5538</v>
      </c>
      <c r="G10" s="4">
        <v>26</v>
      </c>
      <c r="H10" s="4">
        <v>5573</v>
      </c>
      <c r="I10" s="4">
        <v>26</v>
      </c>
    </row>
    <row r="11" spans="1:9" ht="16" thickBot="1" x14ac:dyDescent="0.25">
      <c r="A11" s="3">
        <v>1993</v>
      </c>
      <c r="B11" s="4">
        <v>19</v>
      </c>
      <c r="C11" s="6">
        <v>35</v>
      </c>
      <c r="D11" s="4">
        <v>0</v>
      </c>
      <c r="E11" s="4">
        <v>2740</v>
      </c>
      <c r="F11" s="6">
        <v>5088</v>
      </c>
      <c r="G11" s="4">
        <v>23</v>
      </c>
      <c r="H11" s="4">
        <v>5123</v>
      </c>
      <c r="I11" s="4">
        <v>24</v>
      </c>
    </row>
    <row r="12" spans="1:9" ht="16" thickBot="1" x14ac:dyDescent="0.25">
      <c r="A12" s="3">
        <v>1994</v>
      </c>
      <c r="B12" s="4">
        <v>19</v>
      </c>
      <c r="C12" s="6">
        <v>35</v>
      </c>
      <c r="D12" s="4">
        <v>0</v>
      </c>
      <c r="E12" s="4">
        <v>2721</v>
      </c>
      <c r="F12" s="6">
        <v>5053</v>
      </c>
      <c r="G12" s="4">
        <v>23</v>
      </c>
      <c r="H12" s="4">
        <v>5088</v>
      </c>
      <c r="I12" s="4">
        <v>23</v>
      </c>
    </row>
    <row r="13" spans="1:9" ht="16" thickBot="1" x14ac:dyDescent="0.25">
      <c r="A13" s="3">
        <v>1995</v>
      </c>
      <c r="B13" s="4">
        <v>37</v>
      </c>
      <c r="C13" s="6">
        <v>69</v>
      </c>
      <c r="D13" s="4">
        <v>0</v>
      </c>
      <c r="E13" s="4">
        <v>2703</v>
      </c>
      <c r="F13" s="6">
        <v>5019</v>
      </c>
      <c r="G13" s="4">
        <v>23</v>
      </c>
      <c r="H13" s="4">
        <v>5088</v>
      </c>
      <c r="I13" s="4">
        <v>23</v>
      </c>
    </row>
    <row r="14" spans="1:9" ht="16" thickBot="1" x14ac:dyDescent="0.25">
      <c r="A14" s="3">
        <v>1996</v>
      </c>
      <c r="B14" s="4">
        <v>37</v>
      </c>
      <c r="C14" s="6">
        <v>69</v>
      </c>
      <c r="D14" s="4">
        <v>0</v>
      </c>
      <c r="E14" s="4">
        <v>2665</v>
      </c>
      <c r="F14" s="6">
        <v>4950</v>
      </c>
      <c r="G14" s="4">
        <v>23</v>
      </c>
      <c r="H14" s="4">
        <v>5019</v>
      </c>
      <c r="I14" s="4">
        <v>23</v>
      </c>
    </row>
    <row r="15" spans="1:9" ht="16" thickBot="1" x14ac:dyDescent="0.25">
      <c r="A15" s="3">
        <v>1997</v>
      </c>
      <c r="B15" s="4">
        <v>56</v>
      </c>
      <c r="C15" s="6">
        <v>104</v>
      </c>
      <c r="D15" s="4">
        <v>0</v>
      </c>
      <c r="E15" s="4">
        <v>2647</v>
      </c>
      <c r="F15" s="6">
        <v>4915</v>
      </c>
      <c r="G15" s="4">
        <v>23</v>
      </c>
      <c r="H15" s="4">
        <v>5019</v>
      </c>
      <c r="I15" s="4">
        <v>23</v>
      </c>
    </row>
    <row r="16" spans="1:9" ht="16" thickBot="1" x14ac:dyDescent="0.25">
      <c r="A16" s="3">
        <v>1998</v>
      </c>
      <c r="B16" s="4">
        <v>56</v>
      </c>
      <c r="C16" s="6">
        <v>104</v>
      </c>
      <c r="D16" s="4">
        <v>0</v>
      </c>
      <c r="E16" s="4">
        <v>2665</v>
      </c>
      <c r="F16" s="6">
        <v>4950</v>
      </c>
      <c r="G16" s="4">
        <v>23</v>
      </c>
      <c r="H16" s="4">
        <v>5053</v>
      </c>
      <c r="I16" s="4">
        <v>23</v>
      </c>
    </row>
    <row r="17" spans="1:9" ht="16" thickBot="1" x14ac:dyDescent="0.25">
      <c r="A17" s="3">
        <v>1999</v>
      </c>
      <c r="B17" s="4">
        <v>75</v>
      </c>
      <c r="C17" s="6">
        <v>138</v>
      </c>
      <c r="D17" s="4">
        <v>1</v>
      </c>
      <c r="E17" s="4">
        <v>2516</v>
      </c>
      <c r="F17" s="6">
        <v>4673</v>
      </c>
      <c r="G17" s="4">
        <v>22</v>
      </c>
      <c r="H17" s="4">
        <v>4811</v>
      </c>
      <c r="I17" s="4">
        <v>22</v>
      </c>
    </row>
    <row r="18" spans="1:9" ht="16" thickBot="1" x14ac:dyDescent="0.25">
      <c r="A18" s="3">
        <v>2000</v>
      </c>
      <c r="B18" s="4">
        <v>93</v>
      </c>
      <c r="C18" s="6">
        <v>173</v>
      </c>
      <c r="D18" s="4">
        <v>1</v>
      </c>
      <c r="E18" s="4">
        <v>2442</v>
      </c>
      <c r="F18" s="6">
        <v>4534</v>
      </c>
      <c r="G18" s="4">
        <v>21</v>
      </c>
      <c r="H18" s="4">
        <v>4707</v>
      </c>
      <c r="I18" s="4">
        <v>22</v>
      </c>
    </row>
    <row r="19" spans="1:9" ht="16" thickBot="1" x14ac:dyDescent="0.25">
      <c r="A19" s="3">
        <v>2001</v>
      </c>
      <c r="B19" s="4">
        <v>130</v>
      </c>
      <c r="C19" s="6">
        <v>242</v>
      </c>
      <c r="D19" s="4">
        <v>1</v>
      </c>
      <c r="E19" s="4">
        <v>2367</v>
      </c>
      <c r="F19" s="6">
        <v>4396</v>
      </c>
      <c r="G19" s="4">
        <v>20</v>
      </c>
      <c r="H19" s="4">
        <v>4638</v>
      </c>
      <c r="I19" s="4">
        <v>21</v>
      </c>
    </row>
    <row r="20" spans="1:9" ht="16" thickBot="1" x14ac:dyDescent="0.25">
      <c r="A20" s="3">
        <v>2002</v>
      </c>
      <c r="B20" s="4">
        <v>149</v>
      </c>
      <c r="C20" s="6">
        <v>277</v>
      </c>
      <c r="D20" s="4">
        <v>1</v>
      </c>
      <c r="E20" s="4">
        <v>2386</v>
      </c>
      <c r="F20" s="6">
        <v>4430</v>
      </c>
      <c r="G20" s="4">
        <v>20</v>
      </c>
      <c r="H20" s="4">
        <v>4707</v>
      </c>
      <c r="I20" s="4">
        <v>22</v>
      </c>
    </row>
    <row r="21" spans="1:9" ht="16" thickBot="1" x14ac:dyDescent="0.25">
      <c r="A21" s="3">
        <v>2003</v>
      </c>
      <c r="B21" s="4">
        <v>168</v>
      </c>
      <c r="C21" s="6">
        <v>312</v>
      </c>
      <c r="D21" s="4">
        <v>1</v>
      </c>
      <c r="E21" s="4">
        <v>2423</v>
      </c>
      <c r="F21" s="6">
        <v>4500</v>
      </c>
      <c r="G21" s="4">
        <v>21</v>
      </c>
      <c r="H21" s="4">
        <v>4811</v>
      </c>
      <c r="I21" s="4">
        <v>22</v>
      </c>
    </row>
    <row r="22" spans="1:9" ht="16" thickBot="1" x14ac:dyDescent="0.25">
      <c r="A22" s="3">
        <v>2004</v>
      </c>
      <c r="B22" s="4">
        <v>205</v>
      </c>
      <c r="C22" s="6">
        <v>381</v>
      </c>
      <c r="D22" s="4">
        <v>2</v>
      </c>
      <c r="E22" s="4">
        <v>2293</v>
      </c>
      <c r="F22" s="6">
        <v>4257</v>
      </c>
      <c r="G22" s="4">
        <v>20</v>
      </c>
      <c r="H22" s="4">
        <v>4638</v>
      </c>
      <c r="I22" s="4">
        <v>21</v>
      </c>
    </row>
    <row r="23" spans="1:9" ht="16" thickBot="1" x14ac:dyDescent="0.25">
      <c r="A23" s="3">
        <v>2005</v>
      </c>
      <c r="B23" s="4">
        <v>224</v>
      </c>
      <c r="C23" s="6">
        <v>415</v>
      </c>
      <c r="D23" s="4">
        <v>2</v>
      </c>
      <c r="E23" s="4">
        <v>2237</v>
      </c>
      <c r="F23" s="6">
        <v>4153</v>
      </c>
      <c r="G23" s="4">
        <v>19</v>
      </c>
      <c r="H23" s="4">
        <v>4569</v>
      </c>
      <c r="I23" s="4">
        <v>21</v>
      </c>
    </row>
    <row r="24" spans="1:9" ht="16" thickBot="1" x14ac:dyDescent="0.25">
      <c r="A24" s="3">
        <v>2006</v>
      </c>
      <c r="B24" s="4">
        <v>242</v>
      </c>
      <c r="C24" s="6">
        <v>450</v>
      </c>
      <c r="D24" s="4">
        <v>2</v>
      </c>
      <c r="E24" s="4">
        <v>2181</v>
      </c>
      <c r="F24" s="6">
        <v>4050</v>
      </c>
      <c r="G24" s="4">
        <v>19</v>
      </c>
      <c r="H24" s="4">
        <v>4500</v>
      </c>
      <c r="I24" s="4">
        <v>21</v>
      </c>
    </row>
    <row r="25" spans="1:9" ht="16" thickBot="1" x14ac:dyDescent="0.25">
      <c r="A25" s="3">
        <v>2007</v>
      </c>
      <c r="B25" s="4">
        <v>280</v>
      </c>
      <c r="C25" s="6">
        <v>519</v>
      </c>
      <c r="D25" s="4">
        <v>2</v>
      </c>
      <c r="E25" s="4">
        <v>2143</v>
      </c>
      <c r="F25" s="6">
        <v>3980</v>
      </c>
      <c r="G25" s="4">
        <v>18</v>
      </c>
      <c r="H25" s="4">
        <v>4500</v>
      </c>
      <c r="I25" s="4">
        <v>21</v>
      </c>
    </row>
    <row r="26" spans="1:9" ht="16" thickBot="1" x14ac:dyDescent="0.25">
      <c r="A26" s="3">
        <v>2008</v>
      </c>
      <c r="B26" s="4">
        <v>298</v>
      </c>
      <c r="C26" s="6">
        <v>554</v>
      </c>
      <c r="D26" s="4">
        <v>3</v>
      </c>
      <c r="E26" s="4">
        <v>2088</v>
      </c>
      <c r="F26" s="6">
        <v>3877</v>
      </c>
      <c r="G26" s="4">
        <v>18</v>
      </c>
      <c r="H26" s="4">
        <v>4430</v>
      </c>
      <c r="I26" s="4">
        <v>20</v>
      </c>
    </row>
    <row r="27" spans="1:9" ht="16" thickBot="1" x14ac:dyDescent="0.25">
      <c r="A27" s="3">
        <v>2009</v>
      </c>
      <c r="B27" s="4">
        <v>336</v>
      </c>
      <c r="C27" s="6">
        <v>623</v>
      </c>
      <c r="D27" s="4">
        <v>3</v>
      </c>
      <c r="E27" s="4">
        <v>2032</v>
      </c>
      <c r="F27" s="6">
        <v>3773</v>
      </c>
      <c r="G27" s="4">
        <v>17</v>
      </c>
      <c r="H27" s="4">
        <v>4396</v>
      </c>
      <c r="I27" s="4">
        <v>20</v>
      </c>
    </row>
    <row r="28" spans="1:9" ht="16" thickBot="1" x14ac:dyDescent="0.25">
      <c r="A28" s="3">
        <v>2010</v>
      </c>
      <c r="B28" s="4">
        <v>352</v>
      </c>
      <c r="C28" s="6">
        <v>654</v>
      </c>
      <c r="D28" s="4">
        <v>3</v>
      </c>
      <c r="E28" s="4">
        <v>2015</v>
      </c>
      <c r="F28" s="6">
        <v>3742</v>
      </c>
      <c r="G28" s="4">
        <v>17</v>
      </c>
      <c r="H28" s="4">
        <v>4396</v>
      </c>
      <c r="I28" s="4">
        <v>20</v>
      </c>
    </row>
    <row r="29" spans="1:9" ht="16" thickBot="1" x14ac:dyDescent="0.25">
      <c r="A29" s="3">
        <v>2011</v>
      </c>
      <c r="B29" s="4">
        <v>370</v>
      </c>
      <c r="C29" s="6">
        <v>687</v>
      </c>
      <c r="D29" s="4">
        <v>3</v>
      </c>
      <c r="E29" s="4">
        <v>1997</v>
      </c>
      <c r="F29" s="6">
        <v>3709</v>
      </c>
      <c r="G29" s="4">
        <v>17</v>
      </c>
      <c r="H29" s="4">
        <v>4396</v>
      </c>
      <c r="I29" s="4">
        <v>20</v>
      </c>
    </row>
    <row r="30" spans="1:9" ht="16" thickBot="1" x14ac:dyDescent="0.25">
      <c r="A30" s="3">
        <v>2012</v>
      </c>
      <c r="B30" s="4">
        <v>388</v>
      </c>
      <c r="C30" s="6">
        <v>721</v>
      </c>
      <c r="D30" s="4">
        <v>3</v>
      </c>
      <c r="E30" s="4">
        <v>1979</v>
      </c>
      <c r="F30" s="6">
        <v>3675</v>
      </c>
      <c r="G30" s="4">
        <v>17</v>
      </c>
      <c r="H30" s="4">
        <v>4396</v>
      </c>
      <c r="I30" s="4">
        <v>20</v>
      </c>
    </row>
    <row r="31" spans="1:9" ht="16" thickBot="1" x14ac:dyDescent="0.25">
      <c r="A31" s="3">
        <v>2013</v>
      </c>
      <c r="B31" s="4">
        <v>408</v>
      </c>
      <c r="C31" s="6">
        <v>757</v>
      </c>
      <c r="D31" s="4">
        <v>3</v>
      </c>
      <c r="E31" s="4">
        <v>1959</v>
      </c>
      <c r="F31" s="6">
        <v>3638</v>
      </c>
      <c r="G31" s="4">
        <v>17</v>
      </c>
      <c r="H31" s="4">
        <v>4396</v>
      </c>
      <c r="I31" s="4">
        <v>20</v>
      </c>
    </row>
    <row r="32" spans="1:9" ht="16" thickBot="1" x14ac:dyDescent="0.25">
      <c r="A32" s="3">
        <v>2014</v>
      </c>
      <c r="B32" s="4">
        <v>428</v>
      </c>
      <c r="C32" s="6">
        <v>795</v>
      </c>
      <c r="D32" s="4">
        <v>4</v>
      </c>
      <c r="E32" s="4">
        <v>1939</v>
      </c>
      <c r="F32" s="6">
        <v>3601</v>
      </c>
      <c r="G32" s="4">
        <v>17</v>
      </c>
      <c r="H32" s="4">
        <v>4396</v>
      </c>
      <c r="I32" s="4">
        <v>20</v>
      </c>
    </row>
    <row r="33" spans="1:9" ht="16" thickBot="1" x14ac:dyDescent="0.25">
      <c r="A33" s="3">
        <v>2015</v>
      </c>
      <c r="B33" s="4">
        <v>450</v>
      </c>
      <c r="C33" s="6">
        <v>835</v>
      </c>
      <c r="D33" s="4">
        <v>4</v>
      </c>
      <c r="E33" s="4">
        <v>1918</v>
      </c>
      <c r="F33" s="6">
        <v>3561</v>
      </c>
      <c r="G33" s="4">
        <v>16</v>
      </c>
      <c r="H33" s="4">
        <v>4396</v>
      </c>
      <c r="I33" s="4">
        <v>20</v>
      </c>
    </row>
    <row r="34" spans="1:9" ht="16" thickBot="1" x14ac:dyDescent="0.25">
      <c r="A34" s="3">
        <v>2016</v>
      </c>
      <c r="B34" s="4">
        <v>472</v>
      </c>
      <c r="C34" s="6">
        <v>877</v>
      </c>
      <c r="D34" s="4">
        <v>4</v>
      </c>
      <c r="E34" s="4">
        <v>1895</v>
      </c>
      <c r="F34" s="6">
        <v>3519</v>
      </c>
      <c r="G34" s="4">
        <v>16</v>
      </c>
      <c r="H34" s="4">
        <v>4396</v>
      </c>
      <c r="I34" s="4">
        <v>20</v>
      </c>
    </row>
    <row r="35" spans="1:9" ht="16" thickBot="1" x14ac:dyDescent="0.25">
      <c r="A35" s="3">
        <v>2017</v>
      </c>
      <c r="B35" s="4">
        <v>496</v>
      </c>
      <c r="C35" s="6">
        <v>920</v>
      </c>
      <c r="D35" s="4">
        <v>4</v>
      </c>
      <c r="E35" s="4">
        <v>1871</v>
      </c>
      <c r="F35" s="6">
        <v>3475</v>
      </c>
      <c r="G35" s="4">
        <v>16</v>
      </c>
      <c r="H35" s="4">
        <v>4396</v>
      </c>
      <c r="I35" s="4">
        <v>20</v>
      </c>
    </row>
    <row r="36" spans="1:9" ht="16" thickBot="1" x14ac:dyDescent="0.25">
      <c r="A36" s="3">
        <v>2018</v>
      </c>
      <c r="B36" s="4">
        <v>520</v>
      </c>
      <c r="C36" s="6">
        <v>967</v>
      </c>
      <c r="D36" s="4">
        <v>4</v>
      </c>
      <c r="E36" s="4">
        <v>1847</v>
      </c>
      <c r="F36" s="6">
        <v>3429</v>
      </c>
      <c r="G36" s="4">
        <v>16</v>
      </c>
      <c r="H36" s="4">
        <v>4396</v>
      </c>
      <c r="I36" s="4">
        <v>20</v>
      </c>
    </row>
    <row r="37" spans="1:9" ht="16" thickBot="1" x14ac:dyDescent="0.25">
      <c r="A37" s="3">
        <v>2019</v>
      </c>
      <c r="B37" s="4">
        <v>546</v>
      </c>
      <c r="C37" s="6">
        <v>1015</v>
      </c>
      <c r="D37" s="4">
        <v>5</v>
      </c>
      <c r="E37" s="4">
        <v>1821</v>
      </c>
      <c r="F37" s="6">
        <v>3381</v>
      </c>
      <c r="G37" s="4">
        <v>16</v>
      </c>
      <c r="H37" s="4">
        <v>4396</v>
      </c>
      <c r="I37" s="4">
        <v>20</v>
      </c>
    </row>
    <row r="38" spans="1:9" ht="27" thickBot="1" x14ac:dyDescent="0.25">
      <c r="A38" s="7" t="s">
        <v>2</v>
      </c>
      <c r="B38" s="4">
        <v>453</v>
      </c>
      <c r="C38" s="4">
        <v>842</v>
      </c>
      <c r="D38" s="4">
        <v>4</v>
      </c>
      <c r="E38" s="4">
        <v>1914</v>
      </c>
      <c r="F38" s="4">
        <v>3554</v>
      </c>
      <c r="G38" s="4">
        <v>16</v>
      </c>
      <c r="H38" s="12">
        <v>4396</v>
      </c>
      <c r="I38" s="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28E0-873F-4644-8AB4-BB0DC4D92DA3}">
  <dimension ref="A1:D38"/>
  <sheetViews>
    <sheetView topLeftCell="A12" workbookViewId="0">
      <selection activeCell="F39" sqref="F39"/>
    </sheetView>
  </sheetViews>
  <sheetFormatPr baseColWidth="10" defaultColWidth="8.83203125" defaultRowHeight="15" x14ac:dyDescent="0.2"/>
  <cols>
    <col min="4" max="4" width="32.6640625" bestFit="1" customWidth="1"/>
  </cols>
  <sheetData>
    <row r="1" spans="1:4" ht="16" thickBot="1" x14ac:dyDescent="0.25">
      <c r="A1" s="13" t="s">
        <v>0</v>
      </c>
      <c r="B1" s="14" t="s">
        <v>78</v>
      </c>
      <c r="C1" s="14" t="s">
        <v>79</v>
      </c>
      <c r="D1" s="14" t="s">
        <v>19</v>
      </c>
    </row>
    <row r="2" spans="1:4" ht="16" thickBot="1" x14ac:dyDescent="0.25">
      <c r="A2" s="15">
        <v>1984</v>
      </c>
      <c r="B2" s="16">
        <v>0</v>
      </c>
      <c r="C2" s="16">
        <v>4625</v>
      </c>
      <c r="D2" s="16">
        <v>588492</v>
      </c>
    </row>
    <row r="3" spans="1:4" ht="16" thickBot="1" x14ac:dyDescent="0.25">
      <c r="A3" s="15">
        <v>1985</v>
      </c>
      <c r="B3" s="16">
        <v>0</v>
      </c>
      <c r="C3" s="16">
        <v>4659</v>
      </c>
      <c r="D3" s="16">
        <v>592917</v>
      </c>
    </row>
    <row r="4" spans="1:4" ht="16" thickBot="1" x14ac:dyDescent="0.25">
      <c r="A4" s="15">
        <v>1986</v>
      </c>
      <c r="B4" s="16">
        <v>0</v>
      </c>
      <c r="C4" s="16">
        <v>4694</v>
      </c>
      <c r="D4" s="16">
        <v>597342</v>
      </c>
    </row>
    <row r="5" spans="1:4" ht="16" thickBot="1" x14ac:dyDescent="0.25">
      <c r="A5" s="15">
        <v>1987</v>
      </c>
      <c r="B5" s="16">
        <v>0</v>
      </c>
      <c r="C5" s="16">
        <v>4694</v>
      </c>
      <c r="D5" s="16">
        <v>597342</v>
      </c>
    </row>
    <row r="6" spans="1:4" ht="16" thickBot="1" x14ac:dyDescent="0.25">
      <c r="A6" s="15">
        <v>1988</v>
      </c>
      <c r="B6" s="16">
        <v>0</v>
      </c>
      <c r="C6" s="16">
        <v>4729</v>
      </c>
      <c r="D6" s="16">
        <v>601767</v>
      </c>
    </row>
    <row r="7" spans="1:4" ht="16" thickBot="1" x14ac:dyDescent="0.25">
      <c r="A7" s="15">
        <v>1989</v>
      </c>
      <c r="B7" s="16">
        <v>35</v>
      </c>
      <c r="C7" s="16">
        <v>4764</v>
      </c>
      <c r="D7" s="16">
        <v>606191</v>
      </c>
    </row>
    <row r="8" spans="1:4" ht="16" thickBot="1" x14ac:dyDescent="0.25">
      <c r="A8" s="15">
        <v>1990</v>
      </c>
      <c r="B8" s="16">
        <v>35</v>
      </c>
      <c r="C8" s="16">
        <v>5042</v>
      </c>
      <c r="D8" s="16">
        <v>641589</v>
      </c>
    </row>
    <row r="9" spans="1:4" ht="16" thickBot="1" x14ac:dyDescent="0.25">
      <c r="A9" s="15">
        <v>1991</v>
      </c>
      <c r="B9" s="16">
        <v>35</v>
      </c>
      <c r="C9" s="16">
        <v>5320</v>
      </c>
      <c r="D9" s="16">
        <v>676987</v>
      </c>
    </row>
    <row r="10" spans="1:4" ht="16" thickBot="1" x14ac:dyDescent="0.25">
      <c r="A10" s="15">
        <v>1992</v>
      </c>
      <c r="B10" s="16">
        <v>35</v>
      </c>
      <c r="C10" s="16">
        <v>5598</v>
      </c>
      <c r="D10" s="16">
        <v>712385</v>
      </c>
    </row>
    <row r="11" spans="1:4" ht="16" thickBot="1" x14ac:dyDescent="0.25">
      <c r="A11" s="15">
        <v>1993</v>
      </c>
      <c r="B11" s="16">
        <v>35</v>
      </c>
      <c r="C11" s="16">
        <v>5146</v>
      </c>
      <c r="D11" s="16">
        <v>654864</v>
      </c>
    </row>
    <row r="12" spans="1:4" ht="16" thickBot="1" x14ac:dyDescent="0.25">
      <c r="A12" s="15">
        <v>1994</v>
      </c>
      <c r="B12" s="16">
        <v>35</v>
      </c>
      <c r="C12" s="16">
        <v>5112</v>
      </c>
      <c r="D12" s="16">
        <v>650439</v>
      </c>
    </row>
    <row r="13" spans="1:4" ht="16" thickBot="1" x14ac:dyDescent="0.25">
      <c r="A13" s="15">
        <v>1995</v>
      </c>
      <c r="B13" s="16">
        <v>70</v>
      </c>
      <c r="C13" s="16">
        <v>5112</v>
      </c>
      <c r="D13" s="16">
        <v>650439</v>
      </c>
    </row>
    <row r="14" spans="1:4" ht="16" thickBot="1" x14ac:dyDescent="0.25">
      <c r="A14" s="15">
        <v>1996</v>
      </c>
      <c r="B14" s="16">
        <v>70</v>
      </c>
      <c r="C14" s="16">
        <v>5042</v>
      </c>
      <c r="D14" s="16">
        <v>641589</v>
      </c>
    </row>
    <row r="15" spans="1:4" ht="16" thickBot="1" x14ac:dyDescent="0.25">
      <c r="A15" s="15">
        <v>1997</v>
      </c>
      <c r="B15" s="16">
        <v>104</v>
      </c>
      <c r="C15" s="16">
        <v>5042</v>
      </c>
      <c r="D15" s="16">
        <v>641589</v>
      </c>
    </row>
    <row r="16" spans="1:4" ht="16" thickBot="1" x14ac:dyDescent="0.25">
      <c r="A16" s="15">
        <v>1998</v>
      </c>
      <c r="B16" s="16">
        <v>104</v>
      </c>
      <c r="C16" s="16">
        <v>5077</v>
      </c>
      <c r="D16" s="16">
        <v>646014</v>
      </c>
    </row>
    <row r="17" spans="1:4" ht="16" thickBot="1" x14ac:dyDescent="0.25">
      <c r="A17" s="15">
        <v>1999</v>
      </c>
      <c r="B17" s="16">
        <v>139</v>
      </c>
      <c r="C17" s="16">
        <v>4833</v>
      </c>
      <c r="D17" s="16">
        <v>615041</v>
      </c>
    </row>
    <row r="18" spans="1:4" ht="16" thickBot="1" x14ac:dyDescent="0.25">
      <c r="A18" s="15">
        <v>2000</v>
      </c>
      <c r="B18" s="16">
        <v>174</v>
      </c>
      <c r="C18" s="16">
        <v>4729</v>
      </c>
      <c r="D18" s="16">
        <v>601767</v>
      </c>
    </row>
    <row r="19" spans="1:4" ht="16" thickBot="1" x14ac:dyDescent="0.25">
      <c r="A19" s="15">
        <v>2001</v>
      </c>
      <c r="B19" s="16">
        <v>243</v>
      </c>
      <c r="C19" s="16">
        <v>4659</v>
      </c>
      <c r="D19" s="16">
        <v>592917</v>
      </c>
    </row>
    <row r="20" spans="1:4" ht="16" thickBot="1" x14ac:dyDescent="0.25">
      <c r="A20" s="15">
        <v>2002</v>
      </c>
      <c r="B20" s="16">
        <v>278</v>
      </c>
      <c r="C20" s="16">
        <v>4729</v>
      </c>
      <c r="D20" s="16">
        <v>601767</v>
      </c>
    </row>
    <row r="21" spans="1:4" ht="16" thickBot="1" x14ac:dyDescent="0.25">
      <c r="A21" s="15">
        <v>2003</v>
      </c>
      <c r="B21" s="16">
        <v>313</v>
      </c>
      <c r="C21" s="16">
        <v>4833</v>
      </c>
      <c r="D21" s="16">
        <v>615041</v>
      </c>
    </row>
    <row r="22" spans="1:4" ht="16" thickBot="1" x14ac:dyDescent="0.25">
      <c r="A22" s="15">
        <v>2004</v>
      </c>
      <c r="B22" s="16">
        <v>382</v>
      </c>
      <c r="C22" s="16">
        <v>4659</v>
      </c>
      <c r="D22" s="16">
        <v>592917</v>
      </c>
    </row>
    <row r="23" spans="1:4" ht="16" thickBot="1" x14ac:dyDescent="0.25">
      <c r="A23" s="15">
        <v>2005</v>
      </c>
      <c r="B23" s="16">
        <v>417</v>
      </c>
      <c r="C23" s="16">
        <v>4590</v>
      </c>
      <c r="D23" s="16">
        <v>584068</v>
      </c>
    </row>
    <row r="24" spans="1:4" ht="16" thickBot="1" x14ac:dyDescent="0.25">
      <c r="A24" s="15">
        <v>2006</v>
      </c>
      <c r="B24" s="16">
        <v>452</v>
      </c>
      <c r="C24" s="16">
        <v>4520</v>
      </c>
      <c r="D24" s="16">
        <v>575218</v>
      </c>
    </row>
    <row r="25" spans="1:4" ht="16" thickBot="1" x14ac:dyDescent="0.25">
      <c r="A25" s="15">
        <v>2007</v>
      </c>
      <c r="B25" s="16">
        <v>522</v>
      </c>
      <c r="C25" s="16">
        <v>4520</v>
      </c>
      <c r="D25" s="16">
        <v>575218</v>
      </c>
    </row>
    <row r="26" spans="1:4" ht="16" thickBot="1" x14ac:dyDescent="0.25">
      <c r="A26" s="15">
        <v>2008</v>
      </c>
      <c r="B26" s="16">
        <v>556</v>
      </c>
      <c r="C26" s="16">
        <v>4451</v>
      </c>
      <c r="D26" s="16">
        <v>566368</v>
      </c>
    </row>
    <row r="27" spans="1:4" ht="16" thickBot="1" x14ac:dyDescent="0.25">
      <c r="A27" s="15">
        <v>2009</v>
      </c>
      <c r="B27" s="17">
        <v>626</v>
      </c>
      <c r="C27" s="16">
        <v>4416</v>
      </c>
      <c r="D27" s="16">
        <v>561944</v>
      </c>
    </row>
    <row r="28" spans="1:4" ht="16" thickBot="1" x14ac:dyDescent="0.25">
      <c r="A28" s="15">
        <v>2010</v>
      </c>
      <c r="B28" s="16">
        <v>657</v>
      </c>
      <c r="C28" s="16">
        <v>4416</v>
      </c>
      <c r="D28" s="16">
        <v>561944</v>
      </c>
    </row>
    <row r="29" spans="1:4" ht="16" thickBot="1" x14ac:dyDescent="0.25">
      <c r="A29" s="15">
        <v>2011</v>
      </c>
      <c r="B29" s="16">
        <v>690</v>
      </c>
      <c r="C29" s="16">
        <v>4416</v>
      </c>
      <c r="D29" s="16">
        <v>561944</v>
      </c>
    </row>
    <row r="30" spans="1:4" ht="16" thickBot="1" x14ac:dyDescent="0.25">
      <c r="A30" s="15">
        <v>2012</v>
      </c>
      <c r="B30" s="16">
        <v>725</v>
      </c>
      <c r="C30" s="16">
        <v>4416</v>
      </c>
      <c r="D30" s="16">
        <v>561944</v>
      </c>
    </row>
    <row r="31" spans="1:4" ht="16" thickBot="1" x14ac:dyDescent="0.25">
      <c r="A31" s="15">
        <v>2013</v>
      </c>
      <c r="B31" s="16">
        <v>761</v>
      </c>
      <c r="C31" s="16">
        <v>4416</v>
      </c>
      <c r="D31" s="16">
        <v>561944</v>
      </c>
    </row>
    <row r="32" spans="1:4" ht="16" thickBot="1" x14ac:dyDescent="0.25">
      <c r="A32" s="15">
        <v>2014</v>
      </c>
      <c r="B32" s="16">
        <v>799</v>
      </c>
      <c r="C32" s="16">
        <v>4416</v>
      </c>
      <c r="D32" s="16">
        <v>561944</v>
      </c>
    </row>
    <row r="33" spans="1:4" ht="16" thickBot="1" x14ac:dyDescent="0.25">
      <c r="A33" s="15">
        <v>2015</v>
      </c>
      <c r="B33" s="16">
        <v>839</v>
      </c>
      <c r="C33" s="16">
        <v>4416</v>
      </c>
      <c r="D33" s="16">
        <v>561944</v>
      </c>
    </row>
    <row r="34" spans="1:4" ht="16" thickBot="1" x14ac:dyDescent="0.25">
      <c r="A34" s="15">
        <v>2016</v>
      </c>
      <c r="B34" s="16">
        <v>881</v>
      </c>
      <c r="C34" s="16">
        <v>4416</v>
      </c>
      <c r="D34" s="16">
        <v>561944</v>
      </c>
    </row>
    <row r="35" spans="1:4" ht="16" thickBot="1" x14ac:dyDescent="0.25">
      <c r="A35" s="15">
        <v>2017</v>
      </c>
      <c r="B35" s="16">
        <v>925</v>
      </c>
      <c r="C35" s="16">
        <v>4416</v>
      </c>
      <c r="D35" s="16">
        <v>561944</v>
      </c>
    </row>
    <row r="36" spans="1:4" ht="16" thickBot="1" x14ac:dyDescent="0.25">
      <c r="A36" s="15">
        <v>2018</v>
      </c>
      <c r="B36" s="16">
        <v>971</v>
      </c>
      <c r="C36" s="16">
        <v>4416</v>
      </c>
      <c r="D36" s="16">
        <v>561944</v>
      </c>
    </row>
    <row r="37" spans="1:4" ht="16" thickBot="1" x14ac:dyDescent="0.25">
      <c r="A37" s="15">
        <v>2019</v>
      </c>
      <c r="B37" s="16">
        <v>1020</v>
      </c>
      <c r="C37" s="16">
        <v>4416</v>
      </c>
      <c r="D37" s="16">
        <v>561944</v>
      </c>
    </row>
    <row r="38" spans="1:4" ht="16" thickBot="1" x14ac:dyDescent="0.25">
      <c r="A38" s="18" t="s">
        <v>2</v>
      </c>
      <c r="B38" s="16">
        <v>845</v>
      </c>
      <c r="C38" s="16">
        <v>4416</v>
      </c>
      <c r="D38" s="16">
        <v>561944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196-3B4F-4787-8F9F-796845CDFCE1}">
  <dimension ref="A1:H33"/>
  <sheetViews>
    <sheetView topLeftCell="A3" workbookViewId="0">
      <selection activeCell="L5" sqref="L5"/>
    </sheetView>
  </sheetViews>
  <sheetFormatPr baseColWidth="10" defaultColWidth="8.83203125" defaultRowHeight="15" x14ac:dyDescent="0.2"/>
  <cols>
    <col min="3" max="3" width="8.6640625" bestFit="1" customWidth="1"/>
  </cols>
  <sheetData>
    <row r="1" spans="1:8" ht="40" thickBot="1" x14ac:dyDescent="0.25">
      <c r="A1" s="1" t="s">
        <v>0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</row>
    <row r="2" spans="1:8" ht="16" thickBot="1" x14ac:dyDescent="0.25">
      <c r="A2" s="3">
        <v>1984</v>
      </c>
      <c r="B2" s="4">
        <v>736</v>
      </c>
      <c r="C2" s="4">
        <v>613</v>
      </c>
      <c r="D2" s="4">
        <v>123</v>
      </c>
      <c r="E2" s="4">
        <v>61</v>
      </c>
      <c r="F2" s="4">
        <v>1411</v>
      </c>
      <c r="G2" s="4">
        <v>1472</v>
      </c>
      <c r="H2" s="4">
        <v>179522</v>
      </c>
    </row>
    <row r="3" spans="1:8" ht="16" thickBot="1" x14ac:dyDescent="0.25">
      <c r="A3" s="3">
        <v>1985</v>
      </c>
      <c r="B3" s="4">
        <v>859</v>
      </c>
      <c r="C3" s="4">
        <v>736</v>
      </c>
      <c r="D3" s="4">
        <v>123</v>
      </c>
      <c r="E3" s="4">
        <v>61</v>
      </c>
      <c r="F3" s="4">
        <v>1656</v>
      </c>
      <c r="G3" s="4">
        <v>1718</v>
      </c>
      <c r="H3" s="4">
        <v>210743</v>
      </c>
    </row>
    <row r="4" spans="1:8" ht="16" thickBot="1" x14ac:dyDescent="0.25">
      <c r="A4" s="3">
        <v>1986</v>
      </c>
      <c r="B4" s="4">
        <v>613</v>
      </c>
      <c r="C4" s="4">
        <v>491</v>
      </c>
      <c r="D4" s="4">
        <v>61</v>
      </c>
      <c r="E4" s="4">
        <v>31</v>
      </c>
      <c r="F4" s="4">
        <v>1135</v>
      </c>
      <c r="G4" s="4">
        <v>1166</v>
      </c>
      <c r="H4" s="4">
        <v>144398</v>
      </c>
    </row>
    <row r="5" spans="1:8" ht="16" thickBot="1" x14ac:dyDescent="0.25">
      <c r="A5" s="3">
        <v>1987</v>
      </c>
      <c r="B5" s="4">
        <v>368</v>
      </c>
      <c r="C5" s="4">
        <v>675</v>
      </c>
      <c r="D5" s="4">
        <v>61</v>
      </c>
      <c r="E5" s="4">
        <v>31</v>
      </c>
      <c r="F5" s="4">
        <v>1074</v>
      </c>
      <c r="G5" s="4">
        <v>1104</v>
      </c>
      <c r="H5" s="4">
        <v>136593</v>
      </c>
    </row>
    <row r="6" spans="1:8" ht="16" thickBot="1" x14ac:dyDescent="0.25">
      <c r="A6" s="3">
        <v>1988</v>
      </c>
      <c r="B6" s="4">
        <v>307</v>
      </c>
      <c r="C6" s="4">
        <v>552</v>
      </c>
      <c r="D6" s="4">
        <v>61</v>
      </c>
      <c r="E6" s="4">
        <v>31</v>
      </c>
      <c r="F6" s="4">
        <v>890</v>
      </c>
      <c r="G6" s="4">
        <v>920</v>
      </c>
      <c r="H6" s="4">
        <v>113177</v>
      </c>
    </row>
    <row r="7" spans="1:8" ht="16" thickBot="1" x14ac:dyDescent="0.25">
      <c r="A7" s="3">
        <v>1989</v>
      </c>
      <c r="B7" s="4">
        <v>245</v>
      </c>
      <c r="C7" s="4">
        <v>491</v>
      </c>
      <c r="D7" s="4">
        <v>982</v>
      </c>
      <c r="E7" s="4">
        <v>491</v>
      </c>
      <c r="F7" s="4">
        <v>1227</v>
      </c>
      <c r="G7" s="4">
        <v>1718</v>
      </c>
      <c r="H7" s="4">
        <v>156106</v>
      </c>
    </row>
    <row r="8" spans="1:8" ht="16" thickBot="1" x14ac:dyDescent="0.25">
      <c r="A8" s="3">
        <v>1990</v>
      </c>
      <c r="B8" s="4">
        <v>123</v>
      </c>
      <c r="C8" s="4">
        <v>491</v>
      </c>
      <c r="D8" s="4">
        <v>859</v>
      </c>
      <c r="E8" s="4">
        <v>429</v>
      </c>
      <c r="F8" s="4">
        <v>1043</v>
      </c>
      <c r="G8" s="4">
        <v>1472</v>
      </c>
      <c r="H8" s="4">
        <v>132690</v>
      </c>
    </row>
    <row r="9" spans="1:8" ht="16" thickBot="1" x14ac:dyDescent="0.25">
      <c r="A9" s="3">
        <v>1991</v>
      </c>
      <c r="B9" s="4">
        <v>491</v>
      </c>
      <c r="C9" s="4">
        <v>429</v>
      </c>
      <c r="D9" s="4">
        <v>3988</v>
      </c>
      <c r="E9" s="4">
        <v>1994</v>
      </c>
      <c r="F9" s="4">
        <v>2914</v>
      </c>
      <c r="G9" s="4">
        <v>4908</v>
      </c>
      <c r="H9" s="4">
        <v>370752</v>
      </c>
    </row>
    <row r="10" spans="1:8" ht="16" thickBot="1" x14ac:dyDescent="0.25">
      <c r="A10" s="3">
        <v>1992</v>
      </c>
      <c r="B10" s="4">
        <v>1104</v>
      </c>
      <c r="C10" s="4">
        <v>368</v>
      </c>
      <c r="D10" s="4">
        <v>11166</v>
      </c>
      <c r="E10" s="4">
        <v>5583</v>
      </c>
      <c r="F10" s="4">
        <v>7055</v>
      </c>
      <c r="G10" s="4">
        <v>12638</v>
      </c>
      <c r="H10" s="4">
        <v>897610</v>
      </c>
    </row>
    <row r="11" spans="1:8" ht="16" thickBot="1" x14ac:dyDescent="0.25">
      <c r="A11" s="3">
        <v>1993</v>
      </c>
      <c r="B11" s="4">
        <v>982</v>
      </c>
      <c r="C11" s="4">
        <v>613</v>
      </c>
      <c r="D11" s="4">
        <v>8098</v>
      </c>
      <c r="E11" s="4">
        <v>4049</v>
      </c>
      <c r="F11" s="4">
        <v>5644</v>
      </c>
      <c r="G11" s="4">
        <v>9693</v>
      </c>
      <c r="H11" s="4">
        <v>718088</v>
      </c>
    </row>
    <row r="12" spans="1:8" ht="16" thickBot="1" x14ac:dyDescent="0.25">
      <c r="A12" s="3">
        <v>1994</v>
      </c>
      <c r="B12" s="4">
        <v>613</v>
      </c>
      <c r="C12" s="4">
        <v>1104</v>
      </c>
      <c r="D12" s="4">
        <v>6258</v>
      </c>
      <c r="E12" s="4">
        <v>3129</v>
      </c>
      <c r="F12" s="4">
        <v>4847</v>
      </c>
      <c r="G12" s="4">
        <v>7975</v>
      </c>
      <c r="H12" s="4">
        <v>616619</v>
      </c>
    </row>
    <row r="13" spans="1:8" ht="16" thickBot="1" x14ac:dyDescent="0.25">
      <c r="A13" s="3">
        <v>1995</v>
      </c>
      <c r="B13" s="4">
        <v>491</v>
      </c>
      <c r="C13" s="4">
        <v>1350</v>
      </c>
      <c r="D13" s="4">
        <v>4785</v>
      </c>
      <c r="E13" s="4">
        <v>2393</v>
      </c>
      <c r="F13" s="4">
        <v>4233</v>
      </c>
      <c r="G13" s="4">
        <v>6626</v>
      </c>
      <c r="H13" s="4">
        <v>538566</v>
      </c>
    </row>
    <row r="14" spans="1:8" ht="16" thickBot="1" x14ac:dyDescent="0.25">
      <c r="A14" s="3">
        <v>1996</v>
      </c>
      <c r="B14" s="4">
        <v>491</v>
      </c>
      <c r="C14" s="4">
        <v>1350</v>
      </c>
      <c r="D14" s="4">
        <v>5399</v>
      </c>
      <c r="E14" s="4">
        <v>2699</v>
      </c>
      <c r="F14" s="4">
        <v>4540</v>
      </c>
      <c r="G14" s="4">
        <v>7239</v>
      </c>
      <c r="H14" s="4">
        <v>577593</v>
      </c>
    </row>
    <row r="15" spans="1:8" ht="16" thickBot="1" x14ac:dyDescent="0.25">
      <c r="A15" s="3">
        <v>1997</v>
      </c>
      <c r="B15" s="4">
        <v>491</v>
      </c>
      <c r="C15" s="4">
        <v>1227</v>
      </c>
      <c r="D15" s="4">
        <v>4908</v>
      </c>
      <c r="E15" s="4">
        <v>2454</v>
      </c>
      <c r="F15" s="4">
        <v>4172</v>
      </c>
      <c r="G15" s="4">
        <v>6626</v>
      </c>
      <c r="H15" s="4">
        <v>530761</v>
      </c>
    </row>
    <row r="16" spans="1:8" ht="16" thickBot="1" x14ac:dyDescent="0.25">
      <c r="A16" s="3">
        <v>1998</v>
      </c>
      <c r="B16" s="4">
        <v>429</v>
      </c>
      <c r="C16" s="4">
        <v>1166</v>
      </c>
      <c r="D16" s="4">
        <v>4785</v>
      </c>
      <c r="E16" s="4">
        <v>2393</v>
      </c>
      <c r="F16" s="4">
        <v>3988</v>
      </c>
      <c r="G16" s="4">
        <v>6380</v>
      </c>
      <c r="H16" s="4">
        <v>507345</v>
      </c>
    </row>
    <row r="17" spans="1:8" ht="16" thickBot="1" x14ac:dyDescent="0.25">
      <c r="A17" s="3">
        <v>1999</v>
      </c>
      <c r="B17" s="4">
        <v>429</v>
      </c>
      <c r="C17" s="4">
        <v>1104</v>
      </c>
      <c r="D17" s="4">
        <v>4479</v>
      </c>
      <c r="E17" s="4">
        <v>2239</v>
      </c>
      <c r="F17" s="4">
        <v>3773</v>
      </c>
      <c r="G17" s="4">
        <v>6012</v>
      </c>
      <c r="H17" s="4">
        <v>480026</v>
      </c>
    </row>
    <row r="18" spans="1:8" ht="16" thickBot="1" x14ac:dyDescent="0.25">
      <c r="A18" s="3">
        <v>2000</v>
      </c>
      <c r="B18" s="4">
        <v>491</v>
      </c>
      <c r="C18" s="4">
        <v>1104</v>
      </c>
      <c r="D18" s="4">
        <v>5031</v>
      </c>
      <c r="E18" s="4">
        <v>2515</v>
      </c>
      <c r="F18" s="4">
        <v>4110</v>
      </c>
      <c r="G18" s="4">
        <v>6626</v>
      </c>
      <c r="H18" s="4">
        <v>522955</v>
      </c>
    </row>
    <row r="19" spans="1:8" ht="16" thickBot="1" x14ac:dyDescent="0.25">
      <c r="A19" s="3">
        <v>2001</v>
      </c>
      <c r="B19" s="4">
        <v>736</v>
      </c>
      <c r="C19" s="4">
        <v>1104</v>
      </c>
      <c r="D19" s="4">
        <v>6135</v>
      </c>
      <c r="E19" s="4">
        <v>3067</v>
      </c>
      <c r="F19" s="4">
        <v>4908</v>
      </c>
      <c r="G19" s="4">
        <v>7975</v>
      </c>
      <c r="H19" s="4">
        <v>624424</v>
      </c>
    </row>
    <row r="20" spans="1:8" ht="16" thickBot="1" x14ac:dyDescent="0.25">
      <c r="A20" s="3">
        <v>2002</v>
      </c>
      <c r="B20" s="4">
        <v>859</v>
      </c>
      <c r="C20" s="4">
        <v>1104</v>
      </c>
      <c r="D20" s="4">
        <v>9448</v>
      </c>
      <c r="E20" s="4">
        <v>4724</v>
      </c>
      <c r="F20" s="4">
        <v>6687</v>
      </c>
      <c r="G20" s="4">
        <v>11411</v>
      </c>
      <c r="H20" s="4">
        <v>850778</v>
      </c>
    </row>
    <row r="21" spans="1:8" ht="16" thickBot="1" x14ac:dyDescent="0.25">
      <c r="A21" s="3">
        <v>2003</v>
      </c>
      <c r="B21" s="4">
        <v>491</v>
      </c>
      <c r="C21" s="4">
        <v>1104</v>
      </c>
      <c r="D21" s="4">
        <v>6258</v>
      </c>
      <c r="E21" s="4">
        <v>3129</v>
      </c>
      <c r="F21" s="4">
        <v>4724</v>
      </c>
      <c r="G21" s="4">
        <v>7853</v>
      </c>
      <c r="H21" s="4">
        <v>601008</v>
      </c>
    </row>
    <row r="22" spans="1:8" ht="16" thickBot="1" x14ac:dyDescent="0.25">
      <c r="A22" s="3">
        <v>2004</v>
      </c>
      <c r="B22" s="4">
        <v>307</v>
      </c>
      <c r="C22" s="4">
        <v>1104</v>
      </c>
      <c r="D22" s="4">
        <v>3497</v>
      </c>
      <c r="E22" s="4">
        <v>1748</v>
      </c>
      <c r="F22" s="4">
        <v>3160</v>
      </c>
      <c r="G22" s="4">
        <v>4908</v>
      </c>
      <c r="H22" s="4">
        <v>401973</v>
      </c>
    </row>
    <row r="23" spans="1:8" ht="16" thickBot="1" x14ac:dyDescent="0.25">
      <c r="A23" s="3">
        <v>2005</v>
      </c>
      <c r="B23" s="4">
        <v>307</v>
      </c>
      <c r="C23" s="4">
        <v>1080</v>
      </c>
      <c r="D23" s="4">
        <v>3583</v>
      </c>
      <c r="E23" s="4">
        <v>1791</v>
      </c>
      <c r="F23" s="4">
        <v>3178</v>
      </c>
      <c r="G23" s="4">
        <v>4969</v>
      </c>
      <c r="H23" s="4">
        <v>404315</v>
      </c>
    </row>
    <row r="24" spans="1:8" ht="16" thickBot="1" x14ac:dyDescent="0.25">
      <c r="A24" s="3">
        <v>2006</v>
      </c>
      <c r="B24" s="4">
        <v>307</v>
      </c>
      <c r="C24" s="4">
        <v>1166</v>
      </c>
      <c r="D24" s="4">
        <v>3681</v>
      </c>
      <c r="E24" s="4">
        <v>1840</v>
      </c>
      <c r="F24" s="4">
        <v>3313</v>
      </c>
      <c r="G24" s="4">
        <v>5153</v>
      </c>
      <c r="H24" s="4">
        <v>421486</v>
      </c>
    </row>
    <row r="25" spans="1:8" ht="16" thickBot="1" x14ac:dyDescent="0.25">
      <c r="A25" s="3">
        <v>2007</v>
      </c>
      <c r="B25" s="4">
        <v>368</v>
      </c>
      <c r="C25" s="4">
        <v>1288</v>
      </c>
      <c r="D25" s="4">
        <v>3926</v>
      </c>
      <c r="E25" s="4">
        <v>1963</v>
      </c>
      <c r="F25" s="4">
        <v>3620</v>
      </c>
      <c r="G25" s="4">
        <v>5583</v>
      </c>
      <c r="H25" s="4">
        <v>460513</v>
      </c>
    </row>
    <row r="26" spans="1:8" ht="16" thickBot="1" x14ac:dyDescent="0.25">
      <c r="A26" s="3">
        <v>2008</v>
      </c>
      <c r="B26" s="4">
        <v>368</v>
      </c>
      <c r="C26" s="4">
        <v>1472</v>
      </c>
      <c r="D26" s="4">
        <v>3558</v>
      </c>
      <c r="E26" s="4">
        <v>1779</v>
      </c>
      <c r="F26" s="4">
        <v>3620</v>
      </c>
      <c r="G26" s="4">
        <v>5399</v>
      </c>
      <c r="H26" s="4">
        <v>460513</v>
      </c>
    </row>
    <row r="27" spans="1:8" ht="16" thickBot="1" x14ac:dyDescent="0.25">
      <c r="A27" s="3">
        <v>2009</v>
      </c>
      <c r="B27" s="4">
        <v>491</v>
      </c>
      <c r="C27" s="4">
        <v>1718</v>
      </c>
      <c r="D27" s="4">
        <v>4540</v>
      </c>
      <c r="E27" s="4">
        <v>2270</v>
      </c>
      <c r="F27" s="4">
        <v>4479</v>
      </c>
      <c r="G27" s="4">
        <v>6748</v>
      </c>
      <c r="H27" s="4">
        <v>569787</v>
      </c>
    </row>
    <row r="28" spans="1:8" ht="16" thickBot="1" x14ac:dyDescent="0.25">
      <c r="A28" s="3">
        <v>2010</v>
      </c>
      <c r="B28" s="4">
        <v>491</v>
      </c>
      <c r="C28" s="4">
        <v>2025</v>
      </c>
      <c r="D28" s="4">
        <v>5828</v>
      </c>
      <c r="E28" s="4">
        <v>2914</v>
      </c>
      <c r="F28" s="4">
        <v>5429</v>
      </c>
      <c r="G28" s="4">
        <v>8344</v>
      </c>
      <c r="H28" s="4">
        <v>690769</v>
      </c>
    </row>
    <row r="29" spans="1:8" ht="16" thickBot="1" x14ac:dyDescent="0.25">
      <c r="A29" s="3">
        <v>2011</v>
      </c>
      <c r="B29" s="4">
        <v>491</v>
      </c>
      <c r="C29" s="4">
        <v>2086</v>
      </c>
      <c r="D29" s="4">
        <v>5644</v>
      </c>
      <c r="E29" s="4">
        <v>2822</v>
      </c>
      <c r="F29" s="4">
        <v>5399</v>
      </c>
      <c r="G29" s="4">
        <v>8221</v>
      </c>
      <c r="H29" s="4">
        <v>686867</v>
      </c>
    </row>
    <row r="30" spans="1:8" ht="16" thickBot="1" x14ac:dyDescent="0.25">
      <c r="A30" s="3">
        <v>2012</v>
      </c>
      <c r="B30" s="4">
        <v>491</v>
      </c>
      <c r="C30" s="4">
        <v>2086</v>
      </c>
      <c r="D30" s="4">
        <v>5399</v>
      </c>
      <c r="E30" s="4">
        <v>2699</v>
      </c>
      <c r="F30" s="4">
        <v>5276</v>
      </c>
      <c r="G30" s="4">
        <v>7975</v>
      </c>
      <c r="H30" s="4">
        <v>671256</v>
      </c>
    </row>
    <row r="31" spans="1:8" ht="16" thickBot="1" x14ac:dyDescent="0.25">
      <c r="A31" s="3">
        <v>2013</v>
      </c>
      <c r="B31" s="4">
        <v>613</v>
      </c>
      <c r="C31" s="4">
        <v>2086</v>
      </c>
      <c r="D31" s="4">
        <v>6503</v>
      </c>
      <c r="E31" s="4">
        <v>3252</v>
      </c>
      <c r="F31" s="4">
        <v>5951</v>
      </c>
      <c r="G31" s="4">
        <v>9202</v>
      </c>
      <c r="H31" s="4">
        <v>757115</v>
      </c>
    </row>
    <row r="32" spans="1:8" ht="16" thickBot="1" x14ac:dyDescent="0.25">
      <c r="A32" s="3">
        <v>2014</v>
      </c>
      <c r="B32" s="4">
        <v>552</v>
      </c>
      <c r="C32" s="4">
        <v>2025</v>
      </c>
      <c r="D32" s="4">
        <v>5276</v>
      </c>
      <c r="E32" s="4">
        <v>2638</v>
      </c>
      <c r="F32" s="4">
        <v>5215</v>
      </c>
      <c r="G32" s="4">
        <v>7853</v>
      </c>
      <c r="H32" s="4">
        <v>663451</v>
      </c>
    </row>
    <row r="33" spans="1:8" ht="27" thickBot="1" x14ac:dyDescent="0.25">
      <c r="A33" s="7" t="s">
        <v>21</v>
      </c>
      <c r="B33" s="4">
        <v>537</v>
      </c>
      <c r="C33" s="4">
        <v>2071</v>
      </c>
      <c r="D33" s="4">
        <v>5706</v>
      </c>
      <c r="E33" s="4">
        <v>2853</v>
      </c>
      <c r="F33" s="4">
        <v>5460</v>
      </c>
      <c r="G33" s="4">
        <v>8313</v>
      </c>
      <c r="H33" s="4">
        <v>694672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E6A1-6AEA-4BE5-9B90-1D0DA8A12812}">
  <dimension ref="A1:E38"/>
  <sheetViews>
    <sheetView topLeftCell="A15" workbookViewId="0">
      <selection activeCell="H36" sqref="H36"/>
    </sheetView>
  </sheetViews>
  <sheetFormatPr baseColWidth="10" defaultColWidth="8.83203125" defaultRowHeight="15" x14ac:dyDescent="0.2"/>
  <sheetData>
    <row r="1" spans="1:5" ht="66" thickBot="1" x14ac:dyDescent="0.25">
      <c r="A1" s="1" t="s">
        <v>0</v>
      </c>
      <c r="B1" s="2" t="s">
        <v>20</v>
      </c>
      <c r="C1" s="2" t="s">
        <v>22</v>
      </c>
      <c r="D1" s="2" t="s">
        <v>23</v>
      </c>
      <c r="E1" s="2" t="s">
        <v>24</v>
      </c>
    </row>
    <row r="2" spans="1:5" ht="16" thickBot="1" x14ac:dyDescent="0.25">
      <c r="A2" s="3">
        <v>1984</v>
      </c>
      <c r="B2" s="4">
        <v>6014</v>
      </c>
      <c r="C2" s="4">
        <v>21</v>
      </c>
      <c r="D2" s="4">
        <v>6036</v>
      </c>
      <c r="E2" s="4">
        <v>768014</v>
      </c>
    </row>
    <row r="3" spans="1:5" ht="16" thickBot="1" x14ac:dyDescent="0.25">
      <c r="A3" s="3">
        <v>1985</v>
      </c>
      <c r="B3" s="4">
        <v>6295</v>
      </c>
      <c r="C3" s="4">
        <v>21</v>
      </c>
      <c r="D3" s="4">
        <v>6316</v>
      </c>
      <c r="E3" s="4">
        <v>803660</v>
      </c>
    </row>
    <row r="4" spans="1:5" ht="16" thickBot="1" x14ac:dyDescent="0.25">
      <c r="A4" s="3">
        <v>1986</v>
      </c>
      <c r="B4" s="4">
        <v>5808</v>
      </c>
      <c r="C4" s="4">
        <v>22</v>
      </c>
      <c r="D4" s="4">
        <v>5829</v>
      </c>
      <c r="E4" s="4">
        <v>741740</v>
      </c>
    </row>
    <row r="5" spans="1:5" ht="16" thickBot="1" x14ac:dyDescent="0.25">
      <c r="A5" s="3">
        <v>1987</v>
      </c>
      <c r="B5" s="4">
        <v>5746</v>
      </c>
      <c r="C5" s="4">
        <v>22</v>
      </c>
      <c r="D5" s="4">
        <v>5768</v>
      </c>
      <c r="E5" s="4">
        <v>733935</v>
      </c>
    </row>
    <row r="6" spans="1:5" ht="16" thickBot="1" x14ac:dyDescent="0.25">
      <c r="A6" s="3">
        <v>1988</v>
      </c>
      <c r="B6" s="4">
        <v>5597</v>
      </c>
      <c r="C6" s="4">
        <v>22</v>
      </c>
      <c r="D6" s="4">
        <v>5619</v>
      </c>
      <c r="E6" s="4">
        <v>714943</v>
      </c>
    </row>
    <row r="7" spans="1:5" ht="16" thickBot="1" x14ac:dyDescent="0.25">
      <c r="A7" s="3">
        <v>1989</v>
      </c>
      <c r="B7" s="4">
        <v>5969</v>
      </c>
      <c r="C7" s="4">
        <v>22</v>
      </c>
      <c r="D7" s="4">
        <v>5991</v>
      </c>
      <c r="E7" s="4">
        <v>762297</v>
      </c>
    </row>
    <row r="8" spans="1:5" ht="16" thickBot="1" x14ac:dyDescent="0.25">
      <c r="A8" s="3">
        <v>1990</v>
      </c>
      <c r="B8" s="4">
        <v>6062</v>
      </c>
      <c r="C8" s="4">
        <v>23</v>
      </c>
      <c r="D8" s="4">
        <v>6085</v>
      </c>
      <c r="E8" s="4">
        <v>774279</v>
      </c>
    </row>
    <row r="9" spans="1:5" ht="16" thickBot="1" x14ac:dyDescent="0.25">
      <c r="A9" s="3">
        <v>1991</v>
      </c>
      <c r="B9" s="4">
        <v>8210</v>
      </c>
      <c r="C9" s="4">
        <v>24</v>
      </c>
      <c r="D9" s="4">
        <v>8234</v>
      </c>
      <c r="E9" s="4">
        <v>1047739</v>
      </c>
    </row>
    <row r="10" spans="1:5" ht="16" thickBot="1" x14ac:dyDescent="0.25">
      <c r="A10" s="3">
        <v>1992</v>
      </c>
      <c r="B10" s="4">
        <v>12628</v>
      </c>
      <c r="C10" s="4">
        <v>26</v>
      </c>
      <c r="D10" s="4">
        <v>12654</v>
      </c>
      <c r="E10" s="4">
        <v>1609995</v>
      </c>
    </row>
    <row r="11" spans="1:5" ht="16" thickBot="1" x14ac:dyDescent="0.25">
      <c r="A11" s="3">
        <v>1993</v>
      </c>
      <c r="B11" s="4">
        <v>10767</v>
      </c>
      <c r="C11" s="4">
        <v>24</v>
      </c>
      <c r="D11" s="4">
        <v>10790</v>
      </c>
      <c r="E11" s="4">
        <v>1372952</v>
      </c>
    </row>
    <row r="12" spans="1:5" ht="16" thickBot="1" x14ac:dyDescent="0.25">
      <c r="A12" s="3">
        <v>1994</v>
      </c>
      <c r="B12" s="4">
        <v>9935</v>
      </c>
      <c r="C12" s="4">
        <v>23</v>
      </c>
      <c r="D12" s="4">
        <v>9958</v>
      </c>
      <c r="E12" s="4">
        <v>1267058</v>
      </c>
    </row>
    <row r="13" spans="1:5" ht="16" thickBot="1" x14ac:dyDescent="0.25">
      <c r="A13" s="3">
        <v>1995</v>
      </c>
      <c r="B13" s="4">
        <v>9321</v>
      </c>
      <c r="C13" s="4">
        <v>23</v>
      </c>
      <c r="D13" s="4">
        <v>9345</v>
      </c>
      <c r="E13" s="4">
        <v>1189005</v>
      </c>
    </row>
    <row r="14" spans="1:5" ht="16" thickBot="1" x14ac:dyDescent="0.25">
      <c r="A14" s="3">
        <v>1996</v>
      </c>
      <c r="B14" s="4">
        <v>9559</v>
      </c>
      <c r="C14" s="4">
        <v>23</v>
      </c>
      <c r="D14" s="4">
        <v>9582</v>
      </c>
      <c r="E14" s="4">
        <v>1219182</v>
      </c>
    </row>
    <row r="15" spans="1:5" ht="16" thickBot="1" x14ac:dyDescent="0.25">
      <c r="A15" s="3">
        <v>1997</v>
      </c>
      <c r="B15" s="4">
        <v>9191</v>
      </c>
      <c r="C15" s="4">
        <v>23</v>
      </c>
      <c r="D15" s="4">
        <v>9214</v>
      </c>
      <c r="E15" s="4">
        <v>1172350</v>
      </c>
    </row>
    <row r="16" spans="1:5" ht="16" thickBot="1" x14ac:dyDescent="0.25">
      <c r="A16" s="3">
        <v>1998</v>
      </c>
      <c r="B16" s="4">
        <v>9041</v>
      </c>
      <c r="C16" s="4">
        <v>23</v>
      </c>
      <c r="D16" s="4">
        <v>9064</v>
      </c>
      <c r="E16" s="4">
        <v>1153359</v>
      </c>
    </row>
    <row r="17" spans="1:5" ht="16" thickBot="1" x14ac:dyDescent="0.25">
      <c r="A17" s="3">
        <v>1999</v>
      </c>
      <c r="B17" s="4">
        <v>8584</v>
      </c>
      <c r="C17" s="4">
        <v>22</v>
      </c>
      <c r="D17" s="4">
        <v>8606</v>
      </c>
      <c r="E17" s="4">
        <v>1095067</v>
      </c>
    </row>
    <row r="18" spans="1:5" ht="16" thickBot="1" x14ac:dyDescent="0.25">
      <c r="A18" s="3">
        <v>2000</v>
      </c>
      <c r="B18" s="4">
        <v>8818</v>
      </c>
      <c r="C18" s="4">
        <v>22</v>
      </c>
      <c r="D18" s="4">
        <v>8839</v>
      </c>
      <c r="E18" s="4">
        <v>1124722</v>
      </c>
    </row>
    <row r="19" spans="1:5" ht="16" thickBot="1" x14ac:dyDescent="0.25">
      <c r="A19" s="3">
        <v>2001</v>
      </c>
      <c r="B19" s="4">
        <v>9546</v>
      </c>
      <c r="C19" s="4">
        <v>21</v>
      </c>
      <c r="D19" s="4">
        <v>9567</v>
      </c>
      <c r="E19" s="4">
        <v>1217341</v>
      </c>
    </row>
    <row r="20" spans="1:5" ht="16" thickBot="1" x14ac:dyDescent="0.25">
      <c r="A20" s="3">
        <v>2002</v>
      </c>
      <c r="B20" s="4">
        <v>11394</v>
      </c>
      <c r="C20" s="4">
        <v>22</v>
      </c>
      <c r="D20" s="4">
        <v>11416</v>
      </c>
      <c r="E20" s="4">
        <v>1452545</v>
      </c>
    </row>
    <row r="21" spans="1:5" ht="16" thickBot="1" x14ac:dyDescent="0.25">
      <c r="A21" s="3">
        <v>2003</v>
      </c>
      <c r="B21" s="4">
        <v>9535</v>
      </c>
      <c r="C21" s="4">
        <v>22</v>
      </c>
      <c r="D21" s="4">
        <v>9557</v>
      </c>
      <c r="E21" s="4">
        <v>1216049</v>
      </c>
    </row>
    <row r="22" spans="1:5" ht="16" thickBot="1" x14ac:dyDescent="0.25">
      <c r="A22" s="3">
        <v>2004</v>
      </c>
      <c r="B22" s="4">
        <v>7798</v>
      </c>
      <c r="C22" s="4">
        <v>21</v>
      </c>
      <c r="D22" s="4">
        <v>7819</v>
      </c>
      <c r="E22" s="4">
        <v>994890</v>
      </c>
    </row>
    <row r="23" spans="1:5" ht="16" thickBot="1" x14ac:dyDescent="0.25">
      <c r="A23" s="3">
        <v>2005</v>
      </c>
      <c r="B23" s="4">
        <v>7747</v>
      </c>
      <c r="C23" s="4">
        <v>21</v>
      </c>
      <c r="D23" s="4">
        <v>7768</v>
      </c>
      <c r="E23" s="4">
        <v>988382</v>
      </c>
    </row>
    <row r="24" spans="1:5" ht="16" thickBot="1" x14ac:dyDescent="0.25">
      <c r="A24" s="3">
        <v>2006</v>
      </c>
      <c r="B24" s="4">
        <v>7812</v>
      </c>
      <c r="C24" s="4">
        <v>21</v>
      </c>
      <c r="D24" s="4">
        <v>7833</v>
      </c>
      <c r="E24" s="4">
        <v>996704</v>
      </c>
    </row>
    <row r="25" spans="1:5" ht="16" thickBot="1" x14ac:dyDescent="0.25">
      <c r="A25" s="3">
        <v>2007</v>
      </c>
      <c r="B25" s="4">
        <v>8119</v>
      </c>
      <c r="C25" s="4">
        <v>21</v>
      </c>
      <c r="D25" s="4">
        <v>8140</v>
      </c>
      <c r="E25" s="4">
        <v>1035731</v>
      </c>
    </row>
    <row r="26" spans="1:5" ht="16" thickBot="1" x14ac:dyDescent="0.25">
      <c r="A26" s="3">
        <v>2008</v>
      </c>
      <c r="B26" s="4">
        <v>8050</v>
      </c>
      <c r="C26" s="4">
        <v>20</v>
      </c>
      <c r="D26" s="4">
        <v>8070</v>
      </c>
      <c r="E26" s="4">
        <v>1026881</v>
      </c>
    </row>
    <row r="27" spans="1:5" ht="16" thickBot="1" x14ac:dyDescent="0.25">
      <c r="A27" s="3">
        <v>2009</v>
      </c>
      <c r="B27" s="4">
        <v>8874</v>
      </c>
      <c r="C27" s="4">
        <v>20</v>
      </c>
      <c r="D27" s="4">
        <v>8895</v>
      </c>
      <c r="E27" s="4">
        <v>1131731</v>
      </c>
    </row>
    <row r="28" spans="1:5" ht="16" thickBot="1" x14ac:dyDescent="0.25">
      <c r="A28" s="3">
        <v>2010</v>
      </c>
      <c r="B28" s="4">
        <v>9825</v>
      </c>
      <c r="C28" s="4">
        <v>20</v>
      </c>
      <c r="D28" s="4">
        <v>9846</v>
      </c>
      <c r="E28" s="4">
        <v>1252713</v>
      </c>
    </row>
    <row r="29" spans="1:5" ht="16" thickBot="1" x14ac:dyDescent="0.25">
      <c r="A29" s="3">
        <v>2011</v>
      </c>
      <c r="B29" s="4">
        <v>9795</v>
      </c>
      <c r="C29" s="4">
        <v>20</v>
      </c>
      <c r="D29" s="4">
        <v>9815</v>
      </c>
      <c r="E29" s="4">
        <v>1248811</v>
      </c>
    </row>
    <row r="30" spans="1:5" ht="16" thickBot="1" x14ac:dyDescent="0.25">
      <c r="A30" s="3">
        <v>2012</v>
      </c>
      <c r="B30" s="4">
        <v>9672</v>
      </c>
      <c r="C30" s="4">
        <v>20</v>
      </c>
      <c r="D30" s="4">
        <v>9692</v>
      </c>
      <c r="E30" s="4">
        <v>1233200</v>
      </c>
    </row>
    <row r="31" spans="1:5" ht="16" thickBot="1" x14ac:dyDescent="0.25">
      <c r="A31" s="3">
        <v>2013</v>
      </c>
      <c r="B31" s="4">
        <v>10347</v>
      </c>
      <c r="C31" s="4">
        <v>20</v>
      </c>
      <c r="D31" s="4">
        <v>10367</v>
      </c>
      <c r="E31" s="4">
        <v>1319058</v>
      </c>
    </row>
    <row r="32" spans="1:5" ht="16" thickBot="1" x14ac:dyDescent="0.25">
      <c r="A32" s="3">
        <v>2014</v>
      </c>
      <c r="B32" s="4">
        <v>9611</v>
      </c>
      <c r="C32" s="4">
        <v>20</v>
      </c>
      <c r="D32" s="4">
        <v>9631</v>
      </c>
      <c r="E32" s="4">
        <v>1225395</v>
      </c>
    </row>
    <row r="33" spans="1:5" ht="16" thickBot="1" x14ac:dyDescent="0.25">
      <c r="A33" s="3">
        <v>2015</v>
      </c>
      <c r="B33" s="4" t="s">
        <v>90</v>
      </c>
      <c r="C33" s="4" t="s">
        <v>90</v>
      </c>
      <c r="D33" s="4" t="s">
        <v>90</v>
      </c>
      <c r="E33" s="4" t="s">
        <v>90</v>
      </c>
    </row>
    <row r="34" spans="1:5" ht="16" thickBot="1" x14ac:dyDescent="0.25">
      <c r="A34" s="3">
        <v>2016</v>
      </c>
      <c r="B34" s="4" t="s">
        <v>90</v>
      </c>
      <c r="C34" s="4" t="s">
        <v>90</v>
      </c>
      <c r="D34" s="4" t="s">
        <v>90</v>
      </c>
      <c r="E34" s="4" t="s">
        <v>90</v>
      </c>
    </row>
    <row r="35" spans="1:5" ht="16" thickBot="1" x14ac:dyDescent="0.25">
      <c r="A35" s="3">
        <v>2017</v>
      </c>
      <c r="B35" s="4" t="s">
        <v>90</v>
      </c>
      <c r="C35" s="4" t="s">
        <v>90</v>
      </c>
      <c r="D35" s="4" t="s">
        <v>90</v>
      </c>
      <c r="E35" s="4" t="s">
        <v>90</v>
      </c>
    </row>
    <row r="36" spans="1:5" ht="16" thickBot="1" x14ac:dyDescent="0.25">
      <c r="A36" s="3">
        <v>2018</v>
      </c>
      <c r="B36" s="4" t="s">
        <v>90</v>
      </c>
      <c r="C36" s="4" t="s">
        <v>90</v>
      </c>
      <c r="D36" s="4" t="s">
        <v>90</v>
      </c>
      <c r="E36" s="4" t="s">
        <v>90</v>
      </c>
    </row>
    <row r="37" spans="1:5" ht="16" thickBot="1" x14ac:dyDescent="0.25">
      <c r="A37" s="3">
        <v>2019</v>
      </c>
      <c r="B37" s="4" t="s">
        <v>90</v>
      </c>
      <c r="C37" s="4" t="s">
        <v>90</v>
      </c>
      <c r="D37" s="4" t="s">
        <v>90</v>
      </c>
      <c r="E37" s="4" t="s">
        <v>90</v>
      </c>
    </row>
    <row r="38" spans="1:5" ht="27" thickBot="1" x14ac:dyDescent="0.25">
      <c r="A38" s="7" t="s">
        <v>21</v>
      </c>
      <c r="B38" s="4">
        <v>9856</v>
      </c>
      <c r="C38" s="4">
        <v>20</v>
      </c>
      <c r="D38" s="4">
        <v>9876</v>
      </c>
      <c r="E38" s="4">
        <v>1256616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C618-7451-472F-BA3B-EDCF5AC95811}">
  <dimension ref="A1:E27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5" ht="16" thickBot="1" x14ac:dyDescent="0.25">
      <c r="A1" s="7" t="s">
        <v>0</v>
      </c>
      <c r="B1" s="19" t="s">
        <v>6</v>
      </c>
      <c r="C1" s="19" t="s">
        <v>7</v>
      </c>
      <c r="D1" s="19" t="s">
        <v>25</v>
      </c>
      <c r="E1" s="19" t="s">
        <v>26</v>
      </c>
    </row>
    <row r="2" spans="1:5" ht="16" thickBot="1" x14ac:dyDescent="0.25">
      <c r="A2" s="3">
        <v>1994</v>
      </c>
      <c r="B2" s="4">
        <v>5.4486999999999997</v>
      </c>
      <c r="C2" s="4">
        <v>0.30570000000000003</v>
      </c>
      <c r="D2" s="4">
        <v>17.543900000000001</v>
      </c>
      <c r="E2" s="10" t="s">
        <v>90</v>
      </c>
    </row>
    <row r="3" spans="1:5" ht="16" thickBot="1" x14ac:dyDescent="0.25">
      <c r="A3" s="3">
        <v>1995</v>
      </c>
      <c r="B3" s="4">
        <v>9.6153999999999993</v>
      </c>
      <c r="C3" s="4">
        <v>0.45860000000000001</v>
      </c>
      <c r="D3" s="4">
        <v>8.0701999999999998</v>
      </c>
      <c r="E3" s="10" t="s">
        <v>90</v>
      </c>
    </row>
    <row r="4" spans="1:5" ht="16" thickBot="1" x14ac:dyDescent="0.25">
      <c r="A4" s="3">
        <v>1996</v>
      </c>
      <c r="B4" s="4">
        <v>23.397400000000001</v>
      </c>
      <c r="C4" s="4">
        <v>0.61150000000000004</v>
      </c>
      <c r="D4" s="4">
        <v>17.8947</v>
      </c>
      <c r="E4" s="10" t="s">
        <v>90</v>
      </c>
    </row>
    <row r="5" spans="1:5" ht="16" thickBot="1" x14ac:dyDescent="0.25">
      <c r="A5" s="3">
        <v>1997</v>
      </c>
      <c r="B5" s="4">
        <v>12.5</v>
      </c>
      <c r="C5" s="4">
        <v>0.38219999999999998</v>
      </c>
      <c r="D5" s="4">
        <v>11.578900000000001</v>
      </c>
      <c r="E5" s="10" t="s">
        <v>90</v>
      </c>
    </row>
    <row r="6" spans="1:5" ht="16" thickBot="1" x14ac:dyDescent="0.25">
      <c r="A6" s="3">
        <v>1998</v>
      </c>
      <c r="B6" s="4">
        <v>31.730799999999999</v>
      </c>
      <c r="C6" s="4">
        <v>0.61150000000000004</v>
      </c>
      <c r="D6" s="4">
        <v>3.1579000000000002</v>
      </c>
      <c r="E6" s="10" t="s">
        <v>90</v>
      </c>
    </row>
    <row r="7" spans="1:5" ht="16" thickBot="1" x14ac:dyDescent="0.25">
      <c r="A7" s="3">
        <v>1999</v>
      </c>
      <c r="B7" s="4">
        <v>13.7821</v>
      </c>
      <c r="C7" s="4">
        <v>5.1974999999999998</v>
      </c>
      <c r="D7" s="4">
        <v>3.1579000000000002</v>
      </c>
      <c r="E7" s="10" t="s">
        <v>90</v>
      </c>
    </row>
    <row r="8" spans="1:5" ht="16" thickBot="1" x14ac:dyDescent="0.25">
      <c r="A8" s="3">
        <v>2000</v>
      </c>
      <c r="B8" s="4">
        <v>3.5255999999999998</v>
      </c>
      <c r="C8" s="4">
        <v>3.7452000000000001</v>
      </c>
      <c r="D8" s="4">
        <v>3.5087999999999999</v>
      </c>
      <c r="E8" s="10" t="s">
        <v>90</v>
      </c>
    </row>
    <row r="9" spans="1:5" ht="16" thickBot="1" x14ac:dyDescent="0.25">
      <c r="A9" s="3">
        <v>2001</v>
      </c>
      <c r="B9" s="4">
        <v>13.7821</v>
      </c>
      <c r="C9" s="4">
        <v>2.5223</v>
      </c>
      <c r="D9" s="4">
        <v>2.4561000000000002</v>
      </c>
      <c r="E9" s="10" t="s">
        <v>90</v>
      </c>
    </row>
    <row r="10" spans="1:5" ht="16" thickBot="1" x14ac:dyDescent="0.25">
      <c r="A10" s="3">
        <v>2002</v>
      </c>
      <c r="B10" s="4">
        <v>5.1281999999999996</v>
      </c>
      <c r="C10" s="4">
        <v>7.3376000000000001</v>
      </c>
      <c r="D10" s="4">
        <v>2.8069999999999999</v>
      </c>
      <c r="E10" s="10" t="s">
        <v>90</v>
      </c>
    </row>
    <row r="11" spans="1:5" ht="16" thickBot="1" x14ac:dyDescent="0.25">
      <c r="A11" s="3">
        <v>2003</v>
      </c>
      <c r="B11" s="4">
        <v>5.7691999999999997</v>
      </c>
      <c r="C11" s="4">
        <v>3.5158999999999998</v>
      </c>
      <c r="D11" s="4">
        <v>1.0526</v>
      </c>
      <c r="E11" s="10" t="s">
        <v>90</v>
      </c>
    </row>
    <row r="12" spans="1:5" ht="16" thickBot="1" x14ac:dyDescent="0.25">
      <c r="A12" s="3">
        <v>2004</v>
      </c>
      <c r="B12" s="4">
        <v>2.8845999999999998</v>
      </c>
      <c r="C12" s="4">
        <v>2.0636999999999999</v>
      </c>
      <c r="D12" s="4">
        <v>1.4035</v>
      </c>
      <c r="E12" s="10" t="s">
        <v>90</v>
      </c>
    </row>
    <row r="13" spans="1:5" ht="16" thickBot="1" x14ac:dyDescent="0.25">
      <c r="A13" s="3">
        <v>2005</v>
      </c>
      <c r="B13" s="4">
        <v>4.1666999999999996</v>
      </c>
      <c r="C13" s="4">
        <v>2.5987</v>
      </c>
      <c r="D13" s="4">
        <v>1.0526</v>
      </c>
      <c r="E13" s="10" t="s">
        <v>90</v>
      </c>
    </row>
    <row r="14" spans="1:5" ht="16" thickBot="1" x14ac:dyDescent="0.25">
      <c r="A14" s="3">
        <v>2006</v>
      </c>
      <c r="B14" s="4">
        <v>3.8462000000000001</v>
      </c>
      <c r="C14" s="4">
        <v>3.3631000000000002</v>
      </c>
      <c r="D14" s="4">
        <v>5.2632000000000003</v>
      </c>
      <c r="E14" s="10" t="s">
        <v>90</v>
      </c>
    </row>
    <row r="15" spans="1:5" ht="16" thickBot="1" x14ac:dyDescent="0.25">
      <c r="A15" s="3">
        <v>2007</v>
      </c>
      <c r="B15" s="4">
        <v>2.8845999999999998</v>
      </c>
      <c r="C15" s="4">
        <v>4.2803000000000004</v>
      </c>
      <c r="D15" s="4">
        <v>17.193000000000001</v>
      </c>
      <c r="E15" s="4">
        <v>2.0055000000000001</v>
      </c>
    </row>
    <row r="16" spans="1:5" ht="16" thickBot="1" x14ac:dyDescent="0.25">
      <c r="A16" s="3">
        <v>2008</v>
      </c>
      <c r="B16" s="4">
        <v>1.6026</v>
      </c>
      <c r="C16" s="4">
        <v>0.45860000000000001</v>
      </c>
      <c r="D16" s="4">
        <v>12.9825</v>
      </c>
      <c r="E16" s="4">
        <v>0.46700000000000003</v>
      </c>
    </row>
    <row r="17" spans="1:5" ht="16" thickBot="1" x14ac:dyDescent="0.25">
      <c r="A17" s="3">
        <v>2009</v>
      </c>
      <c r="B17" s="4">
        <v>4.8076999999999996</v>
      </c>
      <c r="C17" s="4">
        <v>0.53500000000000003</v>
      </c>
      <c r="D17" s="4">
        <v>20.701799999999999</v>
      </c>
      <c r="E17" s="4">
        <v>1.0713999999999999</v>
      </c>
    </row>
    <row r="18" spans="1:5" ht="16" thickBot="1" x14ac:dyDescent="0.25">
      <c r="A18" s="3">
        <v>2010</v>
      </c>
      <c r="B18" s="4">
        <v>3.5255999999999998</v>
      </c>
      <c r="C18" s="4">
        <v>0.45860000000000001</v>
      </c>
      <c r="D18" s="4">
        <v>11.2281</v>
      </c>
      <c r="E18" s="4">
        <v>0.46700000000000003</v>
      </c>
    </row>
    <row r="19" spans="1:5" ht="16" thickBot="1" x14ac:dyDescent="0.25">
      <c r="A19" s="3">
        <v>2011</v>
      </c>
      <c r="B19" s="4">
        <v>10.256399999999999</v>
      </c>
      <c r="C19" s="4">
        <v>0.45860000000000001</v>
      </c>
      <c r="D19" s="4">
        <v>12.2807</v>
      </c>
      <c r="E19" s="4">
        <v>0.2198</v>
      </c>
    </row>
    <row r="20" spans="1:5" ht="16" thickBot="1" x14ac:dyDescent="0.25">
      <c r="A20" s="3">
        <v>2012</v>
      </c>
      <c r="B20" s="4">
        <v>8.0128000000000004</v>
      </c>
      <c r="C20" s="4">
        <v>0.53500000000000003</v>
      </c>
      <c r="D20" s="4">
        <v>17.193000000000001</v>
      </c>
      <c r="E20" s="4">
        <v>0.2747</v>
      </c>
    </row>
    <row r="21" spans="1:5" ht="16" thickBot="1" x14ac:dyDescent="0.25">
      <c r="A21" s="3">
        <v>2013</v>
      </c>
      <c r="B21" s="4">
        <v>6.4103000000000003</v>
      </c>
      <c r="C21" s="4">
        <v>0.45860000000000001</v>
      </c>
      <c r="D21" s="4">
        <v>10.526300000000001</v>
      </c>
      <c r="E21" s="4">
        <v>0.1923</v>
      </c>
    </row>
    <row r="22" spans="1:5" ht="16" thickBot="1" x14ac:dyDescent="0.25">
      <c r="A22" s="3">
        <v>2014</v>
      </c>
      <c r="B22" s="4">
        <v>4.1666999999999996</v>
      </c>
      <c r="C22" s="4">
        <v>1.1465000000000001</v>
      </c>
      <c r="D22" s="4">
        <v>4.2104999999999997</v>
      </c>
      <c r="E22" s="4">
        <v>0.2198</v>
      </c>
    </row>
    <row r="23" spans="1:5" ht="16" thickBot="1" x14ac:dyDescent="0.25">
      <c r="A23" s="3">
        <v>2015</v>
      </c>
      <c r="B23" s="4">
        <v>8.3332999999999995</v>
      </c>
      <c r="C23" s="4">
        <v>1.3757999999999999</v>
      </c>
      <c r="D23" s="4">
        <v>10.8772</v>
      </c>
      <c r="E23" s="4">
        <v>0.24729999999999999</v>
      </c>
    </row>
    <row r="24" spans="1:5" ht="16" thickBot="1" x14ac:dyDescent="0.25">
      <c r="A24" s="3">
        <v>2016</v>
      </c>
      <c r="B24" s="4">
        <v>1.2821</v>
      </c>
      <c r="C24" s="4">
        <v>1.2229000000000001</v>
      </c>
      <c r="D24" s="4">
        <v>37.543900000000001</v>
      </c>
      <c r="E24" s="4">
        <v>8.2400000000000001E-2</v>
      </c>
    </row>
    <row r="25" spans="1:5" ht="16" thickBot="1" x14ac:dyDescent="0.25">
      <c r="A25" s="3">
        <v>2017</v>
      </c>
      <c r="B25" s="4">
        <v>1.6026</v>
      </c>
      <c r="C25" s="4">
        <v>0.84079999999999999</v>
      </c>
      <c r="D25" s="4">
        <v>20.701799999999999</v>
      </c>
      <c r="E25" s="4">
        <v>0.24729999999999999</v>
      </c>
    </row>
    <row r="26" spans="1:5" ht="16" thickBot="1" x14ac:dyDescent="0.25">
      <c r="A26" s="3">
        <v>2018</v>
      </c>
      <c r="B26" s="4">
        <v>5.4486999999999997</v>
      </c>
      <c r="C26" s="4">
        <v>1.4521999999999999</v>
      </c>
      <c r="D26" s="4">
        <v>26.666699999999999</v>
      </c>
      <c r="E26" s="4">
        <v>0.2747</v>
      </c>
    </row>
    <row r="27" spans="1:5" ht="27" thickBot="1" x14ac:dyDescent="0.25">
      <c r="A27" s="3" t="s">
        <v>27</v>
      </c>
      <c r="B27" s="4">
        <v>5.6890999999999998</v>
      </c>
      <c r="C27" s="4">
        <v>0.93630000000000002</v>
      </c>
      <c r="D27" s="4">
        <v>17.5</v>
      </c>
      <c r="E27" s="4">
        <v>0.2198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6D00-3277-41A0-886E-5DDA621F4A9F}">
  <dimension ref="A1:E27"/>
  <sheetViews>
    <sheetView workbookViewId="0">
      <selection activeCell="G25" sqref="G25"/>
    </sheetView>
  </sheetViews>
  <sheetFormatPr baseColWidth="10" defaultColWidth="8.83203125" defaultRowHeight="15" x14ac:dyDescent="0.2"/>
  <sheetData>
    <row r="1" spans="1:5" ht="16" thickBot="1" x14ac:dyDescent="0.25">
      <c r="A1" s="7" t="s">
        <v>0</v>
      </c>
      <c r="B1" s="19" t="s">
        <v>6</v>
      </c>
      <c r="C1" s="19" t="s">
        <v>7</v>
      </c>
      <c r="D1" s="19" t="s">
        <v>25</v>
      </c>
      <c r="E1" s="19" t="s">
        <v>26</v>
      </c>
    </row>
    <row r="2" spans="1:5" ht="16" thickBot="1" x14ac:dyDescent="0.25">
      <c r="A2" s="3">
        <v>1994</v>
      </c>
      <c r="B2" s="4">
        <v>0.28399999999999997</v>
      </c>
      <c r="C2" s="4">
        <v>0.28399999999999997</v>
      </c>
      <c r="D2" s="4">
        <v>0.17499999999999999</v>
      </c>
      <c r="E2" s="4">
        <v>0.28399999999999997</v>
      </c>
    </row>
    <row r="3" spans="1:5" ht="16" thickBot="1" x14ac:dyDescent="0.25">
      <c r="A3" s="3">
        <v>1995</v>
      </c>
      <c r="B3" s="4">
        <v>0.245</v>
      </c>
      <c r="C3" s="4">
        <v>0.245</v>
      </c>
      <c r="D3" s="4">
        <v>0.14799999999999999</v>
      </c>
      <c r="E3" s="4">
        <v>0.245</v>
      </c>
    </row>
    <row r="4" spans="1:5" ht="16" thickBot="1" x14ac:dyDescent="0.25">
      <c r="A4" s="3">
        <v>1996</v>
      </c>
      <c r="B4" s="4">
        <v>0.28699999999999998</v>
      </c>
      <c r="C4" s="4">
        <v>0.28699999999999998</v>
      </c>
      <c r="D4" s="4">
        <v>0.16500000000000001</v>
      </c>
      <c r="E4" s="4">
        <v>0.28699999999999998</v>
      </c>
    </row>
    <row r="5" spans="1:5" ht="16" thickBot="1" x14ac:dyDescent="0.25">
      <c r="A5" s="3">
        <v>1997</v>
      </c>
      <c r="B5" s="4">
        <v>0.253</v>
      </c>
      <c r="C5" s="4">
        <v>0.253</v>
      </c>
      <c r="D5" s="4">
        <v>0.23899999999999999</v>
      </c>
      <c r="E5" s="4">
        <v>0.253</v>
      </c>
    </row>
    <row r="6" spans="1:5" ht="16" thickBot="1" x14ac:dyDescent="0.25">
      <c r="A6" s="3">
        <v>1998</v>
      </c>
      <c r="B6" s="4">
        <v>0.26400000000000001</v>
      </c>
      <c r="C6" s="4">
        <v>0.26400000000000001</v>
      </c>
      <c r="D6" s="4">
        <v>0.191</v>
      </c>
      <c r="E6" s="4">
        <v>0.26400000000000001</v>
      </c>
    </row>
    <row r="7" spans="1:5" ht="16" thickBot="1" x14ac:dyDescent="0.25">
      <c r="A7" s="3">
        <v>1999</v>
      </c>
      <c r="B7" s="4">
        <v>0.22600000000000001</v>
      </c>
      <c r="C7" s="4">
        <v>0.22600000000000001</v>
      </c>
      <c r="D7" s="4">
        <v>0.246</v>
      </c>
      <c r="E7" s="4">
        <v>0.22600000000000001</v>
      </c>
    </row>
    <row r="8" spans="1:5" ht="16" thickBot="1" x14ac:dyDescent="0.25">
      <c r="A8" s="3">
        <v>2000</v>
      </c>
      <c r="B8" s="4">
        <v>0.307</v>
      </c>
      <c r="C8" s="4">
        <v>0.307</v>
      </c>
      <c r="D8" s="4">
        <v>0.252</v>
      </c>
      <c r="E8" s="4">
        <v>0.307</v>
      </c>
    </row>
    <row r="9" spans="1:5" ht="16" thickBot="1" x14ac:dyDescent="0.25">
      <c r="A9" s="3">
        <v>2001</v>
      </c>
      <c r="B9" s="4">
        <v>0.25</v>
      </c>
      <c r="C9" s="4">
        <v>0.25</v>
      </c>
      <c r="D9" s="4">
        <v>0.26500000000000001</v>
      </c>
      <c r="E9" s="4">
        <v>0.25</v>
      </c>
    </row>
    <row r="10" spans="1:5" ht="16" thickBot="1" x14ac:dyDescent="0.25">
      <c r="A10" s="3">
        <v>2002</v>
      </c>
      <c r="B10" s="4">
        <v>0.36399999999999999</v>
      </c>
      <c r="C10" s="4">
        <v>0.36399999999999999</v>
      </c>
      <c r="D10" s="4">
        <v>0.28299999999999997</v>
      </c>
      <c r="E10" s="4">
        <v>0.36399999999999999</v>
      </c>
    </row>
    <row r="11" spans="1:5" ht="16" thickBot="1" x14ac:dyDescent="0.25">
      <c r="A11" s="3">
        <v>2003</v>
      </c>
      <c r="B11" s="4">
        <v>0.21299999999999999</v>
      </c>
      <c r="C11" s="4">
        <v>0.21299999999999999</v>
      </c>
      <c r="D11" s="4">
        <v>0.37</v>
      </c>
      <c r="E11" s="4">
        <v>0.21299999999999999</v>
      </c>
    </row>
    <row r="12" spans="1:5" ht="16" thickBot="1" x14ac:dyDescent="0.25">
      <c r="A12" s="3">
        <v>2004</v>
      </c>
      <c r="B12" s="4">
        <v>0.252</v>
      </c>
      <c r="C12" s="4">
        <v>0.252</v>
      </c>
      <c r="D12" s="4">
        <v>0.32200000000000001</v>
      </c>
      <c r="E12" s="4">
        <v>0.252</v>
      </c>
    </row>
    <row r="13" spans="1:5" ht="16" thickBot="1" x14ac:dyDescent="0.25">
      <c r="A13" s="3">
        <v>2005</v>
      </c>
      <c r="B13" s="4">
        <v>0.28000000000000003</v>
      </c>
      <c r="C13" s="4">
        <v>0.28000000000000003</v>
      </c>
      <c r="D13" s="4">
        <v>0.39</v>
      </c>
      <c r="E13" s="4">
        <v>0.28000000000000003</v>
      </c>
    </row>
    <row r="14" spans="1:5" ht="16" thickBot="1" x14ac:dyDescent="0.25">
      <c r="A14" s="3">
        <v>2006</v>
      </c>
      <c r="B14" s="4">
        <v>0.23599999999999999</v>
      </c>
      <c r="C14" s="4">
        <v>0.23599999999999999</v>
      </c>
      <c r="D14" s="4">
        <v>0.372</v>
      </c>
      <c r="E14" s="4">
        <v>0.23599999999999999</v>
      </c>
    </row>
    <row r="15" spans="1:5" ht="16" thickBot="1" x14ac:dyDescent="0.25">
      <c r="A15" s="3">
        <v>2007</v>
      </c>
      <c r="B15" s="4">
        <v>0.26600000000000001</v>
      </c>
      <c r="C15" s="4">
        <v>0.26600000000000001</v>
      </c>
      <c r="D15" s="4">
        <v>0.128</v>
      </c>
      <c r="E15" s="4">
        <v>0.26600000000000001</v>
      </c>
    </row>
    <row r="16" spans="1:5" ht="16" thickBot="1" x14ac:dyDescent="0.25">
      <c r="A16" s="3">
        <v>2008</v>
      </c>
      <c r="B16" s="4">
        <v>0.26600000000000001</v>
      </c>
      <c r="C16" s="4">
        <v>0.26600000000000001</v>
      </c>
      <c r="D16" s="4">
        <v>0.107</v>
      </c>
      <c r="E16" s="4">
        <v>0.26600000000000001</v>
      </c>
    </row>
    <row r="17" spans="1:5" ht="16" thickBot="1" x14ac:dyDescent="0.25">
      <c r="A17" s="3">
        <v>2009</v>
      </c>
      <c r="B17" s="4">
        <v>0.26600000000000001</v>
      </c>
      <c r="C17" s="4">
        <v>0.26600000000000001</v>
      </c>
      <c r="D17" s="4">
        <v>0.14199999999999999</v>
      </c>
      <c r="E17" s="4">
        <v>0.26600000000000001</v>
      </c>
    </row>
    <row r="18" spans="1:5" ht="16" thickBot="1" x14ac:dyDescent="0.25">
      <c r="A18" s="3">
        <v>2010</v>
      </c>
      <c r="B18" s="4">
        <v>0.26600000000000001</v>
      </c>
      <c r="C18" s="4">
        <v>0.26600000000000001</v>
      </c>
      <c r="D18" s="4">
        <v>0.13100000000000001</v>
      </c>
      <c r="E18" s="4">
        <v>0.26600000000000001</v>
      </c>
    </row>
    <row r="19" spans="1:5" ht="16" thickBot="1" x14ac:dyDescent="0.25">
      <c r="A19" s="3">
        <v>2011</v>
      </c>
      <c r="B19" s="4">
        <v>0.26600000000000001</v>
      </c>
      <c r="C19" s="4">
        <v>0.26600000000000001</v>
      </c>
      <c r="D19" s="4">
        <v>0.1</v>
      </c>
      <c r="E19" s="4">
        <v>0.26600000000000001</v>
      </c>
    </row>
    <row r="20" spans="1:5" ht="16" thickBot="1" x14ac:dyDescent="0.25">
      <c r="A20" s="3">
        <v>2012</v>
      </c>
      <c r="B20" s="4">
        <v>0.26600000000000001</v>
      </c>
      <c r="C20" s="4">
        <v>0.26600000000000001</v>
      </c>
      <c r="D20" s="4">
        <v>0.224</v>
      </c>
      <c r="E20" s="4">
        <v>0.26600000000000001</v>
      </c>
    </row>
    <row r="21" spans="1:5" ht="16" thickBot="1" x14ac:dyDescent="0.25">
      <c r="A21" s="3">
        <v>2013</v>
      </c>
      <c r="B21" s="4">
        <v>0.26600000000000001</v>
      </c>
      <c r="C21" s="4">
        <v>0.26600000000000001</v>
      </c>
      <c r="D21" s="4">
        <v>0.22600000000000001</v>
      </c>
      <c r="E21" s="4">
        <v>0.26600000000000001</v>
      </c>
    </row>
    <row r="22" spans="1:5" ht="16" thickBot="1" x14ac:dyDescent="0.25">
      <c r="A22" s="3">
        <v>2014</v>
      </c>
      <c r="B22" s="4">
        <v>0.26600000000000001</v>
      </c>
      <c r="C22" s="4">
        <v>0.26600000000000001</v>
      </c>
      <c r="D22" s="4">
        <v>0.23100000000000001</v>
      </c>
      <c r="E22" s="4">
        <v>0.26600000000000001</v>
      </c>
    </row>
    <row r="23" spans="1:5" ht="16" thickBot="1" x14ac:dyDescent="0.25">
      <c r="A23" s="3">
        <v>2015</v>
      </c>
      <c r="B23" s="4">
        <v>0.26600000000000001</v>
      </c>
      <c r="C23" s="4">
        <v>0.26600000000000001</v>
      </c>
      <c r="D23" s="4">
        <v>0.23400000000000001</v>
      </c>
      <c r="E23" s="4">
        <v>0.26600000000000001</v>
      </c>
    </row>
    <row r="24" spans="1:5" ht="16" thickBot="1" x14ac:dyDescent="0.25">
      <c r="A24" s="3">
        <v>2016</v>
      </c>
      <c r="B24" s="4">
        <v>0.26600000000000001</v>
      </c>
      <c r="C24" s="4">
        <v>0.26600000000000001</v>
      </c>
      <c r="D24" s="4">
        <v>0.23400000000000001</v>
      </c>
      <c r="E24" s="4">
        <v>0.26600000000000001</v>
      </c>
    </row>
    <row r="25" spans="1:5" ht="16" thickBot="1" x14ac:dyDescent="0.25">
      <c r="A25" s="3">
        <v>2017</v>
      </c>
      <c r="B25" s="4">
        <v>0.26600000000000001</v>
      </c>
      <c r="C25" s="4">
        <v>0.26600000000000001</v>
      </c>
      <c r="D25" s="4">
        <v>0.23599999999999999</v>
      </c>
      <c r="E25" s="4">
        <v>0.26600000000000001</v>
      </c>
    </row>
    <row r="26" spans="1:5" ht="16" thickBot="1" x14ac:dyDescent="0.25">
      <c r="A26" s="3">
        <v>2018</v>
      </c>
      <c r="B26" s="4">
        <v>0.26600000000000001</v>
      </c>
      <c r="C26" s="4">
        <v>0.26600000000000001</v>
      </c>
      <c r="D26" s="4">
        <v>0.23599999999999999</v>
      </c>
      <c r="E26" s="4">
        <v>0.26600000000000001</v>
      </c>
    </row>
    <row r="27" spans="1:5" ht="27" thickBot="1" x14ac:dyDescent="0.25">
      <c r="A27" s="3" t="s">
        <v>27</v>
      </c>
      <c r="B27" s="4">
        <v>0.26600000000000001</v>
      </c>
      <c r="C27" s="4">
        <v>0.26600000000000001</v>
      </c>
      <c r="D27" s="4">
        <v>0.215</v>
      </c>
      <c r="E27" s="4">
        <v>0.26600000000000001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4AEC-0815-4B1A-BFD3-D06340303823}">
  <dimension ref="A1:G27"/>
  <sheetViews>
    <sheetView workbookViewId="0">
      <selection activeCell="D8" sqref="D8"/>
    </sheetView>
  </sheetViews>
  <sheetFormatPr baseColWidth="10" defaultColWidth="8.83203125" defaultRowHeight="15" x14ac:dyDescent="0.2"/>
  <cols>
    <col min="6" max="6" width="12.33203125" customWidth="1"/>
  </cols>
  <sheetData>
    <row r="1" spans="1:7" ht="40" thickBot="1" x14ac:dyDescent="0.25">
      <c r="A1" s="7" t="s">
        <v>0</v>
      </c>
      <c r="B1" s="19" t="s">
        <v>6</v>
      </c>
      <c r="C1" s="19" t="s">
        <v>7</v>
      </c>
      <c r="D1" s="19" t="s">
        <v>25</v>
      </c>
      <c r="E1" s="19" t="s">
        <v>26</v>
      </c>
      <c r="F1" s="19" t="s">
        <v>88</v>
      </c>
      <c r="G1" s="19" t="s">
        <v>89</v>
      </c>
    </row>
    <row r="2" spans="1:7" ht="16" thickBot="1" x14ac:dyDescent="0.25">
      <c r="A2" s="3">
        <v>1994</v>
      </c>
      <c r="B2" s="4">
        <v>1544.9</v>
      </c>
      <c r="C2" s="4">
        <v>86.69</v>
      </c>
      <c r="D2" s="4">
        <v>3068.61</v>
      </c>
      <c r="E2" s="10" t="s">
        <v>90</v>
      </c>
      <c r="F2" s="4">
        <v>3068.61</v>
      </c>
      <c r="G2" s="4">
        <v>-1631.59</v>
      </c>
    </row>
    <row r="3" spans="1:7" ht="16" thickBot="1" x14ac:dyDescent="0.25">
      <c r="A3" s="3">
        <v>1995</v>
      </c>
      <c r="B3" s="4">
        <v>2353.39</v>
      </c>
      <c r="C3" s="4">
        <v>112.24</v>
      </c>
      <c r="D3" s="4">
        <v>1192.03</v>
      </c>
      <c r="E3" s="10" t="s">
        <v>90</v>
      </c>
      <c r="F3" s="4">
        <v>1192.03</v>
      </c>
      <c r="G3" s="4">
        <v>-2465.64</v>
      </c>
    </row>
    <row r="4" spans="1:7" ht="16" thickBot="1" x14ac:dyDescent="0.25">
      <c r="A4" s="3">
        <v>1996</v>
      </c>
      <c r="B4" s="4">
        <v>6724.64</v>
      </c>
      <c r="C4" s="4">
        <v>175.74</v>
      </c>
      <c r="D4" s="4">
        <v>2952.9</v>
      </c>
      <c r="E4" s="10" t="s">
        <v>90</v>
      </c>
      <c r="F4" s="4">
        <v>2952.9</v>
      </c>
      <c r="G4" s="4">
        <v>-6900.38</v>
      </c>
    </row>
    <row r="5" spans="1:7" ht="16" thickBot="1" x14ac:dyDescent="0.25">
      <c r="A5" s="3">
        <v>1997</v>
      </c>
      <c r="B5" s="4">
        <v>3165.39</v>
      </c>
      <c r="C5" s="4">
        <v>96.78</v>
      </c>
      <c r="D5" s="4">
        <v>2770.1</v>
      </c>
      <c r="E5" s="10" t="s">
        <v>90</v>
      </c>
      <c r="F5" s="4">
        <v>2770.1</v>
      </c>
      <c r="G5" s="4">
        <v>-3262.17</v>
      </c>
    </row>
    <row r="6" spans="1:7" ht="16" thickBot="1" x14ac:dyDescent="0.25">
      <c r="A6" s="3">
        <v>1998</v>
      </c>
      <c r="B6" s="4">
        <v>8380.41</v>
      </c>
      <c r="C6" s="4">
        <v>161.49</v>
      </c>
      <c r="D6" s="4">
        <v>604.71</v>
      </c>
      <c r="E6" s="10" t="s">
        <v>90</v>
      </c>
      <c r="F6" s="4">
        <v>604.71</v>
      </c>
      <c r="G6" s="4">
        <v>-8541.9</v>
      </c>
    </row>
    <row r="7" spans="1:7" ht="16" thickBot="1" x14ac:dyDescent="0.25">
      <c r="A7" s="3">
        <v>1999</v>
      </c>
      <c r="B7" s="4">
        <v>3111.16</v>
      </c>
      <c r="C7" s="4">
        <v>1173.27</v>
      </c>
      <c r="D7" s="4">
        <v>775.94</v>
      </c>
      <c r="E7" s="10" t="s">
        <v>90</v>
      </c>
      <c r="F7" s="4">
        <v>775.94</v>
      </c>
      <c r="G7" s="4">
        <v>-4284.43</v>
      </c>
    </row>
    <row r="8" spans="1:7" ht="16" thickBot="1" x14ac:dyDescent="0.25">
      <c r="A8" s="3">
        <v>2000</v>
      </c>
      <c r="B8" s="4">
        <v>1083.79</v>
      </c>
      <c r="C8" s="4">
        <v>1151.29</v>
      </c>
      <c r="D8" s="4">
        <v>884.43</v>
      </c>
      <c r="E8" s="10" t="s">
        <v>90</v>
      </c>
      <c r="F8" s="4">
        <v>884.43</v>
      </c>
      <c r="G8" s="4">
        <v>-2235.08</v>
      </c>
    </row>
    <row r="9" spans="1:7" ht="16" thickBot="1" x14ac:dyDescent="0.25">
      <c r="A9" s="3">
        <v>2001</v>
      </c>
      <c r="B9" s="4">
        <v>3440.86</v>
      </c>
      <c r="C9" s="4">
        <v>629.72</v>
      </c>
      <c r="D9" s="4">
        <v>650.04999999999995</v>
      </c>
      <c r="E9" s="10" t="s">
        <v>90</v>
      </c>
      <c r="F9" s="4">
        <v>650.04999999999995</v>
      </c>
      <c r="G9" s="4">
        <v>-4070.58</v>
      </c>
    </row>
    <row r="10" spans="1:7" ht="16" thickBot="1" x14ac:dyDescent="0.25">
      <c r="A10" s="3">
        <v>2002</v>
      </c>
      <c r="B10" s="4">
        <v>1869.01</v>
      </c>
      <c r="C10" s="4">
        <v>2674.23</v>
      </c>
      <c r="D10" s="4">
        <v>793.92</v>
      </c>
      <c r="E10" s="10" t="s">
        <v>90</v>
      </c>
      <c r="F10" s="4">
        <v>793.92</v>
      </c>
      <c r="G10" s="4">
        <v>-4543.25</v>
      </c>
    </row>
    <row r="11" spans="1:7" ht="16" thickBot="1" x14ac:dyDescent="0.25">
      <c r="A11" s="3">
        <v>2003</v>
      </c>
      <c r="B11" s="4">
        <v>1228.4100000000001</v>
      </c>
      <c r="C11" s="4">
        <v>748.62</v>
      </c>
      <c r="D11" s="4">
        <v>389.32</v>
      </c>
      <c r="E11" s="10" t="s">
        <v>90</v>
      </c>
      <c r="F11" s="4">
        <v>389.32</v>
      </c>
      <c r="G11" s="4">
        <v>-1977.03</v>
      </c>
    </row>
    <row r="12" spans="1:7" ht="16" thickBot="1" x14ac:dyDescent="0.25">
      <c r="A12" s="3">
        <v>2004</v>
      </c>
      <c r="B12" s="4">
        <v>727.46</v>
      </c>
      <c r="C12" s="4">
        <v>520.44000000000005</v>
      </c>
      <c r="D12" s="4">
        <v>452.07</v>
      </c>
      <c r="E12" s="10" t="s">
        <v>90</v>
      </c>
      <c r="F12" s="4">
        <v>452.07</v>
      </c>
      <c r="G12" s="4">
        <v>-1247.9000000000001</v>
      </c>
    </row>
    <row r="13" spans="1:7" ht="16" thickBot="1" x14ac:dyDescent="0.25">
      <c r="A13" s="3">
        <v>2005</v>
      </c>
      <c r="B13" s="4">
        <v>1164.6099999999999</v>
      </c>
      <c r="C13" s="4">
        <v>726.36</v>
      </c>
      <c r="D13" s="4">
        <v>410.76</v>
      </c>
      <c r="E13" s="10" t="s">
        <v>90</v>
      </c>
      <c r="F13" s="4">
        <v>410.76</v>
      </c>
      <c r="G13" s="4">
        <v>-1890.97</v>
      </c>
    </row>
    <row r="14" spans="1:7" ht="16" thickBot="1" x14ac:dyDescent="0.25">
      <c r="A14" s="3">
        <v>2006</v>
      </c>
      <c r="B14" s="4">
        <v>909.24</v>
      </c>
      <c r="C14" s="4">
        <v>795.04</v>
      </c>
      <c r="D14" s="4">
        <v>1955.84</v>
      </c>
      <c r="E14" s="10" t="s">
        <v>90</v>
      </c>
      <c r="F14" s="4">
        <v>1955.84</v>
      </c>
      <c r="G14" s="4">
        <v>-1704.28</v>
      </c>
    </row>
    <row r="15" spans="1:7" ht="16" thickBot="1" x14ac:dyDescent="0.25">
      <c r="A15" s="3">
        <v>2007</v>
      </c>
      <c r="B15" s="4">
        <v>768.04</v>
      </c>
      <c r="C15" s="4">
        <v>1139.6400000000001</v>
      </c>
      <c r="D15" s="4">
        <v>2199.8000000000002</v>
      </c>
      <c r="E15" s="4">
        <v>533.97</v>
      </c>
      <c r="F15" s="4">
        <v>2199.8000000000002</v>
      </c>
      <c r="G15" s="4">
        <v>2441.66</v>
      </c>
    </row>
    <row r="16" spans="1:7" ht="16" thickBot="1" x14ac:dyDescent="0.25">
      <c r="A16" s="3">
        <v>2008</v>
      </c>
      <c r="B16" s="4">
        <v>426.69</v>
      </c>
      <c r="C16" s="4">
        <v>122.1</v>
      </c>
      <c r="D16" s="4">
        <v>1384.59</v>
      </c>
      <c r="E16" s="4">
        <v>124.35</v>
      </c>
      <c r="F16" s="4">
        <v>1384.59</v>
      </c>
      <c r="G16" s="4">
        <v>673.15</v>
      </c>
    </row>
    <row r="17" spans="1:7" ht="16" thickBot="1" x14ac:dyDescent="0.25">
      <c r="A17" s="3">
        <v>2009</v>
      </c>
      <c r="B17" s="4">
        <v>1280.07</v>
      </c>
      <c r="C17" s="4">
        <v>142.46</v>
      </c>
      <c r="D17" s="4">
        <v>2931.86</v>
      </c>
      <c r="E17" s="4">
        <v>285.27</v>
      </c>
      <c r="F17" s="4">
        <v>2931.86</v>
      </c>
      <c r="G17" s="4">
        <v>1707.8</v>
      </c>
    </row>
    <row r="18" spans="1:7" ht="16" thickBot="1" x14ac:dyDescent="0.25">
      <c r="A18" s="3">
        <v>2010</v>
      </c>
      <c r="B18" s="4">
        <v>938.72</v>
      </c>
      <c r="C18" s="4">
        <v>122.1</v>
      </c>
      <c r="D18" s="4">
        <v>1470.98</v>
      </c>
      <c r="E18" s="4">
        <v>124.35</v>
      </c>
      <c r="F18" s="4">
        <v>1470.98</v>
      </c>
      <c r="G18" s="4">
        <v>1185.18</v>
      </c>
    </row>
    <row r="19" spans="1:7" ht="16" thickBot="1" x14ac:dyDescent="0.25">
      <c r="A19" s="3">
        <v>2011</v>
      </c>
      <c r="B19" s="4">
        <v>2730.82</v>
      </c>
      <c r="C19" s="4">
        <v>122.1</v>
      </c>
      <c r="D19" s="4">
        <v>1227.08</v>
      </c>
      <c r="E19" s="4">
        <v>58.52</v>
      </c>
      <c r="F19" s="4">
        <v>1227.08</v>
      </c>
      <c r="G19" s="4">
        <v>2911.45</v>
      </c>
    </row>
    <row r="20" spans="1:7" ht="16" thickBot="1" x14ac:dyDescent="0.25">
      <c r="A20" s="3">
        <v>2012</v>
      </c>
      <c r="B20" s="4">
        <v>2133.46</v>
      </c>
      <c r="C20" s="4">
        <v>142.46</v>
      </c>
      <c r="D20" s="4">
        <v>3844.13</v>
      </c>
      <c r="E20" s="4">
        <v>73.150000000000006</v>
      </c>
      <c r="F20" s="4">
        <v>3844.13</v>
      </c>
      <c r="G20" s="4">
        <v>2349.06</v>
      </c>
    </row>
    <row r="21" spans="1:7" ht="16" thickBot="1" x14ac:dyDescent="0.25">
      <c r="A21" s="3">
        <v>2013</v>
      </c>
      <c r="B21" s="4">
        <v>1706.77</v>
      </c>
      <c r="C21" s="4">
        <v>122.1</v>
      </c>
      <c r="D21" s="4">
        <v>2382.02</v>
      </c>
      <c r="E21" s="4">
        <v>51.2</v>
      </c>
      <c r="F21" s="4">
        <v>2382.02</v>
      </c>
      <c r="G21" s="4">
        <v>1880.07</v>
      </c>
    </row>
    <row r="22" spans="1:7" ht="16" thickBot="1" x14ac:dyDescent="0.25">
      <c r="A22" s="3">
        <v>2014</v>
      </c>
      <c r="B22" s="4">
        <v>1109.4000000000001</v>
      </c>
      <c r="C22" s="4">
        <v>305.26</v>
      </c>
      <c r="D22" s="4">
        <v>971.19</v>
      </c>
      <c r="E22" s="4">
        <v>58.52</v>
      </c>
      <c r="F22" s="4">
        <v>971.19</v>
      </c>
      <c r="G22" s="4">
        <v>1473.18</v>
      </c>
    </row>
    <row r="23" spans="1:7" ht="16" thickBot="1" x14ac:dyDescent="0.25">
      <c r="A23" s="3">
        <v>2015</v>
      </c>
      <c r="B23" s="4">
        <v>2218.8000000000002</v>
      </c>
      <c r="C23" s="4">
        <v>366.31</v>
      </c>
      <c r="D23" s="4">
        <v>2548.5700000000002</v>
      </c>
      <c r="E23" s="4">
        <v>65.83</v>
      </c>
      <c r="F23" s="4">
        <v>2548.5700000000002</v>
      </c>
      <c r="G23" s="4">
        <v>2650.94</v>
      </c>
    </row>
    <row r="24" spans="1:7" ht="16" thickBot="1" x14ac:dyDescent="0.25">
      <c r="A24" s="3">
        <v>2016</v>
      </c>
      <c r="B24" s="4">
        <v>341.35</v>
      </c>
      <c r="C24" s="4">
        <v>325.61</v>
      </c>
      <c r="D24" s="4">
        <v>8786.39</v>
      </c>
      <c r="E24" s="4">
        <v>21.94</v>
      </c>
      <c r="F24" s="4">
        <v>8786.39</v>
      </c>
      <c r="G24" s="4">
        <v>688.91</v>
      </c>
    </row>
    <row r="25" spans="1:7" ht="16" thickBot="1" x14ac:dyDescent="0.25">
      <c r="A25" s="3">
        <v>2017</v>
      </c>
      <c r="B25" s="4">
        <v>426.69</v>
      </c>
      <c r="C25" s="4">
        <v>223.86</v>
      </c>
      <c r="D25" s="4">
        <v>4893.76</v>
      </c>
      <c r="E25" s="4">
        <v>65.83</v>
      </c>
      <c r="F25" s="4">
        <v>4893.76</v>
      </c>
      <c r="G25" s="4">
        <v>716.38</v>
      </c>
    </row>
    <row r="26" spans="1:7" ht="16" thickBot="1" x14ac:dyDescent="0.25">
      <c r="A26" s="3">
        <v>2018</v>
      </c>
      <c r="B26" s="4">
        <v>1450.75</v>
      </c>
      <c r="C26" s="4">
        <v>386.66</v>
      </c>
      <c r="D26" s="4">
        <v>6290.01</v>
      </c>
      <c r="E26" s="4">
        <v>73.150000000000006</v>
      </c>
      <c r="F26" s="4">
        <v>6290.01</v>
      </c>
      <c r="G26" s="4">
        <v>1910.56</v>
      </c>
    </row>
    <row r="27" spans="1:7" ht="27" thickBot="1" x14ac:dyDescent="0.25">
      <c r="A27" s="3" t="s">
        <v>27</v>
      </c>
      <c r="B27" s="4">
        <v>1514.75</v>
      </c>
      <c r="C27" s="4">
        <v>249.3</v>
      </c>
      <c r="D27" s="4">
        <v>3867.89</v>
      </c>
      <c r="E27" s="4">
        <v>58.52</v>
      </c>
      <c r="F27" s="12">
        <v>3867.89</v>
      </c>
      <c r="G27" s="12">
        <v>1822.57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Tourist1</vt:lpstr>
      <vt:lpstr>Tourist2</vt:lpstr>
      <vt:lpstr>Tourist3</vt:lpstr>
      <vt:lpstr>Tourist4</vt:lpstr>
      <vt:lpstr>Tourist5</vt:lpstr>
      <vt:lpstr>Tourist6</vt:lpstr>
      <vt:lpstr>Shrimp1</vt:lpstr>
      <vt:lpstr>Shrimp2</vt:lpstr>
      <vt:lpstr>Shrimp3</vt:lpstr>
      <vt:lpstr>Porp1</vt:lpstr>
      <vt:lpstr>Pin1</vt:lpstr>
      <vt:lpstr>Pin2</vt:lpstr>
      <vt:lpstr>Pin3</vt:lpstr>
      <vt:lpstr>Bird1</vt:lpstr>
      <vt:lpstr>Bird2</vt:lpstr>
      <vt:lpstr>Bird3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Laverick</dc:creator>
  <cp:lastModifiedBy>Genthon, Tanguy</cp:lastModifiedBy>
  <dcterms:created xsi:type="dcterms:W3CDTF">2021-04-27T08:45:48Z</dcterms:created>
  <dcterms:modified xsi:type="dcterms:W3CDTF">2024-11-13T16:17:29Z</dcterms:modified>
</cp:coreProperties>
</file>