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etianka/Documents/"/>
    </mc:Choice>
  </mc:AlternateContent>
  <xr:revisionPtr revIDLastSave="0" documentId="8_{9784BF30-71F7-3B41-ADD9-896EA8833B57}" xr6:coauthVersionLast="47" xr6:coauthVersionMax="47" xr10:uidLastSave="{00000000-0000-0000-0000-000000000000}"/>
  <bookViews>
    <workbookView xWindow="0" yWindow="0" windowWidth="28800" windowHeight="18000" xr2:uid="{21730FE3-D877-3D4E-B9E0-C811DA2456E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67" i="1" l="1" a="1"/>
  <c r="B67" i="1" s="1"/>
  <c r="B71" i="1"/>
  <c r="B65" i="1" a="1"/>
  <c r="B65" i="1" s="1"/>
  <c r="B69" i="1"/>
  <c r="B54" i="1" a="1"/>
  <c r="B54" i="1" s="1"/>
  <c r="B63" i="1"/>
  <c r="B49" i="1"/>
  <c r="B48" i="1" a="1"/>
  <c r="B48" i="1" s="1"/>
  <c r="B46" i="1"/>
  <c r="B44" i="1"/>
  <c r="B42" i="1"/>
  <c r="B40" i="1"/>
  <c r="B34" i="1"/>
  <c r="B32" i="1"/>
  <c r="B30" i="1"/>
  <c r="B28" i="1"/>
  <c r="B26" i="1"/>
  <c r="B20" i="1"/>
  <c r="B18" i="1"/>
  <c r="B16" i="1"/>
  <c r="B14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<sst xmlns="http://schemas.openxmlformats.org/spreadsheetml/2006/main" count="115" uniqueCount="107">
  <si>
    <t>Emp ID</t>
  </si>
  <si>
    <t>Name</t>
  </si>
  <si>
    <t>Department</t>
  </si>
  <si>
    <t>Role</t>
  </si>
  <si>
    <t>Score</t>
  </si>
  <si>
    <t>Bonus %</t>
  </si>
  <si>
    <t>City</t>
  </si>
  <si>
    <t>Alice</t>
  </si>
  <si>
    <t>HR</t>
  </si>
  <si>
    <t>Recruiter</t>
  </si>
  <si>
    <t>New York</t>
  </si>
  <si>
    <t>Ben</t>
  </si>
  <si>
    <t>IT</t>
  </si>
  <si>
    <t>Developer</t>
  </si>
  <si>
    <t>Austin</t>
  </si>
  <si>
    <t>Clara</t>
  </si>
  <si>
    <t>Marketing</t>
  </si>
  <si>
    <t>Brand Manager</t>
  </si>
  <si>
    <t>Seattle</t>
  </si>
  <si>
    <t>Daniel</t>
  </si>
  <si>
    <t>Finance</t>
  </si>
  <si>
    <t>Analyst</t>
  </si>
  <si>
    <t>Chicago</t>
  </si>
  <si>
    <t>Ella</t>
  </si>
  <si>
    <t>QA Engineer</t>
  </si>
  <si>
    <t>San Francisco</t>
  </si>
  <si>
    <t>Frank</t>
  </si>
  <si>
    <t>Operations</t>
  </si>
  <si>
    <t>Supervisor</t>
  </si>
  <si>
    <t>Denver</t>
  </si>
  <si>
    <t>Grace</t>
  </si>
  <si>
    <t>Copywriter</t>
  </si>
  <si>
    <t>Boston</t>
  </si>
  <si>
    <t>Henry</t>
  </si>
  <si>
    <t>Accountant</t>
  </si>
  <si>
    <t>Miami</t>
  </si>
  <si>
    <t>🟢 Базовий рівень</t>
  </si>
  <si>
    <t>🟡 Середній рівень</t>
  </si>
  <si>
    <t>🔵 Вищий рівень</t>
  </si>
  <si>
    <t>🔴 Креативні / Комбіновані</t>
  </si>
  <si>
    <t>=XLOOKUP("Daniel";B2:B9;C2:C9)</t>
  </si>
  <si>
    <t>=XLOOKUP(303;A2:A9;D2:D9)</t>
  </si>
  <si>
    <t>1.</t>
  </si>
  <si>
    <t xml:space="preserve">2. </t>
  </si>
  <si>
    <t>3.</t>
  </si>
  <si>
    <t>4.</t>
  </si>
  <si>
    <t>5.</t>
  </si>
  <si>
    <t>6.</t>
  </si>
  <si>
    <t>7.</t>
  </si>
  <si>
    <t>8.</t>
  </si>
  <si>
    <t>9.</t>
  </si>
  <si>
    <t>В комірці H2 користувач вводить ім’я, а формула повертає його Score.</t>
  </si>
  <si>
    <t>=XLOOKUP(H2;B2:B9;E2:E9)</t>
  </si>
  <si>
    <t>=XLOOKUP("Julia"; B2:B9;A2:A9;"Employee not found")</t>
  </si>
  <si>
    <t>=XLOOKUP(MAX(E2:E9);E2:E9;G2:G9)</t>
  </si>
  <si>
    <t>=XLOOKUP(MIN(E2:E9);E2:E9;A2:A9)</t>
  </si>
  <si>
    <t>=XLOOKUP(306;A2:A9;F2:F9;;-1)</t>
  </si>
  <si>
    <r>
      <t xml:space="preserve">Знайди </t>
    </r>
    <r>
      <rPr>
        <b/>
        <sz val="14"/>
        <color theme="1"/>
        <rFont val="Aptos Narrow"/>
        <family val="2"/>
        <scheme val="minor"/>
      </rPr>
      <t>департамент</t>
    </r>
    <r>
      <rPr>
        <sz val="14"/>
        <color theme="1"/>
        <rFont val="Aptos Narrow"/>
        <family val="2"/>
        <scheme val="minor"/>
      </rPr>
      <t xml:space="preserve"> співробітника з ім’ям </t>
    </r>
    <r>
      <rPr>
        <sz val="14"/>
        <color theme="1"/>
        <rFont val="Arial Unicode MS"/>
        <family val="2"/>
      </rPr>
      <t>"Daniel"</t>
    </r>
    <r>
      <rPr>
        <sz val="14"/>
        <color theme="1"/>
        <rFont val="Aptos Narrow"/>
        <family val="2"/>
        <scheme val="minor"/>
      </rPr>
      <t>.</t>
    </r>
  </si>
  <si>
    <r>
      <t xml:space="preserve">Знайди </t>
    </r>
    <r>
      <rPr>
        <b/>
        <sz val="14"/>
        <color theme="1"/>
        <rFont val="Aptos Narrow"/>
        <family val="2"/>
        <scheme val="minor"/>
      </rPr>
      <t>роль</t>
    </r>
    <r>
      <rPr>
        <sz val="14"/>
        <color theme="1"/>
        <rFont val="Aptos Narrow"/>
        <family val="2"/>
        <scheme val="minor"/>
      </rPr>
      <t xml:space="preserve"> співробітника з Emp ID </t>
    </r>
    <r>
      <rPr>
        <sz val="14"/>
        <color theme="1"/>
        <rFont val="Arial Unicode MS"/>
        <family val="2"/>
      </rPr>
      <t>303</t>
    </r>
    <r>
      <rPr>
        <sz val="14"/>
        <color theme="1"/>
        <rFont val="Aptos Narrow"/>
        <family val="2"/>
        <scheme val="minor"/>
      </rPr>
      <t>.</t>
    </r>
  </si>
  <si>
    <r>
      <t xml:space="preserve">В комірці </t>
    </r>
    <r>
      <rPr>
        <b/>
        <sz val="14"/>
        <color theme="1"/>
        <rFont val="Aptos Narrow"/>
        <family val="2"/>
        <scheme val="minor"/>
      </rPr>
      <t>H2</t>
    </r>
    <r>
      <rPr>
        <sz val="14"/>
        <color theme="1"/>
        <rFont val="Aptos Narrow"/>
        <family val="2"/>
        <scheme val="minor"/>
      </rPr>
      <t xml:space="preserve"> користувач вводить </t>
    </r>
    <r>
      <rPr>
        <b/>
        <sz val="14"/>
        <color theme="1"/>
        <rFont val="Aptos Narrow"/>
        <family val="2"/>
        <scheme val="minor"/>
      </rPr>
      <t>ім’я</t>
    </r>
    <r>
      <rPr>
        <sz val="14"/>
        <color theme="1"/>
        <rFont val="Aptos Narrow"/>
        <family val="2"/>
        <scheme val="minor"/>
      </rPr>
      <t xml:space="preserve">, а формула повертає його </t>
    </r>
    <r>
      <rPr>
        <b/>
        <sz val="14"/>
        <color theme="1"/>
        <rFont val="Aptos Narrow"/>
        <family val="2"/>
        <scheme val="minor"/>
      </rPr>
      <t>Score</t>
    </r>
    <r>
      <rPr>
        <sz val="14"/>
        <color theme="1"/>
        <rFont val="Aptos Narrow"/>
        <family val="2"/>
        <scheme val="minor"/>
      </rPr>
      <t>.</t>
    </r>
  </si>
  <si>
    <r>
      <t xml:space="preserve">Якщо шукаєш ім’я </t>
    </r>
    <r>
      <rPr>
        <sz val="14"/>
        <color theme="1"/>
        <rFont val="Arial Unicode MS"/>
        <family val="2"/>
      </rPr>
      <t>"Julia"</t>
    </r>
    <r>
      <rPr>
        <sz val="14"/>
        <color theme="1"/>
        <rFont val="Aptos Narrow"/>
        <family val="2"/>
        <scheme val="minor"/>
      </rPr>
      <t xml:space="preserve">, поверни </t>
    </r>
    <r>
      <rPr>
        <sz val="14"/>
        <color theme="1"/>
        <rFont val="Arial Unicode MS"/>
        <family val="2"/>
      </rPr>
      <t>"Employee not found"</t>
    </r>
    <r>
      <rPr>
        <sz val="14"/>
        <color theme="1"/>
        <rFont val="Aptos Narrow"/>
        <family val="2"/>
        <scheme val="minor"/>
      </rPr>
      <t>.</t>
    </r>
  </si>
  <si>
    <r>
      <t xml:space="preserve">Знайди </t>
    </r>
    <r>
      <rPr>
        <b/>
        <sz val="14"/>
        <color theme="1"/>
        <rFont val="Aptos Narrow"/>
        <family val="2"/>
        <scheme val="minor"/>
      </rPr>
      <t>місто співробітника з найвищим Score</t>
    </r>
    <r>
      <rPr>
        <sz val="14"/>
        <color theme="1"/>
        <rFont val="Aptos Narrow"/>
        <family val="2"/>
        <scheme val="minor"/>
      </rPr>
      <t>.</t>
    </r>
  </si>
  <si>
    <r>
      <t xml:space="preserve">Знайди </t>
    </r>
    <r>
      <rPr>
        <b/>
        <sz val="14"/>
        <color theme="1"/>
        <rFont val="Aptos Narrow"/>
        <family val="2"/>
        <scheme val="minor"/>
      </rPr>
      <t>Emp ID</t>
    </r>
    <r>
      <rPr>
        <sz val="14"/>
        <color theme="1"/>
        <rFont val="Aptos Narrow"/>
        <family val="2"/>
        <scheme val="minor"/>
      </rPr>
      <t xml:space="preserve"> працівника, чий Score </t>
    </r>
    <r>
      <rPr>
        <b/>
        <sz val="14"/>
        <color theme="1"/>
        <rFont val="Aptos Narrow"/>
        <family val="2"/>
        <scheme val="minor"/>
      </rPr>
      <t>найнижчий</t>
    </r>
    <r>
      <rPr>
        <sz val="14"/>
        <color theme="1"/>
        <rFont val="Aptos Narrow"/>
        <family val="2"/>
        <scheme val="minor"/>
      </rPr>
      <t>.</t>
    </r>
  </si>
  <si>
    <r>
      <t xml:space="preserve">Знайди </t>
    </r>
    <r>
      <rPr>
        <b/>
        <sz val="14"/>
        <color theme="1"/>
        <rFont val="Aptos Narrow"/>
        <family val="2"/>
        <scheme val="minor"/>
      </rPr>
      <t>бонусний відсоток (Bonus %)</t>
    </r>
    <r>
      <rPr>
        <sz val="14"/>
        <color theme="1"/>
        <rFont val="Aptos Narrow"/>
        <family val="2"/>
        <scheme val="minor"/>
      </rPr>
      <t xml:space="preserve"> для працівника з Emp ID </t>
    </r>
    <r>
      <rPr>
        <b/>
        <sz val="14"/>
        <color theme="1"/>
        <rFont val="Aptos Narrow"/>
        <family val="2"/>
        <scheme val="minor"/>
      </rPr>
      <t>меншим або рівним 306</t>
    </r>
    <r>
      <rPr>
        <sz val="14"/>
        <color theme="1"/>
        <rFont val="Aptos Narrow"/>
        <family val="2"/>
        <scheme val="minor"/>
      </rPr>
      <t>.</t>
    </r>
  </si>
  <si>
    <r>
      <t xml:space="preserve">Знайди </t>
    </r>
    <r>
      <rPr>
        <b/>
        <sz val="14"/>
        <color theme="1"/>
        <rFont val="Aptos Narrow"/>
        <family val="2"/>
        <scheme val="minor"/>
      </rPr>
      <t>роль (Role)</t>
    </r>
    <r>
      <rPr>
        <sz val="14"/>
        <color theme="1"/>
        <rFont val="Aptos Narrow"/>
        <family val="2"/>
        <scheme val="minor"/>
      </rPr>
      <t xml:space="preserve"> для працівника з Emp ID </t>
    </r>
    <r>
      <rPr>
        <b/>
        <sz val="14"/>
        <color theme="1"/>
        <rFont val="Aptos Narrow"/>
        <family val="2"/>
        <scheme val="minor"/>
      </rPr>
      <t>більшим або рівним 306</t>
    </r>
    <r>
      <rPr>
        <sz val="14"/>
        <color theme="1"/>
        <rFont val="Aptos Narrow"/>
        <family val="2"/>
        <scheme val="minor"/>
      </rPr>
      <t>.</t>
    </r>
  </si>
  <si>
    <r>
      <t xml:space="preserve">Поверни </t>
    </r>
    <r>
      <rPr>
        <b/>
        <sz val="14"/>
        <color theme="1"/>
        <rFont val="Aptos Narrow"/>
        <family val="2"/>
        <scheme val="minor"/>
      </rPr>
      <t>ім’я</t>
    </r>
    <r>
      <rPr>
        <sz val="14"/>
        <color theme="1"/>
        <rFont val="Aptos Narrow"/>
        <family val="2"/>
        <scheme val="minor"/>
      </rPr>
      <t xml:space="preserve"> працівника, у якого </t>
    </r>
    <r>
      <rPr>
        <b/>
        <sz val="14"/>
        <color theme="1"/>
        <rFont val="Aptos Narrow"/>
        <family val="2"/>
        <scheme val="minor"/>
      </rPr>
      <t>Score = 90</t>
    </r>
    <r>
      <rPr>
        <sz val="14"/>
        <color theme="1"/>
        <rFont val="Aptos Narrow"/>
        <family val="2"/>
        <scheme val="minor"/>
      </rPr>
      <t>.</t>
    </r>
  </si>
  <si>
    <r>
      <t xml:space="preserve">У клітинці </t>
    </r>
    <r>
      <rPr>
        <b/>
        <sz val="14"/>
        <color theme="1"/>
        <rFont val="Aptos Narrow"/>
        <family val="2"/>
        <scheme val="minor"/>
      </rPr>
      <t>I2</t>
    </r>
    <r>
      <rPr>
        <sz val="14"/>
        <color theme="1"/>
        <rFont val="Aptos Narrow"/>
        <family val="2"/>
        <scheme val="minor"/>
      </rPr>
      <t xml:space="preserve"> користувач вводить </t>
    </r>
    <r>
      <rPr>
        <b/>
        <sz val="14"/>
        <color theme="1"/>
        <rFont val="Aptos Narrow"/>
        <family val="2"/>
        <scheme val="minor"/>
      </rPr>
      <t>місто</t>
    </r>
    <r>
      <rPr>
        <sz val="14"/>
        <color theme="1"/>
        <rFont val="Aptos Narrow"/>
        <family val="2"/>
        <scheme val="minor"/>
      </rPr>
      <t xml:space="preserve">, а формула повинна повернути </t>
    </r>
    <r>
      <rPr>
        <b/>
        <sz val="14"/>
        <color theme="1"/>
        <rFont val="Aptos Narrow"/>
        <family val="2"/>
        <scheme val="minor"/>
      </rPr>
      <t>ім’я першого працівника з цього міста</t>
    </r>
    <r>
      <rPr>
        <sz val="14"/>
        <color theme="1"/>
        <rFont val="Aptos Narrow"/>
        <family val="2"/>
        <scheme val="minor"/>
      </rPr>
      <t>.</t>
    </r>
  </si>
  <si>
    <r>
      <t xml:space="preserve">Знайди </t>
    </r>
    <r>
      <rPr>
        <b/>
        <sz val="14"/>
        <color theme="1"/>
        <rFont val="Aptos Narrow"/>
        <family val="2"/>
        <scheme val="minor"/>
      </rPr>
      <t>бонусний відсоток</t>
    </r>
    <r>
      <rPr>
        <sz val="14"/>
        <color theme="1"/>
        <rFont val="Aptos Narrow"/>
        <family val="2"/>
        <scheme val="minor"/>
      </rPr>
      <t xml:space="preserve"> працівника з </t>
    </r>
    <r>
      <rPr>
        <b/>
        <sz val="14"/>
        <color theme="1"/>
        <rFont val="Aptos Narrow"/>
        <family val="2"/>
        <scheme val="minor"/>
      </rPr>
      <t>другим найвищим Score</t>
    </r>
    <r>
      <rPr>
        <sz val="14"/>
        <color theme="1"/>
        <rFont val="Aptos Narrow"/>
        <family val="2"/>
        <scheme val="minor"/>
      </rPr>
      <t>.</t>
    </r>
  </si>
  <si>
    <r>
      <t xml:space="preserve">Знайди </t>
    </r>
    <r>
      <rPr>
        <b/>
        <sz val="14"/>
        <color theme="1"/>
        <rFont val="Aptos Narrow"/>
        <family val="2"/>
        <scheme val="minor"/>
      </rPr>
      <t>департамент</t>
    </r>
    <r>
      <rPr>
        <sz val="14"/>
        <color theme="1"/>
        <rFont val="Aptos Narrow"/>
        <family val="2"/>
        <scheme val="minor"/>
      </rPr>
      <t xml:space="preserve">, у якому працює працівник із </t>
    </r>
    <r>
      <rPr>
        <b/>
        <sz val="14"/>
        <color theme="1"/>
        <rFont val="Aptos Narrow"/>
        <family val="2"/>
        <scheme val="minor"/>
      </rPr>
      <t>максимальним бонусом</t>
    </r>
    <r>
      <rPr>
        <sz val="14"/>
        <color theme="1"/>
        <rFont val="Aptos Narrow"/>
        <family val="2"/>
        <scheme val="minor"/>
      </rPr>
      <t>.</t>
    </r>
  </si>
  <si>
    <r>
      <t xml:space="preserve">Поверни </t>
    </r>
    <r>
      <rPr>
        <b/>
        <sz val="14"/>
        <color theme="1"/>
        <rFont val="Aptos Narrow"/>
        <family val="2"/>
        <scheme val="minor"/>
      </rPr>
      <t>роль</t>
    </r>
    <r>
      <rPr>
        <sz val="14"/>
        <color theme="1"/>
        <rFont val="Aptos Narrow"/>
        <family val="2"/>
        <scheme val="minor"/>
      </rPr>
      <t xml:space="preserve"> працівника, який має </t>
    </r>
    <r>
      <rPr>
        <b/>
        <sz val="14"/>
        <color theme="1"/>
        <rFont val="Aptos Narrow"/>
        <family val="2"/>
        <scheme val="minor"/>
      </rPr>
      <t>найближчий нижчий Score</t>
    </r>
    <r>
      <rPr>
        <sz val="14"/>
        <color theme="1"/>
        <rFont val="Aptos Narrow"/>
        <family val="2"/>
        <scheme val="minor"/>
      </rPr>
      <t>, ніж 90.</t>
    </r>
  </si>
  <si>
    <r>
      <t xml:space="preserve">Поверни </t>
    </r>
    <r>
      <rPr>
        <b/>
        <sz val="14"/>
        <color theme="1"/>
        <rFont val="Aptos Narrow"/>
        <family val="2"/>
        <scheme val="minor"/>
      </rPr>
      <t>ім’я</t>
    </r>
    <r>
      <rPr>
        <sz val="14"/>
        <color theme="1"/>
        <rFont val="Aptos Narrow"/>
        <family val="2"/>
        <scheme val="minor"/>
      </rPr>
      <t xml:space="preserve"> працівника з </t>
    </r>
    <r>
      <rPr>
        <b/>
        <sz val="14"/>
        <color theme="1"/>
        <rFont val="Aptos Narrow"/>
        <family val="2"/>
        <scheme val="minor"/>
      </rPr>
      <t>найнижчим бонусом, але вищим за 10%</t>
    </r>
    <r>
      <rPr>
        <sz val="14"/>
        <color theme="1"/>
        <rFont val="Aptos Narrow"/>
        <family val="2"/>
        <scheme val="minor"/>
      </rPr>
      <t>.</t>
    </r>
  </si>
  <si>
    <r>
      <t xml:space="preserve">Якщо Score &lt;85 → "Needs Improvement", інакше → "Good performance" (використай </t>
    </r>
    <r>
      <rPr>
        <sz val="14"/>
        <color theme="1"/>
        <rFont val="Arial Unicode MS"/>
        <family val="2"/>
      </rPr>
      <t>IF</t>
    </r>
    <r>
      <rPr>
        <sz val="14"/>
        <color theme="1"/>
        <rFont val="Aptos Narrow"/>
        <family val="2"/>
        <scheme val="minor"/>
      </rPr>
      <t xml:space="preserve"> + </t>
    </r>
    <r>
      <rPr>
        <sz val="14"/>
        <color theme="1"/>
        <rFont val="Arial Unicode MS"/>
        <family val="2"/>
      </rPr>
      <t>XLOOKUP</t>
    </r>
    <r>
      <rPr>
        <sz val="14"/>
        <color theme="1"/>
        <rFont val="Aptos Narrow"/>
        <family val="2"/>
        <scheme val="minor"/>
      </rPr>
      <t>).</t>
    </r>
  </si>
  <si>
    <r>
      <t xml:space="preserve">Поверни </t>
    </r>
    <r>
      <rPr>
        <b/>
        <sz val="14"/>
        <color theme="1"/>
        <rFont val="Aptos Narrow"/>
        <family val="2"/>
        <scheme val="minor"/>
      </rPr>
      <t>City</t>
    </r>
    <r>
      <rPr>
        <sz val="14"/>
        <color theme="1"/>
        <rFont val="Aptos Narrow"/>
        <family val="2"/>
        <scheme val="minor"/>
      </rPr>
      <t xml:space="preserve"> для працівника, ім’я якого вводиться у клітинку </t>
    </r>
    <r>
      <rPr>
        <b/>
        <sz val="14"/>
        <color theme="1"/>
        <rFont val="Aptos Narrow"/>
        <family val="2"/>
        <scheme val="minor"/>
      </rPr>
      <t>J2</t>
    </r>
    <r>
      <rPr>
        <sz val="14"/>
        <color theme="1"/>
        <rFont val="Aptos Narrow"/>
        <family val="2"/>
        <scheme val="minor"/>
      </rPr>
      <t xml:space="preserve">, але якщо такого імені немає — </t>
    </r>
    <r>
      <rPr>
        <sz val="14"/>
        <color theme="1"/>
        <rFont val="Arial Unicode MS"/>
        <family val="2"/>
      </rPr>
      <t>"No such employee"</t>
    </r>
    <r>
      <rPr>
        <sz val="14"/>
        <color theme="1"/>
        <rFont val="Aptos Narrow"/>
        <family val="2"/>
        <scheme val="minor"/>
      </rPr>
      <t>.</t>
    </r>
  </si>
  <si>
    <r>
      <t xml:space="preserve">Поверни </t>
    </r>
    <r>
      <rPr>
        <b/>
        <sz val="14"/>
        <color theme="1"/>
        <rFont val="Aptos Narrow"/>
        <family val="2"/>
        <scheme val="minor"/>
      </rPr>
      <t>Score</t>
    </r>
    <r>
      <rPr>
        <sz val="14"/>
        <color theme="1"/>
        <rFont val="Aptos Narrow"/>
        <family val="2"/>
        <scheme val="minor"/>
      </rPr>
      <t xml:space="preserve">, який найближчий до введеного в </t>
    </r>
    <r>
      <rPr>
        <b/>
        <sz val="14"/>
        <color theme="1"/>
        <rFont val="Aptos Narrow"/>
        <family val="2"/>
        <scheme val="minor"/>
      </rPr>
      <t>K2</t>
    </r>
    <r>
      <rPr>
        <sz val="14"/>
        <color theme="1"/>
        <rFont val="Aptos Narrow"/>
        <family val="2"/>
        <scheme val="minor"/>
      </rPr>
      <t xml:space="preserve"> (наприклад, якщо користувач вводить 89 → повертає 88).</t>
    </r>
  </si>
  <si>
    <r>
      <t xml:space="preserve">Знайди </t>
    </r>
    <r>
      <rPr>
        <b/>
        <sz val="14"/>
        <color theme="1"/>
        <rFont val="Aptos Narrow"/>
        <family val="2"/>
        <scheme val="minor"/>
      </rPr>
      <t>середній Bonus %</t>
    </r>
    <r>
      <rPr>
        <sz val="14"/>
        <color theme="1"/>
        <rFont val="Aptos Narrow"/>
        <family val="2"/>
        <scheme val="minor"/>
      </rPr>
      <t xml:space="preserve"> працівників з департаменту </t>
    </r>
    <r>
      <rPr>
        <sz val="14"/>
        <color theme="1"/>
        <rFont val="Arial Unicode MS"/>
        <family val="2"/>
      </rPr>
      <t>"Finance"</t>
    </r>
    <r>
      <rPr>
        <sz val="14"/>
        <color theme="1"/>
        <rFont val="Aptos Narrow"/>
        <family val="2"/>
        <scheme val="minor"/>
      </rPr>
      <t xml:space="preserve"> (підказка — комбінація </t>
    </r>
    <r>
      <rPr>
        <sz val="14"/>
        <color theme="1"/>
        <rFont val="Arial Unicode MS"/>
        <family val="2"/>
      </rPr>
      <t>FILTER</t>
    </r>
    <r>
      <rPr>
        <sz val="14"/>
        <color theme="1"/>
        <rFont val="Aptos Narrow"/>
        <family val="2"/>
        <scheme val="minor"/>
      </rPr>
      <t xml:space="preserve"> + </t>
    </r>
    <r>
      <rPr>
        <sz val="14"/>
        <color theme="1"/>
        <rFont val="Arial Unicode MS"/>
        <family val="2"/>
      </rPr>
      <t>AVERAGE</t>
    </r>
    <r>
      <rPr>
        <sz val="14"/>
        <color theme="1"/>
        <rFont val="Aptos Narrow"/>
        <family val="2"/>
        <scheme val="minor"/>
      </rPr>
      <t xml:space="preserve">, але можна почати з </t>
    </r>
    <r>
      <rPr>
        <sz val="14"/>
        <color theme="1"/>
        <rFont val="Arial Unicode MS"/>
        <family val="2"/>
      </rPr>
      <t>XLOOKUP</t>
    </r>
    <r>
      <rPr>
        <sz val="14"/>
        <color theme="1"/>
        <rFont val="Aptos Narrow"/>
        <family val="2"/>
        <scheme val="minor"/>
      </rPr>
      <t xml:space="preserve"> для першого).</t>
    </r>
  </si>
  <si>
    <r>
      <t xml:space="preserve">Поверни </t>
    </r>
    <r>
      <rPr>
        <b/>
        <sz val="14"/>
        <color theme="1"/>
        <rFont val="Aptos Narrow"/>
        <family val="2"/>
        <scheme val="minor"/>
      </rPr>
      <t>Emp ID</t>
    </r>
    <r>
      <rPr>
        <sz val="14"/>
        <color theme="1"/>
        <rFont val="Aptos Narrow"/>
        <family val="2"/>
        <scheme val="minor"/>
      </rPr>
      <t xml:space="preserve"> працівника, у якого </t>
    </r>
    <r>
      <rPr>
        <b/>
        <sz val="14"/>
        <color theme="1"/>
        <rFont val="Aptos Narrow"/>
        <family val="2"/>
        <scheme val="minor"/>
      </rPr>
      <t>Score дорівнює середньому значенню всіх Score</t>
    </r>
    <r>
      <rPr>
        <sz val="14"/>
        <color theme="1"/>
        <rFont val="Aptos Narrow"/>
        <family val="2"/>
        <scheme val="minor"/>
      </rPr>
      <t xml:space="preserve"> (якщо такого немає — поверни "None").</t>
    </r>
  </si>
  <si>
    <r>
      <t xml:space="preserve">Створи формулу, яка шукає </t>
    </r>
    <r>
      <rPr>
        <b/>
        <sz val="14"/>
        <color theme="1"/>
        <rFont val="Aptos Narrow"/>
        <family val="2"/>
        <scheme val="minor"/>
      </rPr>
      <t>ім’я працівника за роллю</t>
    </r>
    <r>
      <rPr>
        <sz val="14"/>
        <color theme="1"/>
        <rFont val="Aptos Narrow"/>
        <family val="2"/>
        <scheme val="minor"/>
      </rPr>
      <t xml:space="preserve">, введеною в </t>
    </r>
    <r>
      <rPr>
        <b/>
        <sz val="14"/>
        <color theme="1"/>
        <rFont val="Aptos Narrow"/>
        <family val="2"/>
        <scheme val="minor"/>
      </rPr>
      <t>L2</t>
    </r>
    <r>
      <rPr>
        <sz val="14"/>
        <color theme="1"/>
        <rFont val="Aptos Narrow"/>
        <family val="2"/>
        <scheme val="minor"/>
      </rPr>
      <t xml:space="preserve"> (динамічний пошук).</t>
    </r>
  </si>
  <si>
    <t>=XLOOKUP(306;A2:A9;D2:D9;;1)</t>
  </si>
  <si>
    <t>=XLOOKUP(90;E2:E9;B2:B9)</t>
  </si>
  <si>
    <t>10.</t>
  </si>
  <si>
    <t>11.</t>
  </si>
  <si>
    <t>12.</t>
  </si>
  <si>
    <t>13.</t>
  </si>
  <si>
    <t>14.</t>
  </si>
  <si>
    <t>У клітинці I2 користувач вводить місто, а формула повинна повернути ім’я першого працівника з цього міста.</t>
  </si>
  <si>
    <t>=XLOOKUP(I2;G2:G9;B2:B9;;;1)</t>
  </si>
  <si>
    <t>=XLOOKUP(LARGE(E2:E9;2);E2:E9;F2:F9)</t>
  </si>
  <si>
    <t>=XLOOKUP(MAX(F2:F9);F2:F9;C2:C9)</t>
  </si>
  <si>
    <t>=XLOOKUP(90;E2:E9;D2:D9;;-1)</t>
  </si>
  <si>
    <t>=XLOOKUP(MIN(FILTER(F2:F9;F2:F9&gt;0,1));F2:F9;B2:B9)</t>
  </si>
  <si>
    <t>=XLOOKUP(MINIFS(F2:F9;F2:F9;"&gt;0,1");F2:F9;B2:B9)</t>
  </si>
  <si>
    <t>15.</t>
  </si>
  <si>
    <t>16.</t>
  </si>
  <si>
    <t>17.</t>
  </si>
  <si>
    <t>18.</t>
  </si>
  <si>
    <t>19.</t>
  </si>
  <si>
    <t>20.</t>
  </si>
  <si>
    <t>=XLOOKUP(E2:E9;E2:E9;IF(E2:E9&lt;85;"Needs Improvement";"Good performance"))</t>
  </si>
  <si>
    <t>=XLOOKUP(J2;B2:B9;G2:G9;"No such employee")</t>
  </si>
  <si>
    <t>Natasha</t>
  </si>
  <si>
    <t>Створи формулу, яка шукає ім’я працівника за роллю, введеною в L2 (динамічний пошук).</t>
  </si>
  <si>
    <t>Поверни Score, який найближчий до введеного в K2 (наприклад, якщо користувач вводить 89 → повертає 88).</t>
  </si>
  <si>
    <t>=XLOOKUP(L2;D2:D9;B2:B9)</t>
  </si>
  <si>
    <t>=XLOOKUP(AVERAGE(E2:E9);E2:E9;B2:B9;"None")</t>
  </si>
  <si>
    <t>=XLOOKUP(MIN(ABS(E2:E9-K2));ABS(E2:E9-K2);E2:E9)</t>
  </si>
  <si>
    <t>!!!</t>
  </si>
  <si>
    <t>=AVERAGE(FILTER(F2:F9;C2:C9="Finance"))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</si>
</sst>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b/>
      <sz val="14"/>
      <color theme="1"/>
      <name val="Aptos Narrow"/>
      <scheme val="minor"/>
    </font>
    <font>
      <sz val="14"/>
      <color theme="1"/>
      <name val="Aptos Narrow"/>
      <family val="2"/>
      <scheme val="minor"/>
    </font>
    <font>
      <sz val="14"/>
      <color theme="1"/>
      <name val="Arial Unicode MS"/>
      <family val="2"/>
    </font>
    <font>
      <b/>
      <sz val="14"/>
      <color rgb="FFFF0000"/>
      <name val="Aptos Narrow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 wrapText="1"/>
    </xf>
    <xf numFmtId="0" fontId="3" fillId="0" borderId="0" xfId="0" applyFont="1"/>
    <xf numFmtId="9" fontId="3" fillId="0" borderId="0" xfId="0" applyNumberFormat="1" applyFont="1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3" fillId="0" borderId="0" xfId="0" quotePrefix="1" applyFont="1"/>
    <xf numFmtId="0" fontId="3" fillId="2" borderId="0" xfId="0" applyFont="1" applyFill="1"/>
    <xf numFmtId="0" fontId="2" fillId="3" borderId="0" xfId="0" applyFont="1" applyFill="1" applyAlignment="1">
      <alignment wrapText="1"/>
    </xf>
    <xf numFmtId="0" fontId="3" fillId="0" borderId="0" xfId="0" applyFont="1" applyFill="1" applyAlignment="1">
      <alignment wrapText="1"/>
    </xf>
    <xf numFmtId="0" fontId="5" fillId="0" borderId="0" xfId="0" applyFont="1" applyFill="1" applyAlignment="1">
      <alignment horizontal="center" vertical="center"/>
    </xf>
    <xf numFmtId="9" fontId="3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AEBCCE-08D5-3D41-89CD-E53C603F253E}">
  <dimension ref="A1:L77"/>
  <sheetViews>
    <sheetView tabSelected="1" topLeftCell="A50" zoomScale="90" zoomScaleNormal="90" workbookViewId="0">
      <selection activeCell="C61" sqref="C61"/>
    </sheetView>
  </sheetViews>
  <sheetFormatPr baseColWidth="10" defaultRowHeight="19" x14ac:dyDescent="0.25"/>
  <cols>
    <col min="1" max="1" width="80.5" style="3" customWidth="1"/>
    <col min="2" max="2" width="20.83203125" style="3" bestFit="1" customWidth="1"/>
    <col min="3" max="3" width="32.1640625" style="3" customWidth="1"/>
    <col min="4" max="4" width="17.5" style="3" bestFit="1" customWidth="1"/>
    <col min="5" max="6" width="10.83203125" style="3"/>
    <col min="7" max="7" width="16.5" style="3" bestFit="1" customWidth="1"/>
    <col min="8" max="8" width="43.33203125" style="3" bestFit="1" customWidth="1"/>
    <col min="9" max="9" width="60.5" style="3" customWidth="1"/>
    <col min="10" max="10" width="67" style="3" customWidth="1"/>
    <col min="11" max="11" width="59.33203125" style="3" customWidth="1"/>
    <col min="12" max="12" width="49" style="3" customWidth="1"/>
    <col min="13" max="16384" width="10.83203125" style="3"/>
  </cols>
  <sheetData>
    <row r="1" spans="1:12" ht="6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51</v>
      </c>
      <c r="I1" s="2" t="s">
        <v>84</v>
      </c>
      <c r="J1" s="2" t="s">
        <v>84</v>
      </c>
      <c r="K1" s="2" t="s">
        <v>101</v>
      </c>
      <c r="L1" s="2" t="s">
        <v>100</v>
      </c>
    </row>
    <row r="2" spans="1:12" x14ac:dyDescent="0.25">
      <c r="A2" s="3">
        <v>301</v>
      </c>
      <c r="B2" s="3" t="s">
        <v>7</v>
      </c>
      <c r="C2" s="3" t="s">
        <v>8</v>
      </c>
      <c r="D2" s="3" t="s">
        <v>9</v>
      </c>
      <c r="E2" s="3">
        <v>88</v>
      </c>
      <c r="F2" s="4">
        <v>0.12</v>
      </c>
      <c r="G2" s="3" t="s">
        <v>10</v>
      </c>
      <c r="H2" s="3" t="s">
        <v>11</v>
      </c>
      <c r="I2" s="3" t="s">
        <v>32</v>
      </c>
      <c r="J2" s="3" t="s">
        <v>99</v>
      </c>
      <c r="K2" s="3">
        <v>100</v>
      </c>
      <c r="L2" s="3" t="s">
        <v>21</v>
      </c>
    </row>
    <row r="3" spans="1:12" x14ac:dyDescent="0.25">
      <c r="A3" s="3">
        <v>302</v>
      </c>
      <c r="B3" s="3" t="s">
        <v>11</v>
      </c>
      <c r="C3" s="3" t="s">
        <v>12</v>
      </c>
      <c r="D3" s="3" t="s">
        <v>13</v>
      </c>
      <c r="E3" s="3">
        <v>95</v>
      </c>
      <c r="F3" s="4">
        <v>0.2</v>
      </c>
      <c r="G3" s="3" t="s">
        <v>14</v>
      </c>
    </row>
    <row r="4" spans="1:12" x14ac:dyDescent="0.25">
      <c r="A4" s="3">
        <v>303</v>
      </c>
      <c r="B4" s="3" t="s">
        <v>15</v>
      </c>
      <c r="C4" s="3" t="s">
        <v>16</v>
      </c>
      <c r="D4" s="3" t="s">
        <v>17</v>
      </c>
      <c r="E4" s="3">
        <v>82</v>
      </c>
      <c r="F4" s="4">
        <v>0.1</v>
      </c>
      <c r="G4" s="3" t="s">
        <v>18</v>
      </c>
    </row>
    <row r="5" spans="1:12" x14ac:dyDescent="0.25">
      <c r="A5" s="3">
        <v>304</v>
      </c>
      <c r="B5" s="3" t="s">
        <v>19</v>
      </c>
      <c r="C5" s="3" t="s">
        <v>20</v>
      </c>
      <c r="D5" s="3" t="s">
        <v>21</v>
      </c>
      <c r="E5" s="3">
        <v>91</v>
      </c>
      <c r="F5" s="4">
        <v>0.15</v>
      </c>
      <c r="G5" s="3" t="s">
        <v>22</v>
      </c>
    </row>
    <row r="6" spans="1:12" x14ac:dyDescent="0.25">
      <c r="A6" s="3">
        <v>305</v>
      </c>
      <c r="B6" s="3" t="s">
        <v>23</v>
      </c>
      <c r="C6" s="3" t="s">
        <v>12</v>
      </c>
      <c r="D6" s="3" t="s">
        <v>24</v>
      </c>
      <c r="E6" s="3">
        <v>78</v>
      </c>
      <c r="F6" s="4">
        <v>0.08</v>
      </c>
      <c r="G6" s="3" t="s">
        <v>25</v>
      </c>
    </row>
    <row r="7" spans="1:12" x14ac:dyDescent="0.25">
      <c r="A7" s="3">
        <v>306</v>
      </c>
      <c r="B7" s="3" t="s">
        <v>26</v>
      </c>
      <c r="C7" s="3" t="s">
        <v>27</v>
      </c>
      <c r="D7" s="3" t="s">
        <v>28</v>
      </c>
      <c r="E7" s="3">
        <v>85</v>
      </c>
      <c r="F7" s="4">
        <v>0.11</v>
      </c>
      <c r="G7" s="3" t="s">
        <v>29</v>
      </c>
    </row>
    <row r="8" spans="1:12" x14ac:dyDescent="0.25">
      <c r="A8" s="3">
        <v>307</v>
      </c>
      <c r="B8" s="3" t="s">
        <v>30</v>
      </c>
      <c r="C8" s="3" t="s">
        <v>16</v>
      </c>
      <c r="D8" s="3" t="s">
        <v>31</v>
      </c>
      <c r="E8" s="3">
        <v>90</v>
      </c>
      <c r="F8" s="4">
        <v>0.14000000000000001</v>
      </c>
      <c r="G8" s="3" t="s">
        <v>32</v>
      </c>
    </row>
    <row r="9" spans="1:12" x14ac:dyDescent="0.25">
      <c r="A9" s="3">
        <v>308</v>
      </c>
      <c r="B9" s="3" t="s">
        <v>33</v>
      </c>
      <c r="C9" s="3" t="s">
        <v>20</v>
      </c>
      <c r="D9" s="3" t="s">
        <v>34</v>
      </c>
      <c r="E9" s="3">
        <v>87</v>
      </c>
      <c r="F9" s="4">
        <v>0.13</v>
      </c>
      <c r="G9" s="3" t="s">
        <v>35</v>
      </c>
    </row>
    <row r="12" spans="1:12" ht="20" x14ac:dyDescent="0.25">
      <c r="A12" s="5" t="s">
        <v>36</v>
      </c>
    </row>
    <row r="13" spans="1:12" ht="20" x14ac:dyDescent="0.25">
      <c r="A13" s="6" t="s">
        <v>42</v>
      </c>
    </row>
    <row r="14" spans="1:12" ht="22" x14ac:dyDescent="0.3">
      <c r="A14" s="7" t="s">
        <v>57</v>
      </c>
      <c r="B14" s="3" t="str">
        <f>_xlfn.XLOOKUP("Daniel",B2:B9,C2:C9)</f>
        <v>Finance</v>
      </c>
      <c r="C14" s="8" t="s">
        <v>40</v>
      </c>
    </row>
    <row r="15" spans="1:12" ht="20" x14ac:dyDescent="0.25">
      <c r="A15" s="6" t="s">
        <v>43</v>
      </c>
    </row>
    <row r="16" spans="1:12" ht="22" x14ac:dyDescent="0.3">
      <c r="A16" s="7" t="s">
        <v>58</v>
      </c>
      <c r="B16" s="3" t="str">
        <f>_xlfn.XLOOKUP(303,A2:A9,D2:D9)</f>
        <v>Brand Manager</v>
      </c>
      <c r="C16" s="8" t="s">
        <v>41</v>
      </c>
    </row>
    <row r="17" spans="1:3" ht="20" x14ac:dyDescent="0.25">
      <c r="A17" s="6" t="s">
        <v>44</v>
      </c>
    </row>
    <row r="18" spans="1:3" ht="20" x14ac:dyDescent="0.25">
      <c r="A18" s="7" t="s">
        <v>59</v>
      </c>
      <c r="B18" s="3">
        <f>_xlfn.XLOOKUP(H2,B2:B9,E2:E9)</f>
        <v>95</v>
      </c>
      <c r="C18" s="8" t="s">
        <v>52</v>
      </c>
    </row>
    <row r="19" spans="1:3" ht="20" x14ac:dyDescent="0.25">
      <c r="A19" s="6" t="s">
        <v>45</v>
      </c>
    </row>
    <row r="20" spans="1:3" ht="22" x14ac:dyDescent="0.3">
      <c r="A20" s="7" t="s">
        <v>60</v>
      </c>
      <c r="B20" s="3" t="str">
        <f>_xlfn.XLOOKUP("Julia", B2:B9,A2:A9,"Employee not found")</f>
        <v>Employee not found</v>
      </c>
      <c r="C20" s="8" t="s">
        <v>53</v>
      </c>
    </row>
    <row r="21" spans="1:3" x14ac:dyDescent="0.25">
      <c r="A21" s="7"/>
    </row>
    <row r="22" spans="1:3" x14ac:dyDescent="0.25">
      <c r="A22" s="7"/>
    </row>
    <row r="23" spans="1:3" x14ac:dyDescent="0.25">
      <c r="A23" s="7"/>
    </row>
    <row r="24" spans="1:3" ht="20" x14ac:dyDescent="0.25">
      <c r="A24" s="5" t="s">
        <v>37</v>
      </c>
    </row>
    <row r="25" spans="1:3" ht="20" x14ac:dyDescent="0.25">
      <c r="A25" s="6" t="s">
        <v>46</v>
      </c>
    </row>
    <row r="26" spans="1:3" ht="20" x14ac:dyDescent="0.25">
      <c r="A26" s="7" t="s">
        <v>61</v>
      </c>
      <c r="B26" s="3" t="str">
        <f>_xlfn.XLOOKUP(MAX(E2:E9),E2:E9,G2:G9)</f>
        <v>Austin</v>
      </c>
      <c r="C26" s="8" t="s">
        <v>54</v>
      </c>
    </row>
    <row r="27" spans="1:3" ht="20" x14ac:dyDescent="0.25">
      <c r="A27" s="6" t="s">
        <v>47</v>
      </c>
    </row>
    <row r="28" spans="1:3" ht="20" x14ac:dyDescent="0.25">
      <c r="A28" s="7" t="s">
        <v>62</v>
      </c>
      <c r="B28" s="3">
        <f>_xlfn.XLOOKUP(MIN(E2:E9),E2:E9,A2:A9)</f>
        <v>305</v>
      </c>
      <c r="C28" s="8" t="s">
        <v>55</v>
      </c>
    </row>
    <row r="29" spans="1:3" ht="20" x14ac:dyDescent="0.25">
      <c r="A29" s="6" t="s">
        <v>48</v>
      </c>
    </row>
    <row r="30" spans="1:3" ht="40" x14ac:dyDescent="0.25">
      <c r="A30" s="7" t="s">
        <v>63</v>
      </c>
      <c r="B30" s="4">
        <f>_xlfn.XLOOKUP(306,A2:A9,F2:F9,,-1)</f>
        <v>0.11</v>
      </c>
      <c r="C30" s="8" t="s">
        <v>56</v>
      </c>
    </row>
    <row r="31" spans="1:3" ht="20" x14ac:dyDescent="0.25">
      <c r="A31" s="6" t="s">
        <v>49</v>
      </c>
    </row>
    <row r="32" spans="1:3" ht="20" x14ac:dyDescent="0.25">
      <c r="A32" s="7" t="s">
        <v>64</v>
      </c>
      <c r="B32" s="3" t="str">
        <f>_xlfn.XLOOKUP(306,A2:A9,D2:D9,,1)</f>
        <v>Supervisor</v>
      </c>
      <c r="C32" s="8" t="s">
        <v>77</v>
      </c>
    </row>
    <row r="33" spans="1:3" ht="20" x14ac:dyDescent="0.25">
      <c r="A33" s="6" t="s">
        <v>50</v>
      </c>
    </row>
    <row r="34" spans="1:3" ht="20" x14ac:dyDescent="0.25">
      <c r="A34" s="7" t="s">
        <v>65</v>
      </c>
      <c r="B34" s="3" t="str">
        <f>_xlfn.XLOOKUP(90,E2:E9,B2:B9)</f>
        <v>Grace</v>
      </c>
      <c r="C34" s="8" t="s">
        <v>78</v>
      </c>
    </row>
    <row r="35" spans="1:3" x14ac:dyDescent="0.25">
      <c r="A35" s="7"/>
    </row>
    <row r="36" spans="1:3" x14ac:dyDescent="0.25">
      <c r="A36" s="7"/>
    </row>
    <row r="37" spans="1:3" x14ac:dyDescent="0.25">
      <c r="A37" s="7"/>
    </row>
    <row r="38" spans="1:3" ht="20" x14ac:dyDescent="0.25">
      <c r="A38" s="5" t="s">
        <v>38</v>
      </c>
    </row>
    <row r="39" spans="1:3" ht="20" x14ac:dyDescent="0.25">
      <c r="A39" s="6" t="s">
        <v>79</v>
      </c>
    </row>
    <row r="40" spans="1:3" ht="40" x14ac:dyDescent="0.25">
      <c r="A40" s="7" t="s">
        <v>66</v>
      </c>
      <c r="B40" s="3" t="str">
        <f>_xlfn.XLOOKUP(I2,G2:G9,B2:B9,,,1)</f>
        <v>Grace</v>
      </c>
      <c r="C40" s="8" t="s">
        <v>85</v>
      </c>
    </row>
    <row r="41" spans="1:3" ht="20" x14ac:dyDescent="0.25">
      <c r="A41" s="6" t="s">
        <v>80</v>
      </c>
    </row>
    <row r="42" spans="1:3" ht="20" x14ac:dyDescent="0.25">
      <c r="A42" s="7" t="s">
        <v>67</v>
      </c>
      <c r="B42" s="4">
        <f>_xlfn.XLOOKUP(LARGE(E2:E9,2),E2:E9,F2:F9)</f>
        <v>0.15</v>
      </c>
      <c r="C42" s="8" t="s">
        <v>86</v>
      </c>
    </row>
    <row r="43" spans="1:3" ht="20" x14ac:dyDescent="0.25">
      <c r="A43" s="6" t="s">
        <v>81</v>
      </c>
    </row>
    <row r="44" spans="1:3" ht="20" x14ac:dyDescent="0.25">
      <c r="A44" s="7" t="s">
        <v>68</v>
      </c>
      <c r="B44" s="3" t="str">
        <f>_xlfn.XLOOKUP(MAX(F2:F9),F2:F9,C2:C9)</f>
        <v>IT</v>
      </c>
      <c r="C44" s="8" t="s">
        <v>87</v>
      </c>
    </row>
    <row r="45" spans="1:3" ht="20" x14ac:dyDescent="0.25">
      <c r="A45" s="6" t="s">
        <v>82</v>
      </c>
    </row>
    <row r="46" spans="1:3" ht="20" x14ac:dyDescent="0.25">
      <c r="A46" s="7" t="s">
        <v>69</v>
      </c>
      <c r="B46" s="3" t="str">
        <f>_xlfn.XLOOKUP(90,E2:E9,D2:D9,,-1)</f>
        <v>Copywriter</v>
      </c>
      <c r="C46" s="8" t="s">
        <v>88</v>
      </c>
    </row>
    <row r="47" spans="1:3" ht="20" x14ac:dyDescent="0.25">
      <c r="A47" s="6" t="s">
        <v>83</v>
      </c>
    </row>
    <row r="48" spans="1:3" ht="20" x14ac:dyDescent="0.25">
      <c r="A48" s="7" t="s">
        <v>70</v>
      </c>
      <c r="B48" s="4" t="str" cm="1">
        <f t="array" ref="B48">_xlfn.XLOOKUP(MIN(_xlfn._xlws.FILTER(F2:F9,F2:F9&gt;0.1)),F2:F9,B2:B9)</f>
        <v>Frank</v>
      </c>
      <c r="C48" s="8" t="s">
        <v>89</v>
      </c>
    </row>
    <row r="49" spans="1:3" x14ac:dyDescent="0.25">
      <c r="A49" s="7"/>
      <c r="B49" s="3" t="str">
        <f>_xlfn.XLOOKUP(_xlfn.MINIFS(F2:F9,F2:F9,"&gt;0,1"),F2:F9,B2:B9)</f>
        <v>Frank</v>
      </c>
      <c r="C49" s="8" t="s">
        <v>90</v>
      </c>
    </row>
    <row r="50" spans="1:3" x14ac:dyDescent="0.25">
      <c r="A50" s="7"/>
    </row>
    <row r="51" spans="1:3" x14ac:dyDescent="0.25">
      <c r="A51" s="7"/>
    </row>
    <row r="52" spans="1:3" ht="20" x14ac:dyDescent="0.25">
      <c r="A52" s="5" t="s">
        <v>39</v>
      </c>
    </row>
    <row r="53" spans="1:3" ht="20" x14ac:dyDescent="0.25">
      <c r="A53" s="6" t="s">
        <v>91</v>
      </c>
    </row>
    <row r="54" spans="1:3" ht="42" x14ac:dyDescent="0.3">
      <c r="A54" s="7" t="s">
        <v>71</v>
      </c>
      <c r="B54" s="3" t="str" cm="1">
        <f t="array" ref="B54:B61">_xlfn.XLOOKUP(E2:E9,E2:E9,IF(E2:E9&lt;85,"Needs Improvement","Good performance"))</f>
        <v>Good performance</v>
      </c>
      <c r="C54" s="8" t="s">
        <v>97</v>
      </c>
    </row>
    <row r="55" spans="1:3" x14ac:dyDescent="0.25">
      <c r="B55" s="3" t="str">
        <v>Good performance</v>
      </c>
    </row>
    <row r="56" spans="1:3" x14ac:dyDescent="0.25">
      <c r="B56" s="3" t="str">
        <v>Needs Improvement</v>
      </c>
    </row>
    <row r="57" spans="1:3" x14ac:dyDescent="0.25">
      <c r="B57" s="3" t="str">
        <v>Good performance</v>
      </c>
    </row>
    <row r="58" spans="1:3" x14ac:dyDescent="0.25">
      <c r="B58" s="3" t="str">
        <v>Needs Improvement</v>
      </c>
    </row>
    <row r="59" spans="1:3" x14ac:dyDescent="0.25">
      <c r="B59" s="3" t="str">
        <v>Good performance</v>
      </c>
    </row>
    <row r="60" spans="1:3" x14ac:dyDescent="0.25">
      <c r="B60" s="3" t="str">
        <v>Good performance</v>
      </c>
    </row>
    <row r="61" spans="1:3" x14ac:dyDescent="0.25">
      <c r="B61" s="3" t="str">
        <v>Good performance</v>
      </c>
    </row>
    <row r="62" spans="1:3" ht="20" x14ac:dyDescent="0.25">
      <c r="A62" s="6" t="s">
        <v>92</v>
      </c>
    </row>
    <row r="63" spans="1:3" ht="42" x14ac:dyDescent="0.3">
      <c r="A63" s="7" t="s">
        <v>72</v>
      </c>
      <c r="B63" s="3" t="str">
        <f>_xlfn.XLOOKUP(J2,B2:B9,G2:G9,"No such employee")</f>
        <v>No such employee</v>
      </c>
      <c r="C63" s="8" t="s">
        <v>98</v>
      </c>
    </row>
    <row r="64" spans="1:3" ht="20" x14ac:dyDescent="0.25">
      <c r="A64" s="10" t="s">
        <v>93</v>
      </c>
    </row>
    <row r="65" spans="1:6" ht="40" x14ac:dyDescent="0.25">
      <c r="A65" s="11" t="s">
        <v>73</v>
      </c>
      <c r="B65" s="9" cm="1">
        <f t="array" ref="B65">_xlfn.XLOOKUP(MIN(ABS(E2:E9-K2)),ABS(E2:E9-K2),E2:E9)</f>
        <v>95</v>
      </c>
      <c r="C65" s="8" t="s">
        <v>104</v>
      </c>
      <c r="F65" s="12" t="s">
        <v>105</v>
      </c>
    </row>
    <row r="66" spans="1:6" ht="20" x14ac:dyDescent="0.25">
      <c r="A66" s="10" t="s">
        <v>94</v>
      </c>
    </row>
    <row r="67" spans="1:6" ht="64" x14ac:dyDescent="0.25">
      <c r="A67" s="11" t="s">
        <v>74</v>
      </c>
      <c r="B67" s="13" cm="1">
        <f t="array" ref="B67">AVERAGE(_xlfn._xlws.FILTER(F2:F9,C2:C9="Finance"))</f>
        <v>0.14000000000000001</v>
      </c>
      <c r="C67" s="8" t="s">
        <v>106</v>
      </c>
      <c r="F67" s="12" t="s">
        <v>105</v>
      </c>
    </row>
    <row r="68" spans="1:6" ht="20" x14ac:dyDescent="0.25">
      <c r="A68" s="6" t="s">
        <v>95</v>
      </c>
    </row>
    <row r="69" spans="1:6" ht="40" x14ac:dyDescent="0.25">
      <c r="A69" s="7" t="s">
        <v>75</v>
      </c>
      <c r="B69" s="3" t="str">
        <f>_xlfn.XLOOKUP(AVERAGE(E2:E9),E2:E9,B2:B9,"None")</f>
        <v>Henry</v>
      </c>
      <c r="C69" s="8" t="s">
        <v>103</v>
      </c>
    </row>
    <row r="70" spans="1:6" ht="20" x14ac:dyDescent="0.25">
      <c r="A70" s="6" t="s">
        <v>96</v>
      </c>
    </row>
    <row r="71" spans="1:6" ht="40" x14ac:dyDescent="0.25">
      <c r="A71" s="7" t="s">
        <v>76</v>
      </c>
      <c r="B71" s="3" t="str">
        <f>_xlfn.XLOOKUP(L2,D2:D9,B2:B9)</f>
        <v>Daniel</v>
      </c>
      <c r="C71" s="8" t="s">
        <v>102</v>
      </c>
    </row>
    <row r="75" spans="1:6" x14ac:dyDescent="0.25">
      <c r="C75" s="4"/>
    </row>
    <row r="76" spans="1:6" x14ac:dyDescent="0.25">
      <c r="B76" s="4"/>
    </row>
    <row r="77" spans="1:6" x14ac:dyDescent="0.25">
      <c r="B77" s="4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Тетяна Парфенюк</dc:creator>
  <cp:lastModifiedBy>Тетяна Парфенюк</cp:lastModifiedBy>
  <dcterms:created xsi:type="dcterms:W3CDTF">2025-10-26T11:48:22Z</dcterms:created>
  <dcterms:modified xsi:type="dcterms:W3CDTF">2025-10-26T14:55:07Z</dcterms:modified>
</cp:coreProperties>
</file>