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codeName="ThisWorkbook" defaultThemeVersion="124226"/>
  <xr:revisionPtr revIDLastSave="0" documentId="13_ncr:1_{0AB5374F-EFB8-F249-858E-A89111AAF68A}" xr6:coauthVersionLast="45" xr6:coauthVersionMax="45" xr10:uidLastSave="{00000000-0000-0000-0000-000000000000}"/>
  <bookViews>
    <workbookView xWindow="0" yWindow="460" windowWidth="24240" windowHeight="13140" activeTab="7" xr2:uid="{00000000-000D-0000-FFFF-FFFF00000000}"/>
  </bookViews>
  <sheets>
    <sheet name="STAFF" sheetId="1" r:id="rId1"/>
    <sheet name="OPERATERS" sheetId="2" r:id="rId2"/>
    <sheet name="OPERATERS OT" sheetId="6" r:id="rId3"/>
    <sheet name="HELPERS" sheetId="3" r:id="rId4"/>
    <sheet name="TRIMMING" sheetId="4" r:id="rId5"/>
    <sheet name="HELPER OT" sheetId="7" r:id="rId6"/>
    <sheet name="TRIMMING OT" sheetId="8" r:id="rId7"/>
    <sheet name="HOUSE KEEPING" sheetId="10" r:id="rId8"/>
  </sheets>
  <definedNames>
    <definedName name="_xlnm.Print_Area" localSheetId="5">'HELPER OT'!$A$1:$AJ$28</definedName>
    <definedName name="_xlnm.Print_Area" localSheetId="3">HELPERS!$A$1:$AI$27</definedName>
    <definedName name="_xlnm.Print_Area" localSheetId="7">'HOUSE KEEPING'!$A$1:$AI$10</definedName>
    <definedName name="_xlnm.Print_Area" localSheetId="1">OPERATERS!$A$1:$AI$16</definedName>
    <definedName name="_xlnm.Print_Area" localSheetId="2">'OPERATERS OT'!$A$1:$AJ$15</definedName>
    <definedName name="_xlnm.Print_Area" localSheetId="0">STAFF!$A$1:$AL$19</definedName>
    <definedName name="_xlnm.Print_Area" localSheetId="4">TRIMMING!$A$1:$AI$21</definedName>
    <definedName name="_xlnm.Print_Area" localSheetId="6">'TRIMMING OT'!$A$1:$AJ$22</definedName>
  </definedNames>
  <calcPr calcId="191029"/>
</workbook>
</file>

<file path=xl/calcChain.xml><?xml version="1.0" encoding="utf-8"?>
<calcChain xmlns="http://schemas.openxmlformats.org/spreadsheetml/2006/main">
  <c r="AH12" i="7" l="1"/>
  <c r="AJ12" i="7" s="1"/>
  <c r="AI12" i="7"/>
  <c r="AH11" i="3"/>
  <c r="AI11" i="3" s="1"/>
  <c r="AI13" i="1" l="1"/>
  <c r="AI12" i="1"/>
  <c r="AI11" i="1"/>
  <c r="AI10" i="1"/>
  <c r="AI9" i="1"/>
  <c r="AI8" i="1"/>
  <c r="AI7" i="1"/>
  <c r="AI6" i="1"/>
  <c r="AH25" i="3" l="1"/>
  <c r="AI25" i="3" s="1"/>
  <c r="AH16" i="3"/>
  <c r="AI16" i="3" s="1"/>
  <c r="AH17" i="3"/>
  <c r="AI17" i="3" s="1"/>
  <c r="AI26" i="7"/>
  <c r="AI18" i="7"/>
  <c r="AH26" i="7"/>
  <c r="AH18" i="7"/>
  <c r="AH17" i="7"/>
  <c r="AI17" i="7"/>
  <c r="AJ26" i="7" l="1"/>
  <c r="AJ18" i="7"/>
  <c r="AJ17" i="7"/>
  <c r="AH6" i="8"/>
  <c r="AI6" i="8"/>
  <c r="AH7" i="8"/>
  <c r="AI7" i="8"/>
  <c r="AI11" i="7"/>
  <c r="AH11" i="7"/>
  <c r="AJ11" i="7" l="1"/>
  <c r="AJ7" i="8"/>
  <c r="AJ6" i="8"/>
  <c r="AH22" i="3"/>
  <c r="AI22" i="3" s="1"/>
  <c r="AH10" i="3"/>
  <c r="AI10" i="3" s="1"/>
  <c r="AH9" i="3" l="1"/>
  <c r="AI9" i="3" s="1"/>
  <c r="AH8" i="3"/>
  <c r="AI8" i="3" s="1"/>
  <c r="AH6" i="4" l="1"/>
  <c r="AI6" i="4" s="1"/>
  <c r="AH7" i="4"/>
  <c r="AI7" i="4" s="1"/>
  <c r="AH20" i="7" l="1"/>
  <c r="AH10" i="7"/>
  <c r="AH13" i="7"/>
  <c r="AI13" i="7"/>
  <c r="AI10" i="7"/>
  <c r="AI20" i="7"/>
  <c r="AJ13" i="7" l="1"/>
  <c r="AJ10" i="7"/>
  <c r="AJ20" i="7"/>
  <c r="AH19" i="3"/>
  <c r="AI19" i="3" s="1"/>
  <c r="AH12" i="3"/>
  <c r="AI12" i="3" s="1"/>
  <c r="AH14" i="3" l="1"/>
  <c r="AI14" i="3" s="1"/>
  <c r="AH15" i="3"/>
  <c r="AI15" i="3" s="1"/>
  <c r="AH18" i="3"/>
  <c r="AI18" i="3" s="1"/>
  <c r="AH7" i="3"/>
  <c r="AI7" i="3" s="1"/>
  <c r="T21" i="4" l="1"/>
  <c r="AH16" i="7" l="1"/>
  <c r="AI16" i="7" l="1"/>
  <c r="AJ16" i="7" s="1"/>
  <c r="AI25" i="7" l="1"/>
  <c r="AH25" i="7"/>
  <c r="AJ25" i="7" l="1"/>
  <c r="AH3" i="10" l="1"/>
  <c r="AI3" i="10" s="1"/>
  <c r="AH8" i="7"/>
  <c r="AI8" i="7"/>
  <c r="AJ8" i="7" l="1"/>
  <c r="AH27" i="7"/>
  <c r="AH9" i="6"/>
  <c r="AI9" i="6" l="1"/>
  <c r="AJ9" i="6" s="1"/>
  <c r="AH9" i="2"/>
  <c r="AI9" i="2" s="1"/>
  <c r="AI15" i="7" l="1"/>
  <c r="AH15" i="7"/>
  <c r="AJ15" i="7" l="1"/>
  <c r="AI27" i="7"/>
  <c r="AJ27" i="7" s="1"/>
  <c r="AH24" i="3" l="1"/>
  <c r="AI24" i="3" s="1"/>
  <c r="AH9" i="7" l="1"/>
  <c r="AI9" i="7"/>
  <c r="AH24" i="7"/>
  <c r="AJ9" i="7" l="1"/>
  <c r="AJ6" i="1"/>
  <c r="AK6" i="1" l="1"/>
  <c r="AL6" i="1"/>
  <c r="AI19" i="8"/>
  <c r="AH19" i="8"/>
  <c r="AI18" i="8"/>
  <c r="AH18" i="8"/>
  <c r="AJ18" i="8" l="1"/>
  <c r="AJ19" i="8"/>
  <c r="AH18" i="4"/>
  <c r="AI18" i="4" s="1"/>
  <c r="AH9" i="4" l="1"/>
  <c r="AI9" i="4" s="1"/>
  <c r="AH9" i="8"/>
  <c r="AI9" i="8"/>
  <c r="AH17" i="8"/>
  <c r="AH11" i="8"/>
  <c r="AJ9" i="8" l="1"/>
  <c r="AI24" i="7"/>
  <c r="AJ24" i="7" s="1"/>
  <c r="AI11" i="8"/>
  <c r="AJ11" i="8" s="1"/>
  <c r="AH4" i="10" l="1"/>
  <c r="AI4" i="10" s="1"/>
  <c r="AH23" i="3"/>
  <c r="AI23" i="3" s="1"/>
  <c r="AH11" i="4"/>
  <c r="AI11" i="4" s="1"/>
  <c r="AH7" i="6" l="1"/>
  <c r="AI7" i="6"/>
  <c r="AH7" i="2"/>
  <c r="AI7" i="2" s="1"/>
  <c r="AJ7" i="6" l="1"/>
  <c r="AI17" i="8"/>
  <c r="AJ17" i="8" s="1"/>
  <c r="AI5" i="6" l="1"/>
  <c r="AH5" i="6"/>
  <c r="AH5" i="2"/>
  <c r="AI5" i="2" s="1"/>
  <c r="AJ5" i="6" l="1"/>
  <c r="AH19" i="4"/>
  <c r="AI19" i="4" s="1"/>
  <c r="AH7" i="7" l="1"/>
  <c r="AI7" i="7"/>
  <c r="AH14" i="7"/>
  <c r="AI14" i="7"/>
  <c r="AH19" i="7"/>
  <c r="AI19" i="7"/>
  <c r="AH21" i="7"/>
  <c r="AI21" i="7"/>
  <c r="AH22" i="7"/>
  <c r="AI22" i="7"/>
  <c r="AH23" i="7"/>
  <c r="AI23" i="7"/>
  <c r="AJ22" i="7" l="1"/>
  <c r="AJ14" i="7"/>
  <c r="AJ23" i="7"/>
  <c r="AJ19" i="7"/>
  <c r="AJ7" i="7"/>
  <c r="AJ21" i="7"/>
  <c r="AH17" i="4"/>
  <c r="AI17" i="4" s="1"/>
  <c r="AH6" i="3"/>
  <c r="AI6" i="3" s="1"/>
  <c r="AH13" i="3"/>
  <c r="AI13" i="3" s="1"/>
  <c r="AH20" i="3"/>
  <c r="AI20" i="3" s="1"/>
  <c r="AH21" i="3"/>
  <c r="AI21" i="3" s="1"/>
  <c r="AH26" i="3"/>
  <c r="AI26" i="3" s="1"/>
  <c r="AI11" i="6" l="1"/>
  <c r="AH11" i="6"/>
  <c r="AH11" i="2"/>
  <c r="AI11" i="2" s="1"/>
  <c r="AJ11" i="6" l="1"/>
  <c r="AH6" i="7"/>
  <c r="AI6" i="7"/>
  <c r="AJ6" i="7" l="1"/>
  <c r="AH5" i="3"/>
  <c r="AI5" i="3" s="1"/>
  <c r="AH15" i="4"/>
  <c r="AI15" i="4" s="1"/>
  <c r="AH15" i="8" l="1"/>
  <c r="AI15" i="8"/>
  <c r="AJ15" i="8" l="1"/>
  <c r="AJ12" i="1" l="1"/>
  <c r="AL12" i="1" l="1"/>
  <c r="AK12" i="1"/>
  <c r="AH2" i="10" l="1"/>
  <c r="AI2" i="10" s="1"/>
  <c r="AH16" i="4"/>
  <c r="AI10" i="6"/>
  <c r="AH10" i="6"/>
  <c r="AI16" i="4" l="1"/>
  <c r="AJ10" i="6"/>
  <c r="AH10" i="2" l="1"/>
  <c r="AI10" i="2" s="1"/>
  <c r="AI14" i="8" l="1"/>
  <c r="AH14" i="8"/>
  <c r="AJ14" i="8" l="1"/>
  <c r="G21" i="4" l="1"/>
  <c r="G13" i="2" l="1"/>
  <c r="AH14" i="4" l="1"/>
  <c r="AI14" i="4" s="1"/>
  <c r="G27" i="3" l="1"/>
  <c r="AI8" i="8" l="1"/>
  <c r="AI10" i="8"/>
  <c r="AI12" i="8"/>
  <c r="AI13" i="8"/>
  <c r="AI16" i="8"/>
  <c r="AI5" i="8"/>
  <c r="AJ9" i="1" l="1"/>
  <c r="AJ10" i="1"/>
  <c r="AJ11" i="1"/>
  <c r="AJ13" i="1"/>
  <c r="AK10" i="1" l="1"/>
  <c r="AL10" i="1"/>
  <c r="AL9" i="1"/>
  <c r="AK9" i="1"/>
  <c r="AJ8" i="1" l="1"/>
  <c r="AL8" i="1" l="1"/>
  <c r="AK8" i="1"/>
  <c r="AL13" i="1" l="1"/>
  <c r="AK13" i="1" l="1"/>
  <c r="AH16" i="8" l="1"/>
  <c r="AJ16" i="8" s="1"/>
  <c r="H21" i="4" l="1"/>
  <c r="AE27" i="3" l="1"/>
  <c r="J21" i="4" l="1"/>
  <c r="AC27" i="3" l="1"/>
  <c r="AC21" i="4" l="1"/>
  <c r="AB21" i="4" l="1"/>
  <c r="Z27" i="3" l="1"/>
  <c r="Z21" i="4"/>
  <c r="U21" i="4" l="1"/>
  <c r="Q21" i="4" l="1"/>
  <c r="N21" i="4" l="1"/>
  <c r="AH10" i="8" l="1"/>
  <c r="AJ10" i="8" s="1"/>
  <c r="AH8" i="8"/>
  <c r="AJ8" i="8" s="1"/>
  <c r="AH10" i="4"/>
  <c r="AH8" i="4"/>
  <c r="AI8" i="4" s="1"/>
  <c r="AI10" i="4" l="1"/>
  <c r="C21" i="4"/>
  <c r="AF21" i="4" l="1"/>
  <c r="AE21" i="4" l="1"/>
  <c r="AD21" i="4" l="1"/>
  <c r="AA21" i="4" l="1"/>
  <c r="X21" i="4" l="1"/>
  <c r="W21" i="4" l="1"/>
  <c r="V21" i="4" l="1"/>
  <c r="S21" i="4" l="1"/>
  <c r="R21" i="4" l="1"/>
  <c r="R27" i="3"/>
  <c r="AH12" i="4" l="1"/>
  <c r="AH13" i="4"/>
  <c r="AJ7" i="1"/>
  <c r="AJ14" i="1" s="1"/>
  <c r="AH5" i="8"/>
  <c r="AJ5" i="8" s="1"/>
  <c r="P21" i="4" l="1"/>
  <c r="O21" i="4" l="1"/>
  <c r="M21" i="4" l="1"/>
  <c r="L21" i="4" l="1"/>
  <c r="K21" i="4" l="1"/>
  <c r="F21" i="4" l="1"/>
  <c r="E21" i="4" l="1"/>
  <c r="D21" i="4" l="1"/>
  <c r="AH5" i="4" l="1"/>
  <c r="AH20" i="4" s="1"/>
  <c r="AI5" i="4" l="1"/>
  <c r="V13" i="2" l="1"/>
  <c r="S13" i="2" l="1"/>
  <c r="L13" i="2" l="1"/>
  <c r="H13" i="2" l="1"/>
  <c r="E13" i="2" l="1"/>
  <c r="AF27" i="3" l="1"/>
  <c r="AF13" i="2"/>
  <c r="AE13" i="2" l="1"/>
  <c r="AD27" i="3" l="1"/>
  <c r="AC13" i="2" l="1"/>
  <c r="AB13" i="2" l="1"/>
  <c r="AA13" i="2"/>
  <c r="Y13" i="2"/>
  <c r="X13" i="2"/>
  <c r="W13" i="2"/>
  <c r="U13" i="2"/>
  <c r="T13" i="2"/>
  <c r="R13" i="2"/>
  <c r="Q13" i="2"/>
  <c r="P13" i="2"/>
  <c r="O13" i="2"/>
  <c r="N13" i="2"/>
  <c r="M13" i="2"/>
  <c r="K13" i="2"/>
  <c r="J13" i="2"/>
  <c r="I13" i="2"/>
  <c r="F13" i="2"/>
  <c r="D13" i="2"/>
  <c r="C13" i="2"/>
  <c r="AD13" i="2"/>
  <c r="Z13" i="2"/>
  <c r="AB27" i="3" l="1"/>
  <c r="AA27" i="3" l="1"/>
  <c r="Y27" i="3" l="1"/>
  <c r="X27" i="3" l="1"/>
  <c r="AL11" i="1" l="1"/>
  <c r="AK11" i="1"/>
  <c r="W27" i="3" l="1"/>
  <c r="AH5" i="10" l="1"/>
  <c r="AI5" i="10" s="1"/>
  <c r="V27" i="3" l="1"/>
  <c r="U27" i="3" l="1"/>
  <c r="T27" i="3" l="1"/>
  <c r="D27" i="3"/>
  <c r="E27" i="3"/>
  <c r="F27" i="3"/>
  <c r="H27" i="3"/>
  <c r="I27" i="3"/>
  <c r="J27" i="3"/>
  <c r="K27" i="3"/>
  <c r="L27" i="3"/>
  <c r="M27" i="3"/>
  <c r="N27" i="3"/>
  <c r="O27" i="3"/>
  <c r="P27" i="3"/>
  <c r="Q27" i="3"/>
  <c r="S27" i="3"/>
  <c r="C27" i="3"/>
  <c r="Y21" i="4" l="1"/>
  <c r="I21" i="4" l="1"/>
  <c r="AL7" i="1" l="1"/>
  <c r="AL14" i="1" s="1"/>
  <c r="AK7" i="1"/>
  <c r="AK14" i="1" s="1"/>
  <c r="AI6" i="6" l="1"/>
  <c r="AI8" i="6"/>
  <c r="AH6" i="2"/>
  <c r="AH8" i="2"/>
  <c r="AH12" i="2" l="1"/>
  <c r="AH6" i="10" l="1"/>
  <c r="AH27" i="3" l="1"/>
  <c r="AH13" i="8"/>
  <c r="AJ13" i="8" s="1"/>
  <c r="AI13" i="4" l="1"/>
  <c r="AI6" i="10" l="1"/>
  <c r="AH6" i="6" l="1"/>
  <c r="AJ6" i="6" l="1"/>
  <c r="AH12" i="8" l="1"/>
  <c r="AJ12" i="8" s="1"/>
  <c r="AI21" i="8"/>
  <c r="AH8" i="6"/>
  <c r="AI12" i="4"/>
  <c r="AI20" i="4" s="1"/>
  <c r="AI8" i="2"/>
  <c r="AI6" i="2"/>
  <c r="AH21" i="8" l="1"/>
  <c r="AI28" i="7"/>
  <c r="AH13" i="6"/>
  <c r="AI13" i="6"/>
  <c r="AI27" i="3"/>
  <c r="AJ8" i="6"/>
  <c r="AJ21" i="8" l="1"/>
  <c r="AJ28" i="7"/>
  <c r="AI12" i="2"/>
  <c r="AJ13" i="6"/>
</calcChain>
</file>

<file path=xl/sharedStrings.xml><?xml version="1.0" encoding="utf-8"?>
<sst xmlns="http://schemas.openxmlformats.org/spreadsheetml/2006/main" count="206" uniqueCount="105">
  <si>
    <t xml:space="preserve">                                                </t>
  </si>
  <si>
    <t xml:space="preserve">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</si>
  <si>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</si>
  <si>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</si>
  <si>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Sl.No</t>
  </si>
  <si>
    <t>Name</t>
  </si>
  <si>
    <t>DESIGNATION</t>
  </si>
  <si>
    <t>NET SALARY</t>
  </si>
  <si>
    <t>Per Day Salary</t>
  </si>
  <si>
    <t>No of Working Days</t>
  </si>
  <si>
    <t>Salary</t>
  </si>
  <si>
    <t>Total Salary</t>
  </si>
  <si>
    <t>FACTORY MANAGER</t>
  </si>
  <si>
    <t>PACKING SUPERVISIOR</t>
  </si>
  <si>
    <t>CHECKING SUPERVISOR</t>
  </si>
  <si>
    <t>LINE SUPERVISOR</t>
  </si>
  <si>
    <t xml:space="preserve"> </t>
  </si>
  <si>
    <t>OT/Hour</t>
  </si>
  <si>
    <t>Total OT Hours</t>
  </si>
  <si>
    <t>OT Amount</t>
  </si>
  <si>
    <t>.</t>
  </si>
  <si>
    <t>DOCUMENT NO:</t>
  </si>
  <si>
    <t>TITLE:</t>
  </si>
  <si>
    <t>ATTENDANCE-STAFF</t>
  </si>
  <si>
    <t>MONTH</t>
  </si>
  <si>
    <t>ATTENDANCE-OPERATORS</t>
  </si>
  <si>
    <t>ATTENDANCE-HELPER</t>
  </si>
  <si>
    <t>ATTENDANCE-TRIMMING</t>
  </si>
  <si>
    <t>ATTENDANCE-OPERATORS OT</t>
  </si>
  <si>
    <t>ATTENDANCE-HELPER OT</t>
  </si>
  <si>
    <t>ATTENDANCE-TRIMMING OT</t>
  </si>
  <si>
    <t>GEETHA.R</t>
  </si>
  <si>
    <t>INDHUMATHI.B</t>
  </si>
  <si>
    <t>PADMAVATHI.K</t>
  </si>
  <si>
    <t>SANGEETHA.S</t>
  </si>
  <si>
    <t>THILAGAVATHI.M</t>
  </si>
  <si>
    <t>KAMALAM.S</t>
  </si>
  <si>
    <t>ROHINI.V</t>
  </si>
  <si>
    <t xml:space="preserve">           </t>
  </si>
  <si>
    <t>SANTHAMANI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</si>
  <si>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</si>
  <si>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ASHWATHI.M</t>
  </si>
  <si>
    <t>GOVINDRAJ.P</t>
  </si>
  <si>
    <t>RADHA.S</t>
  </si>
  <si>
    <t>SELVI.S</t>
  </si>
  <si>
    <t>ROHINI .V</t>
  </si>
  <si>
    <t>SATHYAPRIYA.K</t>
  </si>
  <si>
    <t>OFFICE STAFF</t>
  </si>
  <si>
    <t xml:space="preserve">             </t>
  </si>
  <si>
    <t>GANESHWARI.V</t>
  </si>
  <si>
    <t>KAMATCHI.C</t>
  </si>
  <si>
    <t>CHINNADURAI.P</t>
  </si>
  <si>
    <t>SECURITY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</si>
  <si>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</si>
  <si>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SANTHAMANI.C</t>
  </si>
  <si>
    <t xml:space="preserve">    </t>
  </si>
  <si>
    <t>TAMILSELVI.A</t>
  </si>
  <si>
    <t>GOPALARATHINANM.G</t>
  </si>
  <si>
    <t>RAJKUMAR</t>
  </si>
  <si>
    <t xml:space="preserve">  </t>
  </si>
  <si>
    <t>LOGESHWARI</t>
  </si>
  <si>
    <t>NISHA.T</t>
  </si>
  <si>
    <t>SELAM</t>
  </si>
  <si>
    <t>SASIKUMAR.S</t>
  </si>
  <si>
    <t>SANMUGAPRIYA</t>
  </si>
  <si>
    <t xml:space="preserve">         </t>
  </si>
  <si>
    <t>SUMITHRA.R</t>
  </si>
  <si>
    <t>SUMITHRA</t>
  </si>
  <si>
    <t>ASHWATHI.A</t>
  </si>
  <si>
    <t>VANAJA</t>
  </si>
  <si>
    <t>AMIRTHAVALLI</t>
  </si>
  <si>
    <t>VAIRAMANI</t>
  </si>
  <si>
    <t>THANGAVEL</t>
  </si>
  <si>
    <t>UMA.P</t>
  </si>
  <si>
    <t>NEEVETHA.G</t>
  </si>
  <si>
    <t>PREMA</t>
  </si>
  <si>
    <t>BALAMANI</t>
  </si>
  <si>
    <t>SHANKAVI</t>
  </si>
  <si>
    <t>ARUKANI</t>
  </si>
  <si>
    <t>GAYATHRI</t>
  </si>
  <si>
    <t>GAYATHIRI</t>
  </si>
  <si>
    <t>NIVETHA.G</t>
  </si>
  <si>
    <t>VADIVUKARASI</t>
  </si>
  <si>
    <t>JEEVANANTHAM</t>
  </si>
  <si>
    <t>FINISHING DEPARTMENT</t>
  </si>
  <si>
    <t>SHAHJAD ALAM</t>
  </si>
  <si>
    <t>SHANKAVI.S</t>
  </si>
  <si>
    <t>KAVIYARASON.S</t>
  </si>
  <si>
    <t>SRIDEVI.C</t>
  </si>
  <si>
    <t>JAYAMANI</t>
  </si>
  <si>
    <t>ARUN MAHESH</t>
  </si>
  <si>
    <t>MARISELVAM</t>
  </si>
  <si>
    <t>Sep 26 TO Oct 25</t>
  </si>
  <si>
    <t>KAVIYARASU</t>
  </si>
  <si>
    <t>KEERTHANA</t>
  </si>
  <si>
    <t>DAVID.R</t>
  </si>
  <si>
    <t>JUBER.MD</t>
  </si>
  <si>
    <t>MADHAN KUMAR</t>
  </si>
  <si>
    <t>ARUCHANA.R</t>
  </si>
  <si>
    <t>DEVIKA</t>
  </si>
  <si>
    <t>GAYATHIRI.M</t>
  </si>
  <si>
    <t>SANTHOSH.B</t>
  </si>
  <si>
    <t>KAVITHA.K</t>
  </si>
  <si>
    <t>KARAN.B</t>
  </si>
  <si>
    <t>LAVANYA.S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</si>
</sst>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0"/>
      <color theme="1"/>
      <name val="Algerian"/>
      <family val="5"/>
    </font>
    <font>
      <b/>
      <sz val="15"/>
      <color theme="1"/>
      <name val="Times New Roman"/>
      <family val="1"/>
    </font>
    <font>
      <b/>
      <sz val="15"/>
      <color theme="1"/>
      <name val="Algerian"/>
      <family val="5"/>
    </font>
    <font>
      <b/>
      <sz val="11"/>
      <color rgb="FF00009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  <font>
      <sz val="11"/>
      <name val="Times New Roman"/>
      <family val="1"/>
    </font>
    <font>
      <b/>
      <sz val="11"/>
      <color rgb="FFFF0000"/>
      <name val="Calibri"/>
      <family val="2"/>
      <scheme val="minor"/>
    </font>
    <font>
      <b/>
      <sz val="24"/>
      <color theme="1"/>
      <name val="Algerian"/>
      <family val="5"/>
    </font>
    <font>
      <sz val="20"/>
      <color theme="1"/>
      <name val="Calibri"/>
      <family val="2"/>
      <scheme val="minor"/>
    </font>
    <font>
      <sz val="11"/>
      <color rgb="FF00009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Arial"/>
      <family val="2"/>
    </font>
    <font>
      <u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name val="Algerian"/>
      <family val="5"/>
    </font>
    <font>
      <sz val="12"/>
      <name val="Arial"/>
      <family val="2"/>
    </font>
    <font>
      <b/>
      <sz val="15"/>
      <name val="Times New Roman"/>
      <family val="1"/>
    </font>
    <font>
      <b/>
      <sz val="15"/>
      <name val="Algerian"/>
      <family val="5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4" borderId="0" applyNumberFormat="0" applyBorder="0" applyAlignment="0" applyProtection="0"/>
  </cellStyleXfs>
  <cellXfs count="30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0" xfId="0" applyFill="1" applyBorder="1" applyAlignment="1">
      <alignment horizontal="center" vertical="center"/>
    </xf>
    <xf numFmtId="0" fontId="14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18" fillId="0" borderId="0" xfId="0" applyFont="1" applyAlignment="1">
      <alignment horizontal="center" vertical="center"/>
    </xf>
    <xf numFmtId="0" fontId="19" fillId="0" borderId="25" xfId="0" applyFont="1" applyBorder="1" applyAlignment="1">
      <alignment horizontal="left"/>
    </xf>
    <xf numFmtId="0" fontId="4" fillId="0" borderId="26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20" fillId="0" borderId="24" xfId="0" applyFont="1" applyBorder="1" applyAlignment="1"/>
    <xf numFmtId="0" fontId="12" fillId="0" borderId="1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1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2" fontId="7" fillId="0" borderId="13" xfId="0" applyNumberFormat="1" applyFont="1" applyBorder="1" applyAlignment="1">
      <alignment horizontal="right" vertical="center"/>
    </xf>
    <xf numFmtId="0" fontId="2" fillId="0" borderId="29" xfId="0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2" fontId="7" fillId="0" borderId="1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2" fontId="2" fillId="0" borderId="2" xfId="0" applyNumberFormat="1" applyFont="1" applyBorder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6" xfId="0" applyBorder="1"/>
    <xf numFmtId="0" fontId="0" fillId="0" borderId="17" xfId="0" applyBorder="1"/>
    <xf numFmtId="0" fontId="7" fillId="0" borderId="18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right" vertical="center"/>
    </xf>
    <xf numFmtId="2" fontId="0" fillId="2" borderId="0" xfId="0" applyNumberFormat="1" applyFont="1" applyFill="1" applyAlignment="1">
      <alignment vertical="center"/>
    </xf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right"/>
    </xf>
    <xf numFmtId="0" fontId="0" fillId="2" borderId="0" xfId="0" applyFont="1" applyFill="1" applyAlignment="1"/>
    <xf numFmtId="0" fontId="4" fillId="2" borderId="0" xfId="0" applyFont="1" applyFill="1" applyAlignment="1">
      <alignment vertical="center"/>
    </xf>
    <xf numFmtId="0" fontId="6" fillId="2" borderId="0" xfId="0" applyFont="1" applyFill="1" applyAlignment="1"/>
    <xf numFmtId="0" fontId="20" fillId="2" borderId="24" xfId="0" applyFont="1" applyFill="1" applyBorder="1" applyAlignment="1"/>
    <xf numFmtId="0" fontId="15" fillId="2" borderId="0" xfId="0" applyFont="1" applyFill="1" applyAlignment="1">
      <alignment horizontal="center" vertical="center"/>
    </xf>
    <xf numFmtId="0" fontId="1" fillId="2" borderId="0" xfId="0" applyFont="1" applyFill="1"/>
    <xf numFmtId="2" fontId="2" fillId="0" borderId="3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1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24" xfId="0" applyFont="1" applyBorder="1" applyAlignment="1"/>
    <xf numFmtId="0" fontId="25" fillId="0" borderId="26" xfId="0" applyFont="1" applyBorder="1" applyAlignment="1">
      <alignment vertical="center"/>
    </xf>
    <xf numFmtId="0" fontId="25" fillId="0" borderId="23" xfId="0" applyFont="1" applyBorder="1" applyAlignment="1">
      <alignment vertical="center"/>
    </xf>
    <xf numFmtId="0" fontId="9" fillId="0" borderId="0" xfId="0" applyFont="1"/>
    <xf numFmtId="0" fontId="27" fillId="0" borderId="0" xfId="0" applyFont="1" applyAlignment="1"/>
    <xf numFmtId="0" fontId="28" fillId="0" borderId="0" xfId="0" applyFont="1" applyAlignment="1"/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/>
    <xf numFmtId="0" fontId="8" fillId="0" borderId="3" xfId="0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30" xfId="0" applyNumberFormat="1" applyFont="1" applyBorder="1" applyAlignment="1">
      <alignment vertical="center"/>
    </xf>
    <xf numFmtId="2" fontId="2" fillId="0" borderId="35" xfId="0" applyNumberFormat="1" applyFont="1" applyBorder="1" applyAlignment="1">
      <alignment vertical="center"/>
    </xf>
    <xf numFmtId="2" fontId="12" fillId="2" borderId="2" xfId="0" applyNumberFormat="1" applyFont="1" applyFill="1" applyBorder="1" applyAlignment="1">
      <alignment horizontal="center" vertical="center" wrapText="1"/>
    </xf>
    <xf numFmtId="2" fontId="12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1" fillId="4" borderId="0" xfId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32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16" fillId="2" borderId="3" xfId="0" applyFont="1" applyFill="1" applyBorder="1" applyAlignment="1">
      <alignment horizontal="left" vertical="center"/>
    </xf>
    <xf numFmtId="1" fontId="2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2" fillId="2" borderId="29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12" fillId="0" borderId="38" xfId="0" applyFont="1" applyBorder="1" applyAlignment="1">
      <alignment vertical="center"/>
    </xf>
    <xf numFmtId="0" fontId="0" fillId="3" borderId="3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2" fontId="12" fillId="0" borderId="11" xfId="0" applyNumberFormat="1" applyFont="1" applyBorder="1" applyAlignment="1">
      <alignment vertical="center"/>
    </xf>
    <xf numFmtId="2" fontId="12" fillId="0" borderId="13" xfId="0" applyNumberFormat="1" applyFont="1" applyBorder="1" applyAlignment="1">
      <alignment horizontal="right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textRotation="255"/>
    </xf>
    <xf numFmtId="0" fontId="2" fillId="2" borderId="4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33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8" xfId="0" applyNumberFormat="1" applyFont="1" applyBorder="1" applyAlignment="1">
      <alignment horizontal="center" vertical="center"/>
    </xf>
    <xf numFmtId="0" fontId="20" fillId="0" borderId="27" xfId="0" applyFont="1" applyBorder="1" applyAlignment="1"/>
    <xf numFmtId="0" fontId="20" fillId="0" borderId="28" xfId="0" applyFont="1" applyBorder="1" applyAlignment="1"/>
    <xf numFmtId="0" fontId="29" fillId="0" borderId="24" xfId="0" applyFont="1" applyBorder="1" applyAlignment="1"/>
    <xf numFmtId="0" fontId="29" fillId="0" borderId="26" xfId="0" applyFont="1" applyBorder="1" applyAlignment="1"/>
    <xf numFmtId="0" fontId="29" fillId="0" borderId="23" xfId="0" applyFont="1" applyBorder="1" applyAlignment="1"/>
    <xf numFmtId="17" fontId="29" fillId="0" borderId="24" xfId="0" applyNumberFormat="1" applyFont="1" applyBorder="1" applyAlignment="1">
      <alignment horizontal="left"/>
    </xf>
    <xf numFmtId="17" fontId="29" fillId="0" borderId="26" xfId="0" applyNumberFormat="1" applyFont="1" applyBorder="1" applyAlignment="1">
      <alignment horizontal="left"/>
    </xf>
    <xf numFmtId="17" fontId="29" fillId="0" borderId="23" xfId="0" applyNumberFormat="1" applyFont="1" applyBorder="1" applyAlignment="1">
      <alignment horizontal="left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left"/>
    </xf>
    <xf numFmtId="0" fontId="20" fillId="0" borderId="26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6" fillId="0" borderId="27" xfId="0" applyFont="1" applyBorder="1" applyAlignment="1"/>
    <xf numFmtId="0" fontId="26" fillId="0" borderId="28" xfId="0" applyFont="1" applyBorder="1" applyAlignment="1"/>
    <xf numFmtId="0" fontId="26" fillId="0" borderId="24" xfId="0" applyFont="1" applyBorder="1" applyAlignment="1">
      <alignment horizontal="left"/>
    </xf>
    <xf numFmtId="0" fontId="26" fillId="0" borderId="26" xfId="0" applyFont="1" applyBorder="1" applyAlignment="1">
      <alignment horizontal="left"/>
    </xf>
    <xf numFmtId="0" fontId="26" fillId="0" borderId="23" xfId="0" applyFont="1" applyBorder="1" applyAlignment="1">
      <alignment horizontal="left"/>
    </xf>
    <xf numFmtId="0" fontId="30" fillId="0" borderId="24" xfId="0" applyFont="1" applyBorder="1" applyAlignment="1"/>
    <xf numFmtId="0" fontId="30" fillId="0" borderId="26" xfId="0" applyFont="1" applyBorder="1" applyAlignment="1"/>
    <xf numFmtId="0" fontId="30" fillId="0" borderId="23" xfId="0" applyFont="1" applyBorder="1" applyAlignment="1"/>
    <xf numFmtId="0" fontId="9" fillId="0" borderId="0" xfId="0" applyFont="1" applyAlignment="1">
      <alignment horizontal="center" vertical="center"/>
    </xf>
    <xf numFmtId="0" fontId="22" fillId="0" borderId="24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2" fillId="0" borderId="23" xfId="0" applyFont="1" applyBorder="1" applyAlignment="1">
      <alignment horizontal="left"/>
    </xf>
    <xf numFmtId="0" fontId="20" fillId="0" borderId="24" xfId="0" applyFont="1" applyBorder="1" applyAlignment="1"/>
    <xf numFmtId="0" fontId="20" fillId="0" borderId="26" xfId="0" applyFont="1" applyBorder="1" applyAlignment="1"/>
    <xf numFmtId="0" fontId="20" fillId="0" borderId="23" xfId="0" applyFont="1" applyBorder="1" applyAlignment="1"/>
    <xf numFmtId="0" fontId="12" fillId="0" borderId="19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2" fillId="0" borderId="5" xfId="0" applyNumberFormat="1" applyFont="1" applyBorder="1" applyAlignment="1">
      <alignment vertical="center"/>
    </xf>
    <xf numFmtId="2" fontId="12" fillId="0" borderId="8" xfId="0" applyNumberFormat="1" applyFont="1" applyBorder="1" applyAlignment="1">
      <alignment vertical="center"/>
    </xf>
    <xf numFmtId="0" fontId="21" fillId="0" borderId="24" xfId="0" applyFont="1" applyBorder="1" applyAlignment="1">
      <alignment horizontal="left"/>
    </xf>
    <xf numFmtId="0" fontId="21" fillId="0" borderId="26" xfId="0" applyFont="1" applyBorder="1" applyAlignment="1">
      <alignment horizontal="left"/>
    </xf>
    <xf numFmtId="0" fontId="21" fillId="0" borderId="23" xfId="0" applyFont="1" applyBorder="1" applyAlignment="1">
      <alignment horizontal="left"/>
    </xf>
    <xf numFmtId="0" fontId="17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2" fontId="12" fillId="0" borderId="31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232407</xdr:rowOff>
    </xdr:from>
    <xdr:to>
      <xdr:col>18</xdr:col>
      <xdr:colOff>233457</xdr:colOff>
      <xdr:row>3</xdr:row>
      <xdr:rowOff>230056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1" y="232407"/>
          <a:ext cx="6587191" cy="10510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0</xdr:rowOff>
    </xdr:from>
    <xdr:to>
      <xdr:col>16</xdr:col>
      <xdr:colOff>116169</xdr:colOff>
      <xdr:row>2</xdr:row>
      <xdr:rowOff>190500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1" y="0"/>
          <a:ext cx="643890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14</xdr:col>
      <xdr:colOff>302560</xdr:colOff>
      <xdr:row>2</xdr:row>
      <xdr:rowOff>190500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6604000" cy="984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16565</xdr:rowOff>
    </xdr:from>
    <xdr:to>
      <xdr:col>14</xdr:col>
      <xdr:colOff>238123</xdr:colOff>
      <xdr:row>2</xdr:row>
      <xdr:rowOff>207065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565"/>
          <a:ext cx="5489988" cy="977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38102</xdr:colOff>
      <xdr:row>0</xdr:row>
      <xdr:rowOff>19050</xdr:rowOff>
    </xdr:from>
    <xdr:to>
      <xdr:col>15</xdr:col>
      <xdr:colOff>104776</xdr:colOff>
      <xdr:row>2</xdr:row>
      <xdr:rowOff>209550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2" y="19050"/>
          <a:ext cx="5514974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14</xdr:col>
      <xdr:colOff>76201</xdr:colOff>
      <xdr:row>2</xdr:row>
      <xdr:rowOff>190500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52768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14</xdr:col>
      <xdr:colOff>241300</xdr:colOff>
      <xdr:row>2</xdr:row>
      <xdr:rowOff>190500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5365749" cy="984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22"/>
  <sheetViews>
    <sheetView view="pageBreakPreview" zoomScale="60" zoomScaleNormal="85" workbookViewId="0">
      <pane ySplit="5" topLeftCell="A7" activePane="bottomLeft" state="frozen"/>
      <selection pane="bottomLeft" activeCell="J8" sqref="J8"/>
    </sheetView>
  </sheetViews>
  <sheetFormatPr baseColWidth="10" defaultColWidth="8.83203125" defaultRowHeight="15" x14ac:dyDescent="0.2"/>
  <cols>
    <col min="1" max="1" width="7.33203125" customWidth="1"/>
    <col min="2" max="2" width="25.5" customWidth="1"/>
    <col min="3" max="3" width="25.5" hidden="1" customWidth="1"/>
    <col min="4" max="4" width="4" customWidth="1"/>
    <col min="5" max="6" width="4.1640625" customWidth="1"/>
    <col min="7" max="8" width="5.5" customWidth="1"/>
    <col min="9" max="28" width="4.1640625" customWidth="1"/>
    <col min="29" max="29" width="4.83203125" customWidth="1"/>
    <col min="30" max="30" width="4.1640625" customWidth="1"/>
    <col min="31" max="31" width="5.83203125" customWidth="1"/>
    <col min="32" max="33" width="4.1640625" customWidth="1"/>
    <col min="34" max="34" width="9" customWidth="1"/>
    <col min="35" max="35" width="8.6640625" customWidth="1"/>
    <col min="36" max="36" width="8.83203125" customWidth="1"/>
    <col min="37" max="37" width="13.5" customWidth="1"/>
    <col min="38" max="38" width="14.83203125" customWidth="1"/>
  </cols>
  <sheetData>
    <row r="1" spans="1:41" ht="42" customHeight="1" x14ac:dyDescent="0.2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63" t="s">
        <v>21</v>
      </c>
      <c r="T1" s="61"/>
      <c r="U1" s="61"/>
      <c r="V1" s="61"/>
      <c r="W1" s="62"/>
      <c r="X1" s="246"/>
      <c r="Y1" s="247"/>
      <c r="Z1" s="247"/>
      <c r="AA1" s="247"/>
      <c r="AB1" s="247"/>
      <c r="AC1" s="247"/>
      <c r="AD1" s="248"/>
      <c r="AE1" s="56"/>
      <c r="AF1" s="56"/>
      <c r="AG1" s="56"/>
      <c r="AH1" s="56"/>
      <c r="AI1" s="56"/>
      <c r="AJ1" s="156"/>
      <c r="AK1" s="56"/>
      <c r="AL1" s="56"/>
    </row>
    <row r="2" spans="1:41" ht="19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238" t="s">
        <v>22</v>
      </c>
      <c r="T2" s="239"/>
      <c r="U2" s="239"/>
      <c r="V2" s="239"/>
      <c r="W2" s="239"/>
      <c r="X2" s="249" t="s">
        <v>23</v>
      </c>
      <c r="Y2" s="250"/>
      <c r="Z2" s="250"/>
      <c r="AA2" s="250"/>
      <c r="AB2" s="250"/>
      <c r="AC2" s="250"/>
      <c r="AD2" s="251"/>
      <c r="AE2" s="58"/>
      <c r="AF2" s="58"/>
      <c r="AG2" s="58"/>
      <c r="AH2" s="58"/>
      <c r="AI2" s="58"/>
      <c r="AJ2" s="58"/>
      <c r="AK2" s="58"/>
      <c r="AL2" s="58"/>
    </row>
    <row r="3" spans="1:41" ht="19" x14ac:dyDescent="0.2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240" t="s">
        <v>24</v>
      </c>
      <c r="T3" s="241"/>
      <c r="U3" s="241"/>
      <c r="V3" s="241"/>
      <c r="W3" s="242"/>
      <c r="X3" s="243" t="s">
        <v>92</v>
      </c>
      <c r="Y3" s="244"/>
      <c r="Z3" s="244"/>
      <c r="AA3" s="244"/>
      <c r="AB3" s="244"/>
      <c r="AC3" s="244"/>
      <c r="AD3" s="245"/>
      <c r="AE3" s="58"/>
      <c r="AF3" s="58"/>
      <c r="AG3" s="58"/>
      <c r="AH3" s="58"/>
      <c r="AI3" s="58"/>
      <c r="AJ3" s="58"/>
      <c r="AK3" s="58"/>
      <c r="AL3" s="58"/>
    </row>
    <row r="4" spans="1:41" ht="36" customHeight="1" x14ac:dyDescent="0.2">
      <c r="A4" s="1"/>
      <c r="B4" s="1"/>
      <c r="C4" s="1"/>
      <c r="D4" s="1"/>
      <c r="E4" s="1"/>
      <c r="F4" s="1"/>
      <c r="G4" s="109"/>
      <c r="H4" s="181"/>
      <c r="I4" s="1"/>
      <c r="J4" s="2"/>
      <c r="K4" s="1" t="s">
        <v>0</v>
      </c>
      <c r="L4" s="1"/>
      <c r="M4" s="1" t="s">
        <v>1</v>
      </c>
      <c r="N4" s="1"/>
      <c r="O4" s="1"/>
      <c r="P4" s="1"/>
      <c r="Q4" s="2"/>
      <c r="R4" s="1" t="s">
        <v>2</v>
      </c>
      <c r="S4" s="60"/>
      <c r="T4" s="1" t="s">
        <v>3</v>
      </c>
      <c r="U4" s="1"/>
      <c r="V4" s="1"/>
      <c r="W4" s="2"/>
      <c r="X4" s="2"/>
      <c r="Y4" s="1"/>
      <c r="Z4" s="1"/>
      <c r="AA4" s="1"/>
      <c r="AB4" s="1"/>
      <c r="AC4" s="1"/>
      <c r="AD4" s="1"/>
      <c r="AE4" s="2"/>
      <c r="AF4" s="1"/>
      <c r="AG4" s="1"/>
      <c r="AH4" s="1"/>
      <c r="AI4" s="1"/>
      <c r="AJ4" s="1"/>
      <c r="AK4" s="3"/>
      <c r="AL4" s="3"/>
    </row>
    <row r="5" spans="1:41" ht="48" x14ac:dyDescent="0.2">
      <c r="A5" s="4" t="s">
        <v>4</v>
      </c>
      <c r="B5" s="4" t="s">
        <v>5</v>
      </c>
      <c r="C5" s="4" t="s">
        <v>6</v>
      </c>
      <c r="D5" s="5">
        <v>26</v>
      </c>
      <c r="E5" s="6">
        <v>27</v>
      </c>
      <c r="F5" s="6">
        <v>28</v>
      </c>
      <c r="G5" s="6">
        <v>29</v>
      </c>
      <c r="H5" s="6">
        <v>30</v>
      </c>
      <c r="I5" s="6">
        <v>1</v>
      </c>
      <c r="J5" s="6">
        <v>2</v>
      </c>
      <c r="K5" s="6">
        <v>3</v>
      </c>
      <c r="L5" s="6">
        <v>4</v>
      </c>
      <c r="M5" s="6">
        <v>5</v>
      </c>
      <c r="N5" s="6">
        <v>6</v>
      </c>
      <c r="O5" s="166">
        <v>7</v>
      </c>
      <c r="P5" s="6">
        <v>8</v>
      </c>
      <c r="Q5" s="6">
        <v>9</v>
      </c>
      <c r="R5" s="6">
        <v>10</v>
      </c>
      <c r="S5" s="6">
        <v>11</v>
      </c>
      <c r="T5" s="6">
        <v>12</v>
      </c>
      <c r="U5" s="6">
        <v>13</v>
      </c>
      <c r="V5" s="6">
        <v>14</v>
      </c>
      <c r="W5" s="6">
        <v>15</v>
      </c>
      <c r="X5" s="6">
        <v>16</v>
      </c>
      <c r="Y5" s="6">
        <v>17</v>
      </c>
      <c r="Z5" s="6">
        <v>18</v>
      </c>
      <c r="AA5" s="6">
        <v>19</v>
      </c>
      <c r="AB5" s="6">
        <v>20</v>
      </c>
      <c r="AC5" s="6">
        <v>21</v>
      </c>
      <c r="AD5" s="6">
        <v>22</v>
      </c>
      <c r="AE5" s="6">
        <v>23</v>
      </c>
      <c r="AF5" s="6">
        <v>24</v>
      </c>
      <c r="AG5" s="6">
        <v>25</v>
      </c>
      <c r="AH5" s="7" t="s">
        <v>7</v>
      </c>
      <c r="AI5" s="7" t="s">
        <v>8</v>
      </c>
      <c r="AJ5" s="7" t="s">
        <v>9</v>
      </c>
      <c r="AK5" s="8" t="s">
        <v>10</v>
      </c>
      <c r="AL5" s="9" t="s">
        <v>11</v>
      </c>
    </row>
    <row r="6" spans="1:41" ht="16" x14ac:dyDescent="0.2">
      <c r="A6" s="219">
        <v>1</v>
      </c>
      <c r="B6" s="144" t="s">
        <v>83</v>
      </c>
      <c r="C6" s="220" t="s">
        <v>84</v>
      </c>
      <c r="D6" s="141">
        <v>1</v>
      </c>
      <c r="E6" s="11"/>
      <c r="F6" s="10">
        <v>1</v>
      </c>
      <c r="G6" s="10">
        <v>1</v>
      </c>
      <c r="H6" s="12">
        <v>1</v>
      </c>
      <c r="I6" s="12">
        <v>1</v>
      </c>
      <c r="J6" s="12">
        <v>1</v>
      </c>
      <c r="K6" s="12">
        <v>1</v>
      </c>
      <c r="L6" s="199"/>
      <c r="M6" s="12">
        <v>1</v>
      </c>
      <c r="N6" s="10">
        <v>1</v>
      </c>
      <c r="O6" s="19">
        <v>1</v>
      </c>
      <c r="P6" s="10">
        <v>1</v>
      </c>
      <c r="Q6" s="204">
        <v>1</v>
      </c>
      <c r="R6" s="10">
        <v>1</v>
      </c>
      <c r="S6" s="11"/>
      <c r="T6" s="10">
        <v>1</v>
      </c>
      <c r="U6" s="10">
        <v>1</v>
      </c>
      <c r="V6" s="10">
        <v>1</v>
      </c>
      <c r="W6" s="6">
        <v>1</v>
      </c>
      <c r="X6" s="6">
        <v>1</v>
      </c>
      <c r="Y6" s="6">
        <v>1</v>
      </c>
      <c r="Z6" s="222"/>
      <c r="AA6" s="6">
        <v>1</v>
      </c>
      <c r="AB6" s="10">
        <v>1</v>
      </c>
      <c r="AC6" s="6">
        <v>1</v>
      </c>
      <c r="AD6" s="6">
        <v>1</v>
      </c>
      <c r="AE6" s="6">
        <v>0</v>
      </c>
      <c r="AF6" s="6">
        <v>1</v>
      </c>
      <c r="AG6" s="222"/>
      <c r="AH6" s="221">
        <v>15000</v>
      </c>
      <c r="AI6" s="14">
        <f t="shared" ref="AI6:AI13" si="0">AH6/25</f>
        <v>600</v>
      </c>
      <c r="AJ6" s="15">
        <f>SUM(D6:AG6)</f>
        <v>24</v>
      </c>
      <c r="AK6" s="14">
        <f t="shared" ref="AK6:AK13" si="1">AI6*AJ6</f>
        <v>14400</v>
      </c>
      <c r="AL6" s="16">
        <f t="shared" ref="AL6:AL13" si="2">AJ6*AI6</f>
        <v>14400</v>
      </c>
    </row>
    <row r="7" spans="1:41" ht="20" customHeight="1" x14ac:dyDescent="0.2">
      <c r="A7" s="15">
        <v>2</v>
      </c>
      <c r="B7" s="193" t="s">
        <v>57</v>
      </c>
      <c r="C7" s="144" t="s">
        <v>12</v>
      </c>
      <c r="D7" s="169">
        <v>1</v>
      </c>
      <c r="E7" s="182"/>
      <c r="F7" s="169">
        <v>1</v>
      </c>
      <c r="G7" s="10">
        <v>1</v>
      </c>
      <c r="H7" s="12">
        <v>1</v>
      </c>
      <c r="I7" s="38">
        <v>1</v>
      </c>
      <c r="J7" s="38">
        <v>1</v>
      </c>
      <c r="K7" s="38">
        <v>1</v>
      </c>
      <c r="L7" s="37"/>
      <c r="M7" s="38">
        <v>1</v>
      </c>
      <c r="N7" s="10">
        <v>1</v>
      </c>
      <c r="O7" s="19">
        <v>1</v>
      </c>
      <c r="P7" s="10">
        <v>1</v>
      </c>
      <c r="Q7" s="204">
        <v>1</v>
      </c>
      <c r="R7" s="10">
        <v>1</v>
      </c>
      <c r="S7" s="11"/>
      <c r="T7" s="10">
        <v>1</v>
      </c>
      <c r="U7" s="10">
        <v>1</v>
      </c>
      <c r="V7" s="10">
        <v>1</v>
      </c>
      <c r="W7" s="19">
        <v>1</v>
      </c>
      <c r="X7" s="19">
        <v>1</v>
      </c>
      <c r="Y7" s="10">
        <v>1</v>
      </c>
      <c r="Z7" s="11"/>
      <c r="AA7" s="10">
        <v>1</v>
      </c>
      <c r="AB7" s="10">
        <v>1</v>
      </c>
      <c r="AC7" s="189">
        <v>1</v>
      </c>
      <c r="AD7" s="10">
        <v>1</v>
      </c>
      <c r="AE7" s="10">
        <v>1</v>
      </c>
      <c r="AF7" s="10">
        <v>1</v>
      </c>
      <c r="AG7" s="11"/>
      <c r="AH7" s="13">
        <v>28000</v>
      </c>
      <c r="AI7" s="14">
        <f t="shared" si="0"/>
        <v>1120</v>
      </c>
      <c r="AJ7" s="15">
        <f t="shared" ref="AJ7:AJ13" si="3">SUM(D7:AG7)</f>
        <v>25</v>
      </c>
      <c r="AK7" s="14">
        <f t="shared" si="1"/>
        <v>28000</v>
      </c>
      <c r="AL7" s="16">
        <f t="shared" si="2"/>
        <v>28000</v>
      </c>
    </row>
    <row r="8" spans="1:41" ht="20" customHeight="1" x14ac:dyDescent="0.2">
      <c r="A8" s="15">
        <v>3</v>
      </c>
      <c r="B8" s="193" t="s">
        <v>42</v>
      </c>
      <c r="C8" s="144" t="s">
        <v>13</v>
      </c>
      <c r="D8" s="169">
        <v>1</v>
      </c>
      <c r="E8" s="182"/>
      <c r="F8" s="169">
        <v>1</v>
      </c>
      <c r="G8" s="10">
        <v>1</v>
      </c>
      <c r="H8" s="12">
        <v>1</v>
      </c>
      <c r="I8" s="38">
        <v>1</v>
      </c>
      <c r="J8" s="38">
        <v>1</v>
      </c>
      <c r="K8" s="38">
        <v>1</v>
      </c>
      <c r="L8" s="37"/>
      <c r="M8" s="38">
        <v>1</v>
      </c>
      <c r="N8" s="10">
        <v>1</v>
      </c>
      <c r="O8" s="19">
        <v>1</v>
      </c>
      <c r="P8" s="10">
        <v>1</v>
      </c>
      <c r="Q8" s="10">
        <v>1</v>
      </c>
      <c r="R8" s="10">
        <v>1</v>
      </c>
      <c r="S8" s="11"/>
      <c r="T8" s="10">
        <v>1</v>
      </c>
      <c r="U8" s="10">
        <v>1</v>
      </c>
      <c r="V8" s="10">
        <v>1</v>
      </c>
      <c r="W8" s="19">
        <v>1</v>
      </c>
      <c r="X8" s="19">
        <v>0</v>
      </c>
      <c r="Y8" s="10">
        <v>1</v>
      </c>
      <c r="Z8" s="11"/>
      <c r="AA8" s="10">
        <v>1</v>
      </c>
      <c r="AB8" s="10">
        <v>1</v>
      </c>
      <c r="AC8" s="189">
        <v>1</v>
      </c>
      <c r="AD8" s="10">
        <v>1</v>
      </c>
      <c r="AE8" s="10">
        <v>0</v>
      </c>
      <c r="AF8" s="10">
        <v>1</v>
      </c>
      <c r="AG8" s="11"/>
      <c r="AH8" s="13">
        <v>18000</v>
      </c>
      <c r="AI8" s="14">
        <f t="shared" si="0"/>
        <v>720</v>
      </c>
      <c r="AJ8" s="15">
        <f t="shared" si="3"/>
        <v>23</v>
      </c>
      <c r="AK8" s="14">
        <f t="shared" si="1"/>
        <v>16560</v>
      </c>
      <c r="AL8" s="16">
        <f t="shared" si="2"/>
        <v>16560</v>
      </c>
    </row>
    <row r="9" spans="1:41" ht="20" customHeight="1" x14ac:dyDescent="0.2">
      <c r="A9" s="15">
        <v>4</v>
      </c>
      <c r="B9" s="193" t="s">
        <v>43</v>
      </c>
      <c r="C9" s="144" t="s">
        <v>14</v>
      </c>
      <c r="D9" s="169">
        <v>1</v>
      </c>
      <c r="E9" s="182"/>
      <c r="F9" s="169">
        <v>1</v>
      </c>
      <c r="G9" s="169">
        <v>1</v>
      </c>
      <c r="H9" s="169">
        <v>1</v>
      </c>
      <c r="I9" s="169">
        <v>1</v>
      </c>
      <c r="J9" s="169">
        <v>1</v>
      </c>
      <c r="K9" s="169">
        <v>1</v>
      </c>
      <c r="L9" s="182"/>
      <c r="M9" s="169">
        <v>1</v>
      </c>
      <c r="N9" s="169">
        <v>1</v>
      </c>
      <c r="O9" s="169">
        <v>1</v>
      </c>
      <c r="P9" s="169">
        <v>1</v>
      </c>
      <c r="Q9" s="169">
        <v>1</v>
      </c>
      <c r="R9" s="169">
        <v>1</v>
      </c>
      <c r="S9" s="182"/>
      <c r="T9" s="169">
        <v>1</v>
      </c>
      <c r="U9" s="169">
        <v>1</v>
      </c>
      <c r="V9" s="169">
        <v>1</v>
      </c>
      <c r="W9" s="169">
        <v>1</v>
      </c>
      <c r="X9" s="169">
        <v>1</v>
      </c>
      <c r="Y9" s="10">
        <v>1</v>
      </c>
      <c r="Z9" s="11"/>
      <c r="AA9" s="10">
        <v>1</v>
      </c>
      <c r="AB9" s="10">
        <v>1</v>
      </c>
      <c r="AC9" s="189">
        <v>1</v>
      </c>
      <c r="AD9" s="10">
        <v>1</v>
      </c>
      <c r="AE9" s="10">
        <v>1</v>
      </c>
      <c r="AF9" s="10">
        <v>1</v>
      </c>
      <c r="AG9" s="11"/>
      <c r="AH9" s="13">
        <v>14000</v>
      </c>
      <c r="AI9" s="14">
        <f t="shared" si="0"/>
        <v>560</v>
      </c>
      <c r="AJ9" s="15">
        <f t="shared" si="3"/>
        <v>25</v>
      </c>
      <c r="AK9" s="173">
        <f t="shared" si="1"/>
        <v>14000</v>
      </c>
      <c r="AL9" s="174">
        <f t="shared" si="2"/>
        <v>14000</v>
      </c>
    </row>
    <row r="10" spans="1:41" ht="20" customHeight="1" x14ac:dyDescent="0.2">
      <c r="A10" s="15">
        <v>5</v>
      </c>
      <c r="B10" s="193" t="s">
        <v>44</v>
      </c>
      <c r="C10" s="144" t="s">
        <v>15</v>
      </c>
      <c r="D10" s="169">
        <v>1</v>
      </c>
      <c r="E10" s="182"/>
      <c r="F10" s="169">
        <v>1</v>
      </c>
      <c r="G10" s="169">
        <v>1</v>
      </c>
      <c r="H10" s="169">
        <v>1</v>
      </c>
      <c r="I10" s="169">
        <v>1</v>
      </c>
      <c r="J10" s="169">
        <v>1</v>
      </c>
      <c r="K10" s="169">
        <v>1</v>
      </c>
      <c r="L10" s="182"/>
      <c r="M10" s="169">
        <v>1</v>
      </c>
      <c r="N10" s="169">
        <v>1</v>
      </c>
      <c r="O10" s="169">
        <v>1</v>
      </c>
      <c r="P10" s="169">
        <v>1</v>
      </c>
      <c r="Q10" s="169">
        <v>1</v>
      </c>
      <c r="R10" s="169">
        <v>1</v>
      </c>
      <c r="S10" s="182"/>
      <c r="T10" s="169">
        <v>1</v>
      </c>
      <c r="U10" s="169">
        <v>1</v>
      </c>
      <c r="V10" s="169">
        <v>1</v>
      </c>
      <c r="W10" s="169">
        <v>1</v>
      </c>
      <c r="X10" s="169">
        <v>1</v>
      </c>
      <c r="Y10" s="10">
        <v>1</v>
      </c>
      <c r="Z10" s="11"/>
      <c r="AA10" s="10">
        <v>1</v>
      </c>
      <c r="AB10" s="10">
        <v>1</v>
      </c>
      <c r="AC10" s="189">
        <v>1</v>
      </c>
      <c r="AD10" s="10">
        <v>1</v>
      </c>
      <c r="AE10" s="10">
        <v>1</v>
      </c>
      <c r="AF10" s="10">
        <v>1</v>
      </c>
      <c r="AG10" s="11"/>
      <c r="AH10" s="175">
        <v>18000</v>
      </c>
      <c r="AI10" s="14">
        <f t="shared" si="0"/>
        <v>720</v>
      </c>
      <c r="AJ10" s="15">
        <f t="shared" si="3"/>
        <v>25</v>
      </c>
      <c r="AK10" s="14">
        <f t="shared" si="1"/>
        <v>18000</v>
      </c>
      <c r="AL10" s="16">
        <f t="shared" si="2"/>
        <v>18000</v>
      </c>
      <c r="AO10">
        <v>1</v>
      </c>
    </row>
    <row r="11" spans="1:41" ht="20" customHeight="1" x14ac:dyDescent="0.2">
      <c r="A11" s="15">
        <v>6</v>
      </c>
      <c r="B11" s="193" t="s">
        <v>34</v>
      </c>
      <c r="C11" s="144" t="s">
        <v>47</v>
      </c>
      <c r="D11" s="169">
        <v>1</v>
      </c>
      <c r="E11" s="182"/>
      <c r="F11" s="169">
        <v>1</v>
      </c>
      <c r="G11" s="10">
        <v>1</v>
      </c>
      <c r="H11" s="12">
        <v>1</v>
      </c>
      <c r="I11" s="38">
        <v>1</v>
      </c>
      <c r="J11" s="38">
        <v>1</v>
      </c>
      <c r="K11" s="38">
        <v>1</v>
      </c>
      <c r="L11" s="37"/>
      <c r="M11" s="38">
        <v>1</v>
      </c>
      <c r="N11" s="10">
        <v>1</v>
      </c>
      <c r="O11" s="19">
        <v>1</v>
      </c>
      <c r="P11" s="10">
        <v>1</v>
      </c>
      <c r="Q11" s="10">
        <v>1</v>
      </c>
      <c r="R11" s="10">
        <v>1</v>
      </c>
      <c r="S11" s="11"/>
      <c r="T11" s="10">
        <v>1</v>
      </c>
      <c r="U11" s="10">
        <v>1</v>
      </c>
      <c r="V11" s="10">
        <v>0</v>
      </c>
      <c r="W11" s="19">
        <v>1</v>
      </c>
      <c r="X11" s="19">
        <v>1</v>
      </c>
      <c r="Y11" s="10">
        <v>1</v>
      </c>
      <c r="Z11" s="11"/>
      <c r="AA11" s="10">
        <v>1</v>
      </c>
      <c r="AB11" s="10">
        <v>1</v>
      </c>
      <c r="AC11" s="189">
        <v>1</v>
      </c>
      <c r="AD11" s="10">
        <v>1</v>
      </c>
      <c r="AE11" s="10">
        <v>1</v>
      </c>
      <c r="AF11" s="10">
        <v>1</v>
      </c>
      <c r="AG11" s="11"/>
      <c r="AH11" s="13">
        <v>15000</v>
      </c>
      <c r="AI11" s="14">
        <f t="shared" si="0"/>
        <v>600</v>
      </c>
      <c r="AJ11" s="15">
        <f t="shared" si="3"/>
        <v>24</v>
      </c>
      <c r="AK11" s="14">
        <f t="shared" si="1"/>
        <v>14400</v>
      </c>
      <c r="AL11" s="16">
        <f t="shared" si="2"/>
        <v>14400</v>
      </c>
    </row>
    <row r="12" spans="1:41" ht="20" customHeight="1" x14ac:dyDescent="0.2">
      <c r="A12" s="15">
        <v>7</v>
      </c>
      <c r="B12" s="193" t="s">
        <v>63</v>
      </c>
      <c r="C12" s="144" t="s">
        <v>15</v>
      </c>
      <c r="D12" s="169">
        <v>1</v>
      </c>
      <c r="E12" s="182"/>
      <c r="F12" s="169">
        <v>1</v>
      </c>
      <c r="G12" s="10">
        <v>1</v>
      </c>
      <c r="H12" s="12">
        <v>1</v>
      </c>
      <c r="I12" s="38">
        <v>1</v>
      </c>
      <c r="J12" s="38">
        <v>1</v>
      </c>
      <c r="K12" s="38">
        <v>1</v>
      </c>
      <c r="L12" s="37"/>
      <c r="M12" s="38">
        <v>1</v>
      </c>
      <c r="N12" s="10">
        <v>1</v>
      </c>
      <c r="O12" s="19">
        <v>1</v>
      </c>
      <c r="P12" s="10">
        <v>1</v>
      </c>
      <c r="Q12" s="10">
        <v>1</v>
      </c>
      <c r="R12" s="10">
        <v>1</v>
      </c>
      <c r="S12" s="11"/>
      <c r="T12" s="10">
        <v>1</v>
      </c>
      <c r="U12" s="10">
        <v>1</v>
      </c>
      <c r="V12" s="10">
        <v>1</v>
      </c>
      <c r="W12" s="19">
        <v>1</v>
      </c>
      <c r="X12" s="19">
        <v>1</v>
      </c>
      <c r="Y12" s="10">
        <v>1</v>
      </c>
      <c r="Z12" s="11"/>
      <c r="AA12" s="10">
        <v>1</v>
      </c>
      <c r="AB12" s="10">
        <v>1</v>
      </c>
      <c r="AC12" s="189">
        <v>1</v>
      </c>
      <c r="AD12" s="10">
        <v>1</v>
      </c>
      <c r="AE12" s="10">
        <v>1</v>
      </c>
      <c r="AF12" s="10">
        <v>1</v>
      </c>
      <c r="AG12" s="11"/>
      <c r="AH12" s="13">
        <v>17000</v>
      </c>
      <c r="AI12" s="14">
        <f t="shared" si="0"/>
        <v>680</v>
      </c>
      <c r="AJ12" s="15">
        <f t="shared" si="3"/>
        <v>25</v>
      </c>
      <c r="AK12" s="14">
        <f t="shared" si="1"/>
        <v>17000</v>
      </c>
      <c r="AL12" s="16">
        <f t="shared" si="2"/>
        <v>17000</v>
      </c>
    </row>
    <row r="13" spans="1:41" s="18" customFormat="1" ht="20" customHeight="1" thickBot="1" x14ac:dyDescent="0.25">
      <c r="A13" s="15">
        <v>8</v>
      </c>
      <c r="B13" s="193" t="s">
        <v>51</v>
      </c>
      <c r="C13" s="144" t="s">
        <v>52</v>
      </c>
      <c r="D13" s="19">
        <v>1</v>
      </c>
      <c r="E13" s="11"/>
      <c r="F13" s="19">
        <v>1</v>
      </c>
      <c r="G13" s="10">
        <v>1</v>
      </c>
      <c r="H13" s="10">
        <v>1</v>
      </c>
      <c r="I13" s="10">
        <v>1</v>
      </c>
      <c r="J13" s="38">
        <v>1</v>
      </c>
      <c r="K13" s="10">
        <v>1</v>
      </c>
      <c r="L13" s="11"/>
      <c r="M13" s="10">
        <v>1</v>
      </c>
      <c r="N13" s="10">
        <v>1</v>
      </c>
      <c r="O13" s="19">
        <v>1</v>
      </c>
      <c r="P13" s="10">
        <v>1</v>
      </c>
      <c r="Q13" s="10">
        <v>1</v>
      </c>
      <c r="R13" s="10">
        <v>1</v>
      </c>
      <c r="S13" s="11"/>
      <c r="T13" s="10">
        <v>1</v>
      </c>
      <c r="U13" s="10">
        <v>1</v>
      </c>
      <c r="V13" s="10">
        <v>1</v>
      </c>
      <c r="W13" s="19">
        <v>1</v>
      </c>
      <c r="X13" s="19">
        <v>1</v>
      </c>
      <c r="Y13" s="10">
        <v>1</v>
      </c>
      <c r="Z13" s="11"/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1"/>
      <c r="AH13" s="17">
        <v>12000</v>
      </c>
      <c r="AI13" s="14">
        <f t="shared" si="0"/>
        <v>480</v>
      </c>
      <c r="AJ13" s="15">
        <f t="shared" si="3"/>
        <v>25</v>
      </c>
      <c r="AK13" s="14">
        <f t="shared" si="1"/>
        <v>12000</v>
      </c>
      <c r="AL13" s="16">
        <f t="shared" si="2"/>
        <v>12000</v>
      </c>
    </row>
    <row r="14" spans="1:41" x14ac:dyDescent="0.2">
      <c r="A14" s="252"/>
      <c r="B14" s="253"/>
      <c r="C14" s="253"/>
      <c r="D14" s="253"/>
      <c r="E14" s="253"/>
      <c r="F14" s="253"/>
      <c r="G14" s="253"/>
      <c r="H14" s="253"/>
      <c r="I14" s="253"/>
      <c r="J14" s="253"/>
      <c r="K14" s="253"/>
      <c r="L14" s="253"/>
      <c r="M14" s="254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253"/>
      <c r="AI14" s="255"/>
      <c r="AJ14" s="236">
        <f>SUM(AJ6:AJ13)</f>
        <v>196</v>
      </c>
      <c r="AK14" s="236">
        <f>SUM(AK6:AK13)</f>
        <v>134360</v>
      </c>
      <c r="AL14" s="236">
        <f>SUM(AL6:AL13)</f>
        <v>134360</v>
      </c>
    </row>
    <row r="15" spans="1:41" ht="16" thickBot="1" x14ac:dyDescent="0.25">
      <c r="A15" s="256"/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8"/>
      <c r="AJ15" s="237"/>
      <c r="AK15" s="237"/>
      <c r="AL15" s="237"/>
    </row>
    <row r="16" spans="1:41" x14ac:dyDescent="0.2">
      <c r="N16" s="80"/>
    </row>
    <row r="17" spans="11:37" x14ac:dyDescent="0.2">
      <c r="AF17" s="146"/>
      <c r="AH17" s="23"/>
    </row>
    <row r="19" spans="11:37" ht="17.25" customHeight="1" x14ac:dyDescent="0.2">
      <c r="S19" s="59"/>
      <c r="T19" s="59"/>
      <c r="X19" s="25"/>
      <c r="AK19" t="s">
        <v>16</v>
      </c>
    </row>
    <row r="22" spans="11:37" x14ac:dyDescent="0.2">
      <c r="K22" t="s">
        <v>55</v>
      </c>
    </row>
  </sheetData>
  <mergeCells count="9">
    <mergeCell ref="AL14:AL15"/>
    <mergeCell ref="S2:W2"/>
    <mergeCell ref="S3:W3"/>
    <mergeCell ref="X3:AD3"/>
    <mergeCell ref="X1:AD1"/>
    <mergeCell ref="X2:AD2"/>
    <mergeCell ref="A14:AI15"/>
    <mergeCell ref="AJ14:AJ15"/>
    <mergeCell ref="AK14:AK15"/>
  </mergeCells>
  <pageMargins left="0.45" right="0.45" top="0.5" bottom="0.5" header="0.3" footer="0.3"/>
  <pageSetup paperSize="9" scale="54" orientation="landscape" horizontalDpi="360" verticalDpi="360" r:id="rId1"/>
  <colBreaks count="1" manualBreakCount="1">
    <brk id="3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7"/>
  <sheetViews>
    <sheetView view="pageBreakPreview" zoomScale="60" zoomScaleNormal="85" workbookViewId="0">
      <pane ySplit="4" topLeftCell="A5" activePane="bottomLeft" state="frozen"/>
      <selection pane="bottomLeft" activeCell="AG11" sqref="AG11"/>
    </sheetView>
  </sheetViews>
  <sheetFormatPr baseColWidth="10" defaultColWidth="9.1640625" defaultRowHeight="15" x14ac:dyDescent="0.2"/>
  <cols>
    <col min="1" max="1" width="6.5" style="27" customWidth="1"/>
    <col min="2" max="2" width="21.83203125" style="27" customWidth="1"/>
    <col min="3" max="3" width="5.5" style="27" customWidth="1"/>
    <col min="4" max="6" width="4.6640625" style="27" customWidth="1"/>
    <col min="7" max="7" width="4.6640625" style="179" customWidth="1"/>
    <col min="8" max="14" width="4.6640625" style="27" customWidth="1"/>
    <col min="15" max="15" width="4.83203125" style="27" customWidth="1"/>
    <col min="16" max="32" width="4.6640625" style="27" customWidth="1"/>
    <col min="33" max="33" width="9.1640625" style="27" customWidth="1"/>
    <col min="34" max="34" width="10.83203125" style="27" customWidth="1"/>
    <col min="35" max="35" width="16.5" style="143" customWidth="1"/>
    <col min="36" max="16384" width="9.1640625" style="123"/>
  </cols>
  <sheetData>
    <row r="1" spans="1:38" ht="42" customHeight="1" x14ac:dyDescent="0.2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20" t="s">
        <v>21</v>
      </c>
      <c r="T1" s="121"/>
      <c r="U1" s="121"/>
      <c r="V1" s="121"/>
      <c r="W1" s="122"/>
      <c r="X1" s="259"/>
      <c r="Y1" s="260"/>
      <c r="Z1" s="260"/>
      <c r="AA1" s="260"/>
      <c r="AB1" s="260"/>
      <c r="AC1" s="260"/>
      <c r="AD1" s="261"/>
      <c r="AE1" s="119"/>
      <c r="AF1" s="119"/>
      <c r="AG1" s="119"/>
      <c r="AH1" s="119"/>
      <c r="AI1" s="119"/>
      <c r="AJ1" s="119"/>
      <c r="AK1" s="119"/>
      <c r="AL1" s="119"/>
    </row>
    <row r="2" spans="1:38" ht="19" x14ac:dyDescent="0.2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262" t="s">
        <v>22</v>
      </c>
      <c r="T2" s="263"/>
      <c r="U2" s="263"/>
      <c r="V2" s="263"/>
      <c r="W2" s="263"/>
      <c r="X2" s="264" t="s">
        <v>25</v>
      </c>
      <c r="Y2" s="265"/>
      <c r="Z2" s="265"/>
      <c r="AA2" s="265"/>
      <c r="AB2" s="265"/>
      <c r="AC2" s="265"/>
      <c r="AD2" s="266"/>
      <c r="AE2" s="125"/>
      <c r="AF2" s="125"/>
      <c r="AG2" s="125"/>
      <c r="AH2" s="125"/>
      <c r="AI2" s="125"/>
      <c r="AJ2" s="125"/>
      <c r="AK2" s="125"/>
      <c r="AL2" s="125"/>
    </row>
    <row r="3" spans="1:38" ht="20" thickBot="1" x14ac:dyDescent="0.25">
      <c r="A3" s="124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267" t="s">
        <v>24</v>
      </c>
      <c r="T3" s="268"/>
      <c r="U3" s="268"/>
      <c r="V3" s="268"/>
      <c r="W3" s="269"/>
      <c r="X3" s="243" t="s">
        <v>92</v>
      </c>
      <c r="Y3" s="244"/>
      <c r="Z3" s="244"/>
      <c r="AA3" s="244"/>
      <c r="AB3" s="244"/>
      <c r="AC3" s="244"/>
      <c r="AD3" s="245"/>
      <c r="AE3" s="125"/>
      <c r="AF3" s="125"/>
      <c r="AG3" s="125"/>
      <c r="AH3" s="125"/>
      <c r="AI3" s="125"/>
      <c r="AJ3" s="125"/>
      <c r="AK3" s="125"/>
      <c r="AL3" s="125"/>
    </row>
    <row r="4" spans="1:38" s="27" customFormat="1" ht="49" thickBot="1" x14ac:dyDescent="0.25">
      <c r="A4" s="126" t="s">
        <v>4</v>
      </c>
      <c r="B4" s="46" t="s">
        <v>5</v>
      </c>
      <c r="C4" s="54">
        <v>26</v>
      </c>
      <c r="D4" s="46">
        <v>27</v>
      </c>
      <c r="E4" s="46">
        <v>28</v>
      </c>
      <c r="F4" s="46">
        <v>29</v>
      </c>
      <c r="G4" s="46">
        <v>30</v>
      </c>
      <c r="H4" s="46">
        <v>1</v>
      </c>
      <c r="I4" s="54">
        <v>2</v>
      </c>
      <c r="J4" s="46">
        <v>3</v>
      </c>
      <c r="K4" s="46">
        <v>4</v>
      </c>
      <c r="L4" s="46">
        <v>5</v>
      </c>
      <c r="M4" s="46">
        <v>6</v>
      </c>
      <c r="N4" s="31">
        <v>7</v>
      </c>
      <c r="O4" s="46">
        <v>8</v>
      </c>
      <c r="P4" s="54">
        <v>9</v>
      </c>
      <c r="Q4" s="46">
        <v>10</v>
      </c>
      <c r="R4" s="46">
        <v>11</v>
      </c>
      <c r="S4" s="46">
        <v>12</v>
      </c>
      <c r="T4" s="46">
        <v>13</v>
      </c>
      <c r="U4" s="46">
        <v>14</v>
      </c>
      <c r="V4" s="46">
        <v>15</v>
      </c>
      <c r="W4" s="54">
        <v>16</v>
      </c>
      <c r="X4" s="46">
        <v>17</v>
      </c>
      <c r="Y4" s="46">
        <v>18</v>
      </c>
      <c r="Z4" s="46">
        <v>19</v>
      </c>
      <c r="AA4" s="46">
        <v>20</v>
      </c>
      <c r="AB4" s="127">
        <v>21</v>
      </c>
      <c r="AC4" s="126">
        <v>22</v>
      </c>
      <c r="AD4" s="54">
        <v>23</v>
      </c>
      <c r="AE4" s="128">
        <v>24</v>
      </c>
      <c r="AF4" s="129">
        <v>25</v>
      </c>
      <c r="AG4" s="130" t="s">
        <v>8</v>
      </c>
      <c r="AH4" s="131" t="s">
        <v>9</v>
      </c>
      <c r="AI4" s="132" t="s">
        <v>10</v>
      </c>
    </row>
    <row r="5" spans="1:38" ht="17" x14ac:dyDescent="0.2">
      <c r="A5" s="133">
        <v>1</v>
      </c>
      <c r="B5" s="223" t="s">
        <v>31</v>
      </c>
      <c r="C5" s="19">
        <v>1</v>
      </c>
      <c r="D5" s="199"/>
      <c r="E5" s="19">
        <v>1</v>
      </c>
      <c r="F5" s="10">
        <v>1</v>
      </c>
      <c r="G5" s="10">
        <v>1</v>
      </c>
      <c r="H5" s="19">
        <v>1</v>
      </c>
      <c r="I5" s="10">
        <v>1</v>
      </c>
      <c r="J5" s="10">
        <v>1</v>
      </c>
      <c r="K5" s="11"/>
      <c r="L5" s="10">
        <v>1</v>
      </c>
      <c r="M5" s="10">
        <v>1</v>
      </c>
      <c r="N5" s="19">
        <v>1</v>
      </c>
      <c r="O5" s="12">
        <v>1</v>
      </c>
      <c r="P5" s="10">
        <v>1</v>
      </c>
      <c r="Q5" s="12">
        <v>1</v>
      </c>
      <c r="R5" s="11"/>
      <c r="S5" s="10">
        <v>1</v>
      </c>
      <c r="T5" s="10">
        <v>1</v>
      </c>
      <c r="U5" s="12">
        <v>1</v>
      </c>
      <c r="V5" s="12">
        <v>1</v>
      </c>
      <c r="W5" s="10">
        <v>1</v>
      </c>
      <c r="X5" s="12">
        <v>1</v>
      </c>
      <c r="Y5" s="11"/>
      <c r="Z5" s="10">
        <v>1</v>
      </c>
      <c r="AA5" s="224">
        <v>1</v>
      </c>
      <c r="AB5" s="10">
        <v>1</v>
      </c>
      <c r="AC5" s="10">
        <v>1</v>
      </c>
      <c r="AD5" s="10">
        <v>1</v>
      </c>
      <c r="AE5" s="12">
        <v>1</v>
      </c>
      <c r="AF5" s="11"/>
      <c r="AG5" s="137">
        <v>390</v>
      </c>
      <c r="AH5" s="5">
        <f t="shared" ref="AH5:AH11" si="0">SUM(C5:AF5)</f>
        <v>25</v>
      </c>
      <c r="AI5" s="138">
        <f t="shared" ref="AI5:AI11" si="1">AG5*AH5</f>
        <v>9750</v>
      </c>
    </row>
    <row r="6" spans="1:38" ht="18" customHeight="1" x14ac:dyDescent="0.2">
      <c r="A6" s="133">
        <v>2</v>
      </c>
      <c r="B6" s="223" t="s">
        <v>32</v>
      </c>
      <c r="C6" s="19">
        <v>1</v>
      </c>
      <c r="D6" s="199"/>
      <c r="E6" s="19">
        <v>1</v>
      </c>
      <c r="F6" s="10">
        <v>1</v>
      </c>
      <c r="G6" s="10">
        <v>1</v>
      </c>
      <c r="H6" s="19">
        <v>1</v>
      </c>
      <c r="I6" s="10">
        <v>1</v>
      </c>
      <c r="J6" s="10">
        <v>1</v>
      </c>
      <c r="K6" s="11"/>
      <c r="L6" s="10">
        <v>1</v>
      </c>
      <c r="M6" s="10">
        <v>1</v>
      </c>
      <c r="N6" s="19">
        <v>1</v>
      </c>
      <c r="O6" s="12">
        <v>1</v>
      </c>
      <c r="P6" s="10">
        <v>1</v>
      </c>
      <c r="Q6" s="12">
        <v>1</v>
      </c>
      <c r="R6" s="11"/>
      <c r="S6" s="10">
        <v>1</v>
      </c>
      <c r="T6" s="10">
        <v>1</v>
      </c>
      <c r="U6" s="12">
        <v>1</v>
      </c>
      <c r="V6" s="12">
        <v>1</v>
      </c>
      <c r="W6" s="38">
        <v>1</v>
      </c>
      <c r="X6" s="12">
        <v>1</v>
      </c>
      <c r="Y6" s="11"/>
      <c r="Z6" s="10">
        <v>0</v>
      </c>
      <c r="AA6" s="224">
        <v>0</v>
      </c>
      <c r="AB6" s="10">
        <v>0</v>
      </c>
      <c r="AC6" s="10">
        <v>1</v>
      </c>
      <c r="AD6" s="10">
        <v>1</v>
      </c>
      <c r="AE6" s="12">
        <v>1</v>
      </c>
      <c r="AF6" s="11"/>
      <c r="AG6" s="137">
        <v>395</v>
      </c>
      <c r="AH6" s="5">
        <f t="shared" si="0"/>
        <v>22</v>
      </c>
      <c r="AI6" s="138">
        <f t="shared" si="1"/>
        <v>8690</v>
      </c>
    </row>
    <row r="7" spans="1:38" ht="18" customHeight="1" x14ac:dyDescent="0.2">
      <c r="A7" s="133">
        <v>3</v>
      </c>
      <c r="B7" s="223" t="s">
        <v>81</v>
      </c>
      <c r="C7" s="19">
        <v>1</v>
      </c>
      <c r="D7" s="199"/>
      <c r="E7" s="19">
        <v>1</v>
      </c>
      <c r="F7" s="10">
        <v>1</v>
      </c>
      <c r="G7" s="10">
        <v>1</v>
      </c>
      <c r="H7" s="19">
        <v>1</v>
      </c>
      <c r="I7" s="10">
        <v>0</v>
      </c>
      <c r="J7" s="10">
        <v>1</v>
      </c>
      <c r="K7" s="11"/>
      <c r="L7" s="10">
        <v>1</v>
      </c>
      <c r="M7" s="10">
        <v>1</v>
      </c>
      <c r="N7" s="19">
        <v>0</v>
      </c>
      <c r="O7" s="12">
        <v>1</v>
      </c>
      <c r="P7" s="10">
        <v>1</v>
      </c>
      <c r="Q7" s="12">
        <v>0</v>
      </c>
      <c r="R7" s="11"/>
      <c r="S7" s="10">
        <v>1</v>
      </c>
      <c r="T7" s="10">
        <v>1</v>
      </c>
      <c r="U7" s="12">
        <v>1</v>
      </c>
      <c r="V7" s="12">
        <v>1</v>
      </c>
      <c r="W7" s="38">
        <v>1</v>
      </c>
      <c r="X7" s="12">
        <v>0</v>
      </c>
      <c r="Y7" s="11"/>
      <c r="Z7" s="10">
        <v>1</v>
      </c>
      <c r="AA7" s="224">
        <v>1</v>
      </c>
      <c r="AB7" s="10">
        <v>1</v>
      </c>
      <c r="AC7" s="10">
        <v>1</v>
      </c>
      <c r="AD7" s="10">
        <v>1</v>
      </c>
      <c r="AE7" s="12">
        <v>0</v>
      </c>
      <c r="AF7" s="11"/>
      <c r="AG7" s="137">
        <v>300</v>
      </c>
      <c r="AH7" s="5">
        <f t="shared" si="0"/>
        <v>20</v>
      </c>
      <c r="AI7" s="138">
        <f t="shared" si="1"/>
        <v>6000</v>
      </c>
    </row>
    <row r="8" spans="1:38" s="136" customFormat="1" ht="20" customHeight="1" x14ac:dyDescent="0.2">
      <c r="A8" s="133">
        <v>4</v>
      </c>
      <c r="B8" s="223" t="s">
        <v>33</v>
      </c>
      <c r="C8" s="19">
        <v>1</v>
      </c>
      <c r="D8" s="35"/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0</v>
      </c>
      <c r="K8" s="35"/>
      <c r="L8" s="19">
        <v>0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35"/>
      <c r="S8" s="19">
        <v>1</v>
      </c>
      <c r="T8" s="19">
        <v>1</v>
      </c>
      <c r="U8" s="19">
        <v>1</v>
      </c>
      <c r="V8" s="19">
        <v>1</v>
      </c>
      <c r="W8" s="19">
        <v>1</v>
      </c>
      <c r="X8" s="10">
        <v>1</v>
      </c>
      <c r="Y8" s="11"/>
      <c r="Z8" s="10">
        <v>1</v>
      </c>
      <c r="AA8" s="224">
        <v>1</v>
      </c>
      <c r="AB8" s="10">
        <v>1</v>
      </c>
      <c r="AC8" s="10">
        <v>1</v>
      </c>
      <c r="AD8" s="10">
        <v>1</v>
      </c>
      <c r="AE8" s="10">
        <v>1</v>
      </c>
      <c r="AF8" s="11"/>
      <c r="AG8" s="139">
        <v>390</v>
      </c>
      <c r="AH8" s="5">
        <f t="shared" si="0"/>
        <v>23</v>
      </c>
      <c r="AI8" s="134">
        <f t="shared" si="1"/>
        <v>8970</v>
      </c>
      <c r="AJ8" s="135"/>
      <c r="AK8" s="135"/>
    </row>
    <row r="9" spans="1:38" s="136" customFormat="1" ht="20" customHeight="1" x14ac:dyDescent="0.2">
      <c r="A9" s="133">
        <v>5</v>
      </c>
      <c r="B9" s="223" t="s">
        <v>88</v>
      </c>
      <c r="C9" s="19">
        <v>1</v>
      </c>
      <c r="D9" s="35"/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35"/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19">
        <v>1</v>
      </c>
      <c r="R9" s="35"/>
      <c r="S9" s="19">
        <v>1</v>
      </c>
      <c r="T9" s="19">
        <v>0</v>
      </c>
      <c r="U9" s="19">
        <v>0</v>
      </c>
      <c r="V9" s="19">
        <v>0</v>
      </c>
      <c r="W9" s="19">
        <v>0</v>
      </c>
      <c r="X9" s="12">
        <v>0</v>
      </c>
      <c r="Y9" s="11"/>
      <c r="Z9" s="10">
        <v>0</v>
      </c>
      <c r="AA9" s="224">
        <v>0</v>
      </c>
      <c r="AB9" s="10">
        <v>1</v>
      </c>
      <c r="AC9" s="10">
        <v>1</v>
      </c>
      <c r="AD9" s="10">
        <v>1</v>
      </c>
      <c r="AE9" s="12">
        <v>1</v>
      </c>
      <c r="AF9" s="11"/>
      <c r="AG9" s="139">
        <v>380</v>
      </c>
      <c r="AH9" s="5">
        <f t="shared" si="0"/>
        <v>12</v>
      </c>
      <c r="AI9" s="134">
        <f t="shared" si="1"/>
        <v>4560</v>
      </c>
      <c r="AJ9" s="135"/>
      <c r="AK9" s="135"/>
    </row>
    <row r="10" spans="1:38" s="136" customFormat="1" ht="20" customHeight="1" x14ac:dyDescent="0.2">
      <c r="A10" s="133">
        <v>6</v>
      </c>
      <c r="B10" s="223" t="s">
        <v>60</v>
      </c>
      <c r="C10" s="19">
        <v>1</v>
      </c>
      <c r="D10" s="35"/>
      <c r="E10" s="19">
        <v>0</v>
      </c>
      <c r="F10" s="19">
        <v>1</v>
      </c>
      <c r="G10" s="19">
        <v>1</v>
      </c>
      <c r="H10" s="19">
        <v>1</v>
      </c>
      <c r="I10" s="19">
        <v>1</v>
      </c>
      <c r="J10" s="19">
        <v>0.5</v>
      </c>
      <c r="K10" s="35"/>
      <c r="L10" s="19">
        <v>0</v>
      </c>
      <c r="M10" s="19">
        <v>0</v>
      </c>
      <c r="N10" s="19">
        <v>0</v>
      </c>
      <c r="O10" s="19">
        <v>1</v>
      </c>
      <c r="P10" s="19">
        <v>0</v>
      </c>
      <c r="Q10" s="19">
        <v>0</v>
      </c>
      <c r="R10" s="35"/>
      <c r="S10" s="19">
        <v>1</v>
      </c>
      <c r="T10" s="19">
        <v>0</v>
      </c>
      <c r="U10" s="19">
        <v>0</v>
      </c>
      <c r="V10" s="19">
        <v>1</v>
      </c>
      <c r="W10" s="19">
        <v>1</v>
      </c>
      <c r="X10" s="12">
        <v>1</v>
      </c>
      <c r="Y10" s="11"/>
      <c r="Z10" s="10">
        <v>0</v>
      </c>
      <c r="AA10" s="224">
        <v>1</v>
      </c>
      <c r="AB10" s="10">
        <v>1</v>
      </c>
      <c r="AC10" s="10">
        <v>1</v>
      </c>
      <c r="AD10" s="10">
        <v>1</v>
      </c>
      <c r="AE10" s="12">
        <v>1</v>
      </c>
      <c r="AF10" s="11"/>
      <c r="AG10" s="168">
        <v>380</v>
      </c>
      <c r="AH10" s="5">
        <f t="shared" si="0"/>
        <v>15.5</v>
      </c>
      <c r="AI10" s="138">
        <f t="shared" si="1"/>
        <v>5890</v>
      </c>
      <c r="AJ10" s="135"/>
      <c r="AK10" s="135"/>
    </row>
    <row r="11" spans="1:38" ht="20" customHeight="1" x14ac:dyDescent="0.2">
      <c r="A11" s="133">
        <v>7</v>
      </c>
      <c r="B11" s="223" t="s">
        <v>35</v>
      </c>
      <c r="C11" s="10">
        <v>1</v>
      </c>
      <c r="D11" s="11"/>
      <c r="E11" s="10">
        <v>1</v>
      </c>
      <c r="F11" s="10">
        <v>1</v>
      </c>
      <c r="G11" s="10">
        <v>1</v>
      </c>
      <c r="H11" s="19">
        <v>1</v>
      </c>
      <c r="I11" s="10">
        <v>1</v>
      </c>
      <c r="J11" s="10">
        <v>0</v>
      </c>
      <c r="K11" s="11"/>
      <c r="L11" s="10">
        <v>1</v>
      </c>
      <c r="M11" s="10">
        <v>1</v>
      </c>
      <c r="N11" s="19">
        <v>1</v>
      </c>
      <c r="O11" s="10">
        <v>1</v>
      </c>
      <c r="P11" s="10">
        <v>1</v>
      </c>
      <c r="Q11" s="12">
        <v>1</v>
      </c>
      <c r="R11" s="11"/>
      <c r="S11" s="10">
        <v>1</v>
      </c>
      <c r="T11" s="10">
        <v>1</v>
      </c>
      <c r="U11" s="12">
        <v>1</v>
      </c>
      <c r="V11" s="12">
        <v>1</v>
      </c>
      <c r="W11" s="10">
        <v>1</v>
      </c>
      <c r="X11" s="12">
        <v>1</v>
      </c>
      <c r="Y11" s="11"/>
      <c r="Z11" s="10">
        <v>0</v>
      </c>
      <c r="AA11" s="224">
        <v>1</v>
      </c>
      <c r="AB11" s="10">
        <v>1</v>
      </c>
      <c r="AC11" s="10">
        <v>1</v>
      </c>
      <c r="AD11" s="10">
        <v>0</v>
      </c>
      <c r="AE11" s="12">
        <v>1</v>
      </c>
      <c r="AF11" s="11"/>
      <c r="AG11" s="5">
        <v>360</v>
      </c>
      <c r="AH11" s="5">
        <f t="shared" si="0"/>
        <v>22</v>
      </c>
      <c r="AI11" s="138">
        <f t="shared" si="1"/>
        <v>7920</v>
      </c>
    </row>
    <row r="12" spans="1:38" s="136" customFormat="1" ht="20" customHeight="1" x14ac:dyDescent="0.2">
      <c r="A12" s="270"/>
      <c r="B12" s="190"/>
      <c r="C12" s="10"/>
      <c r="D12" s="10"/>
      <c r="E12" s="194"/>
      <c r="F12" s="194"/>
      <c r="G12" s="194"/>
      <c r="H12" s="194"/>
      <c r="I12" s="194"/>
      <c r="J12" s="194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6"/>
      <c r="AC12" s="6"/>
      <c r="AD12" s="6"/>
      <c r="AE12" s="6"/>
      <c r="AF12" s="6"/>
      <c r="AG12" s="5"/>
      <c r="AH12" s="153">
        <f>SUM(AH5:AH11)</f>
        <v>139.5</v>
      </c>
      <c r="AI12" s="154">
        <f>SUM(AI5:AI11)</f>
        <v>51780</v>
      </c>
    </row>
    <row r="13" spans="1:38" s="136" customFormat="1" ht="20" customHeight="1" x14ac:dyDescent="0.2">
      <c r="A13" s="270"/>
      <c r="B13" s="140"/>
      <c r="C13" s="141">
        <f>SUM(C5:C11)</f>
        <v>7</v>
      </c>
      <c r="D13" s="141">
        <f>SUM(D5:D11)</f>
        <v>0</v>
      </c>
      <c r="E13" s="141">
        <f>SUM(E5:E11)</f>
        <v>5</v>
      </c>
      <c r="F13" s="141">
        <f>SUM(F5:F11)</f>
        <v>6</v>
      </c>
      <c r="G13" s="141">
        <f>SUM(G5:G11)</f>
        <v>6</v>
      </c>
      <c r="H13" s="141">
        <f t="shared" ref="H13:AF13" si="2">SUM(H5:H11)</f>
        <v>6</v>
      </c>
      <c r="I13" s="141">
        <f t="shared" si="2"/>
        <v>5</v>
      </c>
      <c r="J13" s="141">
        <f t="shared" si="2"/>
        <v>3.5</v>
      </c>
      <c r="K13" s="141">
        <f t="shared" si="2"/>
        <v>0</v>
      </c>
      <c r="L13" s="141">
        <f t="shared" si="2"/>
        <v>5</v>
      </c>
      <c r="M13" s="141">
        <f t="shared" si="2"/>
        <v>6</v>
      </c>
      <c r="N13" s="141">
        <f t="shared" si="2"/>
        <v>5</v>
      </c>
      <c r="O13" s="141">
        <f t="shared" si="2"/>
        <v>7</v>
      </c>
      <c r="P13" s="141">
        <f t="shared" si="2"/>
        <v>6</v>
      </c>
      <c r="Q13" s="141">
        <f t="shared" si="2"/>
        <v>5</v>
      </c>
      <c r="R13" s="141">
        <f t="shared" si="2"/>
        <v>0</v>
      </c>
      <c r="S13" s="141">
        <f t="shared" si="2"/>
        <v>7</v>
      </c>
      <c r="T13" s="141">
        <f t="shared" si="2"/>
        <v>5</v>
      </c>
      <c r="U13" s="141">
        <f t="shared" si="2"/>
        <v>5</v>
      </c>
      <c r="V13" s="141">
        <f t="shared" si="2"/>
        <v>6</v>
      </c>
      <c r="W13" s="141">
        <f t="shared" si="2"/>
        <v>6</v>
      </c>
      <c r="X13" s="141">
        <f t="shared" si="2"/>
        <v>5</v>
      </c>
      <c r="Y13" s="141">
        <f t="shared" si="2"/>
        <v>0</v>
      </c>
      <c r="Z13" s="141">
        <f t="shared" si="2"/>
        <v>3</v>
      </c>
      <c r="AA13" s="141">
        <f t="shared" si="2"/>
        <v>5</v>
      </c>
      <c r="AB13" s="141">
        <f t="shared" si="2"/>
        <v>6</v>
      </c>
      <c r="AC13" s="141">
        <f t="shared" si="2"/>
        <v>7</v>
      </c>
      <c r="AD13" s="141">
        <f t="shared" si="2"/>
        <v>6</v>
      </c>
      <c r="AE13" s="141">
        <f t="shared" si="2"/>
        <v>6</v>
      </c>
      <c r="AF13" s="141">
        <f t="shared" si="2"/>
        <v>0</v>
      </c>
      <c r="AG13" s="41"/>
      <c r="AH13" s="41"/>
      <c r="AJ13" s="142"/>
    </row>
    <row r="14" spans="1:38" x14ac:dyDescent="0.2">
      <c r="A14" s="145"/>
      <c r="B14" s="270"/>
    </row>
    <row r="15" spans="1:38" x14ac:dyDescent="0.2">
      <c r="A15" s="270"/>
      <c r="B15" s="270"/>
    </row>
    <row r="16" spans="1:38" x14ac:dyDescent="0.2">
      <c r="A16" s="270"/>
      <c r="B16" s="270" t="s">
        <v>16</v>
      </c>
    </row>
    <row r="17" spans="1:35" x14ac:dyDescent="0.2">
      <c r="A17" s="270"/>
      <c r="B17" s="270"/>
      <c r="O17" s="27" t="s">
        <v>53</v>
      </c>
    </row>
    <row r="18" spans="1:35" x14ac:dyDescent="0.2">
      <c r="A18" s="270"/>
      <c r="B18" s="270"/>
    </row>
    <row r="19" spans="1:35" x14ac:dyDescent="0.2">
      <c r="A19" s="270"/>
      <c r="B19" s="270"/>
    </row>
    <row r="20" spans="1:35" x14ac:dyDescent="0.2">
      <c r="A20" s="270"/>
      <c r="B20" s="270"/>
    </row>
    <row r="21" spans="1:35" x14ac:dyDescent="0.2">
      <c r="A21" s="270"/>
      <c r="B21" s="270"/>
      <c r="C21" s="123"/>
      <c r="D21" s="123"/>
      <c r="E21" s="123"/>
      <c r="F21" s="123"/>
      <c r="G21" s="123"/>
      <c r="H21" s="123"/>
      <c r="I21" s="123"/>
      <c r="J21" s="123"/>
    </row>
    <row r="22" spans="1:35" x14ac:dyDescent="0.2">
      <c r="A22" s="270"/>
      <c r="C22" s="123"/>
      <c r="D22" s="123"/>
      <c r="E22" s="123"/>
      <c r="F22" s="123"/>
      <c r="G22" s="123"/>
      <c r="H22" s="123"/>
      <c r="I22" s="123"/>
      <c r="J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</row>
    <row r="23" spans="1:35" x14ac:dyDescent="0.2">
      <c r="E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</row>
    <row r="24" spans="1:35" x14ac:dyDescent="0.2">
      <c r="E24" s="123"/>
    </row>
    <row r="25" spans="1:35" x14ac:dyDescent="0.2">
      <c r="E25" s="123"/>
      <c r="AD25" s="27" t="s">
        <v>16</v>
      </c>
      <c r="AH25" s="143"/>
      <c r="AI25" s="123"/>
    </row>
    <row r="26" spans="1:35" x14ac:dyDescent="0.2">
      <c r="AD26" s="27" t="s">
        <v>40</v>
      </c>
      <c r="AH26" s="143"/>
      <c r="AI26" s="123"/>
    </row>
    <row r="27" spans="1:35" x14ac:dyDescent="0.2">
      <c r="AH27" s="143"/>
      <c r="AI27" s="123"/>
    </row>
  </sheetData>
  <mergeCells count="14">
    <mergeCell ref="A12:A13"/>
    <mergeCell ref="A21:A22"/>
    <mergeCell ref="B20:B21"/>
    <mergeCell ref="A15:A16"/>
    <mergeCell ref="B14:B15"/>
    <mergeCell ref="A17:A18"/>
    <mergeCell ref="B16:B17"/>
    <mergeCell ref="A19:A20"/>
    <mergeCell ref="B18:B19"/>
    <mergeCell ref="X1:AD1"/>
    <mergeCell ref="S2:W2"/>
    <mergeCell ref="X2:AD2"/>
    <mergeCell ref="S3:W3"/>
    <mergeCell ref="X3:AD3"/>
  </mergeCells>
  <pageMargins left="0.45" right="0.45" top="0.5" bottom="0.5" header="0.3" footer="0.3"/>
  <pageSetup paperSize="9" scale="62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9"/>
  <sheetViews>
    <sheetView view="pageBreakPreview" zoomScale="60" zoomScaleNormal="85" workbookViewId="0">
      <pane ySplit="4" topLeftCell="A5" activePane="bottomLeft" state="frozen"/>
      <selection pane="bottomLeft" activeCell="AG11" sqref="AG11"/>
    </sheetView>
  </sheetViews>
  <sheetFormatPr baseColWidth="10" defaultColWidth="9.1640625" defaultRowHeight="15" x14ac:dyDescent="0.2"/>
  <cols>
    <col min="1" max="1" width="5.33203125" style="26" customWidth="1"/>
    <col min="2" max="2" width="25.5" style="26" customWidth="1"/>
    <col min="3" max="4" width="5.6640625" style="26" customWidth="1"/>
    <col min="5" max="5" width="6" style="26" customWidth="1"/>
    <col min="6" max="7" width="6.5" style="115" customWidth="1"/>
    <col min="8" max="8" width="4.6640625" style="2" customWidth="1"/>
    <col min="9" max="11" width="4.6640625" style="26" customWidth="1"/>
    <col min="12" max="12" width="4.6640625" style="87" customWidth="1"/>
    <col min="13" max="13" width="4.6640625" style="2" customWidth="1"/>
    <col min="14" max="14" width="4.6640625" style="26" customWidth="1"/>
    <col min="15" max="15" width="4.6640625" style="27" customWidth="1"/>
    <col min="16" max="18" width="4.6640625" style="26" customWidth="1"/>
    <col min="19" max="19" width="4.6640625" style="87" customWidth="1"/>
    <col min="20" max="20" width="4.6640625" style="2" customWidth="1"/>
    <col min="21" max="22" width="4.6640625" style="27" customWidth="1"/>
    <col min="23" max="25" width="4.6640625" style="26" customWidth="1"/>
    <col min="26" max="26" width="4.6640625" style="87" customWidth="1"/>
    <col min="27" max="27" width="5" style="2" customWidth="1"/>
    <col min="28" max="28" width="4.6640625" style="26" customWidth="1"/>
    <col min="29" max="29" width="4.6640625" style="27" customWidth="1"/>
    <col min="30" max="32" width="4.6640625" style="26" customWidth="1"/>
    <col min="33" max="33" width="10.33203125" style="26" customWidth="1"/>
    <col min="34" max="34" width="11.83203125" style="85" customWidth="1"/>
    <col min="35" max="35" width="13.33203125" style="85" customWidth="1"/>
    <col min="36" max="36" width="13" style="86" customWidth="1"/>
    <col min="37" max="16384" width="9.1640625" style="25"/>
  </cols>
  <sheetData>
    <row r="1" spans="1:38" customFormat="1" ht="42" customHeight="1" x14ac:dyDescent="0.2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96"/>
      <c r="M1" s="56"/>
      <c r="N1" s="56"/>
      <c r="O1" s="56"/>
      <c r="P1" s="56"/>
      <c r="Q1" s="56"/>
      <c r="R1" s="56"/>
      <c r="S1" s="98" t="s">
        <v>21</v>
      </c>
      <c r="T1" s="61"/>
      <c r="U1" s="61"/>
      <c r="V1" s="61"/>
      <c r="W1" s="62"/>
      <c r="X1" s="246"/>
      <c r="Y1" s="247"/>
      <c r="Z1" s="247"/>
      <c r="AA1" s="247"/>
      <c r="AB1" s="247"/>
      <c r="AC1" s="247"/>
      <c r="AD1" s="248"/>
      <c r="AE1" s="56"/>
      <c r="AF1" s="56"/>
      <c r="AG1" s="56"/>
      <c r="AH1" s="66"/>
      <c r="AI1" s="66"/>
      <c r="AJ1" s="56"/>
      <c r="AK1" s="56"/>
      <c r="AL1" s="56"/>
    </row>
    <row r="2" spans="1:38" customFormat="1" ht="19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97"/>
      <c r="M2" s="58"/>
      <c r="N2" s="58"/>
      <c r="O2" s="58"/>
      <c r="P2" s="58"/>
      <c r="Q2" s="58"/>
      <c r="R2" s="58"/>
      <c r="S2" s="238" t="s">
        <v>22</v>
      </c>
      <c r="T2" s="239"/>
      <c r="U2" s="239"/>
      <c r="V2" s="239"/>
      <c r="W2" s="239"/>
      <c r="X2" s="271" t="s">
        <v>28</v>
      </c>
      <c r="Y2" s="272"/>
      <c r="Z2" s="272"/>
      <c r="AA2" s="272"/>
      <c r="AB2" s="272"/>
      <c r="AC2" s="272"/>
      <c r="AD2" s="273"/>
      <c r="AE2" s="58"/>
      <c r="AF2" s="58"/>
      <c r="AG2" s="58"/>
      <c r="AH2" s="67"/>
      <c r="AI2" s="67"/>
      <c r="AJ2" s="58"/>
      <c r="AK2" s="58"/>
      <c r="AL2" s="58"/>
    </row>
    <row r="3" spans="1:38" customFormat="1" ht="20" thickBot="1" x14ac:dyDescent="0.25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97"/>
      <c r="M3" s="58"/>
      <c r="N3" s="58"/>
      <c r="O3" s="58"/>
      <c r="P3" s="58"/>
      <c r="Q3" s="58"/>
      <c r="R3" s="58"/>
      <c r="S3" s="274" t="s">
        <v>24</v>
      </c>
      <c r="T3" s="275"/>
      <c r="U3" s="275"/>
      <c r="V3" s="275"/>
      <c r="W3" s="276"/>
      <c r="X3" s="243" t="s">
        <v>92</v>
      </c>
      <c r="Y3" s="244"/>
      <c r="Z3" s="244"/>
      <c r="AA3" s="244"/>
      <c r="AB3" s="244"/>
      <c r="AC3" s="244"/>
      <c r="AD3" s="245"/>
      <c r="AE3" s="58"/>
      <c r="AF3" s="58"/>
      <c r="AG3" s="58"/>
      <c r="AH3" s="67"/>
      <c r="AI3" s="67"/>
      <c r="AJ3" s="58"/>
      <c r="AK3" s="58"/>
      <c r="AL3" s="58"/>
    </row>
    <row r="4" spans="1:38" s="34" customFormat="1" ht="34.5" customHeight="1" thickBot="1" x14ac:dyDescent="0.25">
      <c r="A4" s="48" t="s">
        <v>4</v>
      </c>
      <c r="B4" s="49" t="s">
        <v>5</v>
      </c>
      <c r="C4" s="31">
        <v>26</v>
      </c>
      <c r="D4" s="31">
        <v>27</v>
      </c>
      <c r="E4" s="42">
        <v>28</v>
      </c>
      <c r="F4" s="42">
        <v>29</v>
      </c>
      <c r="G4" s="42">
        <v>30</v>
      </c>
      <c r="H4" s="42">
        <v>1</v>
      </c>
      <c r="I4" s="42">
        <v>2</v>
      </c>
      <c r="J4" s="42">
        <v>3</v>
      </c>
      <c r="K4" s="42">
        <v>4</v>
      </c>
      <c r="L4" s="30">
        <v>5</v>
      </c>
      <c r="M4" s="42">
        <v>6</v>
      </c>
      <c r="N4" s="42">
        <v>7</v>
      </c>
      <c r="O4" s="42">
        <v>8</v>
      </c>
      <c r="P4" s="42">
        <v>9</v>
      </c>
      <c r="Q4" s="42">
        <v>10</v>
      </c>
      <c r="R4" s="42">
        <v>11</v>
      </c>
      <c r="S4" s="30">
        <v>12</v>
      </c>
      <c r="T4" s="42">
        <v>13</v>
      </c>
      <c r="U4" s="42">
        <v>14</v>
      </c>
      <c r="V4" s="42">
        <v>15</v>
      </c>
      <c r="W4" s="42">
        <v>16</v>
      </c>
      <c r="X4" s="42">
        <v>17</v>
      </c>
      <c r="Y4" s="42">
        <v>18</v>
      </c>
      <c r="Z4" s="30">
        <v>19</v>
      </c>
      <c r="AA4" s="31">
        <v>20</v>
      </c>
      <c r="AB4" s="42">
        <v>21</v>
      </c>
      <c r="AC4" s="30">
        <v>22</v>
      </c>
      <c r="AD4" s="31">
        <v>23</v>
      </c>
      <c r="AE4" s="32">
        <v>24</v>
      </c>
      <c r="AF4" s="50">
        <v>25</v>
      </c>
      <c r="AG4" s="33" t="s">
        <v>8</v>
      </c>
      <c r="AH4" s="33" t="s">
        <v>17</v>
      </c>
      <c r="AI4" s="33" t="s">
        <v>18</v>
      </c>
      <c r="AJ4" s="51" t="s">
        <v>19</v>
      </c>
    </row>
    <row r="5" spans="1:38" ht="21.75" customHeight="1" x14ac:dyDescent="0.2">
      <c r="A5" s="176">
        <v>1</v>
      </c>
      <c r="B5" s="223" t="s">
        <v>31</v>
      </c>
      <c r="C5" s="169">
        <v>1</v>
      </c>
      <c r="D5" s="182">
        <v>8</v>
      </c>
      <c r="E5" s="169">
        <v>1.5</v>
      </c>
      <c r="F5" s="169">
        <v>1</v>
      </c>
      <c r="G5" s="169">
        <v>1</v>
      </c>
      <c r="H5" s="169">
        <v>1</v>
      </c>
      <c r="I5" s="169">
        <v>1</v>
      </c>
      <c r="J5" s="169">
        <v>2.5</v>
      </c>
      <c r="K5" s="182"/>
      <c r="L5" s="169">
        <v>1</v>
      </c>
      <c r="M5" s="169">
        <v>1</v>
      </c>
      <c r="N5" s="19">
        <v>1</v>
      </c>
      <c r="O5" s="169">
        <v>1.5</v>
      </c>
      <c r="P5" s="169">
        <v>1</v>
      </c>
      <c r="Q5" s="169">
        <v>1</v>
      </c>
      <c r="R5" s="182">
        <v>8</v>
      </c>
      <c r="S5" s="169">
        <v>1</v>
      </c>
      <c r="T5" s="169">
        <v>1</v>
      </c>
      <c r="U5" s="38">
        <v>1</v>
      </c>
      <c r="V5" s="38">
        <v>1</v>
      </c>
      <c r="W5" s="38">
        <v>1</v>
      </c>
      <c r="X5" s="38">
        <v>1</v>
      </c>
      <c r="Y5" s="37">
        <v>8</v>
      </c>
      <c r="Z5" s="38">
        <v>1</v>
      </c>
      <c r="AA5" s="38">
        <v>1</v>
      </c>
      <c r="AB5" s="19">
        <v>1</v>
      </c>
      <c r="AC5" s="19">
        <v>1</v>
      </c>
      <c r="AD5" s="19">
        <v>1</v>
      </c>
      <c r="AE5" s="19">
        <v>0</v>
      </c>
      <c r="AF5" s="35"/>
      <c r="AG5" s="137">
        <v>390</v>
      </c>
      <c r="AH5" s="20">
        <f t="shared" ref="AH5:AH11" si="0">AG5/8</f>
        <v>48.75</v>
      </c>
      <c r="AI5" s="15">
        <f t="shared" ref="AI5:AI11" si="1">SUM(C5:AF5)</f>
        <v>50.5</v>
      </c>
      <c r="AJ5" s="52">
        <f t="shared" ref="AJ5:AJ11" si="2">AH5*AI5</f>
        <v>2461.875</v>
      </c>
    </row>
    <row r="6" spans="1:38" ht="20.25" customHeight="1" x14ac:dyDescent="0.2">
      <c r="A6" s="176">
        <v>2</v>
      </c>
      <c r="B6" s="223" t="s">
        <v>32</v>
      </c>
      <c r="C6" s="169">
        <v>1</v>
      </c>
      <c r="D6" s="182">
        <v>0</v>
      </c>
      <c r="E6" s="169">
        <v>1.5</v>
      </c>
      <c r="F6" s="169">
        <v>1</v>
      </c>
      <c r="G6" s="169">
        <v>1</v>
      </c>
      <c r="H6" s="169">
        <v>1</v>
      </c>
      <c r="I6" s="169">
        <v>1</v>
      </c>
      <c r="J6" s="169">
        <v>1.5</v>
      </c>
      <c r="K6" s="182"/>
      <c r="L6" s="169">
        <v>1</v>
      </c>
      <c r="M6" s="169">
        <v>1</v>
      </c>
      <c r="N6" s="19">
        <v>1</v>
      </c>
      <c r="O6" s="169">
        <v>1.5</v>
      </c>
      <c r="P6" s="169">
        <v>1</v>
      </c>
      <c r="Q6" s="169">
        <v>1</v>
      </c>
      <c r="R6" s="182">
        <v>8</v>
      </c>
      <c r="S6" s="169">
        <v>1</v>
      </c>
      <c r="T6" s="169">
        <v>1</v>
      </c>
      <c r="U6" s="169">
        <v>1</v>
      </c>
      <c r="V6" s="38">
        <v>1</v>
      </c>
      <c r="W6" s="38">
        <v>1</v>
      </c>
      <c r="X6" s="38">
        <v>1</v>
      </c>
      <c r="Y6" s="37">
        <v>0</v>
      </c>
      <c r="Z6" s="38">
        <v>0</v>
      </c>
      <c r="AA6" s="19">
        <v>0</v>
      </c>
      <c r="AB6" s="19">
        <v>0</v>
      </c>
      <c r="AC6" s="19">
        <v>1</v>
      </c>
      <c r="AD6" s="19">
        <v>1</v>
      </c>
      <c r="AE6" s="19">
        <v>0</v>
      </c>
      <c r="AF6" s="35"/>
      <c r="AG6" s="137">
        <v>395</v>
      </c>
      <c r="AH6" s="20">
        <f t="shared" si="0"/>
        <v>49.375</v>
      </c>
      <c r="AI6" s="15">
        <f t="shared" si="1"/>
        <v>30.5</v>
      </c>
      <c r="AJ6" s="52">
        <f t="shared" si="2"/>
        <v>1505.9375</v>
      </c>
    </row>
    <row r="7" spans="1:38" ht="20.25" customHeight="1" x14ac:dyDescent="0.2">
      <c r="A7" s="176">
        <v>3</v>
      </c>
      <c r="B7" s="223" t="s">
        <v>74</v>
      </c>
      <c r="C7" s="169">
        <v>1</v>
      </c>
      <c r="D7" s="182">
        <v>8</v>
      </c>
      <c r="E7" s="169">
        <v>1.5</v>
      </c>
      <c r="F7" s="169">
        <v>1</v>
      </c>
      <c r="G7" s="169">
        <v>1</v>
      </c>
      <c r="H7" s="169">
        <v>1</v>
      </c>
      <c r="I7" s="169">
        <v>0</v>
      </c>
      <c r="J7" s="169">
        <v>2</v>
      </c>
      <c r="K7" s="182"/>
      <c r="L7" s="169">
        <v>1</v>
      </c>
      <c r="M7" s="169">
        <v>1</v>
      </c>
      <c r="N7" s="19">
        <v>0</v>
      </c>
      <c r="O7" s="169">
        <v>1.5</v>
      </c>
      <c r="P7" s="169">
        <v>1</v>
      </c>
      <c r="Q7" s="169">
        <v>0</v>
      </c>
      <c r="R7" s="182">
        <v>8</v>
      </c>
      <c r="S7" s="169">
        <v>1</v>
      </c>
      <c r="T7" s="169">
        <v>1</v>
      </c>
      <c r="U7" s="169">
        <v>1</v>
      </c>
      <c r="V7" s="38">
        <v>1</v>
      </c>
      <c r="W7" s="38">
        <v>1</v>
      </c>
      <c r="X7" s="38">
        <v>0</v>
      </c>
      <c r="Y7" s="37">
        <v>0</v>
      </c>
      <c r="Z7" s="38">
        <v>1</v>
      </c>
      <c r="AA7" s="19">
        <v>1</v>
      </c>
      <c r="AB7" s="19">
        <v>1</v>
      </c>
      <c r="AC7" s="19">
        <v>1</v>
      </c>
      <c r="AD7" s="19">
        <v>1</v>
      </c>
      <c r="AE7" s="19">
        <v>0</v>
      </c>
      <c r="AF7" s="35"/>
      <c r="AG7" s="137">
        <v>300</v>
      </c>
      <c r="AH7" s="20">
        <f t="shared" si="0"/>
        <v>37.5</v>
      </c>
      <c r="AI7" s="15">
        <f t="shared" si="1"/>
        <v>38</v>
      </c>
      <c r="AJ7" s="52">
        <f t="shared" si="2"/>
        <v>1425</v>
      </c>
    </row>
    <row r="8" spans="1:38" ht="21.75" customHeight="1" x14ac:dyDescent="0.2">
      <c r="A8" s="176">
        <v>4</v>
      </c>
      <c r="B8" s="223" t="s">
        <v>33</v>
      </c>
      <c r="C8" s="169">
        <v>1</v>
      </c>
      <c r="D8" s="182">
        <v>0</v>
      </c>
      <c r="E8" s="169">
        <v>1.5</v>
      </c>
      <c r="F8" s="169">
        <v>2</v>
      </c>
      <c r="G8" s="169">
        <v>1</v>
      </c>
      <c r="H8" s="169">
        <v>1</v>
      </c>
      <c r="I8" s="169">
        <v>1</v>
      </c>
      <c r="J8" s="169">
        <v>0</v>
      </c>
      <c r="K8" s="182"/>
      <c r="L8" s="169">
        <v>0</v>
      </c>
      <c r="M8" s="169">
        <v>1</v>
      </c>
      <c r="N8" s="19">
        <v>1</v>
      </c>
      <c r="O8" s="169">
        <v>2</v>
      </c>
      <c r="P8" s="169">
        <v>1</v>
      </c>
      <c r="Q8" s="169">
        <v>1.5</v>
      </c>
      <c r="R8" s="182">
        <v>8</v>
      </c>
      <c r="S8" s="169">
        <v>1</v>
      </c>
      <c r="T8" s="169">
        <v>1</v>
      </c>
      <c r="U8" s="19">
        <v>1</v>
      </c>
      <c r="V8" s="38">
        <v>1</v>
      </c>
      <c r="W8" s="38">
        <v>1</v>
      </c>
      <c r="X8" s="38">
        <v>1</v>
      </c>
      <c r="Y8" s="37">
        <v>8</v>
      </c>
      <c r="Z8" s="38">
        <v>1</v>
      </c>
      <c r="AA8" s="19">
        <v>1</v>
      </c>
      <c r="AB8" s="19">
        <v>1</v>
      </c>
      <c r="AC8" s="19">
        <v>1</v>
      </c>
      <c r="AD8" s="19">
        <v>1</v>
      </c>
      <c r="AE8" s="19">
        <v>0</v>
      </c>
      <c r="AF8" s="35"/>
      <c r="AG8" s="139">
        <v>390</v>
      </c>
      <c r="AH8" s="20">
        <f t="shared" si="0"/>
        <v>48.75</v>
      </c>
      <c r="AI8" s="15">
        <f t="shared" si="1"/>
        <v>41</v>
      </c>
      <c r="AJ8" s="52">
        <f t="shared" si="2"/>
        <v>1998.75</v>
      </c>
    </row>
    <row r="9" spans="1:38" ht="21.75" customHeight="1" x14ac:dyDescent="0.2">
      <c r="A9" s="176">
        <v>5</v>
      </c>
      <c r="B9" s="223" t="s">
        <v>88</v>
      </c>
      <c r="C9" s="169">
        <v>1</v>
      </c>
      <c r="D9" s="182">
        <v>0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69">
        <v>0</v>
      </c>
      <c r="K9" s="182"/>
      <c r="L9" s="169">
        <v>1</v>
      </c>
      <c r="M9" s="169">
        <v>1</v>
      </c>
      <c r="N9" s="19">
        <v>1</v>
      </c>
      <c r="O9" s="169">
        <v>1.5</v>
      </c>
      <c r="P9" s="169">
        <v>1</v>
      </c>
      <c r="Q9" s="169">
        <v>1</v>
      </c>
      <c r="R9" s="182">
        <v>0</v>
      </c>
      <c r="S9" s="169">
        <v>1</v>
      </c>
      <c r="T9" s="169">
        <v>0</v>
      </c>
      <c r="U9" s="19">
        <v>0</v>
      </c>
      <c r="V9" s="38">
        <v>0</v>
      </c>
      <c r="W9" s="38">
        <v>0</v>
      </c>
      <c r="X9" s="38">
        <v>0</v>
      </c>
      <c r="Y9" s="37">
        <v>0</v>
      </c>
      <c r="Z9" s="38">
        <v>0</v>
      </c>
      <c r="AA9" s="19">
        <v>0</v>
      </c>
      <c r="AB9" s="19">
        <v>1</v>
      </c>
      <c r="AC9" s="19">
        <v>1</v>
      </c>
      <c r="AD9" s="19">
        <v>1</v>
      </c>
      <c r="AE9" s="19">
        <v>0</v>
      </c>
      <c r="AF9" s="37"/>
      <c r="AG9" s="168">
        <v>380</v>
      </c>
      <c r="AH9" s="20">
        <f t="shared" si="0"/>
        <v>47.5</v>
      </c>
      <c r="AI9" s="15">
        <f t="shared" si="1"/>
        <v>11.5</v>
      </c>
      <c r="AJ9" s="52">
        <f t="shared" si="2"/>
        <v>546.25</v>
      </c>
    </row>
    <row r="10" spans="1:38" ht="21.75" customHeight="1" x14ac:dyDescent="0.2">
      <c r="A10" s="176">
        <v>6</v>
      </c>
      <c r="B10" s="223" t="s">
        <v>60</v>
      </c>
      <c r="C10" s="169">
        <v>1</v>
      </c>
      <c r="D10" s="182">
        <v>0</v>
      </c>
      <c r="E10" s="169">
        <v>0</v>
      </c>
      <c r="F10" s="169">
        <v>1</v>
      </c>
      <c r="G10" s="169">
        <v>1</v>
      </c>
      <c r="H10" s="169">
        <v>1</v>
      </c>
      <c r="I10" s="169">
        <v>1</v>
      </c>
      <c r="J10" s="169">
        <v>0</v>
      </c>
      <c r="K10" s="182"/>
      <c r="L10" s="169">
        <v>0</v>
      </c>
      <c r="M10" s="169">
        <v>0</v>
      </c>
      <c r="N10" s="19">
        <v>0</v>
      </c>
      <c r="O10" s="169">
        <v>1</v>
      </c>
      <c r="P10" s="169">
        <v>0</v>
      </c>
      <c r="Q10" s="169">
        <v>0</v>
      </c>
      <c r="R10" s="182">
        <v>0</v>
      </c>
      <c r="S10" s="19">
        <v>1</v>
      </c>
      <c r="T10" s="169">
        <v>0</v>
      </c>
      <c r="U10" s="19">
        <v>0</v>
      </c>
      <c r="V10" s="38">
        <v>0</v>
      </c>
      <c r="W10" s="38">
        <v>1</v>
      </c>
      <c r="X10" s="38">
        <v>1</v>
      </c>
      <c r="Y10" s="37">
        <v>0</v>
      </c>
      <c r="Z10" s="38">
        <v>0</v>
      </c>
      <c r="AA10" s="19">
        <v>1</v>
      </c>
      <c r="AB10" s="19">
        <v>1</v>
      </c>
      <c r="AC10" s="19">
        <v>1</v>
      </c>
      <c r="AD10" s="19">
        <v>1</v>
      </c>
      <c r="AE10" s="19">
        <v>0</v>
      </c>
      <c r="AF10" s="37"/>
      <c r="AG10" s="168">
        <v>380</v>
      </c>
      <c r="AH10" s="20">
        <f t="shared" si="0"/>
        <v>47.5</v>
      </c>
      <c r="AI10" s="15">
        <f t="shared" si="1"/>
        <v>13</v>
      </c>
      <c r="AJ10" s="52">
        <f t="shared" si="2"/>
        <v>617.5</v>
      </c>
    </row>
    <row r="11" spans="1:38" ht="22.5" customHeight="1" x14ac:dyDescent="0.2">
      <c r="A11" s="176">
        <v>7</v>
      </c>
      <c r="B11" s="223" t="s">
        <v>35</v>
      </c>
      <c r="C11" s="38">
        <v>1</v>
      </c>
      <c r="D11" s="182">
        <v>8</v>
      </c>
      <c r="E11" s="169">
        <v>1.5</v>
      </c>
      <c r="F11" s="169">
        <v>2</v>
      </c>
      <c r="G11" s="169">
        <v>1</v>
      </c>
      <c r="H11" s="169">
        <v>1</v>
      </c>
      <c r="I11" s="169">
        <v>1</v>
      </c>
      <c r="J11" s="169">
        <v>0</v>
      </c>
      <c r="K11" s="182"/>
      <c r="L11" s="169">
        <v>1</v>
      </c>
      <c r="M11" s="169">
        <v>1</v>
      </c>
      <c r="N11" s="19">
        <v>1</v>
      </c>
      <c r="O11" s="169">
        <v>2</v>
      </c>
      <c r="P11" s="169">
        <v>1</v>
      </c>
      <c r="Q11" s="169">
        <v>1.5</v>
      </c>
      <c r="R11" s="182">
        <v>8</v>
      </c>
      <c r="S11" s="19">
        <v>1</v>
      </c>
      <c r="T11" s="169">
        <v>1</v>
      </c>
      <c r="U11" s="19">
        <v>1</v>
      </c>
      <c r="V11" s="38">
        <v>1</v>
      </c>
      <c r="W11" s="38">
        <v>1</v>
      </c>
      <c r="X11" s="38">
        <v>1</v>
      </c>
      <c r="Y11" s="37">
        <v>8</v>
      </c>
      <c r="Z11" s="38">
        <v>0</v>
      </c>
      <c r="AA11" s="38">
        <v>1</v>
      </c>
      <c r="AB11" s="19">
        <v>1</v>
      </c>
      <c r="AC11" s="19">
        <v>1</v>
      </c>
      <c r="AD11" s="19">
        <v>0</v>
      </c>
      <c r="AE11" s="19">
        <v>0</v>
      </c>
      <c r="AF11" s="37"/>
      <c r="AG11" s="5">
        <v>360</v>
      </c>
      <c r="AH11" s="20">
        <f t="shared" si="0"/>
        <v>45</v>
      </c>
      <c r="AI11" s="15">
        <f t="shared" si="1"/>
        <v>48</v>
      </c>
      <c r="AJ11" s="20">
        <f t="shared" si="2"/>
        <v>2160</v>
      </c>
    </row>
    <row r="12" spans="1:38" x14ac:dyDescent="0.2">
      <c r="C12" s="170"/>
      <c r="D12" s="170"/>
      <c r="E12" s="170"/>
      <c r="F12" s="170"/>
      <c r="G12" s="180"/>
      <c r="H12" s="88"/>
      <c r="I12" s="170"/>
      <c r="J12" s="170"/>
      <c r="K12" s="170"/>
      <c r="L12" s="170"/>
      <c r="M12" s="88"/>
      <c r="N12" s="170"/>
      <c r="O12" s="89"/>
      <c r="P12" s="170"/>
      <c r="Q12" s="170"/>
      <c r="R12" s="170"/>
      <c r="S12" s="170"/>
      <c r="T12" s="88"/>
      <c r="U12" s="89"/>
      <c r="V12" s="89"/>
      <c r="W12" s="170"/>
      <c r="X12" s="170"/>
      <c r="Y12" s="170"/>
      <c r="Z12" s="170"/>
      <c r="AA12" s="88"/>
      <c r="AB12" s="178" t="s">
        <v>65</v>
      </c>
      <c r="AC12" s="89"/>
      <c r="AD12" s="170"/>
      <c r="AE12" s="170"/>
      <c r="AH12" s="85" t="s">
        <v>48</v>
      </c>
    </row>
    <row r="13" spans="1:38" x14ac:dyDescent="0.2">
      <c r="A13" s="277" t="s">
        <v>20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81">
        <f>SUM(AH5:AH11)</f>
        <v>324.375</v>
      </c>
      <c r="AI13" s="281">
        <f>SUM(AI5:AI11)</f>
        <v>232.5</v>
      </c>
      <c r="AJ13" s="281">
        <f>SUM(AJ5:AJ11)</f>
        <v>10715.3125</v>
      </c>
    </row>
    <row r="14" spans="1:38" s="45" customFormat="1" ht="16" thickBot="1" x14ac:dyDescent="0.25">
      <c r="A14" s="279"/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  <c r="P14" s="280"/>
      <c r="Q14" s="280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37"/>
      <c r="AI14" s="237"/>
      <c r="AJ14" s="237"/>
    </row>
    <row r="15" spans="1:38" s="92" customFormat="1" x14ac:dyDescent="0.2">
      <c r="A15" s="282"/>
      <c r="B15" s="282"/>
      <c r="C15" s="87"/>
      <c r="D15" s="87"/>
      <c r="E15" s="87"/>
      <c r="F15" s="117"/>
      <c r="G15" s="180"/>
      <c r="H15" s="88"/>
      <c r="I15" s="87"/>
      <c r="J15" s="87"/>
      <c r="K15" s="87"/>
      <c r="L15" s="87"/>
      <c r="M15" s="88"/>
      <c r="N15" s="87"/>
      <c r="O15" s="89"/>
      <c r="P15" s="87"/>
      <c r="Q15" s="87"/>
      <c r="R15" s="87"/>
      <c r="S15" s="87"/>
      <c r="T15" s="88"/>
      <c r="U15" s="89"/>
      <c r="V15" s="89"/>
      <c r="W15" s="87"/>
      <c r="X15" s="87"/>
      <c r="Y15" s="87"/>
      <c r="Z15" s="87"/>
      <c r="AA15" s="88"/>
      <c r="AB15" s="87"/>
      <c r="AC15" s="89"/>
      <c r="AD15" s="87"/>
      <c r="AE15" s="87"/>
      <c r="AF15" s="87"/>
      <c r="AG15" s="87"/>
      <c r="AH15" s="90"/>
      <c r="AI15" s="90"/>
      <c r="AJ15" s="91"/>
    </row>
    <row r="16" spans="1:38" s="92" customFormat="1" x14ac:dyDescent="0.2">
      <c r="A16" s="282"/>
      <c r="B16" s="282"/>
      <c r="C16" s="87"/>
      <c r="D16" s="87"/>
      <c r="E16" s="87"/>
      <c r="F16" s="117"/>
      <c r="G16" s="180"/>
      <c r="H16" s="88"/>
      <c r="I16" s="87"/>
      <c r="J16" s="87"/>
      <c r="K16" s="87"/>
      <c r="L16" s="87"/>
      <c r="M16" s="88"/>
      <c r="N16" s="87"/>
      <c r="O16" s="89"/>
      <c r="P16" s="87"/>
      <c r="Q16" s="87"/>
      <c r="R16" s="87"/>
      <c r="S16" s="87"/>
      <c r="T16" s="88"/>
      <c r="U16" s="89"/>
      <c r="V16" s="89"/>
      <c r="W16" s="87"/>
      <c r="X16" s="87"/>
      <c r="Y16" s="87"/>
      <c r="Z16" s="87"/>
      <c r="AA16" s="88"/>
      <c r="AB16" s="87"/>
      <c r="AC16" s="89"/>
      <c r="AD16" s="87"/>
      <c r="AE16" s="87"/>
      <c r="AF16" s="87"/>
      <c r="AG16" s="87"/>
      <c r="AH16" s="90"/>
      <c r="AI16" s="90"/>
      <c r="AJ16" s="91"/>
    </row>
    <row r="17" spans="1:36" s="92" customFormat="1" x14ac:dyDescent="0.2">
      <c r="A17" s="282"/>
      <c r="B17" s="93"/>
      <c r="C17" s="87"/>
      <c r="D17" s="87"/>
      <c r="E17" s="87"/>
      <c r="F17" s="117"/>
      <c r="G17" s="180"/>
      <c r="H17" s="88"/>
      <c r="I17" s="87"/>
      <c r="J17" s="87"/>
      <c r="K17" s="87"/>
      <c r="L17" s="87"/>
      <c r="M17" s="88"/>
      <c r="N17" s="87"/>
      <c r="O17" s="89"/>
      <c r="P17" s="87"/>
      <c r="Q17" s="87"/>
      <c r="R17" s="87"/>
      <c r="S17" s="87"/>
      <c r="T17" s="88"/>
      <c r="U17" s="89"/>
      <c r="V17" s="89"/>
      <c r="W17" s="87"/>
      <c r="X17" s="87"/>
      <c r="Y17" s="87"/>
      <c r="Z17" s="87"/>
      <c r="AA17" s="88"/>
      <c r="AB17" s="87"/>
      <c r="AC17" s="89"/>
      <c r="AD17" s="87"/>
      <c r="AE17" s="87"/>
      <c r="AF17" s="87"/>
      <c r="AG17" s="87"/>
      <c r="AH17" s="90"/>
      <c r="AI17" s="90"/>
      <c r="AJ17" s="91"/>
    </row>
    <row r="18" spans="1:36" s="92" customFormat="1" x14ac:dyDescent="0.2">
      <c r="A18" s="282"/>
      <c r="B18" s="93"/>
      <c r="C18" s="87"/>
      <c r="D18" s="87"/>
      <c r="E18" s="87"/>
      <c r="F18" s="117"/>
      <c r="G18" s="180"/>
      <c r="H18" s="88"/>
      <c r="I18" s="87"/>
      <c r="J18" s="87"/>
      <c r="K18" s="87"/>
      <c r="L18" s="87"/>
      <c r="M18" s="88"/>
      <c r="N18" s="87"/>
      <c r="O18" s="89"/>
      <c r="P18" s="87"/>
      <c r="Q18" s="87"/>
      <c r="R18" s="87"/>
      <c r="S18" s="87"/>
      <c r="T18" s="88"/>
      <c r="U18" s="89"/>
      <c r="V18" s="89"/>
      <c r="W18" s="87"/>
      <c r="X18" s="87"/>
      <c r="Y18" s="87"/>
      <c r="Z18" s="87"/>
      <c r="AA18" s="88"/>
      <c r="AB18" s="87"/>
      <c r="AC18" s="89"/>
      <c r="AD18" s="87"/>
      <c r="AE18" s="87"/>
      <c r="AF18" s="87"/>
      <c r="AG18" s="87"/>
      <c r="AH18" s="90"/>
      <c r="AI18" s="90"/>
      <c r="AJ18" s="91"/>
    </row>
    <row r="19" spans="1:36" s="92" customFormat="1" x14ac:dyDescent="0.2">
      <c r="A19" s="282"/>
      <c r="B19" s="282"/>
      <c r="C19" s="87"/>
      <c r="D19" s="87"/>
      <c r="E19" s="87"/>
      <c r="F19" s="117"/>
      <c r="G19" s="180"/>
      <c r="H19" s="87"/>
      <c r="I19" s="87"/>
      <c r="J19" s="87"/>
      <c r="K19" s="87"/>
      <c r="L19" s="87"/>
      <c r="M19" s="88"/>
      <c r="N19" s="87"/>
      <c r="O19" s="89"/>
      <c r="P19" s="87"/>
      <c r="Q19" s="87"/>
      <c r="R19" s="87"/>
      <c r="S19" s="87"/>
      <c r="T19" s="88"/>
      <c r="U19" s="89"/>
      <c r="V19" s="89"/>
      <c r="W19" s="87"/>
      <c r="X19" s="87"/>
      <c r="Y19" s="87"/>
      <c r="Z19" s="87"/>
      <c r="AA19" s="88"/>
      <c r="AB19" s="87"/>
      <c r="AC19" s="89"/>
      <c r="AD19" s="87"/>
      <c r="AE19" s="87"/>
      <c r="AF19" s="87"/>
      <c r="AG19" s="87"/>
      <c r="AH19" s="90"/>
      <c r="AI19" s="90"/>
      <c r="AJ19" s="91"/>
    </row>
    <row r="20" spans="1:36" s="92" customFormat="1" x14ac:dyDescent="0.2">
      <c r="A20" s="282"/>
      <c r="B20" s="282"/>
      <c r="C20" s="87"/>
      <c r="D20" s="87"/>
      <c r="E20" s="87"/>
      <c r="F20" s="117"/>
      <c r="G20" s="180"/>
      <c r="H20" s="88"/>
      <c r="I20" s="87"/>
      <c r="J20" s="87"/>
      <c r="K20" s="87"/>
      <c r="L20" s="87"/>
      <c r="M20" s="88"/>
      <c r="N20" s="87"/>
      <c r="O20" s="89"/>
      <c r="P20" s="87"/>
      <c r="Q20" s="87"/>
      <c r="R20" s="87"/>
      <c r="S20" s="87"/>
      <c r="T20" s="88"/>
      <c r="U20" s="89"/>
      <c r="V20" s="89"/>
      <c r="W20" s="87"/>
      <c r="X20" s="87"/>
      <c r="Y20" s="87"/>
      <c r="Z20" s="87"/>
      <c r="AA20" s="88"/>
      <c r="AB20" s="87"/>
      <c r="AC20" s="89"/>
      <c r="AD20" s="87"/>
      <c r="AE20" s="87"/>
      <c r="AF20" s="87"/>
      <c r="AG20" s="87"/>
      <c r="AH20" s="90"/>
      <c r="AI20" s="90"/>
      <c r="AJ20" s="91"/>
    </row>
    <row r="21" spans="1:36" s="92" customFormat="1" x14ac:dyDescent="0.2">
      <c r="A21" s="282"/>
      <c r="B21" s="282"/>
      <c r="C21" s="87"/>
      <c r="D21" s="87"/>
      <c r="E21" s="87"/>
      <c r="F21" s="117"/>
      <c r="G21" s="180"/>
      <c r="H21" s="88"/>
      <c r="I21" s="87"/>
      <c r="J21" s="87"/>
      <c r="K21" s="87"/>
      <c r="L21" s="87"/>
      <c r="M21" s="88"/>
      <c r="N21" s="87"/>
      <c r="O21" s="89"/>
      <c r="P21" s="87"/>
      <c r="Q21" s="87"/>
      <c r="R21" s="87"/>
      <c r="S21" s="87"/>
      <c r="T21" s="88"/>
      <c r="U21" s="89"/>
      <c r="V21" s="89"/>
      <c r="W21" s="87"/>
      <c r="X21" s="87"/>
      <c r="Y21" s="87"/>
      <c r="Z21" s="87"/>
      <c r="AA21" s="88"/>
      <c r="AB21" s="87"/>
      <c r="AC21" s="89"/>
      <c r="AD21" s="87"/>
      <c r="AE21" s="87"/>
      <c r="AF21" s="87"/>
      <c r="AG21" s="87"/>
      <c r="AH21" s="90"/>
      <c r="AI21" s="90"/>
      <c r="AJ21" s="91"/>
    </row>
    <row r="22" spans="1:36" s="92" customFormat="1" x14ac:dyDescent="0.2">
      <c r="A22" s="282"/>
      <c r="B22" s="282"/>
      <c r="C22" s="87"/>
      <c r="D22" s="87"/>
      <c r="E22" s="87"/>
      <c r="F22" s="117"/>
      <c r="G22" s="180"/>
      <c r="H22" s="88"/>
      <c r="I22" s="87"/>
      <c r="J22" s="87"/>
      <c r="K22" s="87"/>
      <c r="L22" s="87"/>
      <c r="M22" s="88"/>
      <c r="N22" s="87"/>
      <c r="O22" s="89"/>
      <c r="P22" s="87"/>
      <c r="Q22" s="87"/>
      <c r="R22" s="87"/>
      <c r="S22" s="87"/>
      <c r="T22" s="88"/>
      <c r="U22" s="89"/>
      <c r="V22" s="89"/>
      <c r="W22" s="87"/>
      <c r="X22" s="87"/>
      <c r="Y22" s="87"/>
      <c r="Z22" s="87"/>
      <c r="AA22" s="88"/>
      <c r="AB22" s="87"/>
      <c r="AC22" s="89"/>
      <c r="AD22" s="87"/>
      <c r="AE22" s="87"/>
      <c r="AF22" s="87"/>
      <c r="AG22" s="87"/>
      <c r="AH22" s="90"/>
      <c r="AI22" s="90"/>
      <c r="AJ22" s="91"/>
    </row>
    <row r="23" spans="1:36" s="92" customFormat="1" x14ac:dyDescent="0.2">
      <c r="A23" s="282"/>
      <c r="B23" s="282"/>
      <c r="C23" s="87"/>
      <c r="D23" s="87"/>
      <c r="E23" s="87"/>
      <c r="F23" s="117"/>
      <c r="G23" s="180"/>
      <c r="H23" s="88"/>
      <c r="I23" s="87"/>
      <c r="J23" s="87"/>
      <c r="K23" s="87"/>
      <c r="L23" s="87"/>
      <c r="M23" s="88"/>
      <c r="N23" s="87"/>
      <c r="O23" s="89"/>
      <c r="P23" s="87"/>
      <c r="Q23" s="87"/>
      <c r="R23" s="87"/>
      <c r="S23" s="87"/>
      <c r="T23" s="88"/>
      <c r="U23" s="89"/>
      <c r="V23" s="89"/>
      <c r="W23" s="87"/>
      <c r="X23" s="87"/>
      <c r="Y23" s="87"/>
      <c r="Z23" s="87"/>
      <c r="AA23" s="88"/>
      <c r="AB23" s="87"/>
      <c r="AC23" s="89"/>
      <c r="AD23" s="87"/>
      <c r="AE23" s="87"/>
      <c r="AF23" s="87"/>
      <c r="AG23" s="87"/>
      <c r="AH23" s="90"/>
      <c r="AI23" s="90"/>
      <c r="AJ23" s="91"/>
    </row>
    <row r="24" spans="1:36" s="92" customFormat="1" x14ac:dyDescent="0.2">
      <c r="A24" s="282"/>
      <c r="B24" s="282"/>
      <c r="C24" s="87"/>
      <c r="D24" s="87"/>
      <c r="E24" s="87"/>
      <c r="F24" s="117"/>
      <c r="G24" s="180"/>
      <c r="H24" s="88"/>
      <c r="I24" s="87"/>
      <c r="J24" s="87"/>
      <c r="K24" s="87"/>
      <c r="L24" s="87"/>
      <c r="M24" s="88"/>
      <c r="N24" s="87"/>
      <c r="O24" s="89"/>
      <c r="P24" s="87"/>
      <c r="Q24" s="87"/>
      <c r="R24" s="87"/>
      <c r="S24" s="87"/>
      <c r="T24" s="88"/>
      <c r="U24" s="89"/>
      <c r="V24" s="89"/>
      <c r="W24" s="87"/>
      <c r="X24" s="87"/>
      <c r="Y24" s="87"/>
      <c r="Z24" s="87"/>
      <c r="AA24" s="88"/>
      <c r="AB24" s="87"/>
      <c r="AC24" s="89"/>
      <c r="AD24" s="87"/>
      <c r="AE24" s="87"/>
      <c r="AF24" s="87"/>
      <c r="AG24" s="87"/>
      <c r="AH24" s="90"/>
      <c r="AI24" s="90"/>
      <c r="AJ24" s="91"/>
    </row>
    <row r="25" spans="1:36" s="92" customFormat="1" x14ac:dyDescent="0.2">
      <c r="A25" s="282"/>
      <c r="B25" s="282"/>
      <c r="AH25" s="94"/>
      <c r="AI25" s="94"/>
      <c r="AJ25" s="95"/>
    </row>
    <row r="26" spans="1:36" s="92" customFormat="1" x14ac:dyDescent="0.2">
      <c r="A26" s="282"/>
      <c r="B26" s="282"/>
      <c r="AH26" s="94"/>
      <c r="AI26" s="94"/>
      <c r="AJ26" s="95"/>
    </row>
    <row r="27" spans="1:36" s="92" customFormat="1" x14ac:dyDescent="0.2">
      <c r="A27" s="87"/>
      <c r="B27" s="87"/>
      <c r="C27" s="87"/>
      <c r="D27" s="87"/>
      <c r="E27" s="87"/>
      <c r="F27" s="117"/>
      <c r="G27" s="180"/>
      <c r="H27" s="88"/>
      <c r="I27" s="87"/>
      <c r="J27" s="87"/>
      <c r="K27" s="87"/>
      <c r="L27" s="87"/>
      <c r="M27" s="88"/>
      <c r="N27" s="87"/>
      <c r="O27" s="89"/>
      <c r="P27" s="87"/>
      <c r="Q27" s="87"/>
      <c r="R27" s="87"/>
      <c r="S27" s="87"/>
      <c r="T27" s="88"/>
      <c r="U27" s="89"/>
      <c r="V27" s="89"/>
      <c r="W27" s="87"/>
      <c r="X27" s="87"/>
      <c r="Y27" s="87"/>
      <c r="Z27" s="87"/>
      <c r="AA27" s="88"/>
      <c r="AB27" s="87"/>
      <c r="AC27" s="89"/>
      <c r="AD27" s="87"/>
      <c r="AE27" s="87"/>
      <c r="AF27" s="87"/>
      <c r="AG27" s="87"/>
      <c r="AH27" s="90"/>
      <c r="AI27" s="90"/>
      <c r="AJ27" s="91"/>
    </row>
    <row r="28" spans="1:36" s="92" customFormat="1" x14ac:dyDescent="0.2">
      <c r="A28" s="87"/>
      <c r="B28" s="87"/>
      <c r="C28" s="87"/>
      <c r="D28" s="87"/>
      <c r="E28" s="87"/>
      <c r="F28" s="117"/>
      <c r="G28" s="180"/>
      <c r="H28" s="88"/>
      <c r="I28" s="87"/>
      <c r="J28" s="87"/>
      <c r="K28" s="87"/>
      <c r="L28" s="87"/>
      <c r="M28" s="88"/>
      <c r="N28" s="87"/>
      <c r="O28" s="89"/>
      <c r="P28" s="87"/>
      <c r="Q28" s="87"/>
      <c r="R28" s="87"/>
      <c r="S28" s="87"/>
      <c r="T28" s="88"/>
      <c r="U28" s="89"/>
      <c r="V28" s="89"/>
      <c r="W28" s="87"/>
      <c r="X28" s="87"/>
      <c r="Y28" s="87"/>
      <c r="Z28" s="87"/>
      <c r="AA28" s="88"/>
      <c r="AB28" s="87"/>
      <c r="AC28" s="89"/>
      <c r="AD28" s="87"/>
      <c r="AE28" s="87"/>
      <c r="AF28" s="87"/>
      <c r="AG28" s="87"/>
      <c r="AH28" s="90"/>
      <c r="AI28" s="90"/>
      <c r="AJ28" s="91"/>
    </row>
    <row r="29" spans="1:36" s="92" customFormat="1" x14ac:dyDescent="0.2">
      <c r="A29" s="87"/>
      <c r="B29" s="87"/>
      <c r="C29" s="87"/>
      <c r="D29" s="87"/>
      <c r="E29" s="87"/>
      <c r="F29" s="117"/>
      <c r="G29" s="180"/>
      <c r="H29" s="88"/>
      <c r="I29" s="87"/>
      <c r="J29" s="87"/>
      <c r="K29" s="87"/>
      <c r="L29" s="87"/>
      <c r="M29" s="88"/>
      <c r="N29" s="87"/>
      <c r="O29" s="89"/>
      <c r="P29" s="87"/>
      <c r="Q29" s="87"/>
      <c r="R29" s="87"/>
      <c r="S29" s="87"/>
      <c r="T29" s="88"/>
      <c r="U29" s="89"/>
      <c r="V29" s="89"/>
      <c r="W29" s="87"/>
      <c r="X29" s="87"/>
      <c r="Y29" s="87"/>
      <c r="Z29" s="87"/>
      <c r="AA29" s="88"/>
      <c r="AB29" s="87"/>
      <c r="AC29" s="89"/>
      <c r="AD29" s="87"/>
      <c r="AE29" s="87"/>
      <c r="AF29" s="87"/>
      <c r="AG29" s="87"/>
      <c r="AH29" s="90"/>
      <c r="AI29" s="90"/>
      <c r="AJ29" s="91"/>
    </row>
  </sheetData>
  <mergeCells count="20">
    <mergeCell ref="A25:A26"/>
    <mergeCell ref="B25:B26"/>
    <mergeCell ref="A15:A16"/>
    <mergeCell ref="B15:B16"/>
    <mergeCell ref="A17:A18"/>
    <mergeCell ref="A19:A20"/>
    <mergeCell ref="B19:B20"/>
    <mergeCell ref="A21:A22"/>
    <mergeCell ref="B21:B22"/>
    <mergeCell ref="A13:AG14"/>
    <mergeCell ref="AH13:AH14"/>
    <mergeCell ref="AI13:AI14"/>
    <mergeCell ref="AJ13:AJ14"/>
    <mergeCell ref="A23:A24"/>
    <mergeCell ref="B23:B24"/>
    <mergeCell ref="X1:AD1"/>
    <mergeCell ref="S2:W2"/>
    <mergeCell ref="X2:AD2"/>
    <mergeCell ref="S3:W3"/>
    <mergeCell ref="X3:AD3"/>
  </mergeCells>
  <pageMargins left="0.45" right="0.45" top="0.5" bottom="0.5" header="0.3" footer="0.3"/>
  <pageSetup paperSize="9" scale="60"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71"/>
  <sheetViews>
    <sheetView view="pageBreakPreview" zoomScale="60" zoomScaleNormal="115" workbookViewId="0">
      <pane ySplit="4" topLeftCell="A5" activePane="bottomLeft" state="frozen"/>
      <selection pane="bottomLeft" activeCell="J11" sqref="J11"/>
    </sheetView>
  </sheetViews>
  <sheetFormatPr baseColWidth="10" defaultColWidth="8.83203125" defaultRowHeight="15" x14ac:dyDescent="0.2"/>
  <cols>
    <col min="1" max="1" width="6.6640625" style="1" customWidth="1"/>
    <col min="2" max="2" width="24.5" style="1" customWidth="1"/>
    <col min="3" max="3" width="4.5" style="1" customWidth="1"/>
    <col min="4" max="4" width="4.33203125" style="1" customWidth="1"/>
    <col min="5" max="5" width="3.6640625" style="1" customWidth="1"/>
    <col min="6" max="6" width="3.6640625" style="109" customWidth="1"/>
    <col min="7" max="7" width="3.6640625" style="181" customWidth="1"/>
    <col min="8" max="8" width="3.6640625" style="1" customWidth="1"/>
    <col min="9" max="9" width="3.6640625" style="2" customWidth="1"/>
    <col min="10" max="10" width="3.6640625" style="1" customWidth="1"/>
    <col min="11" max="11" width="5.1640625" style="1" customWidth="1"/>
    <col min="12" max="15" width="3.6640625" style="1" customWidth="1"/>
    <col min="16" max="16" width="3.6640625" style="2" customWidth="1"/>
    <col min="17" max="18" width="3.6640625" style="1" customWidth="1"/>
    <col min="19" max="19" width="5.6640625" style="1" customWidth="1"/>
    <col min="20" max="21" width="3.83203125" style="1" customWidth="1"/>
    <col min="22" max="23" width="3.6640625" style="2" customWidth="1"/>
    <col min="24" max="26" width="3.6640625" style="1" customWidth="1"/>
    <col min="27" max="27" width="6.5" style="1" customWidth="1"/>
    <col min="28" max="29" width="3.6640625" style="1" customWidth="1"/>
    <col min="30" max="30" width="3.6640625" style="2" customWidth="1"/>
    <col min="31" max="32" width="3.6640625" style="1" customWidth="1"/>
    <col min="33" max="33" width="6.6640625" style="1" customWidth="1"/>
    <col min="34" max="34" width="9.83203125" style="70" customWidth="1"/>
    <col min="35" max="35" width="13.6640625" style="71" customWidth="1"/>
    <col min="37" max="37" width="11" customWidth="1"/>
  </cols>
  <sheetData>
    <row r="1" spans="1:38" ht="42" customHeight="1" x14ac:dyDescent="0.2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63" t="s">
        <v>21</v>
      </c>
      <c r="T1" s="61"/>
      <c r="U1" s="61"/>
      <c r="V1" s="61"/>
      <c r="W1" s="62"/>
      <c r="X1" s="246"/>
      <c r="Y1" s="247"/>
      <c r="Z1" s="247"/>
      <c r="AA1" s="247"/>
      <c r="AB1" s="247"/>
      <c r="AC1" s="247"/>
      <c r="AD1" s="248"/>
      <c r="AE1" s="56"/>
      <c r="AF1" s="56"/>
      <c r="AG1" s="56"/>
      <c r="AH1" s="66"/>
      <c r="AI1" s="66"/>
      <c r="AJ1" s="56"/>
      <c r="AK1" s="56"/>
      <c r="AL1" s="56"/>
    </row>
    <row r="2" spans="1:38" ht="19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238" t="s">
        <v>22</v>
      </c>
      <c r="T2" s="239"/>
      <c r="U2" s="239"/>
      <c r="V2" s="239"/>
      <c r="W2" s="239"/>
      <c r="X2" s="249" t="s">
        <v>26</v>
      </c>
      <c r="Y2" s="250"/>
      <c r="Z2" s="250"/>
      <c r="AA2" s="250"/>
      <c r="AB2" s="250"/>
      <c r="AC2" s="250"/>
      <c r="AD2" s="251"/>
      <c r="AE2" s="58"/>
      <c r="AF2" s="58"/>
      <c r="AG2" s="58"/>
      <c r="AH2" s="67"/>
      <c r="AI2" s="67"/>
      <c r="AJ2" s="58"/>
      <c r="AK2" s="58"/>
      <c r="AL2" s="58"/>
    </row>
    <row r="3" spans="1:38" ht="20" thickBot="1" x14ac:dyDescent="0.25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274" t="s">
        <v>24</v>
      </c>
      <c r="T3" s="275"/>
      <c r="U3" s="275"/>
      <c r="V3" s="275"/>
      <c r="W3" s="276"/>
      <c r="X3" s="243" t="s">
        <v>92</v>
      </c>
      <c r="Y3" s="244"/>
      <c r="Z3" s="244"/>
      <c r="AA3" s="244"/>
      <c r="AB3" s="244"/>
      <c r="AC3" s="244"/>
      <c r="AD3" s="245"/>
      <c r="AE3" s="58"/>
      <c r="AF3" s="58"/>
      <c r="AG3" s="58"/>
      <c r="AH3" s="67"/>
      <c r="AI3" s="67"/>
      <c r="AJ3" s="58"/>
      <c r="AK3" s="58"/>
      <c r="AL3" s="58"/>
    </row>
    <row r="4" spans="1:38" s="34" customFormat="1" ht="49" thickBot="1" x14ac:dyDescent="0.25">
      <c r="A4" s="28" t="s">
        <v>4</v>
      </c>
      <c r="B4" s="29" t="s">
        <v>5</v>
      </c>
      <c r="C4" s="30">
        <v>26</v>
      </c>
      <c r="D4" s="31">
        <v>27</v>
      </c>
      <c r="E4" s="31">
        <v>28</v>
      </c>
      <c r="F4" s="31">
        <v>29</v>
      </c>
      <c r="G4" s="31">
        <v>30</v>
      </c>
      <c r="H4" s="31">
        <v>1</v>
      </c>
      <c r="I4" s="31">
        <v>2</v>
      </c>
      <c r="J4" s="31">
        <v>3</v>
      </c>
      <c r="K4" s="31">
        <v>4</v>
      </c>
      <c r="L4" s="42">
        <v>5</v>
      </c>
      <c r="M4" s="42">
        <v>6</v>
      </c>
      <c r="N4" s="42">
        <v>7</v>
      </c>
      <c r="O4" s="42">
        <v>8</v>
      </c>
      <c r="P4" s="42">
        <v>9</v>
      </c>
      <c r="Q4" s="42">
        <v>10</v>
      </c>
      <c r="R4" s="42">
        <v>11</v>
      </c>
      <c r="S4" s="42">
        <v>12</v>
      </c>
      <c r="T4" s="42">
        <v>13</v>
      </c>
      <c r="U4" s="30">
        <v>14</v>
      </c>
      <c r="V4" s="42">
        <v>15</v>
      </c>
      <c r="W4" s="42">
        <v>16</v>
      </c>
      <c r="X4" s="42">
        <v>17</v>
      </c>
      <c r="Y4" s="42">
        <v>18</v>
      </c>
      <c r="Z4" s="42">
        <v>19</v>
      </c>
      <c r="AA4" s="31">
        <v>20</v>
      </c>
      <c r="AB4" s="31">
        <v>21</v>
      </c>
      <c r="AC4" s="31">
        <v>22</v>
      </c>
      <c r="AD4" s="31">
        <v>23</v>
      </c>
      <c r="AE4" s="31">
        <v>24</v>
      </c>
      <c r="AF4" s="31">
        <v>25</v>
      </c>
      <c r="AG4" s="33" t="s">
        <v>8</v>
      </c>
      <c r="AH4" s="68" t="s">
        <v>9</v>
      </c>
      <c r="AI4" s="73" t="s">
        <v>10</v>
      </c>
    </row>
    <row r="5" spans="1:38" x14ac:dyDescent="0.2">
      <c r="A5" s="207">
        <v>1</v>
      </c>
      <c r="B5" s="202" t="s">
        <v>68</v>
      </c>
      <c r="C5" s="38">
        <v>1</v>
      </c>
      <c r="D5" s="37"/>
      <c r="E5" s="38">
        <v>1</v>
      </c>
      <c r="F5" s="38">
        <v>1</v>
      </c>
      <c r="G5" s="38">
        <v>0</v>
      </c>
      <c r="H5" s="38">
        <v>1</v>
      </c>
      <c r="I5" s="38">
        <v>1</v>
      </c>
      <c r="J5" s="38">
        <v>0</v>
      </c>
      <c r="K5" s="37"/>
      <c r="L5" s="12">
        <v>1</v>
      </c>
      <c r="M5" s="12">
        <v>1</v>
      </c>
      <c r="N5" s="38">
        <v>1</v>
      </c>
      <c r="O5" s="12">
        <v>1</v>
      </c>
      <c r="P5" s="12">
        <v>1</v>
      </c>
      <c r="Q5" s="12">
        <v>1</v>
      </c>
      <c r="R5" s="199"/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0</v>
      </c>
      <c r="Y5" s="199"/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99"/>
      <c r="AG5" s="208">
        <v>250</v>
      </c>
      <c r="AH5" s="77">
        <f>SUM(C5:AF5)</f>
        <v>22</v>
      </c>
      <c r="AI5" s="152">
        <f t="shared" ref="AI5:AI26" si="0">AG5*AH5</f>
        <v>5500</v>
      </c>
    </row>
    <row r="6" spans="1:38" x14ac:dyDescent="0.2">
      <c r="A6" s="191">
        <v>2</v>
      </c>
      <c r="B6" s="196" t="s">
        <v>70</v>
      </c>
      <c r="C6" s="19">
        <v>1</v>
      </c>
      <c r="D6" s="35"/>
      <c r="E6" s="19">
        <v>1</v>
      </c>
      <c r="F6" s="19">
        <v>1</v>
      </c>
      <c r="G6" s="19">
        <v>1</v>
      </c>
      <c r="H6" s="19">
        <v>1</v>
      </c>
      <c r="I6" s="19">
        <v>1</v>
      </c>
      <c r="J6" s="19">
        <v>1</v>
      </c>
      <c r="K6" s="35"/>
      <c r="L6" s="10">
        <v>1</v>
      </c>
      <c r="M6" s="10">
        <v>0</v>
      </c>
      <c r="N6" s="19">
        <v>1</v>
      </c>
      <c r="O6" s="10">
        <v>1</v>
      </c>
      <c r="P6" s="10">
        <v>1</v>
      </c>
      <c r="Q6" s="10">
        <v>1</v>
      </c>
      <c r="R6" s="11"/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1"/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1"/>
      <c r="AG6" s="147">
        <v>250</v>
      </c>
      <c r="AH6" s="113">
        <f>SUM(C6:AF6)</f>
        <v>24</v>
      </c>
      <c r="AI6" s="151">
        <f t="shared" si="0"/>
        <v>6000</v>
      </c>
    </row>
    <row r="7" spans="1:38" x14ac:dyDescent="0.2">
      <c r="A7" s="191">
        <v>3</v>
      </c>
      <c r="B7" s="196" t="s">
        <v>90</v>
      </c>
      <c r="C7" s="19">
        <v>0</v>
      </c>
      <c r="D7" s="35"/>
      <c r="E7" s="19">
        <v>1</v>
      </c>
      <c r="F7" s="19">
        <v>1</v>
      </c>
      <c r="G7" s="19">
        <v>1</v>
      </c>
      <c r="H7" s="19">
        <v>0</v>
      </c>
      <c r="I7" s="19">
        <v>1</v>
      </c>
      <c r="J7" s="19">
        <v>0</v>
      </c>
      <c r="K7" s="35"/>
      <c r="L7" s="10">
        <v>0</v>
      </c>
      <c r="M7" s="10">
        <v>0</v>
      </c>
      <c r="N7" s="19">
        <v>1</v>
      </c>
      <c r="O7" s="10">
        <v>1</v>
      </c>
      <c r="P7" s="10">
        <v>1</v>
      </c>
      <c r="Q7" s="10">
        <v>0</v>
      </c>
      <c r="R7" s="11"/>
      <c r="S7" s="10">
        <v>0</v>
      </c>
      <c r="T7" s="232">
        <v>0.5</v>
      </c>
      <c r="U7" s="10">
        <v>0</v>
      </c>
      <c r="V7" s="10">
        <v>1</v>
      </c>
      <c r="W7" s="10">
        <v>1</v>
      </c>
      <c r="X7" s="10">
        <v>0</v>
      </c>
      <c r="Y7" s="11"/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1"/>
      <c r="AG7" s="147">
        <v>280</v>
      </c>
      <c r="AH7" s="113">
        <f t="shared" ref="AH7:AH12" si="1">SUM(C7:AF7)</f>
        <v>9.5</v>
      </c>
      <c r="AI7" s="151">
        <f t="shared" ref="AI7:AI12" si="2">AG7*AH7</f>
        <v>2660</v>
      </c>
    </row>
    <row r="8" spans="1:38" x14ac:dyDescent="0.2">
      <c r="A8" s="191">
        <v>4</v>
      </c>
      <c r="B8" s="230" t="s">
        <v>76</v>
      </c>
      <c r="C8" s="19">
        <v>0</v>
      </c>
      <c r="D8" s="35"/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0</v>
      </c>
      <c r="K8" s="35"/>
      <c r="L8" s="10">
        <v>0</v>
      </c>
      <c r="M8" s="10">
        <v>0</v>
      </c>
      <c r="N8" s="19">
        <v>0</v>
      </c>
      <c r="O8" s="10">
        <v>0</v>
      </c>
      <c r="P8" s="10">
        <v>0</v>
      </c>
      <c r="Q8" s="10">
        <v>0</v>
      </c>
      <c r="R8" s="11"/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1"/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1"/>
      <c r="AG8" s="147">
        <v>150</v>
      </c>
      <c r="AH8" s="113">
        <f t="shared" ref="AH8" si="3">SUM(C8:AF8)</f>
        <v>5</v>
      </c>
      <c r="AI8" s="151">
        <f t="shared" ref="AI8" si="4">AG8*AH8</f>
        <v>750</v>
      </c>
    </row>
    <row r="9" spans="1:38" x14ac:dyDescent="0.2">
      <c r="A9" s="191">
        <v>5</v>
      </c>
      <c r="B9" s="196" t="s">
        <v>95</v>
      </c>
      <c r="C9" s="19">
        <v>0</v>
      </c>
      <c r="D9" s="35"/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35"/>
      <c r="L9" s="10">
        <v>0</v>
      </c>
      <c r="M9" s="10">
        <v>0</v>
      </c>
      <c r="N9" s="19">
        <v>0</v>
      </c>
      <c r="O9" s="10">
        <v>0</v>
      </c>
      <c r="P9" s="10">
        <v>0</v>
      </c>
      <c r="Q9" s="10">
        <v>0</v>
      </c>
      <c r="R9" s="11"/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1</v>
      </c>
      <c r="Y9" s="11"/>
      <c r="Z9" s="10">
        <v>0</v>
      </c>
      <c r="AA9" s="10">
        <v>0</v>
      </c>
      <c r="AB9" s="10">
        <v>1</v>
      </c>
      <c r="AC9" s="10">
        <v>1</v>
      </c>
      <c r="AD9" s="10">
        <v>1</v>
      </c>
      <c r="AE9" s="10">
        <v>1</v>
      </c>
      <c r="AF9" s="11"/>
      <c r="AG9" s="147">
        <v>280</v>
      </c>
      <c r="AH9" s="113">
        <f>SUM(C9:AF9)</f>
        <v>10</v>
      </c>
      <c r="AI9" s="151">
        <f>AG9*AH9</f>
        <v>2800</v>
      </c>
    </row>
    <row r="10" spans="1:38" x14ac:dyDescent="0.2">
      <c r="A10" s="191">
        <v>6</v>
      </c>
      <c r="B10" s="196" t="s">
        <v>80</v>
      </c>
      <c r="C10" s="19">
        <v>0</v>
      </c>
      <c r="D10" s="35"/>
      <c r="E10" s="19">
        <v>1</v>
      </c>
      <c r="F10" s="19">
        <v>1</v>
      </c>
      <c r="G10" s="19">
        <v>1</v>
      </c>
      <c r="H10" s="19">
        <v>0</v>
      </c>
      <c r="I10" s="19">
        <v>1</v>
      </c>
      <c r="J10" s="19">
        <v>1</v>
      </c>
      <c r="K10" s="35"/>
      <c r="L10" s="10">
        <v>0</v>
      </c>
      <c r="M10" s="10">
        <v>0</v>
      </c>
      <c r="N10" s="19">
        <v>0</v>
      </c>
      <c r="O10" s="10">
        <v>0</v>
      </c>
      <c r="P10" s="10">
        <v>0</v>
      </c>
      <c r="Q10" s="10">
        <v>0</v>
      </c>
      <c r="R10" s="11"/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1"/>
      <c r="Z10" s="10">
        <v>1</v>
      </c>
      <c r="AA10" s="10">
        <v>1</v>
      </c>
      <c r="AB10" s="10">
        <v>1</v>
      </c>
      <c r="AC10" s="10">
        <v>0</v>
      </c>
      <c r="AD10" s="10">
        <v>0</v>
      </c>
      <c r="AE10" s="10">
        <v>0</v>
      </c>
      <c r="AF10" s="11"/>
      <c r="AG10" s="147">
        <v>230</v>
      </c>
      <c r="AH10" s="113">
        <f>SUM(C10:AF10)</f>
        <v>8</v>
      </c>
      <c r="AI10" s="151">
        <f>AG10*AH10</f>
        <v>1840</v>
      </c>
    </row>
    <row r="11" spans="1:38" x14ac:dyDescent="0.2">
      <c r="A11" s="191">
        <v>7</v>
      </c>
      <c r="B11" s="196" t="s">
        <v>104</v>
      </c>
      <c r="C11" s="19">
        <v>0</v>
      </c>
      <c r="D11" s="35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35"/>
      <c r="L11" s="10">
        <v>0</v>
      </c>
      <c r="M11" s="10">
        <v>0</v>
      </c>
      <c r="N11" s="19">
        <v>0</v>
      </c>
      <c r="O11" s="10">
        <v>0</v>
      </c>
      <c r="P11" s="10">
        <v>0</v>
      </c>
      <c r="Q11" s="10">
        <v>0</v>
      </c>
      <c r="R11" s="11"/>
      <c r="S11" s="10">
        <v>0</v>
      </c>
      <c r="T11" s="10">
        <v>0</v>
      </c>
      <c r="U11" s="10">
        <v>0</v>
      </c>
      <c r="V11" s="10">
        <v>0</v>
      </c>
      <c r="W11" s="10">
        <v>1</v>
      </c>
      <c r="X11" s="10">
        <v>0</v>
      </c>
      <c r="Y11" s="11"/>
      <c r="Z11" s="10">
        <v>1</v>
      </c>
      <c r="AA11" s="10">
        <v>1</v>
      </c>
      <c r="AB11" s="10">
        <v>1</v>
      </c>
      <c r="AC11" s="10">
        <v>1</v>
      </c>
      <c r="AD11" s="10">
        <v>0</v>
      </c>
      <c r="AE11" s="10">
        <v>1</v>
      </c>
      <c r="AF11" s="11"/>
      <c r="AG11" s="147">
        <v>220</v>
      </c>
      <c r="AH11" s="113">
        <f>SUM(C11:AF11)</f>
        <v>6</v>
      </c>
      <c r="AI11" s="151">
        <f>AG11*AH11</f>
        <v>1320</v>
      </c>
    </row>
    <row r="12" spans="1:38" x14ac:dyDescent="0.2">
      <c r="A12" s="191">
        <v>8</v>
      </c>
      <c r="B12" s="230" t="s">
        <v>96</v>
      </c>
      <c r="C12" s="19">
        <v>0</v>
      </c>
      <c r="D12" s="35"/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35"/>
      <c r="L12" s="10">
        <v>0</v>
      </c>
      <c r="M12" s="10">
        <v>0</v>
      </c>
      <c r="N12" s="19">
        <v>0</v>
      </c>
      <c r="O12" s="10">
        <v>0</v>
      </c>
      <c r="P12" s="10">
        <v>0</v>
      </c>
      <c r="Q12" s="10">
        <v>0</v>
      </c>
      <c r="R12" s="11"/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0</v>
      </c>
      <c r="Y12" s="11"/>
      <c r="Z12" s="10">
        <v>1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1"/>
      <c r="AG12" s="147">
        <v>200</v>
      </c>
      <c r="AH12" s="113">
        <f t="shared" si="1"/>
        <v>6</v>
      </c>
      <c r="AI12" s="151">
        <f t="shared" si="2"/>
        <v>1200</v>
      </c>
    </row>
    <row r="13" spans="1:38" ht="15.75" customHeight="1" x14ac:dyDescent="0.2">
      <c r="A13" s="191">
        <v>9</v>
      </c>
      <c r="B13" s="196" t="s">
        <v>36</v>
      </c>
      <c r="C13" s="19">
        <v>1</v>
      </c>
      <c r="D13" s="35"/>
      <c r="E13" s="19">
        <v>0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35"/>
      <c r="L13" s="10">
        <v>0</v>
      </c>
      <c r="M13" s="10">
        <v>1</v>
      </c>
      <c r="N13" s="19">
        <v>1</v>
      </c>
      <c r="O13" s="10">
        <v>1</v>
      </c>
      <c r="P13" s="10">
        <v>1</v>
      </c>
      <c r="Q13" s="10">
        <v>1</v>
      </c>
      <c r="R13" s="35"/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1"/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1"/>
      <c r="AG13" s="147">
        <v>200</v>
      </c>
      <c r="AH13" s="113">
        <f>SUM(C13:AF13)</f>
        <v>23</v>
      </c>
      <c r="AI13" s="151">
        <f t="shared" si="0"/>
        <v>4600</v>
      </c>
    </row>
    <row r="14" spans="1:38" x14ac:dyDescent="0.2">
      <c r="A14" s="191">
        <v>10</v>
      </c>
      <c r="B14" s="230" t="s">
        <v>93</v>
      </c>
      <c r="C14" s="19">
        <v>0</v>
      </c>
      <c r="D14" s="35"/>
      <c r="E14" s="19">
        <v>1</v>
      </c>
      <c r="F14" s="19">
        <v>1</v>
      </c>
      <c r="G14" s="19">
        <v>1</v>
      </c>
      <c r="H14" s="19">
        <v>1</v>
      </c>
      <c r="I14" s="19">
        <v>1</v>
      </c>
      <c r="J14" s="19">
        <v>0</v>
      </c>
      <c r="K14" s="35"/>
      <c r="L14" s="10">
        <v>0</v>
      </c>
      <c r="M14" s="10">
        <v>0</v>
      </c>
      <c r="N14" s="19">
        <v>0</v>
      </c>
      <c r="O14" s="10">
        <v>0</v>
      </c>
      <c r="P14" s="10">
        <v>0</v>
      </c>
      <c r="Q14" s="10">
        <v>0</v>
      </c>
      <c r="R14" s="35"/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1"/>
      <c r="Z14" s="10">
        <v>0</v>
      </c>
      <c r="AA14" s="10">
        <v>0</v>
      </c>
      <c r="AB14" s="10">
        <v>0</v>
      </c>
      <c r="AC14" s="10">
        <v>0</v>
      </c>
      <c r="AD14" s="12">
        <v>0</v>
      </c>
      <c r="AE14" s="12">
        <v>0</v>
      </c>
      <c r="AF14" s="11"/>
      <c r="AG14" s="147">
        <v>280</v>
      </c>
      <c r="AH14" s="113">
        <f t="shared" ref="AH14:AH19" si="5">SUM(C14:AF14)</f>
        <v>5</v>
      </c>
      <c r="AI14" s="151">
        <f t="shared" ref="AI14:AI19" si="6">AG14*AH14</f>
        <v>1400</v>
      </c>
    </row>
    <row r="15" spans="1:38" x14ac:dyDescent="0.2">
      <c r="A15" s="191">
        <v>11</v>
      </c>
      <c r="B15" s="196" t="s">
        <v>94</v>
      </c>
      <c r="C15" s="19">
        <v>0</v>
      </c>
      <c r="D15" s="35"/>
      <c r="E15" s="19">
        <v>0</v>
      </c>
      <c r="F15" s="19">
        <v>0</v>
      </c>
      <c r="G15" s="19">
        <v>1</v>
      </c>
      <c r="H15" s="19">
        <v>1</v>
      </c>
      <c r="I15" s="19">
        <v>1</v>
      </c>
      <c r="J15" s="19">
        <v>1</v>
      </c>
      <c r="K15" s="35"/>
      <c r="L15" s="10">
        <v>1</v>
      </c>
      <c r="M15" s="10">
        <v>0</v>
      </c>
      <c r="N15" s="19">
        <v>1</v>
      </c>
      <c r="O15" s="10">
        <v>1</v>
      </c>
      <c r="P15" s="10">
        <v>1</v>
      </c>
      <c r="Q15" s="10">
        <v>1</v>
      </c>
      <c r="R15" s="35"/>
      <c r="S15" s="10">
        <v>0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1"/>
      <c r="Z15" s="10">
        <v>1</v>
      </c>
      <c r="AA15" s="10">
        <v>1</v>
      </c>
      <c r="AB15" s="10">
        <v>1</v>
      </c>
      <c r="AC15" s="10">
        <v>1</v>
      </c>
      <c r="AD15" s="12">
        <v>1</v>
      </c>
      <c r="AE15" s="12">
        <v>1</v>
      </c>
      <c r="AF15" s="11"/>
      <c r="AG15" s="147">
        <v>250</v>
      </c>
      <c r="AH15" s="113">
        <f t="shared" si="5"/>
        <v>20</v>
      </c>
      <c r="AI15" s="151">
        <f t="shared" si="6"/>
        <v>5000</v>
      </c>
    </row>
    <row r="16" spans="1:38" x14ac:dyDescent="0.2">
      <c r="A16" s="191">
        <v>12</v>
      </c>
      <c r="B16" s="196" t="s">
        <v>102</v>
      </c>
      <c r="C16" s="19">
        <v>0</v>
      </c>
      <c r="D16" s="35"/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35"/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35"/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1"/>
      <c r="Z16" s="19">
        <v>0</v>
      </c>
      <c r="AA16" s="19">
        <v>0</v>
      </c>
      <c r="AB16" s="10">
        <v>1</v>
      </c>
      <c r="AC16" s="10">
        <v>1</v>
      </c>
      <c r="AD16" s="12">
        <v>1</v>
      </c>
      <c r="AE16" s="12">
        <v>0</v>
      </c>
      <c r="AF16" s="11"/>
      <c r="AG16" s="147">
        <v>220</v>
      </c>
      <c r="AH16" s="113">
        <f t="shared" ref="AH16:AH17" si="7">SUM(C16:AF16)</f>
        <v>3</v>
      </c>
      <c r="AI16" s="151">
        <f t="shared" ref="AI16:AI17" si="8">AG16*AH16</f>
        <v>660</v>
      </c>
    </row>
    <row r="17" spans="1:37" x14ac:dyDescent="0.2">
      <c r="A17" s="191">
        <v>13</v>
      </c>
      <c r="B17" s="196" t="s">
        <v>103</v>
      </c>
      <c r="C17" s="19">
        <v>0</v>
      </c>
      <c r="D17" s="35"/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35"/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35"/>
      <c r="S17" s="19">
        <v>0</v>
      </c>
      <c r="T17" s="19">
        <v>0</v>
      </c>
      <c r="U17" s="19">
        <v>0</v>
      </c>
      <c r="V17" s="19">
        <v>0</v>
      </c>
      <c r="W17" s="19">
        <v>1</v>
      </c>
      <c r="X17" s="19">
        <v>0</v>
      </c>
      <c r="Y17" s="11"/>
      <c r="Z17" s="19">
        <v>0</v>
      </c>
      <c r="AA17" s="19">
        <v>0</v>
      </c>
      <c r="AB17" s="10">
        <v>1</v>
      </c>
      <c r="AC17" s="10">
        <v>1</v>
      </c>
      <c r="AD17" s="12">
        <v>1</v>
      </c>
      <c r="AE17" s="12">
        <v>1</v>
      </c>
      <c r="AF17" s="11"/>
      <c r="AG17" s="147">
        <v>220</v>
      </c>
      <c r="AH17" s="113">
        <f t="shared" si="7"/>
        <v>5</v>
      </c>
      <c r="AI17" s="151">
        <f t="shared" si="8"/>
        <v>1100</v>
      </c>
    </row>
    <row r="18" spans="1:37" x14ac:dyDescent="0.2">
      <c r="A18" s="191">
        <v>14</v>
      </c>
      <c r="B18" s="230" t="s">
        <v>91</v>
      </c>
      <c r="C18" s="19">
        <v>0</v>
      </c>
      <c r="D18" s="35"/>
      <c r="E18" s="19">
        <v>1</v>
      </c>
      <c r="F18" s="19">
        <v>1</v>
      </c>
      <c r="G18" s="19">
        <v>1</v>
      </c>
      <c r="H18" s="19">
        <v>0</v>
      </c>
      <c r="I18" s="19">
        <v>1</v>
      </c>
      <c r="J18" s="19">
        <v>0</v>
      </c>
      <c r="K18" s="35"/>
      <c r="L18" s="10">
        <v>0</v>
      </c>
      <c r="M18" s="10">
        <v>0</v>
      </c>
      <c r="N18" s="19">
        <v>1</v>
      </c>
      <c r="O18" s="10">
        <v>1</v>
      </c>
      <c r="P18" s="10">
        <v>1</v>
      </c>
      <c r="Q18" s="10">
        <v>0</v>
      </c>
      <c r="R18" s="35"/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1"/>
      <c r="Z18" s="10">
        <v>0</v>
      </c>
      <c r="AA18" s="10">
        <v>0</v>
      </c>
      <c r="AB18" s="10">
        <v>0</v>
      </c>
      <c r="AC18" s="10">
        <v>0</v>
      </c>
      <c r="AD18" s="12">
        <v>0</v>
      </c>
      <c r="AE18" s="12">
        <v>0</v>
      </c>
      <c r="AF18" s="11"/>
      <c r="AG18" s="147">
        <v>280</v>
      </c>
      <c r="AH18" s="113">
        <f t="shared" si="5"/>
        <v>7</v>
      </c>
      <c r="AI18" s="151">
        <f t="shared" si="6"/>
        <v>1960</v>
      </c>
    </row>
    <row r="19" spans="1:37" x14ac:dyDescent="0.2">
      <c r="A19" s="191">
        <v>15</v>
      </c>
      <c r="B19" s="196" t="s">
        <v>97</v>
      </c>
      <c r="C19" s="19">
        <v>0</v>
      </c>
      <c r="D19" s="35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35"/>
      <c r="L19" s="10">
        <v>0</v>
      </c>
      <c r="M19" s="10">
        <v>0</v>
      </c>
      <c r="N19" s="19">
        <v>0</v>
      </c>
      <c r="O19" s="10">
        <v>0</v>
      </c>
      <c r="P19" s="10">
        <v>0</v>
      </c>
      <c r="Q19" s="10">
        <v>0</v>
      </c>
      <c r="R19" s="35"/>
      <c r="S19" s="10">
        <v>0</v>
      </c>
      <c r="T19" s="10">
        <v>0</v>
      </c>
      <c r="U19" s="10">
        <v>0</v>
      </c>
      <c r="V19" s="10">
        <v>1</v>
      </c>
      <c r="W19" s="10">
        <v>1</v>
      </c>
      <c r="X19" s="10">
        <v>1</v>
      </c>
      <c r="Y19" s="11"/>
      <c r="Z19" s="10">
        <v>0</v>
      </c>
      <c r="AA19" s="10">
        <v>0</v>
      </c>
      <c r="AB19" s="10">
        <v>0</v>
      </c>
      <c r="AC19" s="10">
        <v>1</v>
      </c>
      <c r="AD19" s="12">
        <v>0</v>
      </c>
      <c r="AE19" s="12">
        <v>0</v>
      </c>
      <c r="AF19" s="11"/>
      <c r="AG19" s="147">
        <v>280</v>
      </c>
      <c r="AH19" s="113">
        <f t="shared" si="5"/>
        <v>4</v>
      </c>
      <c r="AI19" s="151">
        <f t="shared" si="6"/>
        <v>1120</v>
      </c>
    </row>
    <row r="20" spans="1:37" s="45" customFormat="1" ht="14.25" customHeight="1" x14ac:dyDescent="0.2">
      <c r="A20" s="191">
        <v>16</v>
      </c>
      <c r="B20" s="235" t="s">
        <v>61</v>
      </c>
      <c r="C20" s="19">
        <v>1</v>
      </c>
      <c r="D20" s="35"/>
      <c r="E20" s="19">
        <v>0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35"/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35"/>
      <c r="S20" s="169">
        <v>1</v>
      </c>
      <c r="T20" s="169">
        <v>1</v>
      </c>
      <c r="U20" s="169">
        <v>1</v>
      </c>
      <c r="V20" s="169">
        <v>1</v>
      </c>
      <c r="W20" s="169">
        <v>1</v>
      </c>
      <c r="X20" s="169">
        <v>1</v>
      </c>
      <c r="Y20" s="11"/>
      <c r="Z20" s="53">
        <v>1</v>
      </c>
      <c r="AA20" s="10">
        <v>1</v>
      </c>
      <c r="AB20" s="10">
        <v>1</v>
      </c>
      <c r="AC20" s="10">
        <v>1</v>
      </c>
      <c r="AD20" s="155">
        <v>1</v>
      </c>
      <c r="AE20" s="12">
        <v>1</v>
      </c>
      <c r="AF20" s="226"/>
      <c r="AG20" s="44">
        <v>280</v>
      </c>
      <c r="AH20" s="113">
        <f t="shared" ref="AH20:AH26" si="9">SUM(C20:AF20)</f>
        <v>24</v>
      </c>
      <c r="AI20" s="151">
        <f t="shared" si="0"/>
        <v>6720</v>
      </c>
    </row>
    <row r="21" spans="1:37" ht="14.25" customHeight="1" x14ac:dyDescent="0.2">
      <c r="A21" s="191">
        <v>17</v>
      </c>
      <c r="B21" s="114" t="s">
        <v>58</v>
      </c>
      <c r="C21" s="19">
        <v>1</v>
      </c>
      <c r="D21" s="35"/>
      <c r="E21" s="19">
        <v>0</v>
      </c>
      <c r="F21" s="19">
        <v>0</v>
      </c>
      <c r="G21" s="19">
        <v>1</v>
      </c>
      <c r="H21" s="19">
        <v>1</v>
      </c>
      <c r="I21" s="19">
        <v>1</v>
      </c>
      <c r="J21" s="19">
        <v>1</v>
      </c>
      <c r="K21" s="35"/>
      <c r="L21" s="19">
        <v>1</v>
      </c>
      <c r="M21" s="19">
        <v>1</v>
      </c>
      <c r="N21" s="19">
        <v>1</v>
      </c>
      <c r="O21" s="19">
        <v>0</v>
      </c>
      <c r="P21" s="19">
        <v>0</v>
      </c>
      <c r="Q21" s="19">
        <v>0</v>
      </c>
      <c r="R21" s="35"/>
      <c r="S21" s="169">
        <v>0</v>
      </c>
      <c r="T21" s="169">
        <v>0</v>
      </c>
      <c r="U21" s="169">
        <v>0</v>
      </c>
      <c r="V21" s="169">
        <v>0</v>
      </c>
      <c r="W21" s="10">
        <v>0</v>
      </c>
      <c r="X21" s="169">
        <v>0</v>
      </c>
      <c r="Y21" s="11"/>
      <c r="Z21" s="10">
        <v>1</v>
      </c>
      <c r="AA21" s="10">
        <v>1</v>
      </c>
      <c r="AB21" s="10">
        <v>1</v>
      </c>
      <c r="AC21" s="10">
        <v>0</v>
      </c>
      <c r="AD21" s="10">
        <v>0</v>
      </c>
      <c r="AE21" s="12">
        <v>0</v>
      </c>
      <c r="AF21" s="11"/>
      <c r="AG21" s="44">
        <v>200</v>
      </c>
      <c r="AH21" s="113">
        <f t="shared" si="9"/>
        <v>11</v>
      </c>
      <c r="AI21" s="151">
        <f t="shared" si="0"/>
        <v>2200</v>
      </c>
      <c r="AK21" s="111"/>
    </row>
    <row r="22" spans="1:37" ht="14.25" customHeight="1" x14ac:dyDescent="0.2">
      <c r="A22" s="191">
        <v>18</v>
      </c>
      <c r="B22" s="114" t="s">
        <v>46</v>
      </c>
      <c r="C22" s="19">
        <v>0</v>
      </c>
      <c r="D22" s="35"/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35"/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35"/>
      <c r="S22" s="169">
        <v>0</v>
      </c>
      <c r="T22" s="169">
        <v>0</v>
      </c>
      <c r="U22" s="169">
        <v>0</v>
      </c>
      <c r="V22" s="169">
        <v>0</v>
      </c>
      <c r="W22" s="10">
        <v>0</v>
      </c>
      <c r="X22" s="169">
        <v>0</v>
      </c>
      <c r="Y22" s="11"/>
      <c r="Z22" s="10">
        <v>0</v>
      </c>
      <c r="AA22" s="10">
        <v>1</v>
      </c>
      <c r="AB22" s="10">
        <v>1</v>
      </c>
      <c r="AC22" s="10">
        <v>1</v>
      </c>
      <c r="AD22" s="10">
        <v>1</v>
      </c>
      <c r="AE22" s="12">
        <v>1</v>
      </c>
      <c r="AF22" s="11"/>
      <c r="AG22" s="44">
        <v>300</v>
      </c>
      <c r="AH22" s="113">
        <f t="shared" ref="AH22" si="10">SUM(C22:AF22)</f>
        <v>6</v>
      </c>
      <c r="AI22" s="151">
        <f t="shared" ref="AI22" si="11">AG22*AH22</f>
        <v>1800</v>
      </c>
      <c r="AK22" s="111"/>
    </row>
    <row r="23" spans="1:37" x14ac:dyDescent="0.2">
      <c r="A23" s="191">
        <v>19</v>
      </c>
      <c r="B23" s="231" t="s">
        <v>86</v>
      </c>
      <c r="C23" s="19">
        <v>1</v>
      </c>
      <c r="D23" s="35"/>
      <c r="E23" s="19">
        <v>0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35"/>
      <c r="L23" s="10">
        <v>0</v>
      </c>
      <c r="M23" s="10">
        <v>0</v>
      </c>
      <c r="N23" s="19">
        <v>0</v>
      </c>
      <c r="O23" s="10">
        <v>0</v>
      </c>
      <c r="P23" s="10">
        <v>0</v>
      </c>
      <c r="Q23" s="10">
        <v>0</v>
      </c>
      <c r="R23" s="11"/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1"/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1"/>
      <c r="AG23" s="10">
        <v>250</v>
      </c>
      <c r="AH23" s="113">
        <f t="shared" si="9"/>
        <v>6</v>
      </c>
      <c r="AI23" s="151">
        <f t="shared" si="0"/>
        <v>1500</v>
      </c>
    </row>
    <row r="24" spans="1:37" x14ac:dyDescent="0.2">
      <c r="A24" s="191">
        <v>20</v>
      </c>
      <c r="B24" s="197" t="s">
        <v>85</v>
      </c>
      <c r="C24" s="19">
        <v>1</v>
      </c>
      <c r="D24" s="35"/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35"/>
      <c r="L24" s="19">
        <v>1</v>
      </c>
      <c r="M24" s="10">
        <v>1</v>
      </c>
      <c r="N24" s="19">
        <v>1</v>
      </c>
      <c r="O24" s="19">
        <v>1</v>
      </c>
      <c r="P24" s="19">
        <v>1</v>
      </c>
      <c r="Q24" s="19">
        <v>1</v>
      </c>
      <c r="R24" s="35"/>
      <c r="S24" s="19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1"/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1"/>
      <c r="AG24" s="10">
        <v>280</v>
      </c>
      <c r="AH24" s="113">
        <f t="shared" si="9"/>
        <v>25</v>
      </c>
      <c r="AI24" s="151">
        <f t="shared" si="0"/>
        <v>7000</v>
      </c>
    </row>
    <row r="25" spans="1:37" x14ac:dyDescent="0.2">
      <c r="A25" s="209">
        <v>21</v>
      </c>
      <c r="B25" s="196" t="s">
        <v>101</v>
      </c>
      <c r="C25" s="203">
        <v>0</v>
      </c>
      <c r="D25" s="211"/>
      <c r="E25" s="203">
        <v>0</v>
      </c>
      <c r="F25" s="203">
        <v>0</v>
      </c>
      <c r="G25" s="203">
        <v>0</v>
      </c>
      <c r="H25" s="203">
        <v>0</v>
      </c>
      <c r="I25" s="203">
        <v>0</v>
      </c>
      <c r="J25" s="203">
        <v>0</v>
      </c>
      <c r="K25" s="211"/>
      <c r="L25" s="203">
        <v>0</v>
      </c>
      <c r="M25" s="203">
        <v>0</v>
      </c>
      <c r="N25" s="203">
        <v>0</v>
      </c>
      <c r="O25" s="203">
        <v>0</v>
      </c>
      <c r="P25" s="203">
        <v>0</v>
      </c>
      <c r="Q25" s="203">
        <v>0</v>
      </c>
      <c r="R25" s="211"/>
      <c r="S25" s="203">
        <v>0</v>
      </c>
      <c r="T25" s="203">
        <v>0</v>
      </c>
      <c r="U25" s="203">
        <v>0</v>
      </c>
      <c r="V25" s="203">
        <v>0</v>
      </c>
      <c r="W25" s="44">
        <v>1</v>
      </c>
      <c r="X25" s="44">
        <v>1</v>
      </c>
      <c r="Y25" s="206"/>
      <c r="Z25" s="44">
        <v>1</v>
      </c>
      <c r="AA25" s="44">
        <v>1</v>
      </c>
      <c r="AB25" s="44">
        <v>1</v>
      </c>
      <c r="AC25" s="44">
        <v>1</v>
      </c>
      <c r="AD25" s="44">
        <v>1</v>
      </c>
      <c r="AE25" s="44">
        <v>1</v>
      </c>
      <c r="AF25" s="206"/>
      <c r="AG25" s="44">
        <v>280</v>
      </c>
      <c r="AH25" s="113">
        <f t="shared" ref="AH25" si="12">SUM(C25:AF25)</f>
        <v>8</v>
      </c>
      <c r="AI25" s="151">
        <f t="shared" ref="AI25" si="13">AG25*AH25</f>
        <v>2240</v>
      </c>
    </row>
    <row r="26" spans="1:37" ht="17" thickBot="1" x14ac:dyDescent="0.25">
      <c r="A26" s="209">
        <v>22</v>
      </c>
      <c r="B26" s="196" t="s">
        <v>71</v>
      </c>
      <c r="C26" s="203">
        <v>1</v>
      </c>
      <c r="D26" s="211"/>
      <c r="E26" s="203">
        <v>1</v>
      </c>
      <c r="F26" s="203">
        <v>0</v>
      </c>
      <c r="G26" s="203">
        <v>1</v>
      </c>
      <c r="H26" s="203">
        <v>1</v>
      </c>
      <c r="I26" s="203">
        <v>1</v>
      </c>
      <c r="J26" s="203">
        <v>1</v>
      </c>
      <c r="K26" s="211"/>
      <c r="L26" s="44">
        <v>1</v>
      </c>
      <c r="M26" s="44">
        <v>1</v>
      </c>
      <c r="N26" s="203">
        <v>1</v>
      </c>
      <c r="O26" s="44">
        <v>1</v>
      </c>
      <c r="P26" s="44">
        <v>1</v>
      </c>
      <c r="Q26" s="44">
        <v>1</v>
      </c>
      <c r="R26" s="206"/>
      <c r="S26" s="44">
        <v>1</v>
      </c>
      <c r="T26" s="44">
        <v>0</v>
      </c>
      <c r="U26" s="212">
        <v>1</v>
      </c>
      <c r="V26" s="212">
        <v>1</v>
      </c>
      <c r="W26" s="44">
        <v>1</v>
      </c>
      <c r="X26" s="212">
        <v>1</v>
      </c>
      <c r="Y26" s="206"/>
      <c r="Z26" s="44">
        <v>1</v>
      </c>
      <c r="AA26" s="44">
        <v>1</v>
      </c>
      <c r="AB26" s="44">
        <v>1</v>
      </c>
      <c r="AC26" s="44">
        <v>1</v>
      </c>
      <c r="AD26" s="44">
        <v>1</v>
      </c>
      <c r="AE26" s="44">
        <v>1</v>
      </c>
      <c r="AF26" s="206"/>
      <c r="AG26" s="44">
        <v>250</v>
      </c>
      <c r="AH26" s="213">
        <f t="shared" si="9"/>
        <v>23</v>
      </c>
      <c r="AI26" s="151">
        <f t="shared" si="0"/>
        <v>5750</v>
      </c>
    </row>
    <row r="27" spans="1:37" ht="18.75" customHeight="1" thickBot="1" x14ac:dyDescent="0.25">
      <c r="A27" s="210"/>
      <c r="B27" s="225"/>
      <c r="C27" s="157">
        <f t="shared" ref="C27:AF27" si="14">SUM(C5:C26)</f>
        <v>8</v>
      </c>
      <c r="D27" s="158">
        <f t="shared" si="14"/>
        <v>0</v>
      </c>
      <c r="E27" s="158">
        <f t="shared" si="14"/>
        <v>10</v>
      </c>
      <c r="F27" s="158">
        <f t="shared" si="14"/>
        <v>11</v>
      </c>
      <c r="G27" s="158">
        <f t="shared" si="14"/>
        <v>13</v>
      </c>
      <c r="H27" s="158">
        <f t="shared" si="14"/>
        <v>11</v>
      </c>
      <c r="I27" s="158">
        <f t="shared" si="14"/>
        <v>14</v>
      </c>
      <c r="J27" s="158">
        <f t="shared" si="14"/>
        <v>9</v>
      </c>
      <c r="K27" s="158">
        <f t="shared" si="14"/>
        <v>0</v>
      </c>
      <c r="L27" s="158">
        <f t="shared" si="14"/>
        <v>7</v>
      </c>
      <c r="M27" s="158">
        <f t="shared" si="14"/>
        <v>6</v>
      </c>
      <c r="N27" s="158">
        <f t="shared" si="14"/>
        <v>10</v>
      </c>
      <c r="O27" s="158">
        <f t="shared" si="14"/>
        <v>9</v>
      </c>
      <c r="P27" s="158">
        <f t="shared" si="14"/>
        <v>9</v>
      </c>
      <c r="Q27" s="158">
        <f t="shared" si="14"/>
        <v>7</v>
      </c>
      <c r="R27" s="158">
        <f t="shared" si="14"/>
        <v>0</v>
      </c>
      <c r="S27" s="158">
        <f t="shared" si="14"/>
        <v>8</v>
      </c>
      <c r="T27" s="158">
        <f t="shared" si="14"/>
        <v>8.5</v>
      </c>
      <c r="U27" s="158">
        <f t="shared" si="14"/>
        <v>9</v>
      </c>
      <c r="V27" s="158">
        <f t="shared" si="14"/>
        <v>11</v>
      </c>
      <c r="W27" s="158">
        <f t="shared" si="14"/>
        <v>14</v>
      </c>
      <c r="X27" s="158">
        <f t="shared" si="14"/>
        <v>9</v>
      </c>
      <c r="Y27" s="158">
        <f t="shared" si="14"/>
        <v>0</v>
      </c>
      <c r="Z27" s="158">
        <f t="shared" si="14"/>
        <v>12</v>
      </c>
      <c r="AA27" s="158">
        <f t="shared" si="14"/>
        <v>12</v>
      </c>
      <c r="AB27" s="158">
        <f t="shared" si="14"/>
        <v>15</v>
      </c>
      <c r="AC27" s="158">
        <f t="shared" si="14"/>
        <v>14</v>
      </c>
      <c r="AD27" s="158">
        <f t="shared" si="14"/>
        <v>12</v>
      </c>
      <c r="AE27" s="158">
        <f t="shared" si="14"/>
        <v>12</v>
      </c>
      <c r="AF27" s="158">
        <f t="shared" si="14"/>
        <v>0</v>
      </c>
      <c r="AG27" s="214"/>
      <c r="AH27" s="215">
        <f>SUM(AH5:AH26)</f>
        <v>260.5</v>
      </c>
      <c r="AI27" s="216">
        <f>SUM(AI5:AI26)</f>
        <v>65120</v>
      </c>
    </row>
    <row r="28" spans="1:37" x14ac:dyDescent="0.2">
      <c r="A28" s="150"/>
      <c r="B28" s="283"/>
    </row>
    <row r="29" spans="1:37" x14ac:dyDescent="0.2">
      <c r="A29" s="284"/>
      <c r="B29" s="284"/>
    </row>
    <row r="30" spans="1:37" x14ac:dyDescent="0.2">
      <c r="A30" s="284"/>
      <c r="B30" s="284"/>
    </row>
    <row r="31" spans="1:37" x14ac:dyDescent="0.2">
      <c r="A31" s="284"/>
      <c r="B31" s="284"/>
    </row>
    <row r="32" spans="1:37" x14ac:dyDescent="0.2">
      <c r="A32" s="284"/>
      <c r="B32" s="284"/>
    </row>
    <row r="33" spans="1:35" x14ac:dyDescent="0.2">
      <c r="A33" s="284"/>
      <c r="B33" s="284"/>
    </row>
    <row r="34" spans="1:35" x14ac:dyDescent="0.2">
      <c r="A34" s="284"/>
      <c r="B34" s="284"/>
    </row>
    <row r="35" spans="1:35" x14ac:dyDescent="0.2">
      <c r="A35" s="284"/>
      <c r="B35" s="284"/>
    </row>
    <row r="36" spans="1:35" x14ac:dyDescent="0.2">
      <c r="A36" s="284"/>
      <c r="B36" s="284"/>
    </row>
    <row r="37" spans="1:35" x14ac:dyDescent="0.2">
      <c r="A37" s="284"/>
      <c r="B37" s="284"/>
    </row>
    <row r="38" spans="1:35" x14ac:dyDescent="0.2">
      <c r="A38" s="284"/>
      <c r="B38" s="284"/>
    </row>
    <row r="39" spans="1:35" x14ac:dyDescent="0.2">
      <c r="B39" s="284"/>
    </row>
    <row r="40" spans="1:35" x14ac:dyDescent="0.2">
      <c r="AH40" s="72"/>
      <c r="AI40" s="72"/>
    </row>
    <row r="41" spans="1:35" x14ac:dyDescent="0.2">
      <c r="R41"/>
      <c r="AH41" s="72"/>
      <c r="AI41" s="72"/>
    </row>
    <row r="42" spans="1:35" x14ac:dyDescent="0.2">
      <c r="A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 s="72"/>
      <c r="AI42" s="72"/>
    </row>
    <row r="43" spans="1:3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 s="72"/>
      <c r="AI43" s="72"/>
    </row>
    <row r="44" spans="1:3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 s="72"/>
      <c r="AI44" s="72"/>
    </row>
    <row r="45" spans="1:3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 s="72"/>
      <c r="AI45" s="72"/>
    </row>
    <row r="46" spans="1:3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 s="72"/>
      <c r="AI46" s="72"/>
    </row>
    <row r="47" spans="1:3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 s="72"/>
      <c r="AI47" s="72"/>
    </row>
    <row r="48" spans="1:3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 s="72"/>
      <c r="AI48" s="72"/>
    </row>
    <row r="49" spans="1:3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 s="72"/>
      <c r="AI49" s="72"/>
    </row>
    <row r="50" spans="1:3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 s="72"/>
      <c r="AI50" s="72"/>
    </row>
    <row r="51" spans="1:3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 s="72"/>
      <c r="AI51" s="72"/>
    </row>
    <row r="52" spans="1:3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 s="72"/>
      <c r="AI52" s="72"/>
    </row>
    <row r="53" spans="1:3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 s="72"/>
      <c r="AI53" s="72"/>
    </row>
    <row r="54" spans="1:3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 s="72"/>
      <c r="AI54" s="72"/>
    </row>
    <row r="55" spans="1:3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 s="72"/>
      <c r="AI55" s="72"/>
    </row>
    <row r="56" spans="1:3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 s="72"/>
      <c r="AI56" s="72"/>
    </row>
    <row r="57" spans="1:3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 s="72"/>
      <c r="AI57" s="72"/>
    </row>
    <row r="58" spans="1:3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 s="72"/>
      <c r="AI58" s="72"/>
    </row>
    <row r="59" spans="1:3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 s="72"/>
      <c r="AI59" s="72"/>
    </row>
    <row r="60" spans="1:3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 s="72"/>
      <c r="AI60" s="72"/>
    </row>
    <row r="61" spans="1:3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 s="72"/>
      <c r="AI61" s="72"/>
    </row>
    <row r="62" spans="1:3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 s="72"/>
      <c r="AI62" s="72"/>
    </row>
    <row r="63" spans="1:3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 s="72"/>
      <c r="AI63" s="72"/>
    </row>
    <row r="64" spans="1:3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 s="72"/>
      <c r="AI64" s="72"/>
    </row>
    <row r="65" spans="1:3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 s="72"/>
      <c r="AI65" s="72"/>
    </row>
    <row r="66" spans="1:3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 s="72"/>
      <c r="AI66" s="72"/>
    </row>
    <row r="67" spans="1:3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 s="72"/>
      <c r="AI67" s="72"/>
    </row>
    <row r="68" spans="1:3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 s="72"/>
      <c r="AI68" s="72"/>
    </row>
    <row r="69" spans="1:3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5" x14ac:dyDescent="0.2">
      <c r="B71"/>
    </row>
  </sheetData>
  <mergeCells count="16">
    <mergeCell ref="B28:B29"/>
    <mergeCell ref="A35:A36"/>
    <mergeCell ref="B36:B37"/>
    <mergeCell ref="A37:A38"/>
    <mergeCell ref="B38:B39"/>
    <mergeCell ref="A29:A30"/>
    <mergeCell ref="B30:B31"/>
    <mergeCell ref="A31:A32"/>
    <mergeCell ref="B32:B33"/>
    <mergeCell ref="A33:A34"/>
    <mergeCell ref="B34:B35"/>
    <mergeCell ref="X1:AD1"/>
    <mergeCell ref="S2:W2"/>
    <mergeCell ref="X2:AD2"/>
    <mergeCell ref="S3:W3"/>
    <mergeCell ref="X3:AD3"/>
  </mergeCells>
  <pageMargins left="0.45" right="0.45" top="0.5" bottom="0.5" header="0.3" footer="0.3"/>
  <pageSetup scale="65"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29"/>
  <sheetViews>
    <sheetView view="pageBreakPreview" zoomScale="60" zoomScaleNormal="100" workbookViewId="0">
      <pane ySplit="4" topLeftCell="A5" activePane="bottomLeft" state="frozen"/>
      <selection pane="bottomLeft" activeCell="AN15" sqref="AN15"/>
    </sheetView>
  </sheetViews>
  <sheetFormatPr baseColWidth="10" defaultColWidth="8.83203125" defaultRowHeight="15" x14ac:dyDescent="0.2"/>
  <cols>
    <col min="1" max="1" width="5.33203125" style="1" customWidth="1"/>
    <col min="2" max="2" width="22.5" style="1" customWidth="1"/>
    <col min="3" max="3" width="4.6640625" style="1" customWidth="1"/>
    <col min="4" max="4" width="4.33203125" style="1" customWidth="1"/>
    <col min="5" max="5" width="4.5" style="1" customWidth="1"/>
    <col min="6" max="6" width="5.1640625" style="109" customWidth="1"/>
    <col min="7" max="7" width="4.33203125" style="181" customWidth="1"/>
    <col min="8" max="8" width="3.83203125" style="1" customWidth="1"/>
    <col min="9" max="9" width="3.83203125" style="2" customWidth="1"/>
    <col min="10" max="15" width="3.83203125" style="1" customWidth="1"/>
    <col min="16" max="16" width="3.83203125" style="2" customWidth="1"/>
    <col min="17" max="21" width="3.83203125" style="1" customWidth="1"/>
    <col min="22" max="23" width="3.83203125" style="2" customWidth="1"/>
    <col min="24" max="27" width="3.83203125" style="1" customWidth="1"/>
    <col min="28" max="28" width="4.5" style="1" customWidth="1"/>
    <col min="29" max="29" width="3.83203125" style="1" customWidth="1"/>
    <col min="30" max="30" width="4.5" style="2" customWidth="1"/>
    <col min="31" max="32" width="4.5" style="1" customWidth="1"/>
    <col min="33" max="33" width="6.6640625" style="1" customWidth="1"/>
    <col min="34" max="34" width="8" style="80" customWidth="1"/>
    <col min="35" max="35" width="14" style="81" customWidth="1"/>
  </cols>
  <sheetData>
    <row r="1" spans="1:38" ht="42" customHeight="1" x14ac:dyDescent="0.2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63" t="s">
        <v>21</v>
      </c>
      <c r="T1" s="61"/>
      <c r="U1" s="61"/>
      <c r="V1" s="61"/>
      <c r="W1" s="62"/>
      <c r="X1" s="246"/>
      <c r="Y1" s="247"/>
      <c r="Z1" s="247"/>
      <c r="AA1" s="247"/>
      <c r="AB1" s="247"/>
      <c r="AC1" s="247"/>
      <c r="AD1" s="248"/>
      <c r="AE1" s="56"/>
      <c r="AF1" s="56"/>
      <c r="AG1" s="56"/>
      <c r="AH1" s="56"/>
      <c r="AI1" s="56"/>
      <c r="AJ1" s="56"/>
      <c r="AK1" s="56"/>
      <c r="AL1" s="56"/>
    </row>
    <row r="2" spans="1:38" ht="19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238" t="s">
        <v>22</v>
      </c>
      <c r="T2" s="239"/>
      <c r="U2" s="239"/>
      <c r="V2" s="239"/>
      <c r="W2" s="239"/>
      <c r="X2" s="249" t="s">
        <v>27</v>
      </c>
      <c r="Y2" s="250"/>
      <c r="Z2" s="250"/>
      <c r="AA2" s="250"/>
      <c r="AB2" s="250"/>
      <c r="AC2" s="250"/>
      <c r="AD2" s="251"/>
      <c r="AE2" s="58"/>
      <c r="AF2" s="58"/>
      <c r="AG2" s="58"/>
      <c r="AH2" s="58"/>
      <c r="AI2" s="58"/>
      <c r="AJ2" s="58"/>
      <c r="AK2" s="58"/>
      <c r="AL2" s="58"/>
    </row>
    <row r="3" spans="1:38" ht="20" thickBot="1" x14ac:dyDescent="0.25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274" t="s">
        <v>24</v>
      </c>
      <c r="T3" s="275"/>
      <c r="U3" s="275"/>
      <c r="V3" s="275"/>
      <c r="W3" s="276"/>
      <c r="X3" s="243" t="s">
        <v>92</v>
      </c>
      <c r="Y3" s="244"/>
      <c r="Z3" s="244"/>
      <c r="AA3" s="244"/>
      <c r="AB3" s="244"/>
      <c r="AC3" s="244"/>
      <c r="AD3" s="245"/>
      <c r="AE3" s="58"/>
      <c r="AF3" s="58"/>
      <c r="AG3" s="58"/>
      <c r="AH3" s="58"/>
      <c r="AI3" s="58"/>
      <c r="AJ3" s="58"/>
      <c r="AK3" s="58"/>
      <c r="AL3" s="58"/>
    </row>
    <row r="4" spans="1:38" s="34" customFormat="1" ht="49" thickBot="1" x14ac:dyDescent="0.25">
      <c r="A4" s="28" t="s">
        <v>4</v>
      </c>
      <c r="B4" s="29" t="s">
        <v>5</v>
      </c>
      <c r="C4" s="31">
        <v>26</v>
      </c>
      <c r="D4" s="31">
        <v>27</v>
      </c>
      <c r="E4" s="31">
        <v>28</v>
      </c>
      <c r="F4" s="31">
        <v>29</v>
      </c>
      <c r="G4" s="31">
        <v>30</v>
      </c>
      <c r="H4" s="31">
        <v>1</v>
      </c>
      <c r="I4" s="31">
        <v>2</v>
      </c>
      <c r="J4" s="31">
        <v>3</v>
      </c>
      <c r="K4" s="31">
        <v>4</v>
      </c>
      <c r="L4" s="31">
        <v>5</v>
      </c>
      <c r="M4" s="31">
        <v>6</v>
      </c>
      <c r="N4" s="31">
        <v>7</v>
      </c>
      <c r="O4" s="31">
        <v>8</v>
      </c>
      <c r="P4" s="31">
        <v>9</v>
      </c>
      <c r="Q4" s="31">
        <v>10</v>
      </c>
      <c r="R4" s="31">
        <v>11</v>
      </c>
      <c r="S4" s="31">
        <v>12</v>
      </c>
      <c r="T4" s="31">
        <v>13</v>
      </c>
      <c r="U4" s="31">
        <v>14</v>
      </c>
      <c r="V4" s="31">
        <v>15</v>
      </c>
      <c r="W4" s="31">
        <v>16</v>
      </c>
      <c r="X4" s="31">
        <v>17</v>
      </c>
      <c r="Y4" s="31">
        <v>18</v>
      </c>
      <c r="Z4" s="31">
        <v>19</v>
      </c>
      <c r="AA4" s="31">
        <v>20</v>
      </c>
      <c r="AB4" s="31">
        <v>21</v>
      </c>
      <c r="AC4" s="31">
        <v>22</v>
      </c>
      <c r="AD4" s="31">
        <v>23</v>
      </c>
      <c r="AE4" s="31">
        <v>24</v>
      </c>
      <c r="AF4" s="31">
        <v>25</v>
      </c>
      <c r="AG4" s="33" t="s">
        <v>8</v>
      </c>
      <c r="AH4" s="75" t="s">
        <v>9</v>
      </c>
      <c r="AI4" s="76" t="s">
        <v>10</v>
      </c>
    </row>
    <row r="5" spans="1:38" x14ac:dyDescent="0.2">
      <c r="A5" s="74">
        <v>1</v>
      </c>
      <c r="B5" s="197" t="s">
        <v>41</v>
      </c>
      <c r="C5" s="19">
        <v>1</v>
      </c>
      <c r="D5" s="35"/>
      <c r="E5" s="19">
        <v>1</v>
      </c>
      <c r="F5" s="19">
        <v>0</v>
      </c>
      <c r="G5" s="19">
        <v>1</v>
      </c>
      <c r="H5" s="19">
        <v>1</v>
      </c>
      <c r="I5" s="19">
        <v>1</v>
      </c>
      <c r="J5" s="19">
        <v>0</v>
      </c>
      <c r="K5" s="35"/>
      <c r="L5" s="19">
        <v>1</v>
      </c>
      <c r="M5" s="19">
        <v>1</v>
      </c>
      <c r="N5" s="19">
        <v>1</v>
      </c>
      <c r="O5" s="19">
        <v>1</v>
      </c>
      <c r="P5" s="19">
        <v>1</v>
      </c>
      <c r="Q5" s="19">
        <v>0</v>
      </c>
      <c r="R5" s="35"/>
      <c r="S5" s="19">
        <v>1</v>
      </c>
      <c r="T5" s="19">
        <v>1</v>
      </c>
      <c r="U5" s="19">
        <v>1</v>
      </c>
      <c r="V5" s="19">
        <v>1</v>
      </c>
      <c r="W5" s="19">
        <v>1</v>
      </c>
      <c r="X5" s="19">
        <v>1</v>
      </c>
      <c r="Y5" s="35"/>
      <c r="Z5" s="19">
        <v>0</v>
      </c>
      <c r="AA5" s="19">
        <v>1</v>
      </c>
      <c r="AB5" s="19">
        <v>1</v>
      </c>
      <c r="AC5" s="19">
        <v>1</v>
      </c>
      <c r="AD5" s="19">
        <v>1</v>
      </c>
      <c r="AE5" s="19">
        <v>1</v>
      </c>
      <c r="AF5" s="35"/>
      <c r="AG5" s="10">
        <v>270</v>
      </c>
      <c r="AH5" s="69">
        <f t="shared" ref="AH5:AH19" si="0">SUM(C5:AF5)</f>
        <v>21</v>
      </c>
      <c r="AI5" s="188">
        <f t="shared" ref="AI5:AI11" si="1">AG5*AH5</f>
        <v>5670</v>
      </c>
    </row>
    <row r="6" spans="1:38" x14ac:dyDescent="0.2">
      <c r="A6" s="162">
        <v>2</v>
      </c>
      <c r="B6" s="197" t="s">
        <v>98</v>
      </c>
      <c r="C6" s="19">
        <v>0</v>
      </c>
      <c r="D6" s="35"/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35"/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35"/>
      <c r="S6" s="19">
        <v>1</v>
      </c>
      <c r="T6" s="19">
        <v>1</v>
      </c>
      <c r="U6" s="19">
        <v>1</v>
      </c>
      <c r="V6" s="19">
        <v>1</v>
      </c>
      <c r="W6" s="19">
        <v>1</v>
      </c>
      <c r="X6" s="19">
        <v>1</v>
      </c>
      <c r="Y6" s="35"/>
      <c r="Z6" s="19">
        <v>0</v>
      </c>
      <c r="AA6" s="19">
        <v>1</v>
      </c>
      <c r="AB6" s="19">
        <v>1</v>
      </c>
      <c r="AC6" s="19">
        <v>1</v>
      </c>
      <c r="AD6" s="19">
        <v>1</v>
      </c>
      <c r="AE6" s="19">
        <v>1</v>
      </c>
      <c r="AF6" s="35"/>
      <c r="AG6" s="10">
        <v>220</v>
      </c>
      <c r="AH6" s="69">
        <f t="shared" ref="AH6:AH7" si="2">SUM(C6:AF6)</f>
        <v>11</v>
      </c>
      <c r="AI6" s="188">
        <f t="shared" ref="AI6:AI7" si="3">AG6*AH6</f>
        <v>2420</v>
      </c>
    </row>
    <row r="7" spans="1:38" x14ac:dyDescent="0.2">
      <c r="A7" s="162">
        <v>3</v>
      </c>
      <c r="B7" s="197" t="s">
        <v>99</v>
      </c>
      <c r="C7" s="19">
        <v>0</v>
      </c>
      <c r="D7" s="35"/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35"/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35"/>
      <c r="S7" s="19">
        <v>0</v>
      </c>
      <c r="T7" s="19">
        <v>0</v>
      </c>
      <c r="U7" s="19">
        <v>1</v>
      </c>
      <c r="V7" s="19">
        <v>0</v>
      </c>
      <c r="W7" s="19">
        <v>1</v>
      </c>
      <c r="X7" s="19">
        <v>0</v>
      </c>
      <c r="Y7" s="35"/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35"/>
      <c r="AG7" s="10">
        <v>200</v>
      </c>
      <c r="AH7" s="69">
        <f t="shared" si="2"/>
        <v>2</v>
      </c>
      <c r="AI7" s="188">
        <f t="shared" si="3"/>
        <v>400</v>
      </c>
    </row>
    <row r="8" spans="1:38" ht="16" x14ac:dyDescent="0.2">
      <c r="A8" s="162">
        <v>4</v>
      </c>
      <c r="B8" s="197" t="s">
        <v>49</v>
      </c>
      <c r="C8" s="169">
        <v>1</v>
      </c>
      <c r="D8" s="35"/>
      <c r="E8" s="16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35"/>
      <c r="L8" s="19">
        <v>0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35"/>
      <c r="S8" s="19">
        <v>1</v>
      </c>
      <c r="T8" s="19">
        <v>1</v>
      </c>
      <c r="U8" s="19">
        <v>1</v>
      </c>
      <c r="V8" s="19">
        <v>1</v>
      </c>
      <c r="W8" s="19">
        <v>0</v>
      </c>
      <c r="X8" s="19">
        <v>1</v>
      </c>
      <c r="Y8" s="35"/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9">
        <v>1</v>
      </c>
      <c r="AF8" s="35"/>
      <c r="AG8" s="10">
        <v>280</v>
      </c>
      <c r="AH8" s="69">
        <f t="shared" si="0"/>
        <v>23</v>
      </c>
      <c r="AI8" s="188">
        <f t="shared" si="1"/>
        <v>6440</v>
      </c>
    </row>
    <row r="9" spans="1:38" ht="16" x14ac:dyDescent="0.2">
      <c r="A9" s="162">
        <v>5</v>
      </c>
      <c r="B9" s="228" t="s">
        <v>79</v>
      </c>
      <c r="C9" s="169">
        <v>0</v>
      </c>
      <c r="D9" s="35"/>
      <c r="E9" s="16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35"/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35"/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38">
        <v>0</v>
      </c>
      <c r="Y9" s="37"/>
      <c r="Z9" s="19">
        <v>0</v>
      </c>
      <c r="AA9" s="19">
        <v>0</v>
      </c>
      <c r="AB9" s="38">
        <v>0</v>
      </c>
      <c r="AC9" s="38">
        <v>0</v>
      </c>
      <c r="AD9" s="38">
        <v>0</v>
      </c>
      <c r="AE9" s="38">
        <v>0</v>
      </c>
      <c r="AF9" s="35"/>
      <c r="AG9" s="44">
        <v>200</v>
      </c>
      <c r="AH9" s="69">
        <f t="shared" si="0"/>
        <v>0</v>
      </c>
      <c r="AI9" s="188">
        <f>AG9*AH9</f>
        <v>0</v>
      </c>
    </row>
    <row r="10" spans="1:38" ht="15.75" customHeight="1" x14ac:dyDescent="0.2">
      <c r="A10" s="162">
        <v>6</v>
      </c>
      <c r="B10" s="201" t="s">
        <v>50</v>
      </c>
      <c r="C10" s="185">
        <v>1</v>
      </c>
      <c r="D10" s="192"/>
      <c r="E10" s="185">
        <v>1</v>
      </c>
      <c r="F10" s="185">
        <v>1</v>
      </c>
      <c r="G10" s="185">
        <v>1</v>
      </c>
      <c r="H10" s="185">
        <v>0</v>
      </c>
      <c r="I10" s="185">
        <v>1</v>
      </c>
      <c r="J10" s="19">
        <v>0.5</v>
      </c>
      <c r="K10" s="192"/>
      <c r="L10" s="185">
        <v>0</v>
      </c>
      <c r="M10" s="185">
        <v>1</v>
      </c>
      <c r="N10" s="185">
        <v>1</v>
      </c>
      <c r="O10" s="186">
        <v>1</v>
      </c>
      <c r="P10" s="186">
        <v>1</v>
      </c>
      <c r="Q10" s="185">
        <v>1</v>
      </c>
      <c r="R10" s="192"/>
      <c r="S10" s="185">
        <v>1</v>
      </c>
      <c r="T10" s="185">
        <v>1</v>
      </c>
      <c r="U10" s="185">
        <v>1</v>
      </c>
      <c r="V10" s="185">
        <v>1</v>
      </c>
      <c r="W10" s="186">
        <v>1</v>
      </c>
      <c r="X10" s="38">
        <v>1</v>
      </c>
      <c r="Y10" s="37"/>
      <c r="Z10" s="19">
        <v>1</v>
      </c>
      <c r="AA10" s="19">
        <v>1</v>
      </c>
      <c r="AB10" s="38">
        <v>1</v>
      </c>
      <c r="AC10" s="38">
        <v>1</v>
      </c>
      <c r="AD10" s="38">
        <v>1</v>
      </c>
      <c r="AE10" s="38">
        <v>0</v>
      </c>
      <c r="AF10" s="35"/>
      <c r="AG10" s="39">
        <v>270</v>
      </c>
      <c r="AH10" s="77">
        <f t="shared" si="0"/>
        <v>21.5</v>
      </c>
      <c r="AI10" s="78">
        <f t="shared" si="1"/>
        <v>5805</v>
      </c>
    </row>
    <row r="11" spans="1:38" ht="15.75" customHeight="1" x14ac:dyDescent="0.2">
      <c r="A11" s="162">
        <v>7</v>
      </c>
      <c r="B11" s="201" t="s">
        <v>75</v>
      </c>
      <c r="C11" s="185">
        <v>1</v>
      </c>
      <c r="D11" s="192"/>
      <c r="E11" s="185">
        <v>1</v>
      </c>
      <c r="F11" s="185">
        <v>1</v>
      </c>
      <c r="G11" s="185">
        <v>1</v>
      </c>
      <c r="H11" s="185">
        <v>1</v>
      </c>
      <c r="I11" s="185">
        <v>1</v>
      </c>
      <c r="J11" s="185">
        <v>1</v>
      </c>
      <c r="K11" s="192"/>
      <c r="L11" s="217">
        <v>1</v>
      </c>
      <c r="M11" s="217">
        <v>1</v>
      </c>
      <c r="N11" s="217">
        <v>1</v>
      </c>
      <c r="O11" s="218">
        <v>1</v>
      </c>
      <c r="P11" s="218">
        <v>1</v>
      </c>
      <c r="Q11" s="185">
        <v>1</v>
      </c>
      <c r="R11" s="192"/>
      <c r="S11" s="185">
        <v>1</v>
      </c>
      <c r="T11" s="185">
        <v>1</v>
      </c>
      <c r="U11" s="185">
        <v>1</v>
      </c>
      <c r="V11" s="185">
        <v>1</v>
      </c>
      <c r="W11" s="186">
        <v>1</v>
      </c>
      <c r="X11" s="38">
        <v>1</v>
      </c>
      <c r="Y11" s="37"/>
      <c r="Z11" s="19">
        <v>1</v>
      </c>
      <c r="AA11" s="19">
        <v>1</v>
      </c>
      <c r="AB11" s="38">
        <v>1</v>
      </c>
      <c r="AC11" s="38">
        <v>1</v>
      </c>
      <c r="AD11" s="38">
        <v>1</v>
      </c>
      <c r="AE11" s="38">
        <v>1</v>
      </c>
      <c r="AF11" s="35"/>
      <c r="AG11" s="39">
        <v>270</v>
      </c>
      <c r="AH11" s="77">
        <f t="shared" si="0"/>
        <v>25</v>
      </c>
      <c r="AI11" s="78">
        <f t="shared" si="1"/>
        <v>6750</v>
      </c>
    </row>
    <row r="12" spans="1:38" ht="16" x14ac:dyDescent="0.2">
      <c r="A12" s="162">
        <v>8</v>
      </c>
      <c r="B12" s="193" t="s">
        <v>45</v>
      </c>
      <c r="C12" s="19">
        <v>1</v>
      </c>
      <c r="D12" s="35"/>
      <c r="E12" s="19">
        <v>1</v>
      </c>
      <c r="F12" s="19">
        <v>1</v>
      </c>
      <c r="G12" s="19">
        <v>1</v>
      </c>
      <c r="H12" s="19">
        <v>1</v>
      </c>
      <c r="I12" s="19">
        <v>1</v>
      </c>
      <c r="J12" s="19">
        <v>0.5</v>
      </c>
      <c r="K12" s="35"/>
      <c r="L12" s="38">
        <v>1</v>
      </c>
      <c r="M12" s="38">
        <v>1</v>
      </c>
      <c r="N12" s="38">
        <v>1</v>
      </c>
      <c r="O12" s="38">
        <v>1</v>
      </c>
      <c r="P12" s="38">
        <v>1</v>
      </c>
      <c r="Q12" s="19">
        <v>1</v>
      </c>
      <c r="R12" s="35"/>
      <c r="S12" s="19">
        <v>1</v>
      </c>
      <c r="T12" s="19">
        <v>1</v>
      </c>
      <c r="U12" s="19">
        <v>1</v>
      </c>
      <c r="V12" s="19">
        <v>1</v>
      </c>
      <c r="W12" s="19">
        <v>0</v>
      </c>
      <c r="X12" s="19">
        <v>1</v>
      </c>
      <c r="Y12" s="35"/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35"/>
      <c r="AG12" s="39">
        <v>290</v>
      </c>
      <c r="AH12" s="77">
        <f t="shared" si="0"/>
        <v>23.5</v>
      </c>
      <c r="AI12" s="78">
        <f t="shared" ref="AI12:AI19" si="4">AG12*AH12</f>
        <v>6815</v>
      </c>
    </row>
    <row r="13" spans="1:38" ht="16" x14ac:dyDescent="0.2">
      <c r="A13" s="162">
        <v>9</v>
      </c>
      <c r="B13" s="229" t="s">
        <v>54</v>
      </c>
      <c r="C13" s="38">
        <v>0</v>
      </c>
      <c r="D13" s="37"/>
      <c r="E13" s="38">
        <v>1</v>
      </c>
      <c r="F13" s="38">
        <v>0</v>
      </c>
      <c r="G13" s="38">
        <v>0</v>
      </c>
      <c r="H13" s="38">
        <v>0</v>
      </c>
      <c r="I13" s="19">
        <v>0</v>
      </c>
      <c r="J13" s="38">
        <v>0</v>
      </c>
      <c r="K13" s="37"/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7"/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7"/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5"/>
      <c r="AG13" s="21">
        <v>220</v>
      </c>
      <c r="AH13" s="77">
        <f t="shared" si="0"/>
        <v>1</v>
      </c>
      <c r="AI13" s="78">
        <f t="shared" si="4"/>
        <v>220</v>
      </c>
    </row>
    <row r="14" spans="1:38" ht="16" x14ac:dyDescent="0.2">
      <c r="A14" s="162">
        <v>10</v>
      </c>
      <c r="B14" s="201" t="s">
        <v>64</v>
      </c>
      <c r="C14" s="38">
        <v>1</v>
      </c>
      <c r="D14" s="37"/>
      <c r="E14" s="38">
        <v>1</v>
      </c>
      <c r="F14" s="38">
        <v>1</v>
      </c>
      <c r="G14" s="38">
        <v>1</v>
      </c>
      <c r="H14" s="38">
        <v>1</v>
      </c>
      <c r="I14" s="38">
        <v>1</v>
      </c>
      <c r="J14" s="38">
        <v>1</v>
      </c>
      <c r="K14" s="37"/>
      <c r="L14" s="38">
        <v>0</v>
      </c>
      <c r="M14" s="38">
        <v>1</v>
      </c>
      <c r="N14" s="38">
        <v>1</v>
      </c>
      <c r="O14" s="38">
        <v>1</v>
      </c>
      <c r="P14" s="38">
        <v>0</v>
      </c>
      <c r="Q14" s="38">
        <v>1</v>
      </c>
      <c r="R14" s="37"/>
      <c r="S14" s="38">
        <v>1</v>
      </c>
      <c r="T14" s="38">
        <v>1</v>
      </c>
      <c r="U14" s="38">
        <v>1</v>
      </c>
      <c r="V14" s="38">
        <v>1</v>
      </c>
      <c r="W14" s="38">
        <v>0.5</v>
      </c>
      <c r="X14" s="38">
        <v>1</v>
      </c>
      <c r="Y14" s="37"/>
      <c r="Z14" s="19">
        <v>0</v>
      </c>
      <c r="AA14" s="19">
        <v>1</v>
      </c>
      <c r="AB14" s="38">
        <v>0</v>
      </c>
      <c r="AC14" s="38">
        <v>1</v>
      </c>
      <c r="AD14" s="38">
        <v>1</v>
      </c>
      <c r="AE14" s="38">
        <v>1</v>
      </c>
      <c r="AF14" s="35"/>
      <c r="AG14" s="39">
        <v>260</v>
      </c>
      <c r="AH14" s="77">
        <f t="shared" si="0"/>
        <v>20.5</v>
      </c>
      <c r="AI14" s="78">
        <f t="shared" si="4"/>
        <v>5330</v>
      </c>
    </row>
    <row r="15" spans="1:38" ht="16" x14ac:dyDescent="0.2">
      <c r="A15" s="162">
        <v>11</v>
      </c>
      <c r="B15" s="229" t="s">
        <v>66</v>
      </c>
      <c r="C15" s="38">
        <v>1</v>
      </c>
      <c r="D15" s="37"/>
      <c r="E15" s="38">
        <v>1</v>
      </c>
      <c r="F15" s="38">
        <v>1</v>
      </c>
      <c r="G15" s="38">
        <v>1</v>
      </c>
      <c r="H15" s="38">
        <v>0</v>
      </c>
      <c r="I15" s="38">
        <v>0</v>
      </c>
      <c r="J15" s="38">
        <v>0.5</v>
      </c>
      <c r="K15" s="37"/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7"/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7"/>
      <c r="Z15" s="38">
        <v>0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  <c r="AF15" s="35"/>
      <c r="AG15" s="39">
        <v>250</v>
      </c>
      <c r="AH15" s="77">
        <f t="shared" si="0"/>
        <v>4.5</v>
      </c>
      <c r="AI15" s="78">
        <f t="shared" si="4"/>
        <v>1125</v>
      </c>
    </row>
    <row r="16" spans="1:38" ht="16" x14ac:dyDescent="0.2">
      <c r="A16" s="162">
        <v>12</v>
      </c>
      <c r="B16" s="201" t="s">
        <v>56</v>
      </c>
      <c r="C16" s="38">
        <v>1</v>
      </c>
      <c r="D16" s="37"/>
      <c r="E16" s="38">
        <v>1</v>
      </c>
      <c r="F16" s="38">
        <v>1</v>
      </c>
      <c r="G16" s="38">
        <v>1</v>
      </c>
      <c r="H16" s="38">
        <v>1</v>
      </c>
      <c r="I16" s="38">
        <v>1</v>
      </c>
      <c r="J16" s="38">
        <v>1</v>
      </c>
      <c r="K16" s="37"/>
      <c r="L16" s="38">
        <v>1</v>
      </c>
      <c r="M16" s="38">
        <v>1</v>
      </c>
      <c r="N16" s="38">
        <v>1</v>
      </c>
      <c r="O16" s="38">
        <v>1</v>
      </c>
      <c r="P16" s="38">
        <v>1</v>
      </c>
      <c r="Q16" s="38">
        <v>1</v>
      </c>
      <c r="R16" s="37"/>
      <c r="S16" s="38">
        <v>1</v>
      </c>
      <c r="T16" s="38">
        <v>1</v>
      </c>
      <c r="U16" s="38">
        <v>1</v>
      </c>
      <c r="V16" s="38">
        <v>1</v>
      </c>
      <c r="W16" s="38">
        <v>1</v>
      </c>
      <c r="X16" s="38">
        <v>1</v>
      </c>
      <c r="Y16" s="37"/>
      <c r="Z16" s="38">
        <v>1</v>
      </c>
      <c r="AA16" s="38">
        <v>1</v>
      </c>
      <c r="AB16" s="38">
        <v>1</v>
      </c>
      <c r="AC16" s="38">
        <v>1</v>
      </c>
      <c r="AD16" s="38">
        <v>1</v>
      </c>
      <c r="AE16" s="38">
        <v>1</v>
      </c>
      <c r="AF16" s="35"/>
      <c r="AG16" s="39">
        <v>270</v>
      </c>
      <c r="AH16" s="77">
        <f t="shared" si="0"/>
        <v>25</v>
      </c>
      <c r="AI16" s="78">
        <f t="shared" si="4"/>
        <v>6750</v>
      </c>
    </row>
    <row r="17" spans="1:35" ht="16" x14ac:dyDescent="0.2">
      <c r="A17" s="162">
        <v>13</v>
      </c>
      <c r="B17" s="201" t="s">
        <v>69</v>
      </c>
      <c r="C17" s="38">
        <v>1</v>
      </c>
      <c r="D17" s="37"/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7"/>
      <c r="L17" s="38">
        <v>0</v>
      </c>
      <c r="M17" s="38">
        <v>1</v>
      </c>
      <c r="N17" s="38">
        <v>1</v>
      </c>
      <c r="O17" s="38">
        <v>1</v>
      </c>
      <c r="P17" s="38">
        <v>1</v>
      </c>
      <c r="Q17" s="38">
        <v>1</v>
      </c>
      <c r="R17" s="37"/>
      <c r="S17" s="38">
        <v>1</v>
      </c>
      <c r="T17" s="38">
        <v>1</v>
      </c>
      <c r="U17" s="38">
        <v>1</v>
      </c>
      <c r="V17" s="38">
        <v>1</v>
      </c>
      <c r="W17" s="38">
        <v>0</v>
      </c>
      <c r="X17" s="38">
        <v>0</v>
      </c>
      <c r="Y17" s="37"/>
      <c r="Z17" s="38">
        <v>1</v>
      </c>
      <c r="AA17" s="38">
        <v>1</v>
      </c>
      <c r="AB17" s="38">
        <v>1</v>
      </c>
      <c r="AC17" s="38">
        <v>0</v>
      </c>
      <c r="AD17" s="38">
        <v>0</v>
      </c>
      <c r="AE17" s="38">
        <v>0</v>
      </c>
      <c r="AF17" s="35"/>
      <c r="AG17" s="39">
        <v>290</v>
      </c>
      <c r="AH17" s="77">
        <f t="shared" si="0"/>
        <v>19</v>
      </c>
      <c r="AI17" s="78">
        <f t="shared" si="4"/>
        <v>5510</v>
      </c>
    </row>
    <row r="18" spans="1:35" ht="16" x14ac:dyDescent="0.2">
      <c r="A18" s="162">
        <v>14</v>
      </c>
      <c r="B18" s="229" t="s">
        <v>82</v>
      </c>
      <c r="C18" s="38">
        <v>0</v>
      </c>
      <c r="D18" s="37"/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7"/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7"/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7"/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5"/>
      <c r="AG18" s="39">
        <v>200</v>
      </c>
      <c r="AH18" s="77">
        <f t="shared" si="0"/>
        <v>0</v>
      </c>
      <c r="AI18" s="78">
        <f t="shared" si="4"/>
        <v>0</v>
      </c>
    </row>
    <row r="19" spans="1:35" ht="17" thickBot="1" x14ac:dyDescent="0.25">
      <c r="A19" s="162">
        <v>15</v>
      </c>
      <c r="B19" s="201" t="s">
        <v>73</v>
      </c>
      <c r="C19" s="38">
        <v>0</v>
      </c>
      <c r="D19" s="37"/>
      <c r="E19" s="38">
        <v>0</v>
      </c>
      <c r="F19" s="38">
        <v>0</v>
      </c>
      <c r="G19" s="38">
        <v>1</v>
      </c>
      <c r="H19" s="38">
        <v>1</v>
      </c>
      <c r="I19" s="38">
        <v>1</v>
      </c>
      <c r="J19" s="38">
        <v>1</v>
      </c>
      <c r="K19" s="37"/>
      <c r="L19" s="38">
        <v>1</v>
      </c>
      <c r="M19" s="38">
        <v>1</v>
      </c>
      <c r="N19" s="38">
        <v>1</v>
      </c>
      <c r="O19" s="38">
        <v>1</v>
      </c>
      <c r="P19" s="38">
        <v>0</v>
      </c>
      <c r="Q19" s="38">
        <v>1</v>
      </c>
      <c r="R19" s="37"/>
      <c r="S19" s="38">
        <v>0.5</v>
      </c>
      <c r="T19" s="38">
        <v>1</v>
      </c>
      <c r="U19" s="38">
        <v>1</v>
      </c>
      <c r="V19" s="38">
        <v>1</v>
      </c>
      <c r="W19" s="38">
        <v>1</v>
      </c>
      <c r="X19" s="38">
        <v>1</v>
      </c>
      <c r="Y19" s="37"/>
      <c r="Z19" s="38">
        <v>0</v>
      </c>
      <c r="AA19" s="38">
        <v>1</v>
      </c>
      <c r="AB19" s="38">
        <v>1</v>
      </c>
      <c r="AC19" s="38">
        <v>1</v>
      </c>
      <c r="AD19" s="38">
        <v>1</v>
      </c>
      <c r="AE19" s="38">
        <v>1</v>
      </c>
      <c r="AF19" s="35"/>
      <c r="AG19" s="39">
        <v>280</v>
      </c>
      <c r="AH19" s="77">
        <f t="shared" si="0"/>
        <v>19.5</v>
      </c>
      <c r="AI19" s="78">
        <f t="shared" si="4"/>
        <v>5460</v>
      </c>
    </row>
    <row r="20" spans="1:35" s="45" customFormat="1" ht="16" x14ac:dyDescent="0.2">
      <c r="A20" s="162"/>
      <c r="B20" s="177"/>
      <c r="C20" s="114"/>
      <c r="D20" s="114"/>
      <c r="E20" s="114"/>
      <c r="F20" s="114"/>
      <c r="G20" s="171"/>
      <c r="H20" s="183"/>
      <c r="I20" s="19"/>
      <c r="J20" s="171"/>
      <c r="K20" s="114"/>
      <c r="L20" s="114"/>
      <c r="M20" s="114"/>
      <c r="N20" s="114"/>
      <c r="O20" s="114"/>
      <c r="P20" s="114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9"/>
      <c r="AG20" s="112"/>
      <c r="AH20" s="285">
        <f>SUM(AH5:AH19)</f>
        <v>216.5</v>
      </c>
      <c r="AI20" s="285">
        <f>SUM(AI5:AI19)</f>
        <v>58695</v>
      </c>
    </row>
    <row r="21" spans="1:35" s="45" customFormat="1" ht="16" thickBot="1" x14ac:dyDescent="0.25">
      <c r="A21" s="64"/>
      <c r="B21" s="65"/>
      <c r="C21" s="82">
        <f t="shared" ref="C21:H21" si="5">SUM(C5:C16)</f>
        <v>8</v>
      </c>
      <c r="D21" s="82">
        <f t="shared" si="5"/>
        <v>0</v>
      </c>
      <c r="E21" s="82">
        <f t="shared" si="5"/>
        <v>9</v>
      </c>
      <c r="F21" s="82">
        <f t="shared" si="5"/>
        <v>7</v>
      </c>
      <c r="G21" s="82">
        <f t="shared" si="5"/>
        <v>8</v>
      </c>
      <c r="H21" s="82">
        <f t="shared" si="5"/>
        <v>6</v>
      </c>
      <c r="I21" s="82">
        <f>SUM(I8:I16)</f>
        <v>6</v>
      </c>
      <c r="J21" s="82">
        <f t="shared" ref="J21:X21" si="6">SUM(J5:J16)</f>
        <v>5.5</v>
      </c>
      <c r="K21" s="82">
        <f t="shared" si="6"/>
        <v>0</v>
      </c>
      <c r="L21" s="82">
        <f t="shared" si="6"/>
        <v>4</v>
      </c>
      <c r="M21" s="82">
        <f t="shared" si="6"/>
        <v>7</v>
      </c>
      <c r="N21" s="82">
        <f t="shared" si="6"/>
        <v>7</v>
      </c>
      <c r="O21" s="82">
        <f t="shared" si="6"/>
        <v>7</v>
      </c>
      <c r="P21" s="82">
        <f t="shared" si="6"/>
        <v>6</v>
      </c>
      <c r="Q21" s="82">
        <f t="shared" si="6"/>
        <v>6</v>
      </c>
      <c r="R21" s="82">
        <f t="shared" si="6"/>
        <v>0</v>
      </c>
      <c r="S21" s="82">
        <f t="shared" si="6"/>
        <v>8</v>
      </c>
      <c r="T21" s="82">
        <f>SUM(T5:T19)</f>
        <v>10</v>
      </c>
      <c r="U21" s="82">
        <f t="shared" si="6"/>
        <v>9</v>
      </c>
      <c r="V21" s="82">
        <f t="shared" si="6"/>
        <v>8</v>
      </c>
      <c r="W21" s="82">
        <f t="shared" si="6"/>
        <v>6.5</v>
      </c>
      <c r="X21" s="82">
        <f t="shared" si="6"/>
        <v>8</v>
      </c>
      <c r="Y21" s="82">
        <f>SUM(Y8:Y16)</f>
        <v>0</v>
      </c>
      <c r="Z21" s="82">
        <f t="shared" ref="Z21:AF21" si="7">SUM(Z5:Z16)</f>
        <v>5</v>
      </c>
      <c r="AA21" s="82">
        <f t="shared" si="7"/>
        <v>8</v>
      </c>
      <c r="AB21" s="82">
        <f t="shared" si="7"/>
        <v>7</v>
      </c>
      <c r="AC21" s="82">
        <f t="shared" si="7"/>
        <v>8</v>
      </c>
      <c r="AD21" s="82">
        <f t="shared" si="7"/>
        <v>8</v>
      </c>
      <c r="AE21" s="82">
        <f t="shared" si="7"/>
        <v>7</v>
      </c>
      <c r="AF21" s="82">
        <f t="shared" si="7"/>
        <v>0</v>
      </c>
      <c r="AG21" s="83"/>
      <c r="AH21" s="286"/>
      <c r="AI21" s="286"/>
    </row>
    <row r="22" spans="1:35" x14ac:dyDescent="0.2">
      <c r="A22" s="284"/>
      <c r="B22" s="284"/>
      <c r="AG22"/>
      <c r="AH22" s="79"/>
      <c r="AI22" s="79"/>
    </row>
    <row r="23" spans="1:35" x14ac:dyDescent="0.2">
      <c r="A23" s="284"/>
      <c r="B23" s="284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 s="79"/>
      <c r="AI23" s="79"/>
    </row>
    <row r="24" spans="1:35" x14ac:dyDescent="0.2">
      <c r="A24" s="284"/>
      <c r="B24" s="28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 s="79"/>
      <c r="AI24" s="79"/>
    </row>
    <row r="25" spans="1:35" x14ac:dyDescent="0.2">
      <c r="A25" s="284"/>
      <c r="B25" s="284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 s="79"/>
      <c r="AI25" s="79"/>
    </row>
    <row r="26" spans="1:35" x14ac:dyDescent="0.2">
      <c r="A26" s="284"/>
      <c r="B26" s="284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 s="79"/>
      <c r="AI26" s="79"/>
    </row>
    <row r="27" spans="1:35" x14ac:dyDescent="0.2">
      <c r="A27" s="284"/>
      <c r="B27" s="284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 s="79"/>
      <c r="AI27" s="79"/>
    </row>
    <row r="28" spans="1:35" x14ac:dyDescent="0.2">
      <c r="A28" s="284"/>
      <c r="B28" s="284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 s="79"/>
      <c r="AI28" s="79"/>
    </row>
    <row r="29" spans="1:35" x14ac:dyDescent="0.2">
      <c r="A29" s="284"/>
      <c r="B29" s="284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 s="79"/>
      <c r="AI29" s="79"/>
    </row>
  </sheetData>
  <mergeCells count="15">
    <mergeCell ref="A28:A29"/>
    <mergeCell ref="B28:B29"/>
    <mergeCell ref="AH20:AH21"/>
    <mergeCell ref="AI20:AI21"/>
    <mergeCell ref="A24:A25"/>
    <mergeCell ref="B24:B25"/>
    <mergeCell ref="A26:A27"/>
    <mergeCell ref="B26:B27"/>
    <mergeCell ref="A22:A23"/>
    <mergeCell ref="B22:B23"/>
    <mergeCell ref="X1:AD1"/>
    <mergeCell ref="S2:W2"/>
    <mergeCell ref="X2:AD2"/>
    <mergeCell ref="S3:W3"/>
    <mergeCell ref="X3:AD3"/>
  </mergeCells>
  <pageMargins left="0.7" right="0.7" top="0.75" bottom="0.75" header="0.3" footer="0.3"/>
  <pageSetup paperSize="9" scale="72" orientation="landscape" r:id="rId1"/>
  <colBreaks count="1" manualBreakCount="1">
    <brk id="3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M69"/>
  <sheetViews>
    <sheetView view="pageBreakPreview" topLeftCell="A5" zoomScale="60" zoomScaleNormal="100" workbookViewId="0">
      <selection activeCell="A11" sqref="A11:XFD11"/>
    </sheetView>
  </sheetViews>
  <sheetFormatPr baseColWidth="10" defaultColWidth="8.83203125" defaultRowHeight="15" x14ac:dyDescent="0.2"/>
  <cols>
    <col min="1" max="1" width="5.5" style="1" customWidth="1"/>
    <col min="2" max="2" width="24.83203125" style="1" customWidth="1"/>
    <col min="3" max="3" width="4" style="1" bestFit="1" customWidth="1"/>
    <col min="4" max="4" width="3.83203125" style="1" customWidth="1"/>
    <col min="5" max="5" width="4" style="1" bestFit="1" customWidth="1"/>
    <col min="6" max="6" width="4" style="109" customWidth="1"/>
    <col min="7" max="7" width="4" style="181" customWidth="1"/>
    <col min="8" max="8" width="4" style="149" customWidth="1"/>
    <col min="9" max="9" width="3.83203125" style="109" customWidth="1"/>
    <col min="10" max="10" width="4" style="2" bestFit="1" customWidth="1"/>
    <col min="11" max="14" width="4" style="1" bestFit="1" customWidth="1"/>
    <col min="15" max="15" width="3.83203125" style="1" customWidth="1"/>
    <col min="16" max="16" width="4.1640625" style="1" customWidth="1"/>
    <col min="17" max="17" width="4.1640625" style="2" customWidth="1"/>
    <col min="18" max="18" width="4.1640625" style="1" customWidth="1"/>
    <col min="19" max="19" width="4.33203125" style="1" customWidth="1"/>
    <col min="20" max="20" width="4.5" style="1" customWidth="1"/>
    <col min="21" max="21" width="4" style="1" customWidth="1"/>
    <col min="22" max="22" width="3.6640625" style="1" customWidth="1"/>
    <col min="23" max="23" width="5" style="2" customWidth="1"/>
    <col min="24" max="24" width="3.6640625" style="2" customWidth="1"/>
    <col min="25" max="25" width="4" style="1" bestFit="1" customWidth="1"/>
    <col min="26" max="26" width="4.5" style="1" customWidth="1"/>
    <col min="27" max="27" width="4.33203125" style="1" customWidth="1"/>
    <col min="28" max="28" width="4.1640625" style="1" customWidth="1"/>
    <col min="29" max="29" width="3.83203125" style="1" customWidth="1"/>
    <col min="30" max="30" width="4.83203125" style="1" customWidth="1"/>
    <col min="31" max="31" width="4.1640625" style="2" customWidth="1"/>
    <col min="32" max="32" width="4.33203125" style="1" customWidth="1"/>
    <col min="33" max="33" width="5.83203125" style="1" customWidth="1"/>
    <col min="34" max="34" width="6.33203125" style="1" bestFit="1" customWidth="1"/>
    <col min="35" max="35" width="10.33203125" style="1" customWidth="1"/>
    <col min="36" max="36" width="12.5" style="1" customWidth="1"/>
    <col min="37" max="37" width="14.1640625" style="3" customWidth="1"/>
  </cols>
  <sheetData>
    <row r="1" spans="1:39" ht="42" customHeight="1" x14ac:dyDescent="0.2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96"/>
      <c r="N1" s="56"/>
      <c r="O1" s="56"/>
      <c r="P1" s="56"/>
      <c r="Q1" s="56"/>
      <c r="R1" s="56"/>
      <c r="S1" s="56"/>
      <c r="T1" s="98" t="s">
        <v>21</v>
      </c>
      <c r="U1" s="61"/>
      <c r="V1" s="61"/>
      <c r="W1" s="61"/>
      <c r="X1" s="62"/>
      <c r="Y1" s="246"/>
      <c r="Z1" s="247"/>
      <c r="AA1" s="247"/>
      <c r="AB1" s="247"/>
      <c r="AC1" s="247"/>
      <c r="AD1" s="247"/>
      <c r="AE1" s="248"/>
      <c r="AF1" s="56"/>
      <c r="AG1" s="56"/>
      <c r="AH1" s="56"/>
      <c r="AI1" s="66"/>
      <c r="AJ1" s="66"/>
      <c r="AK1" s="56"/>
      <c r="AL1" s="56"/>
      <c r="AM1" s="56"/>
    </row>
    <row r="2" spans="1:39" ht="19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97"/>
      <c r="N2" s="58"/>
      <c r="O2" s="58"/>
      <c r="P2" s="58"/>
      <c r="Q2" s="58"/>
      <c r="R2" s="58"/>
      <c r="S2" s="58"/>
      <c r="T2" s="238" t="s">
        <v>22</v>
      </c>
      <c r="U2" s="239"/>
      <c r="V2" s="239"/>
      <c r="W2" s="239"/>
      <c r="X2" s="239"/>
      <c r="Y2" s="287" t="s">
        <v>29</v>
      </c>
      <c r="Z2" s="288"/>
      <c r="AA2" s="288"/>
      <c r="AB2" s="288"/>
      <c r="AC2" s="288"/>
      <c r="AD2" s="288"/>
      <c r="AE2" s="289"/>
      <c r="AF2" s="58"/>
      <c r="AG2" s="58"/>
      <c r="AH2" s="58"/>
      <c r="AI2" s="67"/>
      <c r="AJ2" s="67"/>
      <c r="AK2" s="58"/>
      <c r="AL2" s="58"/>
      <c r="AM2" s="58"/>
    </row>
    <row r="3" spans="1:39" ht="19" x14ac:dyDescent="0.2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97"/>
      <c r="N3" s="58"/>
      <c r="O3" s="58"/>
      <c r="P3" s="58"/>
      <c r="Q3" s="58"/>
      <c r="R3" s="58"/>
      <c r="S3" s="58"/>
      <c r="T3" s="274" t="s">
        <v>24</v>
      </c>
      <c r="U3" s="275"/>
      <c r="V3" s="275"/>
      <c r="W3" s="275"/>
      <c r="X3" s="276"/>
      <c r="Y3" s="243" t="s">
        <v>92</v>
      </c>
      <c r="Z3" s="244"/>
      <c r="AA3" s="244"/>
      <c r="AB3" s="244"/>
      <c r="AC3" s="244"/>
      <c r="AD3" s="244"/>
      <c r="AE3" s="245"/>
      <c r="AF3" s="58"/>
      <c r="AG3" s="58"/>
      <c r="AH3" s="58"/>
      <c r="AI3" s="67"/>
      <c r="AJ3" s="67"/>
      <c r="AK3" s="58"/>
      <c r="AL3" s="58"/>
      <c r="AM3" s="58"/>
    </row>
    <row r="4" spans="1:39" ht="20.25" customHeight="1" thickBot="1" x14ac:dyDescent="0.35">
      <c r="A4" s="290"/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  <c r="V4" s="291"/>
      <c r="W4" s="291"/>
      <c r="X4" s="291"/>
      <c r="Y4" s="291"/>
      <c r="Z4" s="291"/>
      <c r="AA4" s="291"/>
      <c r="AB4" s="291"/>
      <c r="AC4" s="291"/>
      <c r="AD4" s="291"/>
      <c r="AE4" s="291"/>
      <c r="AF4" s="291"/>
      <c r="AG4" s="291"/>
      <c r="AH4" s="291"/>
      <c r="AI4" s="291"/>
      <c r="AJ4" s="291"/>
      <c r="AK4" s="291"/>
      <c r="AL4" s="24"/>
    </row>
    <row r="5" spans="1:39" s="34" customFormat="1" ht="43.5" customHeight="1" thickBot="1" x14ac:dyDescent="0.25">
      <c r="A5" s="28" t="s">
        <v>4</v>
      </c>
      <c r="B5" s="29" t="s">
        <v>5</v>
      </c>
      <c r="C5" s="31">
        <v>26</v>
      </c>
      <c r="D5" s="31">
        <v>27</v>
      </c>
      <c r="E5" s="31">
        <v>28</v>
      </c>
      <c r="F5" s="31">
        <v>29</v>
      </c>
      <c r="G5" s="31">
        <v>30</v>
      </c>
      <c r="H5" s="31">
        <v>1</v>
      </c>
      <c r="I5" s="42">
        <v>2</v>
      </c>
      <c r="J5" s="42">
        <v>3</v>
      </c>
      <c r="K5" s="42">
        <v>4</v>
      </c>
      <c r="L5" s="42">
        <v>5</v>
      </c>
      <c r="M5" s="42">
        <v>6</v>
      </c>
      <c r="N5" s="42">
        <v>7</v>
      </c>
      <c r="O5" s="42">
        <v>8</v>
      </c>
      <c r="P5" s="42">
        <v>9</v>
      </c>
      <c r="Q5" s="42">
        <v>10</v>
      </c>
      <c r="R5" s="42">
        <v>11</v>
      </c>
      <c r="S5" s="42">
        <v>12</v>
      </c>
      <c r="T5" s="42">
        <v>13</v>
      </c>
      <c r="U5" s="30">
        <v>14</v>
      </c>
      <c r="V5" s="42">
        <v>15</v>
      </c>
      <c r="W5" s="42">
        <v>16</v>
      </c>
      <c r="X5" s="42">
        <v>17</v>
      </c>
      <c r="Y5" s="42">
        <v>18</v>
      </c>
      <c r="Z5" s="42">
        <v>19</v>
      </c>
      <c r="AA5" s="31">
        <v>20</v>
      </c>
      <c r="AB5" s="31">
        <v>21</v>
      </c>
      <c r="AC5" s="31">
        <v>22</v>
      </c>
      <c r="AD5" s="31">
        <v>23</v>
      </c>
      <c r="AE5" s="31">
        <v>24</v>
      </c>
      <c r="AF5" s="31">
        <v>25</v>
      </c>
      <c r="AG5" s="33" t="s">
        <v>8</v>
      </c>
      <c r="AH5" s="33" t="s">
        <v>17</v>
      </c>
      <c r="AI5" s="33" t="s">
        <v>18</v>
      </c>
      <c r="AJ5" s="51" t="s">
        <v>19</v>
      </c>
    </row>
    <row r="6" spans="1:39" ht="16" x14ac:dyDescent="0.2">
      <c r="A6" s="166">
        <v>1</v>
      </c>
      <c r="B6" s="172" t="s">
        <v>68</v>
      </c>
      <c r="C6" s="38">
        <v>1</v>
      </c>
      <c r="D6" s="37">
        <v>8</v>
      </c>
      <c r="E6" s="38">
        <v>1</v>
      </c>
      <c r="F6" s="38">
        <v>2</v>
      </c>
      <c r="G6" s="38">
        <v>0</v>
      </c>
      <c r="H6" s="38">
        <v>1</v>
      </c>
      <c r="I6" s="38">
        <v>1</v>
      </c>
      <c r="J6" s="38">
        <v>0</v>
      </c>
      <c r="K6" s="37"/>
      <c r="L6" s="38">
        <v>1</v>
      </c>
      <c r="M6" s="38">
        <v>1</v>
      </c>
      <c r="N6" s="19">
        <v>1</v>
      </c>
      <c r="O6" s="38">
        <v>1.5</v>
      </c>
      <c r="P6" s="38">
        <v>1</v>
      </c>
      <c r="Q6" s="38">
        <v>1</v>
      </c>
      <c r="R6" s="37">
        <v>8</v>
      </c>
      <c r="S6" s="38">
        <v>1</v>
      </c>
      <c r="T6" s="19">
        <v>1</v>
      </c>
      <c r="U6" s="19">
        <v>1</v>
      </c>
      <c r="V6" s="19">
        <v>1</v>
      </c>
      <c r="W6" s="19">
        <v>1</v>
      </c>
      <c r="X6" s="19">
        <v>0</v>
      </c>
      <c r="Y6" s="35">
        <v>0</v>
      </c>
      <c r="Z6" s="19">
        <v>1</v>
      </c>
      <c r="AA6" s="184">
        <v>1</v>
      </c>
      <c r="AB6" s="10">
        <v>1</v>
      </c>
      <c r="AC6" s="10">
        <v>1</v>
      </c>
      <c r="AD6" s="10">
        <v>1</v>
      </c>
      <c r="AE6" s="10">
        <v>0</v>
      </c>
      <c r="AF6" s="205" t="s">
        <v>16</v>
      </c>
      <c r="AG6" s="44">
        <v>250</v>
      </c>
      <c r="AH6" s="52">
        <f>AG6/8</f>
        <v>31.25</v>
      </c>
      <c r="AI6" s="40">
        <f t="shared" ref="AI6:AI27" si="0">SUM(C6:AF6)</f>
        <v>38.5</v>
      </c>
      <c r="AJ6" s="43">
        <f>AH6*AI6</f>
        <v>1203.125</v>
      </c>
      <c r="AK6"/>
    </row>
    <row r="7" spans="1:39" ht="16" x14ac:dyDescent="0.2">
      <c r="A7" s="166">
        <v>2</v>
      </c>
      <c r="B7" s="172" t="s">
        <v>70</v>
      </c>
      <c r="C7" s="38">
        <v>1</v>
      </c>
      <c r="D7" s="37">
        <v>0</v>
      </c>
      <c r="E7" s="38">
        <v>1.5</v>
      </c>
      <c r="F7" s="38">
        <v>1</v>
      </c>
      <c r="G7" s="38">
        <v>0.5</v>
      </c>
      <c r="H7" s="38">
        <v>1</v>
      </c>
      <c r="I7" s="38">
        <v>1</v>
      </c>
      <c r="J7" s="38">
        <v>1.5</v>
      </c>
      <c r="K7" s="37"/>
      <c r="L7" s="38">
        <v>1</v>
      </c>
      <c r="M7" s="38">
        <v>0</v>
      </c>
      <c r="N7" s="19">
        <v>1</v>
      </c>
      <c r="O7" s="38">
        <v>1.5</v>
      </c>
      <c r="P7" s="38">
        <v>1</v>
      </c>
      <c r="Q7" s="38">
        <v>1</v>
      </c>
      <c r="R7" s="37">
        <v>0</v>
      </c>
      <c r="S7" s="38">
        <v>1</v>
      </c>
      <c r="T7" s="19">
        <v>1</v>
      </c>
      <c r="U7" s="19">
        <v>1</v>
      </c>
      <c r="V7" s="19">
        <v>1</v>
      </c>
      <c r="W7" s="19">
        <v>1</v>
      </c>
      <c r="X7" s="19">
        <v>1</v>
      </c>
      <c r="Y7" s="35">
        <v>0</v>
      </c>
      <c r="Z7" s="19">
        <v>1</v>
      </c>
      <c r="AA7" s="184">
        <v>1</v>
      </c>
      <c r="AB7" s="10">
        <v>1</v>
      </c>
      <c r="AC7" s="10">
        <v>1</v>
      </c>
      <c r="AD7" s="10">
        <v>1</v>
      </c>
      <c r="AE7" s="10">
        <v>0</v>
      </c>
      <c r="AF7" s="205"/>
      <c r="AG7" s="44">
        <v>250</v>
      </c>
      <c r="AH7" s="52">
        <f t="shared" ref="AH7:AH27" si="1">AG7/8</f>
        <v>31.25</v>
      </c>
      <c r="AI7" s="40">
        <f t="shared" si="0"/>
        <v>24</v>
      </c>
      <c r="AJ7" s="43">
        <f t="shared" ref="AJ7:AJ27" si="2">AH7*AI7</f>
        <v>750</v>
      </c>
      <c r="AK7"/>
    </row>
    <row r="8" spans="1:39" ht="16" x14ac:dyDescent="0.2">
      <c r="A8" s="166">
        <v>3</v>
      </c>
      <c r="B8" s="172" t="s">
        <v>90</v>
      </c>
      <c r="C8" s="38">
        <v>0</v>
      </c>
      <c r="D8" s="37">
        <v>0</v>
      </c>
      <c r="E8" s="38">
        <v>1.5</v>
      </c>
      <c r="F8" s="38">
        <v>1</v>
      </c>
      <c r="G8" s="38">
        <v>0</v>
      </c>
      <c r="H8" s="38">
        <v>1</v>
      </c>
      <c r="I8" s="38">
        <v>0</v>
      </c>
      <c r="J8" s="38">
        <v>0</v>
      </c>
      <c r="K8" s="37"/>
      <c r="L8" s="38">
        <v>0</v>
      </c>
      <c r="M8" s="38">
        <v>0</v>
      </c>
      <c r="N8" s="19">
        <v>1</v>
      </c>
      <c r="O8" s="38">
        <v>1</v>
      </c>
      <c r="P8" s="38">
        <v>0</v>
      </c>
      <c r="Q8" s="38">
        <v>0</v>
      </c>
      <c r="R8" s="37">
        <v>0</v>
      </c>
      <c r="S8" s="38">
        <v>0</v>
      </c>
      <c r="T8" s="19">
        <v>0</v>
      </c>
      <c r="U8" s="19">
        <v>0</v>
      </c>
      <c r="V8" s="19">
        <v>1</v>
      </c>
      <c r="W8" s="19">
        <v>0</v>
      </c>
      <c r="X8" s="19">
        <v>0</v>
      </c>
      <c r="Y8" s="35">
        <v>0</v>
      </c>
      <c r="Z8" s="19">
        <v>0</v>
      </c>
      <c r="AA8" s="184">
        <v>0</v>
      </c>
      <c r="AB8" s="10">
        <v>0</v>
      </c>
      <c r="AC8" s="10">
        <v>0</v>
      </c>
      <c r="AD8" s="10">
        <v>0</v>
      </c>
      <c r="AE8" s="10">
        <v>0</v>
      </c>
      <c r="AF8" s="205"/>
      <c r="AG8" s="44">
        <v>280</v>
      </c>
      <c r="AH8" s="52">
        <f t="shared" ref="AH8" si="3">AG8/8</f>
        <v>35</v>
      </c>
      <c r="AI8" s="40">
        <f t="shared" si="0"/>
        <v>6.5</v>
      </c>
      <c r="AJ8" s="43">
        <f t="shared" ref="AJ8" si="4">AH8*AI8</f>
        <v>227.5</v>
      </c>
      <c r="AK8"/>
    </row>
    <row r="9" spans="1:39" ht="16" x14ac:dyDescent="0.2">
      <c r="A9" s="166">
        <v>4</v>
      </c>
      <c r="B9" s="233" t="s">
        <v>76</v>
      </c>
      <c r="C9" s="38">
        <v>0</v>
      </c>
      <c r="D9" s="37">
        <v>0</v>
      </c>
      <c r="E9" s="38">
        <v>0</v>
      </c>
      <c r="F9" s="38">
        <v>1</v>
      </c>
      <c r="G9" s="38">
        <v>1</v>
      </c>
      <c r="H9" s="38">
        <v>1</v>
      </c>
      <c r="I9" s="38">
        <v>0</v>
      </c>
      <c r="J9" s="38">
        <v>0</v>
      </c>
      <c r="K9" s="37"/>
      <c r="L9" s="38">
        <v>0</v>
      </c>
      <c r="M9" s="38">
        <v>0</v>
      </c>
      <c r="N9" s="19">
        <v>0</v>
      </c>
      <c r="O9" s="38">
        <v>0</v>
      </c>
      <c r="P9" s="38">
        <v>0</v>
      </c>
      <c r="Q9" s="38">
        <v>0</v>
      </c>
      <c r="R9" s="37">
        <v>0</v>
      </c>
      <c r="S9" s="38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35">
        <v>0</v>
      </c>
      <c r="Z9" s="19">
        <v>0</v>
      </c>
      <c r="AA9" s="184">
        <v>0</v>
      </c>
      <c r="AB9" s="10">
        <v>0</v>
      </c>
      <c r="AC9" s="10">
        <v>0</v>
      </c>
      <c r="AD9" s="10">
        <v>0</v>
      </c>
      <c r="AE9" s="10">
        <v>0</v>
      </c>
      <c r="AF9" s="205"/>
      <c r="AG9" s="44">
        <v>150</v>
      </c>
      <c r="AH9" s="52">
        <f>AG9/8</f>
        <v>18.75</v>
      </c>
      <c r="AI9" s="40">
        <f t="shared" si="0"/>
        <v>3</v>
      </c>
      <c r="AJ9" s="43">
        <f>AH9*AI9</f>
        <v>56.25</v>
      </c>
      <c r="AK9"/>
    </row>
    <row r="10" spans="1:39" ht="16" x14ac:dyDescent="0.2">
      <c r="A10" s="166">
        <v>5</v>
      </c>
      <c r="B10" s="172" t="s">
        <v>95</v>
      </c>
      <c r="C10" s="38">
        <v>0</v>
      </c>
      <c r="D10" s="37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7"/>
      <c r="L10" s="38">
        <v>0</v>
      </c>
      <c r="M10" s="38">
        <v>0</v>
      </c>
      <c r="N10" s="19">
        <v>0</v>
      </c>
      <c r="O10" s="38">
        <v>0</v>
      </c>
      <c r="P10" s="38">
        <v>0</v>
      </c>
      <c r="Q10" s="38">
        <v>0</v>
      </c>
      <c r="R10" s="37">
        <v>0</v>
      </c>
      <c r="S10" s="38">
        <v>1</v>
      </c>
      <c r="T10" s="19">
        <v>1</v>
      </c>
      <c r="U10" s="19">
        <v>1</v>
      </c>
      <c r="V10" s="19">
        <v>1</v>
      </c>
      <c r="W10" s="19">
        <v>1</v>
      </c>
      <c r="X10" s="19">
        <v>1</v>
      </c>
      <c r="Y10" s="35">
        <v>0</v>
      </c>
      <c r="Z10" s="19">
        <v>0</v>
      </c>
      <c r="AA10" s="184">
        <v>0</v>
      </c>
      <c r="AB10" s="10">
        <v>1</v>
      </c>
      <c r="AC10" s="10">
        <v>1</v>
      </c>
      <c r="AD10" s="10">
        <v>1</v>
      </c>
      <c r="AE10" s="10">
        <v>0</v>
      </c>
      <c r="AF10" s="205"/>
      <c r="AG10" s="44">
        <v>280</v>
      </c>
      <c r="AH10" s="52">
        <f>AG10/8</f>
        <v>35</v>
      </c>
      <c r="AI10" s="40">
        <f t="shared" si="0"/>
        <v>9</v>
      </c>
      <c r="AJ10" s="43">
        <f>AH10*AI10</f>
        <v>315</v>
      </c>
      <c r="AK10"/>
    </row>
    <row r="11" spans="1:39" ht="16" x14ac:dyDescent="0.2">
      <c r="A11" s="166">
        <v>6</v>
      </c>
      <c r="B11" s="172" t="s">
        <v>100</v>
      </c>
      <c r="C11" s="38">
        <v>0</v>
      </c>
      <c r="D11" s="37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7"/>
      <c r="L11" s="38">
        <v>0</v>
      </c>
      <c r="M11" s="38">
        <v>0</v>
      </c>
      <c r="N11" s="19">
        <v>0</v>
      </c>
      <c r="O11" s="38">
        <v>0</v>
      </c>
      <c r="P11" s="38">
        <v>0</v>
      </c>
      <c r="Q11" s="38">
        <v>0</v>
      </c>
      <c r="R11" s="37">
        <v>0</v>
      </c>
      <c r="S11" s="38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35">
        <v>0</v>
      </c>
      <c r="Z11" s="19">
        <v>1</v>
      </c>
      <c r="AA11" s="184">
        <v>1</v>
      </c>
      <c r="AB11" s="10">
        <v>0</v>
      </c>
      <c r="AC11" s="10">
        <v>0</v>
      </c>
      <c r="AD11" s="10">
        <v>0</v>
      </c>
      <c r="AE11" s="10">
        <v>0</v>
      </c>
      <c r="AF11" s="205"/>
      <c r="AG11" s="44">
        <v>230</v>
      </c>
      <c r="AH11" s="52">
        <f>AG11/8</f>
        <v>28.75</v>
      </c>
      <c r="AI11" s="40">
        <f t="shared" ref="AI11:AI12" si="5">SUM(C11:AF11)</f>
        <v>2</v>
      </c>
      <c r="AJ11" s="43">
        <f>AH11*AI11</f>
        <v>57.5</v>
      </c>
      <c r="AK11"/>
    </row>
    <row r="12" spans="1:39" ht="16" x14ac:dyDescent="0.2">
      <c r="A12" s="166">
        <v>7</v>
      </c>
      <c r="B12" s="172" t="s">
        <v>104</v>
      </c>
      <c r="C12" s="38">
        <v>0</v>
      </c>
      <c r="D12" s="37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7"/>
      <c r="L12" s="38">
        <v>0</v>
      </c>
      <c r="M12" s="38">
        <v>0</v>
      </c>
      <c r="N12" s="19">
        <v>0</v>
      </c>
      <c r="O12" s="38">
        <v>0</v>
      </c>
      <c r="P12" s="38">
        <v>0</v>
      </c>
      <c r="Q12" s="38">
        <v>0</v>
      </c>
      <c r="R12" s="37">
        <v>0</v>
      </c>
      <c r="S12" s="38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35">
        <v>8</v>
      </c>
      <c r="Z12" s="19">
        <v>0</v>
      </c>
      <c r="AA12" s="184">
        <v>0</v>
      </c>
      <c r="AB12" s="10">
        <v>0.5</v>
      </c>
      <c r="AC12" s="10">
        <v>0</v>
      </c>
      <c r="AD12" s="10">
        <v>0</v>
      </c>
      <c r="AE12" s="10">
        <v>0</v>
      </c>
      <c r="AF12" s="205"/>
      <c r="AG12" s="44">
        <v>220</v>
      </c>
      <c r="AH12" s="52">
        <f>AG12/8</f>
        <v>27.5</v>
      </c>
      <c r="AI12" s="40">
        <f t="shared" si="5"/>
        <v>8.5</v>
      </c>
      <c r="AJ12" s="43">
        <f>AH12*AI12</f>
        <v>233.75</v>
      </c>
      <c r="AK12"/>
    </row>
    <row r="13" spans="1:39" ht="16" x14ac:dyDescent="0.2">
      <c r="A13" s="166">
        <v>8</v>
      </c>
      <c r="B13" s="172" t="s">
        <v>96</v>
      </c>
      <c r="C13" s="38">
        <v>0</v>
      </c>
      <c r="D13" s="37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7"/>
      <c r="L13" s="38">
        <v>0</v>
      </c>
      <c r="M13" s="38">
        <v>0</v>
      </c>
      <c r="N13" s="19">
        <v>0</v>
      </c>
      <c r="O13" s="38">
        <v>0</v>
      </c>
      <c r="P13" s="38">
        <v>0</v>
      </c>
      <c r="Q13" s="38">
        <v>0</v>
      </c>
      <c r="R13" s="37">
        <v>0</v>
      </c>
      <c r="S13" s="38">
        <v>1</v>
      </c>
      <c r="T13" s="19">
        <v>1</v>
      </c>
      <c r="U13" s="19">
        <v>1</v>
      </c>
      <c r="V13" s="19">
        <v>2</v>
      </c>
      <c r="W13" s="19">
        <v>1</v>
      </c>
      <c r="X13" s="19">
        <v>0</v>
      </c>
      <c r="Y13" s="35">
        <v>8</v>
      </c>
      <c r="Z13" s="19">
        <v>0</v>
      </c>
      <c r="AA13" s="184">
        <v>0</v>
      </c>
      <c r="AB13" s="10">
        <v>0</v>
      </c>
      <c r="AC13" s="10">
        <v>0</v>
      </c>
      <c r="AD13" s="10">
        <v>0</v>
      </c>
      <c r="AE13" s="10">
        <v>0</v>
      </c>
      <c r="AF13" s="205"/>
      <c r="AG13" s="44">
        <v>200</v>
      </c>
      <c r="AH13" s="52">
        <f>AG13/8</f>
        <v>25</v>
      </c>
      <c r="AI13" s="40">
        <f>SUM(C13:AF13)</f>
        <v>14</v>
      </c>
      <c r="AJ13" s="43">
        <f>AH13*AI13</f>
        <v>350</v>
      </c>
      <c r="AK13"/>
    </row>
    <row r="14" spans="1:39" ht="15.75" customHeight="1" x14ac:dyDescent="0.2">
      <c r="A14" s="166">
        <v>9</v>
      </c>
      <c r="B14" s="172" t="s">
        <v>36</v>
      </c>
      <c r="C14" s="38">
        <v>1</v>
      </c>
      <c r="D14" s="37">
        <v>0</v>
      </c>
      <c r="E14" s="38">
        <v>0</v>
      </c>
      <c r="F14" s="38">
        <v>1</v>
      </c>
      <c r="G14" s="38">
        <v>1</v>
      </c>
      <c r="H14" s="38">
        <v>1</v>
      </c>
      <c r="I14" s="38">
        <v>1</v>
      </c>
      <c r="J14" s="38">
        <v>1</v>
      </c>
      <c r="K14" s="37"/>
      <c r="L14" s="38">
        <v>0</v>
      </c>
      <c r="M14" s="38">
        <v>1</v>
      </c>
      <c r="N14" s="19">
        <v>1</v>
      </c>
      <c r="O14" s="38">
        <v>1</v>
      </c>
      <c r="P14" s="38">
        <v>1</v>
      </c>
      <c r="Q14" s="38">
        <v>1</v>
      </c>
      <c r="R14" s="37">
        <v>0</v>
      </c>
      <c r="S14" s="38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35">
        <v>0</v>
      </c>
      <c r="Z14" s="19">
        <v>1</v>
      </c>
      <c r="AA14" s="44">
        <v>1</v>
      </c>
      <c r="AB14" s="10">
        <v>1</v>
      </c>
      <c r="AC14" s="10">
        <v>1</v>
      </c>
      <c r="AD14" s="10">
        <v>1</v>
      </c>
      <c r="AE14" s="10">
        <v>0</v>
      </c>
      <c r="AF14" s="206"/>
      <c r="AG14" s="147">
        <v>200</v>
      </c>
      <c r="AH14" s="52">
        <f t="shared" si="1"/>
        <v>25</v>
      </c>
      <c r="AI14" s="40">
        <f t="shared" si="0"/>
        <v>22</v>
      </c>
      <c r="AJ14" s="43">
        <f t="shared" si="2"/>
        <v>550</v>
      </c>
      <c r="AK14"/>
    </row>
    <row r="15" spans="1:39" ht="15.75" customHeight="1" x14ac:dyDescent="0.2">
      <c r="A15" s="166">
        <v>10</v>
      </c>
      <c r="B15" s="233" t="s">
        <v>87</v>
      </c>
      <c r="C15" s="38">
        <v>0</v>
      </c>
      <c r="D15" s="37">
        <v>0</v>
      </c>
      <c r="E15" s="38">
        <v>1.5</v>
      </c>
      <c r="F15" s="38">
        <v>1</v>
      </c>
      <c r="G15" s="38">
        <v>1</v>
      </c>
      <c r="H15" s="38">
        <v>1</v>
      </c>
      <c r="I15" s="38">
        <v>0</v>
      </c>
      <c r="J15" s="38">
        <v>0</v>
      </c>
      <c r="K15" s="37"/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7">
        <v>0</v>
      </c>
      <c r="S15" s="38">
        <v>0</v>
      </c>
      <c r="T15" s="19">
        <v>0</v>
      </c>
      <c r="U15" s="38">
        <v>0</v>
      </c>
      <c r="V15" s="38">
        <v>0</v>
      </c>
      <c r="W15" s="38">
        <v>0</v>
      </c>
      <c r="X15" s="38">
        <v>0</v>
      </c>
      <c r="Y15" s="37">
        <v>0</v>
      </c>
      <c r="Z15" s="38">
        <v>0</v>
      </c>
      <c r="AA15" s="44">
        <v>0</v>
      </c>
      <c r="AB15" s="10">
        <v>0</v>
      </c>
      <c r="AC15" s="10">
        <v>0</v>
      </c>
      <c r="AD15" s="10">
        <v>0</v>
      </c>
      <c r="AE15" s="10">
        <v>0</v>
      </c>
      <c r="AF15" s="206"/>
      <c r="AG15" s="147">
        <v>280</v>
      </c>
      <c r="AH15" s="52">
        <f t="shared" si="1"/>
        <v>35</v>
      </c>
      <c r="AI15" s="40">
        <f t="shared" si="0"/>
        <v>4.5</v>
      </c>
      <c r="AJ15" s="43">
        <f>AH15*AI15</f>
        <v>157.5</v>
      </c>
      <c r="AK15"/>
    </row>
    <row r="16" spans="1:39" ht="15.75" customHeight="1" x14ac:dyDescent="0.2">
      <c r="A16" s="166">
        <v>11</v>
      </c>
      <c r="B16" s="172" t="s">
        <v>94</v>
      </c>
      <c r="C16" s="38">
        <v>0</v>
      </c>
      <c r="D16" s="37">
        <v>0</v>
      </c>
      <c r="E16" s="38">
        <v>0</v>
      </c>
      <c r="F16" s="38">
        <v>0</v>
      </c>
      <c r="G16" s="38">
        <v>1</v>
      </c>
      <c r="H16" s="38">
        <v>1</v>
      </c>
      <c r="I16" s="38">
        <v>1</v>
      </c>
      <c r="J16" s="38">
        <v>1</v>
      </c>
      <c r="K16" s="37"/>
      <c r="L16" s="38">
        <v>1</v>
      </c>
      <c r="M16" s="38">
        <v>0</v>
      </c>
      <c r="N16" s="38">
        <v>1</v>
      </c>
      <c r="O16" s="38">
        <v>1.5</v>
      </c>
      <c r="P16" s="38">
        <v>1</v>
      </c>
      <c r="Q16" s="38">
        <v>1</v>
      </c>
      <c r="R16" s="37">
        <v>8</v>
      </c>
      <c r="S16" s="38">
        <v>0</v>
      </c>
      <c r="T16" s="19">
        <v>1</v>
      </c>
      <c r="U16" s="38">
        <v>1</v>
      </c>
      <c r="V16" s="38">
        <v>1</v>
      </c>
      <c r="W16" s="38">
        <v>1</v>
      </c>
      <c r="X16" s="38">
        <v>1</v>
      </c>
      <c r="Y16" s="37">
        <v>0</v>
      </c>
      <c r="Z16" s="38">
        <v>1</v>
      </c>
      <c r="AA16" s="44">
        <v>1</v>
      </c>
      <c r="AB16" s="10">
        <v>1</v>
      </c>
      <c r="AC16" s="10">
        <v>1</v>
      </c>
      <c r="AD16" s="10">
        <v>1</v>
      </c>
      <c r="AE16" s="10">
        <v>0</v>
      </c>
      <c r="AF16" s="206"/>
      <c r="AG16" s="147">
        <v>250</v>
      </c>
      <c r="AH16" s="52">
        <f t="shared" si="1"/>
        <v>31.25</v>
      </c>
      <c r="AI16" s="40">
        <f t="shared" si="0"/>
        <v>27.5</v>
      </c>
      <c r="AJ16" s="43">
        <f>AH16*AI16</f>
        <v>859.375</v>
      </c>
      <c r="AK16"/>
    </row>
    <row r="17" spans="1:37" ht="15.75" customHeight="1" x14ac:dyDescent="0.2">
      <c r="A17" s="166">
        <v>12</v>
      </c>
      <c r="B17" s="172" t="s">
        <v>102</v>
      </c>
      <c r="C17" s="38">
        <v>0</v>
      </c>
      <c r="D17" s="37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7"/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7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7">
        <v>0</v>
      </c>
      <c r="Z17" s="38">
        <v>0</v>
      </c>
      <c r="AA17" s="38">
        <v>0</v>
      </c>
      <c r="AB17" s="38">
        <v>0</v>
      </c>
      <c r="AC17" s="38">
        <v>0</v>
      </c>
      <c r="AD17" s="10">
        <v>0</v>
      </c>
      <c r="AE17" s="10">
        <v>2.5</v>
      </c>
      <c r="AF17" s="206"/>
      <c r="AG17" s="147">
        <v>220</v>
      </c>
      <c r="AH17" s="52">
        <f t="shared" si="1"/>
        <v>27.5</v>
      </c>
      <c r="AI17" s="40">
        <f t="shared" si="0"/>
        <v>2.5</v>
      </c>
      <c r="AJ17" s="43">
        <f>AH17*AI17</f>
        <v>68.75</v>
      </c>
      <c r="AK17"/>
    </row>
    <row r="18" spans="1:37" ht="15.75" customHeight="1" x14ac:dyDescent="0.2">
      <c r="A18" s="166">
        <v>13</v>
      </c>
      <c r="B18" s="172" t="s">
        <v>103</v>
      </c>
      <c r="C18" s="38">
        <v>0</v>
      </c>
      <c r="D18" s="37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7"/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7"/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7">
        <v>0</v>
      </c>
      <c r="Z18" s="38">
        <v>0</v>
      </c>
      <c r="AA18" s="38">
        <v>0</v>
      </c>
      <c r="AB18" s="38">
        <v>0</v>
      </c>
      <c r="AC18" s="38">
        <v>0</v>
      </c>
      <c r="AD18" s="10">
        <v>1</v>
      </c>
      <c r="AE18" s="10">
        <v>0</v>
      </c>
      <c r="AF18" s="206"/>
      <c r="AG18" s="147">
        <v>220</v>
      </c>
      <c r="AH18" s="52">
        <f t="shared" si="1"/>
        <v>27.5</v>
      </c>
      <c r="AI18" s="40">
        <f t="shared" ref="AI18" si="6">SUM(C18:AF18)</f>
        <v>1</v>
      </c>
      <c r="AJ18" s="43">
        <f>AH18*AI18</f>
        <v>27.5</v>
      </c>
      <c r="AK18"/>
    </row>
    <row r="19" spans="1:37" ht="15.75" customHeight="1" x14ac:dyDescent="0.2">
      <c r="A19" s="166">
        <v>14</v>
      </c>
      <c r="B19" s="233" t="s">
        <v>91</v>
      </c>
      <c r="C19" s="38">
        <v>0</v>
      </c>
      <c r="D19" s="37">
        <v>0</v>
      </c>
      <c r="E19" s="38">
        <v>1.5</v>
      </c>
      <c r="F19" s="38">
        <v>1</v>
      </c>
      <c r="G19" s="38">
        <v>0</v>
      </c>
      <c r="H19" s="38">
        <v>1</v>
      </c>
      <c r="I19" s="38">
        <v>0</v>
      </c>
      <c r="J19" s="38">
        <v>0</v>
      </c>
      <c r="K19" s="37"/>
      <c r="L19" s="38">
        <v>0</v>
      </c>
      <c r="M19" s="38">
        <v>0</v>
      </c>
      <c r="N19" s="19">
        <v>1</v>
      </c>
      <c r="O19" s="38">
        <v>1</v>
      </c>
      <c r="P19" s="38">
        <v>0</v>
      </c>
      <c r="Q19" s="38">
        <v>0</v>
      </c>
      <c r="R19" s="37">
        <v>0</v>
      </c>
      <c r="S19" s="38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35">
        <v>0</v>
      </c>
      <c r="Z19" s="19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226"/>
      <c r="AG19" s="44">
        <v>280</v>
      </c>
      <c r="AH19" s="52">
        <f t="shared" si="1"/>
        <v>35</v>
      </c>
      <c r="AI19" s="40">
        <f t="shared" si="0"/>
        <v>5.5</v>
      </c>
      <c r="AJ19" s="43">
        <f t="shared" si="2"/>
        <v>192.5</v>
      </c>
      <c r="AK19"/>
    </row>
    <row r="20" spans="1:37" ht="15.75" customHeight="1" x14ac:dyDescent="0.2">
      <c r="A20" s="166">
        <v>15</v>
      </c>
      <c r="B20" s="172" t="s">
        <v>97</v>
      </c>
      <c r="C20" s="38">
        <v>0</v>
      </c>
      <c r="D20" s="37">
        <v>0</v>
      </c>
      <c r="E20" s="38">
        <v>0</v>
      </c>
      <c r="F20" s="38">
        <v>0</v>
      </c>
      <c r="G20" s="38">
        <v>0</v>
      </c>
      <c r="H20" s="38">
        <v>0</v>
      </c>
      <c r="I20" s="38">
        <v>0</v>
      </c>
      <c r="J20" s="38">
        <v>0</v>
      </c>
      <c r="K20" s="37"/>
      <c r="L20" s="38">
        <v>0</v>
      </c>
      <c r="M20" s="38">
        <v>0</v>
      </c>
      <c r="N20" s="19">
        <v>0</v>
      </c>
      <c r="O20" s="38">
        <v>0</v>
      </c>
      <c r="P20" s="38">
        <v>0</v>
      </c>
      <c r="Q20" s="38">
        <v>0</v>
      </c>
      <c r="R20" s="37">
        <v>0</v>
      </c>
      <c r="S20" s="38">
        <v>0</v>
      </c>
      <c r="T20" s="38">
        <v>0</v>
      </c>
      <c r="U20" s="19">
        <v>0</v>
      </c>
      <c r="V20" s="19">
        <v>1</v>
      </c>
      <c r="W20" s="19">
        <v>1</v>
      </c>
      <c r="X20" s="19">
        <v>1</v>
      </c>
      <c r="Y20" s="35">
        <v>0</v>
      </c>
      <c r="Z20" s="19">
        <v>0</v>
      </c>
      <c r="AA20" s="12">
        <v>0</v>
      </c>
      <c r="AB20" s="10">
        <v>0</v>
      </c>
      <c r="AC20" s="10">
        <v>0</v>
      </c>
      <c r="AD20" s="10">
        <v>0</v>
      </c>
      <c r="AE20" s="10">
        <v>0</v>
      </c>
      <c r="AF20" s="198"/>
      <c r="AG20" s="44">
        <v>280</v>
      </c>
      <c r="AH20" s="52">
        <f t="shared" si="1"/>
        <v>35</v>
      </c>
      <c r="AI20" s="40">
        <f t="shared" si="0"/>
        <v>3</v>
      </c>
      <c r="AJ20" s="43">
        <f t="shared" si="2"/>
        <v>105</v>
      </c>
      <c r="AK20"/>
    </row>
    <row r="21" spans="1:37" ht="15.75" customHeight="1" x14ac:dyDescent="0.2">
      <c r="A21" s="166">
        <v>16</v>
      </c>
      <c r="B21" s="172" t="s">
        <v>61</v>
      </c>
      <c r="C21" s="38">
        <v>1.5</v>
      </c>
      <c r="D21" s="37">
        <v>8</v>
      </c>
      <c r="E21" s="38">
        <v>0</v>
      </c>
      <c r="F21" s="38">
        <v>5</v>
      </c>
      <c r="G21" s="38">
        <v>1</v>
      </c>
      <c r="H21" s="38">
        <v>2</v>
      </c>
      <c r="I21" s="38">
        <v>1</v>
      </c>
      <c r="J21" s="38">
        <v>3</v>
      </c>
      <c r="K21" s="37"/>
      <c r="L21" s="38">
        <v>1</v>
      </c>
      <c r="M21" s="38">
        <v>1</v>
      </c>
      <c r="N21" s="186">
        <v>1</v>
      </c>
      <c r="O21" s="38">
        <v>2</v>
      </c>
      <c r="P21" s="38">
        <v>1</v>
      </c>
      <c r="Q21" s="38">
        <v>1</v>
      </c>
      <c r="R21" s="37">
        <v>8</v>
      </c>
      <c r="S21" s="38">
        <v>1</v>
      </c>
      <c r="T21" s="218">
        <v>1</v>
      </c>
      <c r="U21" s="186">
        <v>2</v>
      </c>
      <c r="V21" s="19">
        <v>1</v>
      </c>
      <c r="W21" s="19">
        <v>1</v>
      </c>
      <c r="X21" s="19">
        <v>1</v>
      </c>
      <c r="Y21" s="35">
        <v>8</v>
      </c>
      <c r="Z21" s="19">
        <v>1</v>
      </c>
      <c r="AA21" s="155">
        <v>1</v>
      </c>
      <c r="AB21" s="10">
        <v>1</v>
      </c>
      <c r="AC21" s="10">
        <v>1</v>
      </c>
      <c r="AD21" s="10">
        <v>1</v>
      </c>
      <c r="AE21" s="10">
        <v>0</v>
      </c>
      <c r="AF21" s="198"/>
      <c r="AG21" s="44">
        <v>280</v>
      </c>
      <c r="AH21" s="52">
        <f t="shared" si="1"/>
        <v>35</v>
      </c>
      <c r="AI21" s="40">
        <f t="shared" si="0"/>
        <v>56.5</v>
      </c>
      <c r="AJ21" s="43">
        <f t="shared" si="2"/>
        <v>1977.5</v>
      </c>
      <c r="AK21"/>
    </row>
    <row r="22" spans="1:37" ht="16" x14ac:dyDescent="0.2">
      <c r="A22" s="166">
        <v>17</v>
      </c>
      <c r="B22" s="193" t="s">
        <v>58</v>
      </c>
      <c r="C22" s="38">
        <v>0</v>
      </c>
      <c r="D22" s="37">
        <v>0</v>
      </c>
      <c r="E22" s="38">
        <v>0</v>
      </c>
      <c r="F22" s="38">
        <v>0</v>
      </c>
      <c r="G22" s="38">
        <v>1</v>
      </c>
      <c r="H22" s="38">
        <v>1</v>
      </c>
      <c r="I22" s="38">
        <v>1</v>
      </c>
      <c r="J22" s="38">
        <v>2</v>
      </c>
      <c r="K22" s="37"/>
      <c r="L22" s="38">
        <v>1</v>
      </c>
      <c r="M22" s="38">
        <v>2</v>
      </c>
      <c r="N22" s="19">
        <v>0</v>
      </c>
      <c r="O22" s="38">
        <v>0</v>
      </c>
      <c r="P22" s="38">
        <v>0</v>
      </c>
      <c r="Q22" s="38">
        <v>0</v>
      </c>
      <c r="R22" s="37">
        <v>0</v>
      </c>
      <c r="S22" s="38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35">
        <v>0</v>
      </c>
      <c r="Z22" s="19">
        <v>1</v>
      </c>
      <c r="AA22" s="12">
        <v>1</v>
      </c>
      <c r="AB22" s="10">
        <v>0</v>
      </c>
      <c r="AC22" s="10">
        <v>0</v>
      </c>
      <c r="AD22" s="10">
        <v>0</v>
      </c>
      <c r="AE22" s="10">
        <v>0</v>
      </c>
      <c r="AF22" s="198"/>
      <c r="AG22" s="44">
        <v>200</v>
      </c>
      <c r="AH22" s="52">
        <f t="shared" si="1"/>
        <v>25</v>
      </c>
      <c r="AI22" s="40">
        <f t="shared" si="0"/>
        <v>10</v>
      </c>
      <c r="AJ22" s="43">
        <f t="shared" si="2"/>
        <v>250</v>
      </c>
      <c r="AK22"/>
    </row>
    <row r="23" spans="1:37" ht="16" x14ac:dyDescent="0.2">
      <c r="A23" s="166">
        <v>18</v>
      </c>
      <c r="B23" s="193" t="s">
        <v>46</v>
      </c>
      <c r="C23" s="38">
        <v>0</v>
      </c>
      <c r="D23" s="37">
        <v>0</v>
      </c>
      <c r="E23" s="38">
        <v>1.5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7"/>
      <c r="L23" s="38">
        <v>0</v>
      </c>
      <c r="M23" s="38">
        <v>0</v>
      </c>
      <c r="N23" s="19">
        <v>0</v>
      </c>
      <c r="O23" s="38">
        <v>0</v>
      </c>
      <c r="P23" s="38">
        <v>0</v>
      </c>
      <c r="Q23" s="38">
        <v>0</v>
      </c>
      <c r="R23" s="37">
        <v>0</v>
      </c>
      <c r="S23" s="38">
        <v>0</v>
      </c>
      <c r="T23" s="19">
        <v>0</v>
      </c>
      <c r="U23" s="38">
        <v>0</v>
      </c>
      <c r="V23" s="19">
        <v>0</v>
      </c>
      <c r="W23" s="19">
        <v>0</v>
      </c>
      <c r="X23" s="19">
        <v>0</v>
      </c>
      <c r="Y23" s="35">
        <v>0</v>
      </c>
      <c r="Z23" s="19">
        <v>0</v>
      </c>
      <c r="AA23" s="10">
        <v>1</v>
      </c>
      <c r="AB23" s="10">
        <v>1</v>
      </c>
      <c r="AC23" s="10">
        <v>1</v>
      </c>
      <c r="AD23" s="10">
        <v>1</v>
      </c>
      <c r="AE23" s="10">
        <v>0</v>
      </c>
      <c r="AF23" s="226"/>
      <c r="AG23" s="10">
        <v>300</v>
      </c>
      <c r="AH23" s="52">
        <f t="shared" si="1"/>
        <v>37.5</v>
      </c>
      <c r="AI23" s="40">
        <f t="shared" si="0"/>
        <v>5.5</v>
      </c>
      <c r="AJ23" s="43">
        <f t="shared" si="2"/>
        <v>206.25</v>
      </c>
      <c r="AK23"/>
    </row>
    <row r="24" spans="1:37" ht="16" x14ac:dyDescent="0.2">
      <c r="A24" s="166">
        <v>19</v>
      </c>
      <c r="B24" s="234" t="s">
        <v>77</v>
      </c>
      <c r="C24" s="38">
        <v>1</v>
      </c>
      <c r="D24" s="37">
        <v>8</v>
      </c>
      <c r="E24" s="38">
        <v>0</v>
      </c>
      <c r="F24" s="38">
        <v>1</v>
      </c>
      <c r="G24" s="38">
        <v>1</v>
      </c>
      <c r="H24" s="38">
        <v>1</v>
      </c>
      <c r="I24" s="38">
        <v>1</v>
      </c>
      <c r="J24" s="38">
        <v>0</v>
      </c>
      <c r="K24" s="37"/>
      <c r="L24" s="38">
        <v>0</v>
      </c>
      <c r="M24" s="38">
        <v>0</v>
      </c>
      <c r="N24" s="19">
        <v>0</v>
      </c>
      <c r="O24" s="38">
        <v>0</v>
      </c>
      <c r="P24" s="38">
        <v>0</v>
      </c>
      <c r="Q24" s="38">
        <v>0</v>
      </c>
      <c r="R24" s="37">
        <v>0</v>
      </c>
      <c r="S24" s="38">
        <v>0</v>
      </c>
      <c r="T24" s="19">
        <v>0</v>
      </c>
      <c r="U24" s="38">
        <v>0</v>
      </c>
      <c r="V24" s="19">
        <v>0</v>
      </c>
      <c r="W24" s="19">
        <v>0</v>
      </c>
      <c r="X24" s="19">
        <v>0</v>
      </c>
      <c r="Y24" s="35">
        <v>0</v>
      </c>
      <c r="Z24" s="19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226"/>
      <c r="AG24" s="10">
        <v>250</v>
      </c>
      <c r="AH24" s="52">
        <f t="shared" si="1"/>
        <v>31.25</v>
      </c>
      <c r="AI24" s="40">
        <f t="shared" si="0"/>
        <v>13</v>
      </c>
      <c r="AJ24" s="43">
        <f t="shared" si="2"/>
        <v>406.25</v>
      </c>
      <c r="AK24"/>
    </row>
    <row r="25" spans="1:37" ht="16" x14ac:dyDescent="0.2">
      <c r="A25" s="166">
        <v>20</v>
      </c>
      <c r="B25" s="193" t="s">
        <v>85</v>
      </c>
      <c r="C25" s="38">
        <v>1</v>
      </c>
      <c r="D25" s="37">
        <v>8</v>
      </c>
      <c r="E25" s="38">
        <v>1.5</v>
      </c>
      <c r="F25" s="38">
        <v>2</v>
      </c>
      <c r="G25" s="38">
        <v>1</v>
      </c>
      <c r="H25" s="38">
        <v>1</v>
      </c>
      <c r="I25" s="38">
        <v>1</v>
      </c>
      <c r="J25" s="38">
        <v>2</v>
      </c>
      <c r="K25" s="37">
        <v>1</v>
      </c>
      <c r="L25" s="38">
        <v>1</v>
      </c>
      <c r="M25" s="38">
        <v>2</v>
      </c>
      <c r="N25" s="38">
        <v>1</v>
      </c>
      <c r="O25" s="38">
        <v>1.5</v>
      </c>
      <c r="P25" s="38">
        <v>1</v>
      </c>
      <c r="Q25" s="38">
        <v>1</v>
      </c>
      <c r="R25" s="37">
        <v>8</v>
      </c>
      <c r="S25" s="38">
        <v>1</v>
      </c>
      <c r="T25" s="19">
        <v>2</v>
      </c>
      <c r="U25" s="38">
        <v>1</v>
      </c>
      <c r="V25" s="19">
        <v>2</v>
      </c>
      <c r="W25" s="19">
        <v>2</v>
      </c>
      <c r="X25" s="19">
        <v>2</v>
      </c>
      <c r="Y25" s="35">
        <v>8</v>
      </c>
      <c r="Z25" s="19">
        <v>1</v>
      </c>
      <c r="AA25" s="10">
        <v>1</v>
      </c>
      <c r="AB25" s="10">
        <v>1</v>
      </c>
      <c r="AC25" s="10">
        <v>1</v>
      </c>
      <c r="AD25" s="10">
        <v>2</v>
      </c>
      <c r="AE25" s="10">
        <v>0</v>
      </c>
      <c r="AF25" s="226"/>
      <c r="AG25" s="10">
        <v>280</v>
      </c>
      <c r="AH25" s="52">
        <f t="shared" ref="AH25:AH26" si="7">AG25/8</f>
        <v>35</v>
      </c>
      <c r="AI25" s="40">
        <f t="shared" si="0"/>
        <v>58</v>
      </c>
      <c r="AJ25" s="43">
        <f t="shared" ref="AJ25" si="8">AH25*AI25</f>
        <v>2030</v>
      </c>
      <c r="AK25"/>
    </row>
    <row r="26" spans="1:37" ht="16" x14ac:dyDescent="0.2">
      <c r="A26" s="166">
        <v>21</v>
      </c>
      <c r="B26" s="193" t="s">
        <v>101</v>
      </c>
      <c r="C26" s="38">
        <v>0</v>
      </c>
      <c r="D26" s="37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7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7">
        <v>0</v>
      </c>
      <c r="S26" s="38">
        <v>0</v>
      </c>
      <c r="T26" s="19">
        <v>0</v>
      </c>
      <c r="U26" s="38">
        <v>0</v>
      </c>
      <c r="V26" s="19">
        <v>0</v>
      </c>
      <c r="W26" s="19">
        <v>0</v>
      </c>
      <c r="X26" s="19">
        <v>0</v>
      </c>
      <c r="Y26" s="35">
        <v>0</v>
      </c>
      <c r="Z26" s="19">
        <v>0</v>
      </c>
      <c r="AA26" s="10">
        <v>0</v>
      </c>
      <c r="AB26" s="10">
        <v>0</v>
      </c>
      <c r="AC26" s="10">
        <v>0</v>
      </c>
      <c r="AD26" s="10">
        <v>1</v>
      </c>
      <c r="AE26" s="10">
        <v>0</v>
      </c>
      <c r="AF26" s="226"/>
      <c r="AG26" s="10">
        <v>280</v>
      </c>
      <c r="AH26" s="52">
        <f t="shared" si="7"/>
        <v>35</v>
      </c>
      <c r="AI26" s="40">
        <f t="shared" ref="AI26" si="9">SUM(C26:AF26)</f>
        <v>1</v>
      </c>
      <c r="AJ26" s="43">
        <f t="shared" ref="AJ26" si="10">AH26*AI26</f>
        <v>35</v>
      </c>
      <c r="AK26"/>
    </row>
    <row r="27" spans="1:37" ht="17" thickBot="1" x14ac:dyDescent="0.25">
      <c r="A27" s="166">
        <v>22</v>
      </c>
      <c r="B27" s="193" t="s">
        <v>71</v>
      </c>
      <c r="C27" s="38">
        <v>1</v>
      </c>
      <c r="D27" s="37">
        <v>8</v>
      </c>
      <c r="E27" s="38">
        <v>1.5</v>
      </c>
      <c r="F27" s="38">
        <v>0</v>
      </c>
      <c r="G27" s="38">
        <v>1</v>
      </c>
      <c r="H27" s="38">
        <v>1</v>
      </c>
      <c r="I27" s="38">
        <v>1</v>
      </c>
      <c r="J27" s="38">
        <v>1.5</v>
      </c>
      <c r="K27" s="37"/>
      <c r="L27" s="38">
        <v>1</v>
      </c>
      <c r="M27" s="38">
        <v>1</v>
      </c>
      <c r="N27" s="38">
        <v>1</v>
      </c>
      <c r="O27" s="38">
        <v>1.5</v>
      </c>
      <c r="P27" s="38">
        <v>1</v>
      </c>
      <c r="Q27" s="38">
        <v>1</v>
      </c>
      <c r="R27" s="37">
        <v>0</v>
      </c>
      <c r="S27" s="38">
        <v>1</v>
      </c>
      <c r="T27" s="19">
        <v>0</v>
      </c>
      <c r="U27" s="38">
        <v>1</v>
      </c>
      <c r="V27" s="19">
        <v>1</v>
      </c>
      <c r="W27" s="19">
        <v>1</v>
      </c>
      <c r="X27" s="19">
        <v>1</v>
      </c>
      <c r="Y27" s="35">
        <v>8</v>
      </c>
      <c r="Z27" s="19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0</v>
      </c>
      <c r="AF27" s="226"/>
      <c r="AG27" s="10">
        <v>250</v>
      </c>
      <c r="AH27" s="52">
        <f t="shared" si="1"/>
        <v>31.25</v>
      </c>
      <c r="AI27" s="40">
        <f t="shared" si="0"/>
        <v>39.5</v>
      </c>
      <c r="AJ27" s="43">
        <f t="shared" si="2"/>
        <v>1234.375</v>
      </c>
      <c r="AK27"/>
    </row>
    <row r="28" spans="1:37" ht="35.25" customHeight="1" thickBot="1" x14ac:dyDescent="0.25">
      <c r="A28" s="157"/>
      <c r="B28" s="158"/>
      <c r="C28" s="158"/>
      <c r="D28" s="158"/>
      <c r="E28" s="158"/>
      <c r="F28" s="158"/>
      <c r="G28" s="158"/>
      <c r="H28" s="158"/>
      <c r="I28" s="158"/>
      <c r="J28" s="159"/>
      <c r="K28" s="158"/>
      <c r="L28" s="158"/>
      <c r="M28" s="158"/>
      <c r="N28" s="158"/>
      <c r="O28" s="158"/>
      <c r="P28" s="158"/>
      <c r="Q28" s="159"/>
      <c r="R28" s="158"/>
      <c r="S28" s="158"/>
      <c r="T28" s="158"/>
      <c r="U28" s="158"/>
      <c r="V28" s="158"/>
      <c r="W28" s="159"/>
      <c r="X28" s="159"/>
      <c r="Y28" s="158"/>
      <c r="Z28" s="158"/>
      <c r="AA28" s="158"/>
      <c r="AB28" s="158"/>
      <c r="AC28" s="158"/>
      <c r="AD28" s="158"/>
      <c r="AE28" s="159"/>
      <c r="AF28" s="158"/>
      <c r="AG28" s="158"/>
      <c r="AH28" s="158"/>
      <c r="AI28" s="160">
        <f>SUM(AI6:AI27)</f>
        <v>355</v>
      </c>
      <c r="AJ28" s="160">
        <f>SUM(AJ6:AJ27)</f>
        <v>11293.125</v>
      </c>
    </row>
    <row r="29" spans="1:37" x14ac:dyDescent="0.2">
      <c r="A29" s="284"/>
      <c r="B29" s="284"/>
    </row>
    <row r="30" spans="1:37" x14ac:dyDescent="0.2">
      <c r="A30" s="284"/>
      <c r="B30" s="284"/>
    </row>
    <row r="31" spans="1:37" x14ac:dyDescent="0.2">
      <c r="A31" s="284"/>
      <c r="B31" s="284"/>
    </row>
    <row r="32" spans="1:37" x14ac:dyDescent="0.2">
      <c r="A32" s="284"/>
      <c r="B32" s="284"/>
    </row>
    <row r="33" spans="1:37" x14ac:dyDescent="0.2">
      <c r="A33" s="284"/>
      <c r="B33" s="284"/>
    </row>
    <row r="34" spans="1:37" x14ac:dyDescent="0.2">
      <c r="A34" s="284"/>
      <c r="B34" s="284"/>
    </row>
    <row r="35" spans="1:37" x14ac:dyDescent="0.2">
      <c r="A35" s="284"/>
      <c r="B35" s="284"/>
    </row>
    <row r="36" spans="1:37" x14ac:dyDescent="0.2">
      <c r="A36" s="284"/>
      <c r="B36" s="284"/>
    </row>
    <row r="40" spans="1:37" x14ac:dyDescent="0.2">
      <c r="A40"/>
      <c r="B40"/>
    </row>
    <row r="41" spans="1:3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x14ac:dyDescent="0.2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</sheetData>
  <mergeCells count="14">
    <mergeCell ref="A4:AK4"/>
    <mergeCell ref="A33:A34"/>
    <mergeCell ref="B33:B34"/>
    <mergeCell ref="A35:A36"/>
    <mergeCell ref="B35:B36"/>
    <mergeCell ref="A29:A30"/>
    <mergeCell ref="B29:B30"/>
    <mergeCell ref="A31:A32"/>
    <mergeCell ref="B31:B32"/>
    <mergeCell ref="Y1:AE1"/>
    <mergeCell ref="T2:X2"/>
    <mergeCell ref="Y2:AE2"/>
    <mergeCell ref="T3:X3"/>
    <mergeCell ref="Y3:AE3"/>
  </mergeCells>
  <pageMargins left="0.7" right="0.7" top="0.75" bottom="0.75" header="0.3" footer="0.3"/>
  <pageSetup paperSize="9" scale="68" orientation="landscape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BP29"/>
  <sheetViews>
    <sheetView view="pageBreakPreview" zoomScale="60" zoomScaleNormal="100" workbookViewId="0">
      <pane ySplit="4" topLeftCell="A5" activePane="bottomLeft" state="frozen"/>
      <selection pane="bottomLeft" activeCell="AE24" sqref="AE24"/>
    </sheetView>
  </sheetViews>
  <sheetFormatPr baseColWidth="10" defaultColWidth="8.83203125" defaultRowHeight="15" x14ac:dyDescent="0.2"/>
  <cols>
    <col min="1" max="1" width="5.33203125" style="1" customWidth="1"/>
    <col min="2" max="2" width="22.5" style="1" customWidth="1"/>
    <col min="3" max="3" width="4.5" style="1" customWidth="1"/>
    <col min="4" max="4" width="4.33203125" style="1" customWidth="1"/>
    <col min="5" max="5" width="4.5" style="1" customWidth="1"/>
    <col min="6" max="6" width="4.5" style="116" customWidth="1"/>
    <col min="7" max="7" width="4.5" style="181" customWidth="1"/>
    <col min="8" max="8" width="3.83203125" style="1" customWidth="1"/>
    <col min="9" max="9" width="3.83203125" style="2" customWidth="1"/>
    <col min="10" max="15" width="3.83203125" style="1" customWidth="1"/>
    <col min="16" max="16" width="3.83203125" style="2" customWidth="1"/>
    <col min="17" max="18" width="3.83203125" style="1" customWidth="1"/>
    <col min="19" max="19" width="6.1640625" style="1" customWidth="1"/>
    <col min="20" max="20" width="4.5" style="1" customWidth="1"/>
    <col min="21" max="21" width="3.83203125" style="1" customWidth="1"/>
    <col min="22" max="23" width="3.83203125" style="2" customWidth="1"/>
    <col min="24" max="25" width="3.83203125" style="1" customWidth="1"/>
    <col min="26" max="26" width="5" style="1" bestFit="1" customWidth="1"/>
    <col min="27" max="27" width="5.5" style="1" customWidth="1"/>
    <col min="28" max="28" width="4.5" style="1" customWidth="1"/>
    <col min="29" max="29" width="3.83203125" style="1" customWidth="1"/>
    <col min="30" max="30" width="4.5" style="2" customWidth="1"/>
    <col min="31" max="32" width="4.5" style="1" customWidth="1"/>
    <col min="33" max="33" width="6.6640625" style="1" customWidth="1"/>
    <col min="34" max="34" width="9.1640625" style="1"/>
    <col min="35" max="35" width="11.5" style="1" bestFit="1" customWidth="1"/>
    <col min="36" max="36" width="14.1640625" style="3" customWidth="1"/>
    <col min="37" max="68" width="9.1640625" style="22"/>
  </cols>
  <sheetData>
    <row r="1" spans="1:68" ht="42" customHeight="1" x14ac:dyDescent="0.2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96"/>
      <c r="M1" s="56"/>
      <c r="N1" s="56"/>
      <c r="O1" s="56"/>
      <c r="P1" s="56"/>
      <c r="Q1" s="56"/>
      <c r="R1" s="56"/>
      <c r="S1" s="98" t="s">
        <v>21</v>
      </c>
      <c r="T1" s="61"/>
      <c r="U1" s="61"/>
      <c r="V1" s="61"/>
      <c r="W1" s="62"/>
      <c r="X1" s="246"/>
      <c r="Y1" s="247"/>
      <c r="Z1" s="247"/>
      <c r="AA1" s="247"/>
      <c r="AB1" s="247"/>
      <c r="AC1" s="247"/>
      <c r="AD1" s="248"/>
      <c r="AE1" s="56"/>
      <c r="AF1" s="56"/>
      <c r="AG1" s="56"/>
      <c r="AH1" s="66"/>
      <c r="AI1" s="66"/>
      <c r="AJ1" s="56"/>
      <c r="AK1" s="96"/>
      <c r="AL1" s="96"/>
    </row>
    <row r="2" spans="1:68" ht="19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97"/>
      <c r="M2" s="58"/>
      <c r="N2" s="58"/>
      <c r="O2" s="58"/>
      <c r="P2" s="58"/>
      <c r="Q2" s="58"/>
      <c r="R2" s="58"/>
      <c r="S2" s="238" t="s">
        <v>22</v>
      </c>
      <c r="T2" s="239"/>
      <c r="U2" s="239"/>
      <c r="V2" s="239"/>
      <c r="W2" s="239"/>
      <c r="X2" s="287" t="s">
        <v>30</v>
      </c>
      <c r="Y2" s="288"/>
      <c r="Z2" s="288"/>
      <c r="AA2" s="288"/>
      <c r="AB2" s="288"/>
      <c r="AC2" s="288"/>
      <c r="AD2" s="289"/>
      <c r="AE2" s="58"/>
      <c r="AF2" s="58"/>
      <c r="AG2" s="58"/>
      <c r="AH2" s="67"/>
      <c r="AI2" s="67"/>
      <c r="AJ2" s="58"/>
      <c r="AK2" s="97"/>
      <c r="AL2" s="97"/>
    </row>
    <row r="3" spans="1:68" ht="20" thickBot="1" x14ac:dyDescent="0.25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97"/>
      <c r="M3" s="58"/>
      <c r="N3" s="58"/>
      <c r="O3" s="58"/>
      <c r="P3" s="58"/>
      <c r="Q3" s="58"/>
      <c r="R3" s="58"/>
      <c r="S3" s="274" t="s">
        <v>24</v>
      </c>
      <c r="T3" s="275"/>
      <c r="U3" s="275"/>
      <c r="V3" s="275"/>
      <c r="W3" s="276"/>
      <c r="X3" s="243" t="s">
        <v>92</v>
      </c>
      <c r="Y3" s="244"/>
      <c r="Z3" s="244"/>
      <c r="AA3" s="244"/>
      <c r="AB3" s="244"/>
      <c r="AC3" s="244"/>
      <c r="AD3" s="245"/>
      <c r="AE3" s="58"/>
      <c r="AF3" s="58"/>
      <c r="AG3" s="58"/>
      <c r="AH3" s="67"/>
      <c r="AI3" s="67"/>
      <c r="AJ3" s="58"/>
      <c r="AK3" s="97"/>
      <c r="AL3" s="97"/>
    </row>
    <row r="4" spans="1:68" s="34" customFormat="1" ht="49" thickBot="1" x14ac:dyDescent="0.25">
      <c r="A4" s="28" t="s">
        <v>4</v>
      </c>
      <c r="B4" s="29" t="s">
        <v>5</v>
      </c>
      <c r="C4" s="164">
        <v>26</v>
      </c>
      <c r="D4" s="164">
        <v>27</v>
      </c>
      <c r="E4" s="164">
        <v>28</v>
      </c>
      <c r="F4" s="164">
        <v>29</v>
      </c>
      <c r="G4" s="164">
        <v>30</v>
      </c>
      <c r="H4" s="164">
        <v>1</v>
      </c>
      <c r="I4" s="164">
        <v>2</v>
      </c>
      <c r="J4" s="164">
        <v>3</v>
      </c>
      <c r="K4" s="164">
        <v>4</v>
      </c>
      <c r="L4" s="165">
        <v>5</v>
      </c>
      <c r="M4" s="164">
        <v>6</v>
      </c>
      <c r="N4" s="164">
        <v>7</v>
      </c>
      <c r="O4" s="164">
        <v>8</v>
      </c>
      <c r="P4" s="164">
        <v>9</v>
      </c>
      <c r="Q4" s="164">
        <v>10</v>
      </c>
      <c r="R4" s="164">
        <v>11</v>
      </c>
      <c r="S4" s="165">
        <v>12</v>
      </c>
      <c r="T4" s="164">
        <v>13</v>
      </c>
      <c r="U4" s="164">
        <v>14</v>
      </c>
      <c r="V4" s="164">
        <v>15</v>
      </c>
      <c r="W4" s="164">
        <v>16</v>
      </c>
      <c r="X4" s="164">
        <v>17</v>
      </c>
      <c r="Y4" s="163">
        <v>18</v>
      </c>
      <c r="Z4" s="165">
        <v>19</v>
      </c>
      <c r="AA4" s="164">
        <v>20</v>
      </c>
      <c r="AB4" s="164">
        <v>21</v>
      </c>
      <c r="AC4" s="163">
        <v>22</v>
      </c>
      <c r="AD4" s="164">
        <v>23</v>
      </c>
      <c r="AE4" s="164">
        <v>24</v>
      </c>
      <c r="AF4" s="164">
        <v>25</v>
      </c>
      <c r="AG4" s="33" t="s">
        <v>8</v>
      </c>
      <c r="AH4" s="33" t="s">
        <v>17</v>
      </c>
      <c r="AI4" s="33" t="s">
        <v>18</v>
      </c>
      <c r="AJ4" s="102" t="s">
        <v>19</v>
      </c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</row>
    <row r="5" spans="1:68" s="34" customFormat="1" x14ac:dyDescent="0.2">
      <c r="A5" s="167">
        <v>1</v>
      </c>
      <c r="B5" s="202" t="s">
        <v>41</v>
      </c>
      <c r="C5" s="19">
        <v>1.5</v>
      </c>
      <c r="D5" s="35">
        <v>8</v>
      </c>
      <c r="E5" s="19">
        <v>1</v>
      </c>
      <c r="F5" s="19">
        <v>0</v>
      </c>
      <c r="G5" s="19">
        <v>1</v>
      </c>
      <c r="H5" s="19">
        <v>1</v>
      </c>
      <c r="I5" s="19">
        <v>1</v>
      </c>
      <c r="J5" s="19">
        <v>0</v>
      </c>
      <c r="K5" s="35"/>
      <c r="L5" s="19">
        <v>1</v>
      </c>
      <c r="M5" s="19">
        <v>1</v>
      </c>
      <c r="N5" s="19">
        <v>1</v>
      </c>
      <c r="O5" s="19">
        <v>2</v>
      </c>
      <c r="P5" s="19">
        <v>1</v>
      </c>
      <c r="Q5" s="19">
        <v>0</v>
      </c>
      <c r="R5" s="35">
        <v>0</v>
      </c>
      <c r="S5" s="19">
        <v>1</v>
      </c>
      <c r="T5" s="19">
        <v>1</v>
      </c>
      <c r="U5" s="19">
        <v>2</v>
      </c>
      <c r="V5" s="19">
        <v>1</v>
      </c>
      <c r="W5" s="19">
        <v>1</v>
      </c>
      <c r="X5" s="19">
        <v>1</v>
      </c>
      <c r="Y5" s="35">
        <v>8</v>
      </c>
      <c r="Z5" s="19">
        <v>0</v>
      </c>
      <c r="AA5" s="19">
        <v>1</v>
      </c>
      <c r="AB5" s="19">
        <v>1</v>
      </c>
      <c r="AC5" s="19">
        <v>1</v>
      </c>
      <c r="AD5" s="166">
        <v>1</v>
      </c>
      <c r="AE5" s="166">
        <v>0</v>
      </c>
      <c r="AF5" s="227"/>
      <c r="AG5" s="161">
        <v>270</v>
      </c>
      <c r="AH5" s="20">
        <f t="shared" ref="AH5:AH11" si="0">AG5/8</f>
        <v>33.75</v>
      </c>
      <c r="AI5" s="15">
        <f t="shared" ref="AI5:AI13" si="1">SUM(C5:AF5)</f>
        <v>38.5</v>
      </c>
      <c r="AJ5" s="101">
        <f t="shared" ref="AJ5:AJ17" si="2">AH5*AI5</f>
        <v>1299.375</v>
      </c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99"/>
      <c r="BK5" s="99"/>
      <c r="BL5" s="99"/>
      <c r="BM5" s="99"/>
      <c r="BN5" s="99"/>
      <c r="BO5" s="99"/>
      <c r="BP5" s="99"/>
    </row>
    <row r="6" spans="1:68" s="34" customFormat="1" x14ac:dyDescent="0.2">
      <c r="A6" s="167">
        <v>2</v>
      </c>
      <c r="B6" s="202" t="s">
        <v>98</v>
      </c>
      <c r="C6" s="19">
        <v>0</v>
      </c>
      <c r="D6" s="35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35"/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35">
        <v>0</v>
      </c>
      <c r="S6" s="19">
        <v>0</v>
      </c>
      <c r="T6" s="19">
        <v>0</v>
      </c>
      <c r="U6" s="19">
        <v>0</v>
      </c>
      <c r="V6" s="19">
        <v>0</v>
      </c>
      <c r="W6" s="19">
        <v>1</v>
      </c>
      <c r="X6" s="19">
        <v>1</v>
      </c>
      <c r="Y6" s="35">
        <v>8</v>
      </c>
      <c r="Z6" s="19">
        <v>0</v>
      </c>
      <c r="AA6" s="19">
        <v>1</v>
      </c>
      <c r="AB6" s="19">
        <v>1</v>
      </c>
      <c r="AC6" s="19">
        <v>1</v>
      </c>
      <c r="AD6" s="166">
        <v>1</v>
      </c>
      <c r="AE6" s="166">
        <v>0</v>
      </c>
      <c r="AF6" s="227"/>
      <c r="AG6" s="161">
        <v>220</v>
      </c>
      <c r="AH6" s="20">
        <f t="shared" ref="AH6:AH7" si="3">AG6/8</f>
        <v>27.5</v>
      </c>
      <c r="AI6" s="15">
        <f t="shared" ref="AI6:AI7" si="4">SUM(C6:AF6)</f>
        <v>14</v>
      </c>
      <c r="AJ6" s="101">
        <f t="shared" ref="AJ6:AJ7" si="5">AH6*AI6</f>
        <v>385</v>
      </c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</row>
    <row r="7" spans="1:68" s="34" customFormat="1" x14ac:dyDescent="0.2">
      <c r="A7" s="167">
        <v>3</v>
      </c>
      <c r="B7" s="202" t="s">
        <v>99</v>
      </c>
      <c r="C7" s="19">
        <v>0</v>
      </c>
      <c r="D7" s="35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35"/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35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35">
        <v>0</v>
      </c>
      <c r="Z7" s="19">
        <v>0</v>
      </c>
      <c r="AA7" s="19">
        <v>0</v>
      </c>
      <c r="AB7" s="19">
        <v>0</v>
      </c>
      <c r="AC7" s="19">
        <v>0</v>
      </c>
      <c r="AD7" s="166">
        <v>0</v>
      </c>
      <c r="AE7" s="166">
        <v>0</v>
      </c>
      <c r="AF7" s="227"/>
      <c r="AG7" s="161">
        <v>200</v>
      </c>
      <c r="AH7" s="20">
        <f t="shared" si="3"/>
        <v>25</v>
      </c>
      <c r="AI7" s="15">
        <f t="shared" si="4"/>
        <v>0</v>
      </c>
      <c r="AJ7" s="101">
        <f t="shared" si="5"/>
        <v>0</v>
      </c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</row>
    <row r="8" spans="1:68" s="34" customFormat="1" x14ac:dyDescent="0.2">
      <c r="A8" s="167">
        <v>4</v>
      </c>
      <c r="B8" s="197" t="s">
        <v>49</v>
      </c>
      <c r="C8" s="19">
        <v>1</v>
      </c>
      <c r="D8" s="35">
        <v>8</v>
      </c>
      <c r="E8" s="19">
        <v>1</v>
      </c>
      <c r="F8" s="19">
        <v>2</v>
      </c>
      <c r="G8" s="19">
        <v>1</v>
      </c>
      <c r="H8" s="19">
        <v>1</v>
      </c>
      <c r="I8" s="19">
        <v>1</v>
      </c>
      <c r="J8" s="19">
        <v>2.5</v>
      </c>
      <c r="K8" s="35"/>
      <c r="L8" s="19">
        <v>0</v>
      </c>
      <c r="M8" s="19">
        <v>1</v>
      </c>
      <c r="N8" s="19">
        <v>1</v>
      </c>
      <c r="O8" s="19">
        <v>1.5</v>
      </c>
      <c r="P8" s="19">
        <v>1</v>
      </c>
      <c r="Q8" s="19">
        <v>1</v>
      </c>
      <c r="R8" s="35">
        <v>8</v>
      </c>
      <c r="S8" s="19">
        <v>1</v>
      </c>
      <c r="T8" s="19">
        <v>1</v>
      </c>
      <c r="U8" s="19">
        <v>1</v>
      </c>
      <c r="V8" s="19">
        <v>1</v>
      </c>
      <c r="W8" s="19">
        <v>0</v>
      </c>
      <c r="X8" s="19">
        <v>1</v>
      </c>
      <c r="Y8" s="35">
        <v>8</v>
      </c>
      <c r="Z8" s="19">
        <v>1</v>
      </c>
      <c r="AA8" s="19">
        <v>1</v>
      </c>
      <c r="AB8" s="19">
        <v>1</v>
      </c>
      <c r="AC8" s="19">
        <v>1</v>
      </c>
      <c r="AD8" s="19">
        <v>1</v>
      </c>
      <c r="AE8" s="166">
        <v>0</v>
      </c>
      <c r="AF8" s="227"/>
      <c r="AG8" s="161">
        <v>280</v>
      </c>
      <c r="AH8" s="20">
        <f t="shared" si="0"/>
        <v>35</v>
      </c>
      <c r="AI8" s="15">
        <f t="shared" si="1"/>
        <v>49</v>
      </c>
      <c r="AJ8" s="101">
        <f t="shared" si="2"/>
        <v>1715</v>
      </c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</row>
    <row r="9" spans="1:68" s="34" customFormat="1" x14ac:dyDescent="0.2">
      <c r="A9" s="167">
        <v>5</v>
      </c>
      <c r="B9" s="200" t="s">
        <v>80</v>
      </c>
      <c r="C9" s="19">
        <v>0</v>
      </c>
      <c r="D9" s="35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35"/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35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35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66">
        <v>0</v>
      </c>
      <c r="AF9" s="227"/>
      <c r="AG9" s="161">
        <v>200</v>
      </c>
      <c r="AH9" s="20">
        <f>AG9/8</f>
        <v>25</v>
      </c>
      <c r="AI9" s="15">
        <f t="shared" si="1"/>
        <v>0</v>
      </c>
      <c r="AJ9" s="101">
        <f>AH9*AI9</f>
        <v>0</v>
      </c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</row>
    <row r="10" spans="1:68" ht="15.75" customHeight="1" x14ac:dyDescent="0.2">
      <c r="A10" s="167">
        <v>6</v>
      </c>
      <c r="B10" s="201" t="s">
        <v>50</v>
      </c>
      <c r="C10" s="19">
        <v>1.5</v>
      </c>
      <c r="D10" s="35">
        <v>8</v>
      </c>
      <c r="E10" s="19">
        <v>1.5</v>
      </c>
      <c r="F10" s="19">
        <v>5</v>
      </c>
      <c r="G10" s="19">
        <v>1</v>
      </c>
      <c r="H10" s="19">
        <v>0</v>
      </c>
      <c r="I10" s="19">
        <v>1</v>
      </c>
      <c r="J10" s="19">
        <v>0</v>
      </c>
      <c r="K10" s="35"/>
      <c r="L10" s="19">
        <v>0</v>
      </c>
      <c r="M10" s="19">
        <v>1</v>
      </c>
      <c r="N10" s="19">
        <v>1</v>
      </c>
      <c r="O10" s="19">
        <v>2.5</v>
      </c>
      <c r="P10" s="19">
        <v>1</v>
      </c>
      <c r="Q10" s="19">
        <v>1</v>
      </c>
      <c r="R10" s="35">
        <v>8</v>
      </c>
      <c r="S10" s="19">
        <v>1</v>
      </c>
      <c r="T10" s="19">
        <v>1</v>
      </c>
      <c r="U10" s="19">
        <v>2</v>
      </c>
      <c r="V10" s="19">
        <v>1</v>
      </c>
      <c r="W10" s="19">
        <v>1</v>
      </c>
      <c r="X10" s="19">
        <v>1</v>
      </c>
      <c r="Y10" s="35">
        <v>8</v>
      </c>
      <c r="Z10" s="19">
        <v>1</v>
      </c>
      <c r="AA10" s="10">
        <v>1</v>
      </c>
      <c r="AB10" s="19">
        <v>1</v>
      </c>
      <c r="AC10" s="19">
        <v>1</v>
      </c>
      <c r="AD10" s="19">
        <v>1</v>
      </c>
      <c r="AE10" s="166">
        <v>0</v>
      </c>
      <c r="AF10" s="227"/>
      <c r="AG10" s="39">
        <v>270</v>
      </c>
      <c r="AH10" s="20">
        <f t="shared" si="0"/>
        <v>33.75</v>
      </c>
      <c r="AI10" s="15">
        <f t="shared" si="1"/>
        <v>52.5</v>
      </c>
      <c r="AJ10" s="101">
        <f t="shared" si="2"/>
        <v>1771.875</v>
      </c>
    </row>
    <row r="11" spans="1:68" ht="15.75" customHeight="1" x14ac:dyDescent="0.2">
      <c r="A11" s="167">
        <v>7</v>
      </c>
      <c r="B11" s="201" t="s">
        <v>75</v>
      </c>
      <c r="C11" s="19">
        <v>1</v>
      </c>
      <c r="D11" s="35">
        <v>8</v>
      </c>
      <c r="E11" s="19">
        <v>1.5</v>
      </c>
      <c r="F11" s="19">
        <v>2</v>
      </c>
      <c r="G11" s="19">
        <v>1</v>
      </c>
      <c r="H11" s="19">
        <v>1</v>
      </c>
      <c r="I11" s="19">
        <v>1</v>
      </c>
      <c r="J11" s="19">
        <v>2.5</v>
      </c>
      <c r="K11" s="35"/>
      <c r="L11" s="19">
        <v>1</v>
      </c>
      <c r="M11" s="19">
        <v>1</v>
      </c>
      <c r="N11" s="19">
        <v>1</v>
      </c>
      <c r="O11" s="19">
        <v>1.5</v>
      </c>
      <c r="P11" s="19">
        <v>1</v>
      </c>
      <c r="Q11" s="19">
        <v>1</v>
      </c>
      <c r="R11" s="35">
        <v>8</v>
      </c>
      <c r="S11" s="19">
        <v>1</v>
      </c>
      <c r="T11" s="19">
        <v>1</v>
      </c>
      <c r="U11" s="19">
        <v>1</v>
      </c>
      <c r="V11" s="19">
        <v>1</v>
      </c>
      <c r="W11" s="19">
        <v>1</v>
      </c>
      <c r="X11" s="19">
        <v>1</v>
      </c>
      <c r="Y11" s="35">
        <v>8</v>
      </c>
      <c r="Z11" s="19">
        <v>1</v>
      </c>
      <c r="AA11" s="10">
        <v>1</v>
      </c>
      <c r="AB11" s="19">
        <v>1</v>
      </c>
      <c r="AC11" s="19">
        <v>1</v>
      </c>
      <c r="AD11" s="19">
        <v>1</v>
      </c>
      <c r="AE11" s="166">
        <v>0</v>
      </c>
      <c r="AF11" s="227"/>
      <c r="AG11" s="39">
        <v>270</v>
      </c>
      <c r="AH11" s="20">
        <f t="shared" si="0"/>
        <v>33.75</v>
      </c>
      <c r="AI11" s="15">
        <f t="shared" si="1"/>
        <v>51.5</v>
      </c>
      <c r="AJ11" s="101">
        <f t="shared" si="2"/>
        <v>1738.125</v>
      </c>
    </row>
    <row r="12" spans="1:68" ht="16" x14ac:dyDescent="0.2">
      <c r="A12" s="167">
        <v>8</v>
      </c>
      <c r="B12" s="193" t="s">
        <v>37</v>
      </c>
      <c r="C12" s="19">
        <v>1</v>
      </c>
      <c r="D12" s="35">
        <v>8</v>
      </c>
      <c r="E12" s="19">
        <v>1</v>
      </c>
      <c r="F12" s="19">
        <v>2</v>
      </c>
      <c r="G12" s="19">
        <v>1</v>
      </c>
      <c r="H12" s="19">
        <v>1</v>
      </c>
      <c r="I12" s="19">
        <v>1</v>
      </c>
      <c r="J12" s="19">
        <v>1.5</v>
      </c>
      <c r="K12" s="35"/>
      <c r="L12" s="19">
        <v>1</v>
      </c>
      <c r="M12" s="19">
        <v>1</v>
      </c>
      <c r="N12" s="19">
        <v>1</v>
      </c>
      <c r="O12" s="19">
        <v>1.5</v>
      </c>
      <c r="P12" s="19">
        <v>1</v>
      </c>
      <c r="Q12" s="19">
        <v>1</v>
      </c>
      <c r="R12" s="35">
        <v>8</v>
      </c>
      <c r="S12" s="19">
        <v>1</v>
      </c>
      <c r="T12" s="10">
        <v>1</v>
      </c>
      <c r="U12" s="19">
        <v>1</v>
      </c>
      <c r="V12" s="10">
        <v>1</v>
      </c>
      <c r="W12" s="10">
        <v>0</v>
      </c>
      <c r="X12" s="19">
        <v>1</v>
      </c>
      <c r="Y12" s="35">
        <v>8</v>
      </c>
      <c r="Z12" s="19">
        <v>1</v>
      </c>
      <c r="AA12" s="10">
        <v>1</v>
      </c>
      <c r="AB12" s="19">
        <v>1</v>
      </c>
      <c r="AC12" s="19">
        <v>1</v>
      </c>
      <c r="AD12" s="19">
        <v>1</v>
      </c>
      <c r="AE12" s="166">
        <v>0</v>
      </c>
      <c r="AF12" s="227"/>
      <c r="AG12" s="39">
        <v>290</v>
      </c>
      <c r="AH12" s="20">
        <f t="shared" ref="AH12:AH19" si="6">AG12/8</f>
        <v>36.25</v>
      </c>
      <c r="AI12" s="15">
        <f t="shared" si="1"/>
        <v>49</v>
      </c>
      <c r="AJ12" s="101">
        <f t="shared" si="2"/>
        <v>1776.25</v>
      </c>
    </row>
    <row r="13" spans="1:68" ht="16" x14ac:dyDescent="0.2">
      <c r="A13" s="167">
        <v>9</v>
      </c>
      <c r="B13" s="201" t="s">
        <v>39</v>
      </c>
      <c r="C13" s="19">
        <v>0</v>
      </c>
      <c r="D13" s="35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35"/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35">
        <v>0</v>
      </c>
      <c r="S13" s="19">
        <v>0</v>
      </c>
      <c r="T13" s="10">
        <v>0</v>
      </c>
      <c r="U13" s="19">
        <v>0</v>
      </c>
      <c r="V13" s="10">
        <v>0</v>
      </c>
      <c r="W13" s="10">
        <v>0</v>
      </c>
      <c r="X13" s="19">
        <v>0</v>
      </c>
      <c r="Y13" s="35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66">
        <v>0</v>
      </c>
      <c r="AF13" s="227"/>
      <c r="AG13" s="21">
        <v>220</v>
      </c>
      <c r="AH13" s="20">
        <f t="shared" si="6"/>
        <v>27.5</v>
      </c>
      <c r="AI13" s="15">
        <f t="shared" si="1"/>
        <v>0</v>
      </c>
      <c r="AJ13" s="101">
        <f t="shared" si="2"/>
        <v>0</v>
      </c>
    </row>
    <row r="14" spans="1:68" ht="16" x14ac:dyDescent="0.2">
      <c r="A14" s="167">
        <v>10</v>
      </c>
      <c r="B14" s="201" t="s">
        <v>64</v>
      </c>
      <c r="C14" s="19">
        <v>1</v>
      </c>
      <c r="D14" s="35">
        <v>8</v>
      </c>
      <c r="E14" s="19">
        <v>1.5</v>
      </c>
      <c r="F14" s="19">
        <v>5</v>
      </c>
      <c r="G14" s="19">
        <v>1</v>
      </c>
      <c r="H14" s="19">
        <v>1</v>
      </c>
      <c r="I14" s="19">
        <v>1</v>
      </c>
      <c r="J14" s="19">
        <v>3</v>
      </c>
      <c r="K14" s="35"/>
      <c r="L14" s="19">
        <v>0</v>
      </c>
      <c r="M14" s="19">
        <v>1</v>
      </c>
      <c r="N14" s="19">
        <v>1</v>
      </c>
      <c r="O14" s="19">
        <v>2</v>
      </c>
      <c r="P14" s="19">
        <v>0</v>
      </c>
      <c r="Q14" s="19">
        <v>1</v>
      </c>
      <c r="R14" s="35">
        <v>8</v>
      </c>
      <c r="S14" s="19">
        <v>1</v>
      </c>
      <c r="T14" s="10">
        <v>1</v>
      </c>
      <c r="U14" s="19">
        <v>2</v>
      </c>
      <c r="V14" s="10">
        <v>1</v>
      </c>
      <c r="W14" s="10">
        <v>1</v>
      </c>
      <c r="X14" s="19">
        <v>1</v>
      </c>
      <c r="Y14" s="35">
        <v>0</v>
      </c>
      <c r="Z14" s="19">
        <v>0</v>
      </c>
      <c r="AA14" s="19">
        <v>1</v>
      </c>
      <c r="AB14" s="19">
        <v>0</v>
      </c>
      <c r="AC14" s="19">
        <v>1</v>
      </c>
      <c r="AD14" s="19">
        <v>1</v>
      </c>
      <c r="AE14" s="166">
        <v>0</v>
      </c>
      <c r="AF14" s="227"/>
      <c r="AG14" s="39">
        <v>260</v>
      </c>
      <c r="AH14" s="20">
        <f t="shared" si="6"/>
        <v>32.5</v>
      </c>
      <c r="AI14" s="15">
        <f t="shared" ref="AI14:AI19" si="7">SUM(C14:AF14)</f>
        <v>44.5</v>
      </c>
      <c r="AJ14" s="101">
        <f>AH14*AI14</f>
        <v>1446.25</v>
      </c>
    </row>
    <row r="15" spans="1:68" ht="16" x14ac:dyDescent="0.2">
      <c r="A15" s="167">
        <v>11</v>
      </c>
      <c r="B15" s="201" t="s">
        <v>67</v>
      </c>
      <c r="C15" s="19">
        <v>1</v>
      </c>
      <c r="D15" s="35">
        <v>8</v>
      </c>
      <c r="E15" s="19">
        <v>1</v>
      </c>
      <c r="F15" s="19">
        <v>2</v>
      </c>
      <c r="G15" s="19">
        <v>1</v>
      </c>
      <c r="H15" s="19">
        <v>0</v>
      </c>
      <c r="I15" s="19">
        <v>0</v>
      </c>
      <c r="J15" s="19">
        <v>0</v>
      </c>
      <c r="K15" s="35"/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35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35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66">
        <v>0</v>
      </c>
      <c r="AF15" s="227"/>
      <c r="AG15" s="39">
        <v>250</v>
      </c>
      <c r="AH15" s="20">
        <f t="shared" si="6"/>
        <v>31.25</v>
      </c>
      <c r="AI15" s="15">
        <f t="shared" si="7"/>
        <v>13</v>
      </c>
      <c r="AJ15" s="101">
        <f>AH15*AI15</f>
        <v>406.25</v>
      </c>
    </row>
    <row r="16" spans="1:68" ht="16" x14ac:dyDescent="0.2">
      <c r="A16" s="167">
        <v>12</v>
      </c>
      <c r="B16" s="201" t="s">
        <v>56</v>
      </c>
      <c r="C16" s="19">
        <v>1.5</v>
      </c>
      <c r="D16" s="35">
        <v>8</v>
      </c>
      <c r="E16" s="19">
        <v>1.5</v>
      </c>
      <c r="F16" s="19">
        <v>2</v>
      </c>
      <c r="G16" s="19">
        <v>1</v>
      </c>
      <c r="H16" s="19">
        <v>2</v>
      </c>
      <c r="I16" s="19">
        <v>1</v>
      </c>
      <c r="J16" s="19">
        <v>3.5</v>
      </c>
      <c r="K16" s="35"/>
      <c r="L16" s="19">
        <v>1</v>
      </c>
      <c r="M16" s="19">
        <v>1</v>
      </c>
      <c r="N16" s="19">
        <v>1</v>
      </c>
      <c r="O16" s="19">
        <v>2</v>
      </c>
      <c r="P16" s="19">
        <v>1</v>
      </c>
      <c r="Q16" s="19">
        <v>1</v>
      </c>
      <c r="R16" s="35">
        <v>8</v>
      </c>
      <c r="S16" s="19">
        <v>1</v>
      </c>
      <c r="T16" s="10">
        <v>1</v>
      </c>
      <c r="U16" s="19">
        <v>2</v>
      </c>
      <c r="V16" s="10">
        <v>1</v>
      </c>
      <c r="W16" s="10">
        <v>1</v>
      </c>
      <c r="X16" s="19">
        <v>1</v>
      </c>
      <c r="Y16" s="35">
        <v>8</v>
      </c>
      <c r="Z16" s="19">
        <v>1</v>
      </c>
      <c r="AA16" s="10">
        <v>1</v>
      </c>
      <c r="AB16" s="19">
        <v>1</v>
      </c>
      <c r="AC16" s="19">
        <v>1</v>
      </c>
      <c r="AD16" s="19">
        <v>1</v>
      </c>
      <c r="AE16" s="166">
        <v>0</v>
      </c>
      <c r="AF16" s="227"/>
      <c r="AG16" s="39">
        <v>270</v>
      </c>
      <c r="AH16" s="20">
        <f t="shared" si="6"/>
        <v>33.75</v>
      </c>
      <c r="AI16" s="15">
        <f t="shared" si="7"/>
        <v>55.5</v>
      </c>
      <c r="AJ16" s="101">
        <f t="shared" si="2"/>
        <v>1873.125</v>
      </c>
    </row>
    <row r="17" spans="1:68" ht="16" x14ac:dyDescent="0.2">
      <c r="A17" s="167">
        <v>13</v>
      </c>
      <c r="B17" s="201" t="s">
        <v>82</v>
      </c>
      <c r="C17" s="19">
        <v>0</v>
      </c>
      <c r="D17" s="35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35"/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35">
        <v>0</v>
      </c>
      <c r="S17" s="19">
        <v>0</v>
      </c>
      <c r="T17" s="10">
        <v>0</v>
      </c>
      <c r="U17" s="19">
        <v>0</v>
      </c>
      <c r="V17" s="10">
        <v>0</v>
      </c>
      <c r="W17" s="10">
        <v>0</v>
      </c>
      <c r="X17" s="19">
        <v>0</v>
      </c>
      <c r="Y17" s="35">
        <v>0</v>
      </c>
      <c r="Z17" s="19">
        <v>0</v>
      </c>
      <c r="AA17" s="10">
        <v>0</v>
      </c>
      <c r="AB17" s="19">
        <v>0</v>
      </c>
      <c r="AC17" s="19">
        <v>0</v>
      </c>
      <c r="AD17" s="19">
        <v>0</v>
      </c>
      <c r="AE17" s="166">
        <v>0</v>
      </c>
      <c r="AF17" s="227"/>
      <c r="AG17" s="39">
        <v>200</v>
      </c>
      <c r="AH17" s="20">
        <f t="shared" si="6"/>
        <v>25</v>
      </c>
      <c r="AI17" s="15">
        <f t="shared" si="7"/>
        <v>0</v>
      </c>
      <c r="AJ17" s="101">
        <f t="shared" si="2"/>
        <v>0</v>
      </c>
    </row>
    <row r="18" spans="1:68" ht="16" x14ac:dyDescent="0.2">
      <c r="A18" s="167">
        <v>14</v>
      </c>
      <c r="B18" s="201" t="s">
        <v>69</v>
      </c>
      <c r="C18" s="19">
        <v>0</v>
      </c>
      <c r="D18" s="35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35"/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35">
        <v>0</v>
      </c>
      <c r="S18" s="19">
        <v>0</v>
      </c>
      <c r="T18" s="10">
        <v>0</v>
      </c>
      <c r="U18" s="19">
        <v>0</v>
      </c>
      <c r="V18" s="10">
        <v>0</v>
      </c>
      <c r="W18" s="10">
        <v>0</v>
      </c>
      <c r="X18" s="19">
        <v>0</v>
      </c>
      <c r="Y18" s="35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66">
        <v>0</v>
      </c>
      <c r="AF18" s="227"/>
      <c r="AG18" s="39">
        <v>290</v>
      </c>
      <c r="AH18" s="20">
        <f t="shared" si="6"/>
        <v>36.25</v>
      </c>
      <c r="AI18" s="15">
        <f t="shared" si="7"/>
        <v>0</v>
      </c>
      <c r="AJ18" s="101">
        <f>AH18*AI18</f>
        <v>0</v>
      </c>
    </row>
    <row r="19" spans="1:68" ht="16" x14ac:dyDescent="0.2">
      <c r="A19" s="167">
        <v>15</v>
      </c>
      <c r="B19" s="201" t="s">
        <v>73</v>
      </c>
      <c r="C19" s="19">
        <v>0</v>
      </c>
      <c r="D19" s="35">
        <v>0</v>
      </c>
      <c r="E19" s="19">
        <v>0</v>
      </c>
      <c r="F19" s="19">
        <v>0</v>
      </c>
      <c r="G19" s="19">
        <v>1</v>
      </c>
      <c r="H19" s="19">
        <v>1</v>
      </c>
      <c r="I19" s="19">
        <v>1</v>
      </c>
      <c r="J19" s="19">
        <v>2.5</v>
      </c>
      <c r="K19" s="35"/>
      <c r="L19" s="19">
        <v>1</v>
      </c>
      <c r="M19" s="19">
        <v>1</v>
      </c>
      <c r="N19" s="19">
        <v>1</v>
      </c>
      <c r="O19" s="19">
        <v>3</v>
      </c>
      <c r="P19" s="19">
        <v>0</v>
      </c>
      <c r="Q19" s="19">
        <v>1</v>
      </c>
      <c r="R19" s="35">
        <v>8</v>
      </c>
      <c r="S19" s="19">
        <v>1</v>
      </c>
      <c r="T19" s="10">
        <v>1</v>
      </c>
      <c r="U19" s="19">
        <v>1</v>
      </c>
      <c r="V19" s="10">
        <v>1</v>
      </c>
      <c r="W19" s="10">
        <v>1</v>
      </c>
      <c r="X19" s="19">
        <v>1</v>
      </c>
      <c r="Y19" s="35">
        <v>8</v>
      </c>
      <c r="Z19" s="19">
        <v>0</v>
      </c>
      <c r="AA19" s="10">
        <v>1</v>
      </c>
      <c r="AB19" s="19">
        <v>1</v>
      </c>
      <c r="AC19" s="19">
        <v>1</v>
      </c>
      <c r="AD19" s="19">
        <v>1</v>
      </c>
      <c r="AE19" s="166">
        <v>0</v>
      </c>
      <c r="AF19" s="227"/>
      <c r="AG19" s="39">
        <v>280</v>
      </c>
      <c r="AH19" s="20">
        <f t="shared" si="6"/>
        <v>35</v>
      </c>
      <c r="AI19" s="15">
        <f t="shared" si="7"/>
        <v>38.5</v>
      </c>
      <c r="AJ19" s="101">
        <f>AH19*AI19</f>
        <v>1347.5</v>
      </c>
    </row>
    <row r="20" spans="1:68" ht="16" x14ac:dyDescent="0.2">
      <c r="A20" s="167"/>
      <c r="B20" s="20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0"/>
      <c r="U20" s="19"/>
      <c r="V20" s="10"/>
      <c r="W20" s="10"/>
      <c r="X20" s="19"/>
      <c r="Y20" s="19"/>
      <c r="Z20" s="19"/>
      <c r="AA20" s="19"/>
      <c r="AB20" s="19"/>
      <c r="AC20" s="19"/>
      <c r="AD20" s="19"/>
      <c r="AE20" s="166"/>
      <c r="AF20" s="166"/>
      <c r="AG20" s="39"/>
      <c r="AH20" s="20"/>
      <c r="AI20" s="15"/>
      <c r="AJ20" s="101"/>
    </row>
    <row r="21" spans="1:68" s="45" customFormat="1" x14ac:dyDescent="0.2">
      <c r="A21" s="296"/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97"/>
      <c r="AB21" s="297"/>
      <c r="AC21" s="297"/>
      <c r="AD21" s="297"/>
      <c r="AE21" s="297"/>
      <c r="AF21" s="297"/>
      <c r="AG21" s="297"/>
      <c r="AH21" s="292">
        <f>SUM(AH5:AH20)</f>
        <v>471.25</v>
      </c>
      <c r="AI21" s="292">
        <f>SUM(AI5:AI20)</f>
        <v>406</v>
      </c>
      <c r="AJ21" s="294">
        <f>SUM(AJ5:AJ20)</f>
        <v>13758.75</v>
      </c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</row>
    <row r="22" spans="1:68" s="45" customFormat="1" ht="16" thickBot="1" x14ac:dyDescent="0.25">
      <c r="A22" s="279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93"/>
      <c r="AI22" s="293"/>
      <c r="AJ22" s="295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</row>
    <row r="23" spans="1:68" x14ac:dyDescent="0.2">
      <c r="A23" s="284"/>
      <c r="B23" s="284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68" x14ac:dyDescent="0.2">
      <c r="A24" s="284"/>
      <c r="B24" s="28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68" x14ac:dyDescent="0.2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68" x14ac:dyDescent="0.2">
      <c r="A26" s="284"/>
      <c r="B26" s="284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68" x14ac:dyDescent="0.2">
      <c r="A27" s="284"/>
      <c r="B27" s="284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68" x14ac:dyDescent="0.2">
      <c r="A28" s="284"/>
      <c r="B28" s="284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68" x14ac:dyDescent="0.2">
      <c r="A29" s="284"/>
      <c r="B29" s="284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</sheetData>
  <mergeCells count="15">
    <mergeCell ref="A26:A27"/>
    <mergeCell ref="B26:B27"/>
    <mergeCell ref="A28:A29"/>
    <mergeCell ref="B28:B29"/>
    <mergeCell ref="A21:AG22"/>
    <mergeCell ref="AH21:AH22"/>
    <mergeCell ref="AI21:AI22"/>
    <mergeCell ref="AJ21:AJ22"/>
    <mergeCell ref="A23:A24"/>
    <mergeCell ref="B23:B24"/>
    <mergeCell ref="X1:AD1"/>
    <mergeCell ref="S2:W2"/>
    <mergeCell ref="X2:AD2"/>
    <mergeCell ref="S3:W3"/>
    <mergeCell ref="X3:AD3"/>
  </mergeCells>
  <pageMargins left="0.45" right="0.45" top="0.5" bottom="0.5" header="0.3" footer="0.3"/>
  <pageSetup paperSize="9" scale="69" orientation="landscape" horizontalDpi="360" verticalDpi="360" r:id="rId1"/>
  <colBreaks count="1" manualBreakCount="1">
    <brk id="36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I19"/>
  <sheetViews>
    <sheetView tabSelected="1" view="pageBreakPreview" zoomScale="107" zoomScaleNormal="100" workbookViewId="0">
      <selection activeCell="A6" sqref="A6:AG7"/>
    </sheetView>
  </sheetViews>
  <sheetFormatPr baseColWidth="10" defaultColWidth="8.83203125" defaultRowHeight="15" x14ac:dyDescent="0.2"/>
  <cols>
    <col min="1" max="1" width="5.33203125" style="103" customWidth="1"/>
    <col min="2" max="2" width="22.5" style="103" customWidth="1"/>
    <col min="3" max="3" width="4.83203125" style="103" customWidth="1"/>
    <col min="4" max="4" width="5" style="103" customWidth="1"/>
    <col min="5" max="5" width="4.6640625" style="103" customWidth="1"/>
    <col min="6" max="6" width="5.6640625" style="103" customWidth="1"/>
    <col min="7" max="7" width="5.33203125" style="181" customWidth="1"/>
    <col min="8" max="12" width="3.83203125" style="103" customWidth="1"/>
    <col min="13" max="13" width="3.83203125" style="2" customWidth="1"/>
    <col min="14" max="18" width="3.83203125" style="103" customWidth="1"/>
    <col min="19" max="20" width="3.83203125" style="2" customWidth="1"/>
    <col min="21" max="24" width="3.83203125" style="103" customWidth="1"/>
    <col min="25" max="25" width="5.5" style="103" customWidth="1"/>
    <col min="26" max="26" width="3.83203125" style="103" customWidth="1"/>
    <col min="27" max="27" width="4.5" style="2" customWidth="1"/>
    <col min="28" max="28" width="6.1640625" style="103" customWidth="1"/>
    <col min="29" max="31" width="5.33203125" style="110" customWidth="1"/>
    <col min="32" max="32" width="4.33203125" style="103" customWidth="1"/>
    <col min="33" max="33" width="6.6640625" style="103" customWidth="1"/>
    <col min="34" max="34" width="8" style="103" customWidth="1"/>
    <col min="35" max="35" width="13.1640625" style="3" customWidth="1"/>
  </cols>
  <sheetData>
    <row r="1" spans="1:35" s="34" customFormat="1" ht="48" x14ac:dyDescent="0.2">
      <c r="A1" s="48" t="s">
        <v>4</v>
      </c>
      <c r="B1" s="104" t="s">
        <v>5</v>
      </c>
      <c r="C1" s="47">
        <v>26</v>
      </c>
      <c r="D1" s="47">
        <v>27</v>
      </c>
      <c r="E1" s="47">
        <v>28</v>
      </c>
      <c r="F1" s="47">
        <v>29</v>
      </c>
      <c r="G1" s="47">
        <v>30</v>
      </c>
      <c r="H1" s="47">
        <v>1</v>
      </c>
      <c r="I1" s="47">
        <v>2</v>
      </c>
      <c r="J1" s="47">
        <v>3</v>
      </c>
      <c r="K1" s="105">
        <v>4</v>
      </c>
      <c r="L1" s="47">
        <v>5</v>
      </c>
      <c r="M1" s="47">
        <v>6</v>
      </c>
      <c r="N1" s="164">
        <v>7</v>
      </c>
      <c r="O1" s="105">
        <v>8</v>
      </c>
      <c r="P1" s="47">
        <v>9</v>
      </c>
      <c r="Q1" s="47">
        <v>10</v>
      </c>
      <c r="R1" s="47">
        <v>11</v>
      </c>
      <c r="S1" s="47">
        <v>12</v>
      </c>
      <c r="T1" s="47">
        <v>13</v>
      </c>
      <c r="U1" s="47">
        <v>14</v>
      </c>
      <c r="V1" s="47">
        <v>15</v>
      </c>
      <c r="W1" s="47">
        <v>16</v>
      </c>
      <c r="X1" s="47">
        <v>17</v>
      </c>
      <c r="Y1" s="47">
        <v>18</v>
      </c>
      <c r="Z1" s="47">
        <v>19</v>
      </c>
      <c r="AA1" s="47">
        <v>20</v>
      </c>
      <c r="AB1" s="47">
        <v>21</v>
      </c>
      <c r="AC1" s="105">
        <v>22</v>
      </c>
      <c r="AD1" s="47">
        <v>23</v>
      </c>
      <c r="AE1" s="47">
        <v>24</v>
      </c>
      <c r="AF1" s="47">
        <v>25</v>
      </c>
      <c r="AG1" s="84" t="s">
        <v>8</v>
      </c>
      <c r="AH1" s="84" t="s">
        <v>9</v>
      </c>
      <c r="AI1" s="106" t="s">
        <v>10</v>
      </c>
    </row>
    <row r="2" spans="1:35" ht="16" x14ac:dyDescent="0.2">
      <c r="A2" s="21">
        <v>1</v>
      </c>
      <c r="B2" s="193" t="s">
        <v>78</v>
      </c>
      <c r="C2" s="169">
        <v>1</v>
      </c>
      <c r="D2" s="182"/>
      <c r="E2" s="169">
        <v>1</v>
      </c>
      <c r="F2" s="169">
        <v>1</v>
      </c>
      <c r="G2" s="169">
        <v>1</v>
      </c>
      <c r="H2" s="169">
        <v>1</v>
      </c>
      <c r="I2" s="169">
        <v>1</v>
      </c>
      <c r="J2" s="169">
        <v>0</v>
      </c>
      <c r="K2" s="182"/>
      <c r="L2" s="169">
        <v>0</v>
      </c>
      <c r="M2" s="169">
        <v>0</v>
      </c>
      <c r="N2" s="169">
        <v>0</v>
      </c>
      <c r="O2" s="169">
        <v>0</v>
      </c>
      <c r="P2" s="169">
        <v>0</v>
      </c>
      <c r="Q2" s="19">
        <v>0</v>
      </c>
      <c r="R2" s="182"/>
      <c r="S2" s="169">
        <v>0</v>
      </c>
      <c r="T2" s="169">
        <v>0</v>
      </c>
      <c r="U2" s="169">
        <v>0</v>
      </c>
      <c r="V2" s="169">
        <v>0</v>
      </c>
      <c r="W2" s="169">
        <v>0</v>
      </c>
      <c r="X2" s="19">
        <v>0</v>
      </c>
      <c r="Y2" s="35"/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1"/>
      <c r="AG2" s="21">
        <v>269</v>
      </c>
      <c r="AH2" s="21">
        <f>SUM(C2:AF2)</f>
        <v>6</v>
      </c>
      <c r="AI2" s="36">
        <f>AG2*AH2</f>
        <v>1614</v>
      </c>
    </row>
    <row r="3" spans="1:35" ht="16" x14ac:dyDescent="0.2">
      <c r="A3" s="21">
        <v>2</v>
      </c>
      <c r="B3" s="193" t="s">
        <v>89</v>
      </c>
      <c r="C3" s="169">
        <v>1</v>
      </c>
      <c r="D3" s="182"/>
      <c r="E3" s="169">
        <v>1</v>
      </c>
      <c r="F3" s="169">
        <v>1</v>
      </c>
      <c r="G3" s="169">
        <v>1</v>
      </c>
      <c r="H3" s="169">
        <v>1</v>
      </c>
      <c r="I3" s="169">
        <v>1</v>
      </c>
      <c r="J3" s="169">
        <v>0</v>
      </c>
      <c r="K3" s="182"/>
      <c r="L3" s="169">
        <v>0</v>
      </c>
      <c r="M3" s="169">
        <v>0</v>
      </c>
      <c r="N3" s="169">
        <v>0</v>
      </c>
      <c r="O3" s="169">
        <v>0</v>
      </c>
      <c r="P3" s="169">
        <v>0</v>
      </c>
      <c r="Q3" s="169">
        <v>0</v>
      </c>
      <c r="R3" s="182"/>
      <c r="S3" s="169">
        <v>0</v>
      </c>
      <c r="T3" s="169">
        <v>0</v>
      </c>
      <c r="U3" s="169">
        <v>0</v>
      </c>
      <c r="V3" s="169">
        <v>0</v>
      </c>
      <c r="W3" s="169">
        <v>0</v>
      </c>
      <c r="X3" s="169">
        <v>0</v>
      </c>
      <c r="Y3" s="182"/>
      <c r="Z3" s="16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1"/>
      <c r="AG3" s="21">
        <v>269</v>
      </c>
      <c r="AH3" s="21">
        <f>SUM(C3:AF3)</f>
        <v>6</v>
      </c>
      <c r="AI3" s="36">
        <f>AG3*AH3</f>
        <v>1614</v>
      </c>
    </row>
    <row r="4" spans="1:35" ht="16" x14ac:dyDescent="0.2">
      <c r="A4" s="21">
        <v>3</v>
      </c>
      <c r="B4" s="193" t="s">
        <v>62</v>
      </c>
      <c r="C4" s="169">
        <v>1</v>
      </c>
      <c r="D4" s="182"/>
      <c r="E4" s="169">
        <v>0</v>
      </c>
      <c r="F4" s="169">
        <v>0</v>
      </c>
      <c r="G4" s="169">
        <v>1</v>
      </c>
      <c r="H4" s="169">
        <v>1</v>
      </c>
      <c r="I4" s="169">
        <v>1</v>
      </c>
      <c r="J4" s="169">
        <v>1</v>
      </c>
      <c r="K4" s="182"/>
      <c r="L4" s="169">
        <v>1</v>
      </c>
      <c r="M4" s="169">
        <v>1</v>
      </c>
      <c r="N4" s="169">
        <v>1</v>
      </c>
      <c r="O4" s="169">
        <v>1</v>
      </c>
      <c r="P4" s="169">
        <v>1</v>
      </c>
      <c r="Q4" s="19">
        <v>1</v>
      </c>
      <c r="R4" s="182"/>
      <c r="S4" s="169">
        <v>1</v>
      </c>
      <c r="T4" s="169">
        <v>1</v>
      </c>
      <c r="U4" s="169">
        <v>1</v>
      </c>
      <c r="V4" s="169">
        <v>1</v>
      </c>
      <c r="W4" s="169">
        <v>1</v>
      </c>
      <c r="X4" s="19">
        <v>1</v>
      </c>
      <c r="Y4" s="35"/>
      <c r="Z4" s="19">
        <v>1</v>
      </c>
      <c r="AA4" s="19">
        <v>1</v>
      </c>
      <c r="AB4" s="19">
        <v>1</v>
      </c>
      <c r="AC4" s="19">
        <v>1</v>
      </c>
      <c r="AD4" s="19">
        <v>1</v>
      </c>
      <c r="AE4" s="19">
        <v>1</v>
      </c>
      <c r="AF4" s="11"/>
      <c r="AG4" s="21">
        <v>269</v>
      </c>
      <c r="AH4" s="21">
        <f>SUM(C4:AF4)</f>
        <v>23</v>
      </c>
      <c r="AI4" s="36">
        <f>AG4*AH4</f>
        <v>6187</v>
      </c>
    </row>
    <row r="5" spans="1:35" s="107" customFormat="1" ht="18.75" customHeight="1" x14ac:dyDescent="0.2">
      <c r="A5" s="21">
        <v>4</v>
      </c>
      <c r="B5" s="193" t="s">
        <v>72</v>
      </c>
      <c r="C5" s="169">
        <v>1</v>
      </c>
      <c r="D5" s="182"/>
      <c r="E5" s="169">
        <v>1</v>
      </c>
      <c r="F5" s="169">
        <v>1</v>
      </c>
      <c r="G5" s="169">
        <v>1</v>
      </c>
      <c r="H5" s="169">
        <v>1</v>
      </c>
      <c r="I5" s="169">
        <v>1</v>
      </c>
      <c r="J5" s="169">
        <v>1</v>
      </c>
      <c r="K5" s="182"/>
      <c r="L5" s="169">
        <v>1</v>
      </c>
      <c r="M5" s="169">
        <v>1</v>
      </c>
      <c r="N5" s="169">
        <v>1</v>
      </c>
      <c r="O5" s="169">
        <v>1</v>
      </c>
      <c r="P5" s="169">
        <v>1</v>
      </c>
      <c r="Q5" s="19">
        <v>1</v>
      </c>
      <c r="R5" s="182"/>
      <c r="S5" s="169">
        <v>1</v>
      </c>
      <c r="T5" s="169">
        <v>1</v>
      </c>
      <c r="U5" s="169">
        <v>1</v>
      </c>
      <c r="V5" s="169">
        <v>1</v>
      </c>
      <c r="W5" s="169">
        <v>1</v>
      </c>
      <c r="X5" s="19">
        <v>1</v>
      </c>
      <c r="Y5" s="35"/>
      <c r="Z5" s="19">
        <v>1</v>
      </c>
      <c r="AA5" s="19">
        <v>1</v>
      </c>
      <c r="AB5" s="19">
        <v>1</v>
      </c>
      <c r="AC5" s="19">
        <v>1</v>
      </c>
      <c r="AD5" s="19">
        <v>1</v>
      </c>
      <c r="AE5" s="19">
        <v>1</v>
      </c>
      <c r="AF5" s="11"/>
      <c r="AG5" s="148">
        <v>250</v>
      </c>
      <c r="AH5" s="21">
        <f>SUM(C5:AF5)</f>
        <v>25</v>
      </c>
      <c r="AI5" s="36">
        <f>AG5*AH5</f>
        <v>6250</v>
      </c>
    </row>
    <row r="6" spans="1:35" s="45" customFormat="1" x14ac:dyDescent="0.2">
      <c r="A6" s="298"/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/>
      <c r="AC6" s="299"/>
      <c r="AD6" s="299"/>
      <c r="AE6" s="299"/>
      <c r="AF6" s="299"/>
      <c r="AG6" s="300"/>
      <c r="AH6" s="278">
        <f>SUM(AH2:AH5)</f>
        <v>60</v>
      </c>
      <c r="AI6" s="281">
        <f>SUM(AI2:AI5)</f>
        <v>15665</v>
      </c>
    </row>
    <row r="7" spans="1:35" s="45" customFormat="1" ht="16" thickBot="1" x14ac:dyDescent="0.25">
      <c r="A7" s="301"/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3"/>
      <c r="AH7" s="280"/>
      <c r="AI7" s="237"/>
    </row>
    <row r="8" spans="1:35" x14ac:dyDescent="0.2">
      <c r="A8" s="108"/>
      <c r="B8" s="108"/>
    </row>
    <row r="9" spans="1:35" x14ac:dyDescent="0.2">
      <c r="A9" s="284"/>
      <c r="B9" s="284"/>
    </row>
    <row r="10" spans="1:35" x14ac:dyDescent="0.2">
      <c r="A10" s="284"/>
      <c r="B10" s="284"/>
    </row>
    <row r="11" spans="1:35" x14ac:dyDescent="0.2">
      <c r="A11" s="284"/>
      <c r="B11" s="284"/>
      <c r="S11" s="2" t="s">
        <v>16</v>
      </c>
    </row>
    <row r="12" spans="1:35" x14ac:dyDescent="0.2">
      <c r="A12" s="284"/>
      <c r="B12" s="284"/>
      <c r="R12" s="187"/>
    </row>
    <row r="13" spans="1:35" x14ac:dyDescent="0.2">
      <c r="A13" s="284"/>
      <c r="B13" s="284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">
      <c r="A14" s="284"/>
      <c r="B14" s="28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">
      <c r="A15" s="284"/>
      <c r="B15" s="284"/>
      <c r="O15" s="103" t="s">
        <v>59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ht="36" customHeight="1" x14ac:dyDescent="0.2">
      <c r="A16" s="284"/>
      <c r="B16" s="284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">
      <c r="A17" s="284"/>
      <c r="B17" s="284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">
      <c r="A18" s="284"/>
      <c r="B18" s="284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2">
      <c r="R19" s="103" t="s">
        <v>38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</sheetData>
  <mergeCells count="13">
    <mergeCell ref="AH6:AH7"/>
    <mergeCell ref="AI6:AI7"/>
    <mergeCell ref="A9:A10"/>
    <mergeCell ref="B9:B10"/>
    <mergeCell ref="A17:A18"/>
    <mergeCell ref="B17:B18"/>
    <mergeCell ref="A11:A12"/>
    <mergeCell ref="B11:B12"/>
    <mergeCell ref="A13:A14"/>
    <mergeCell ref="B13:B14"/>
    <mergeCell ref="A15:A16"/>
    <mergeCell ref="B15:B16"/>
    <mergeCell ref="A6:AG7"/>
  </mergeCells>
  <pageMargins left="0.7" right="0.7" top="0.75" bottom="0.75" header="0.3" footer="0.3"/>
  <pageSetup paperSize="9" scale="7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STAFF</vt:lpstr>
      <vt:lpstr>OPERATERS</vt:lpstr>
      <vt:lpstr>OPERATERS OT</vt:lpstr>
      <vt:lpstr>HELPERS</vt:lpstr>
      <vt:lpstr>TRIMMING</vt:lpstr>
      <vt:lpstr>HELPER OT</vt:lpstr>
      <vt:lpstr>TRIMMING OT</vt:lpstr>
      <vt:lpstr>HOUSE KEEPING</vt:lpstr>
      <vt:lpstr>'HELPER OT'!Print_Area</vt:lpstr>
      <vt:lpstr>HELPERS!Print_Area</vt:lpstr>
      <vt:lpstr>'HOUSE KEEPING'!Print_Area</vt:lpstr>
      <vt:lpstr>OPERATERS!Print_Area</vt:lpstr>
      <vt:lpstr>'OPERATERS OT'!Print_Area</vt:lpstr>
      <vt:lpstr>STAFF!Print_Area</vt:lpstr>
      <vt:lpstr>TRIMMING!Print_Area</vt:lpstr>
      <vt:lpstr>'TRIMMING OT'!Print_Area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2020-11-07T09:22:55Z</dcterms:modified>
</cp:coreProperties>
</file>