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el\OneDrive\Рабочий стол\"/>
    </mc:Choice>
  </mc:AlternateContent>
  <xr:revisionPtr revIDLastSave="0" documentId="13_ncr:1_{7F92D6DE-8FBE-4DE8-96F1-AF8B1BCD73CF}" xr6:coauthVersionLast="47" xr6:coauthVersionMax="47" xr10:uidLastSave="{00000000-0000-0000-0000-000000000000}"/>
  <bookViews>
    <workbookView xWindow="-96" yWindow="-96" windowWidth="23232" windowHeight="12432" xr2:uid="{FE2BFC2D-CAE2-4225-8AE5-780C923B02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/>
  <c r="L7" i="1"/>
  <c r="L8" i="1"/>
  <c r="L9" i="1"/>
  <c r="L10" i="1"/>
  <c r="L11" i="1"/>
  <c r="L12" i="1"/>
  <c r="L13" i="1"/>
  <c r="L14" i="1"/>
  <c r="L15" i="1"/>
  <c r="L16" i="1"/>
  <c r="L1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6" i="1"/>
  <c r="K7" i="1"/>
  <c r="K8" i="1"/>
  <c r="K9" i="1"/>
  <c r="K10" i="1"/>
  <c r="K11" i="1"/>
  <c r="K12" i="1"/>
  <c r="K13" i="1"/>
  <c r="K14" i="1"/>
  <c r="K15" i="1"/>
  <c r="K16" i="1"/>
  <c r="K17" i="1"/>
  <c r="J17" i="1"/>
  <c r="I17" i="1"/>
  <c r="H17" i="1"/>
  <c r="H16" i="1"/>
  <c r="H14" i="1"/>
  <c r="H13" i="1"/>
  <c r="H12" i="1"/>
  <c r="H6" i="1"/>
  <c r="H5" i="1"/>
  <c r="G17" i="1"/>
  <c r="G16" i="1"/>
  <c r="G15" i="1"/>
  <c r="E17" i="1"/>
  <c r="G14" i="1"/>
  <c r="G13" i="1"/>
  <c r="G12" i="1"/>
  <c r="G11" i="1"/>
  <c r="I5" i="1"/>
  <c r="M6" i="1"/>
  <c r="M7" i="1"/>
  <c r="M8" i="1"/>
  <c r="M9" i="1"/>
  <c r="M10" i="1"/>
  <c r="M11" i="1"/>
  <c r="M12" i="1"/>
  <c r="M13" i="1"/>
  <c r="M14" i="1"/>
  <c r="M15" i="1"/>
  <c r="M16" i="1"/>
  <c r="M5" i="1"/>
  <c r="J6" i="1" s="1"/>
  <c r="I6" i="1"/>
  <c r="I7" i="1"/>
  <c r="I8" i="1"/>
  <c r="I9" i="1"/>
  <c r="I10" i="1"/>
  <c r="I11" i="1"/>
  <c r="I12" i="1"/>
  <c r="I13" i="1"/>
  <c r="I14" i="1"/>
  <c r="I15" i="1"/>
  <c r="I16" i="1"/>
  <c r="E15" i="1"/>
  <c r="E16" i="1" s="1"/>
  <c r="E10" i="1"/>
  <c r="E11" i="1" s="1"/>
  <c r="E12" i="1" s="1"/>
  <c r="E13" i="1" s="1"/>
  <c r="E6" i="1"/>
  <c r="E7" i="1" s="1"/>
  <c r="E8" i="1" s="1"/>
  <c r="J12" i="1" l="1"/>
  <c r="J13" i="1"/>
  <c r="J11" i="1"/>
  <c r="J10" i="1"/>
  <c r="J5" i="1"/>
  <c r="J9" i="1"/>
  <c r="J16" i="1"/>
  <c r="J8" i="1"/>
  <c r="J15" i="1"/>
  <c r="J7" i="1"/>
  <c r="J14" i="1"/>
</calcChain>
</file>

<file path=xl/sharedStrings.xml><?xml version="1.0" encoding="utf-8"?>
<sst xmlns="http://schemas.openxmlformats.org/spreadsheetml/2006/main" count="37" uniqueCount="16">
  <si>
    <t>Клиент</t>
  </si>
  <si>
    <t>Признаки клиента</t>
  </si>
  <si>
    <t>Коммуникация</t>
  </si>
  <si>
    <t>Таргет</t>
  </si>
  <si>
    <t>Предсказанный Uplift</t>
  </si>
  <si>
    <t>Тип клиента</t>
  </si>
  <si>
    <t>Убеждаемый</t>
  </si>
  <si>
    <t>Лояльный</t>
  </si>
  <si>
    <t>Потерянный</t>
  </si>
  <si>
    <t>Не беспокоить</t>
  </si>
  <si>
    <t>Размер контрольной группы</t>
  </si>
  <si>
    <t>Размер целевой группы</t>
  </si>
  <si>
    <t>Среднее значение таргета в контрольной группе</t>
  </si>
  <si>
    <t>Среднее значение таргета в целевой группе (по окну)</t>
  </si>
  <si>
    <t>Uplift curve</t>
  </si>
  <si>
    <t>Qini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</si>
</sst>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1C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4" fontId="0" fillId="0" borderId="3" xfId="0" applyNumberFormat="1" applyBorder="1"/>
    <xf numFmtId="4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13608307695788E-2"/>
          <c:y val="3.9812150783993749E-2"/>
          <c:w val="0.79379905946010443"/>
          <c:h val="0.9203756984320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Лист1!$K$4</c:f>
              <c:strCache>
                <c:ptCount val="1"/>
                <c:pt idx="0">
                  <c:v>Qini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Лист1!$K$5:$K$18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0.75</c:v>
                </c:pt>
                <c:pt idx="7">
                  <c:v>0.5</c:v>
                </c:pt>
                <c:pt idx="8">
                  <c:v>0.28749999999999998</c:v>
                </c:pt>
                <c:pt idx="9">
                  <c:v>0.19999999999999996</c:v>
                </c:pt>
                <c:pt idx="10">
                  <c:v>1.9999999999999907E-2</c:v>
                </c:pt>
                <c:pt idx="11">
                  <c:v>0</c:v>
                </c:pt>
                <c:pt idx="12">
                  <c:v>-0.15476190476190482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9-4E0D-98CE-85FE7A237C96}"/>
            </c:ext>
          </c:extLst>
        </c:ser>
        <c:ser>
          <c:idx val="1"/>
          <c:order val="1"/>
          <c:tx>
            <c:strRef>
              <c:f>Лист1!$L$4</c:f>
              <c:strCache>
                <c:ptCount val="1"/>
                <c:pt idx="0">
                  <c:v>Uplift curve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Лист1!$A$5:$A$17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Лист1!$L$5:$L$17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2</c:v>
                </c:pt>
                <c:pt idx="6">
                  <c:v>1.3125</c:v>
                </c:pt>
                <c:pt idx="7">
                  <c:v>1</c:v>
                </c:pt>
                <c:pt idx="8">
                  <c:v>0.51749999999999996</c:v>
                </c:pt>
                <c:pt idx="9">
                  <c:v>0.39999999999999991</c:v>
                </c:pt>
                <c:pt idx="10">
                  <c:v>3.6666666666666597E-2</c:v>
                </c:pt>
                <c:pt idx="11">
                  <c:v>0</c:v>
                </c:pt>
                <c:pt idx="12">
                  <c:v>-0.28741496598639449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9-4E0D-98CE-85FE7A23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5583"/>
        <c:axId val="126171343"/>
      </c:scatterChart>
      <c:valAx>
        <c:axId val="1261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71343"/>
        <c:crosses val="autoZero"/>
        <c:crossBetween val="midCat"/>
      </c:valAx>
      <c:valAx>
        <c:axId val="1261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6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813546</xdr:colOff>
      <xdr:row>17</xdr:row>
      <xdr:rowOff>143434</xdr:rowOff>
    </xdr:from>
    <xdr:to>
      <xdr:col>9</xdr:col>
      <xdr:colOff>793377</xdr:colOff>
      <xdr:row>39</xdr:row>
      <xdr:rowOff>130628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0F0ED4-259D-566D-94CC-F09F74DE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8038-EA09-4F17-AEF5-C37FD599A904}">
  <dimension ref="A4:M17"/>
  <sheetViews>
    <sheetView tabSelected="1" topLeftCell="B2" zoomScale="85" zoomScaleNormal="85" workbookViewId="0">
      <selection activeCell="L6" sqref="L6"/>
    </sheetView>
  </sheetViews>
  <sheetFormatPr defaultRowHeight="14.25" x14ac:dyDescent="0.45"/>
  <cols>
    <col min="2" max="2" width="15.9296875" customWidth="1"/>
    <col min="3" max="3" width="13.33203125" bestFit="1" customWidth="1"/>
    <col min="5" max="5" width="18.73046875" bestFit="1" customWidth="1"/>
    <col min="6" max="6" width="14" customWidth="1"/>
    <col min="7" max="8" width="23.06640625" customWidth="1"/>
    <col min="9" max="10" width="25.19921875" bestFit="1" customWidth="1"/>
    <col min="11" max="11" width="14.19921875" customWidth="1"/>
    <col min="12" max="12" width="10.1328125" bestFit="1" customWidth="1"/>
    <col min="13" max="13" width="0" hidden="1" customWidth="1"/>
  </cols>
  <sheetData>
    <row r="4" spans="1:13" ht="42.75" x14ac:dyDescent="0.45">
      <c r="B4" s="1" t="s">
        <v>0</v>
      </c>
      <c r="C4" s="1" t="s">
        <v>2</v>
      </c>
      <c r="D4" s="1" t="s">
        <v>3</v>
      </c>
      <c r="E4" s="1" t="s">
        <v>4</v>
      </c>
      <c r="F4" s="1" t="s">
        <v>5</v>
      </c>
      <c r="G4" s="6" t="s">
        <v>13</v>
      </c>
      <c r="H4" s="6" t="s">
        <v>12</v>
      </c>
      <c r="I4" s="5" t="s">
        <v>11</v>
      </c>
      <c r="J4" s="5" t="s">
        <v>10</v>
      </c>
      <c r="K4" s="5" t="s">
        <v>15</v>
      </c>
      <c r="L4" s="5" t="s">
        <v>14</v>
      </c>
    </row>
    <row r="5" spans="1:13" x14ac:dyDescent="0.45">
      <c r="A5">
        <v>1</v>
      </c>
      <c r="B5" s="2" t="s">
        <v>1</v>
      </c>
      <c r="C5" s="2">
        <v>1</v>
      </c>
      <c r="D5" s="2">
        <v>1</v>
      </c>
      <c r="E5" s="2">
        <v>0.9</v>
      </c>
      <c r="F5" s="2" t="s">
        <v>6</v>
      </c>
      <c r="G5" s="7">
        <v>1</v>
      </c>
      <c r="H5">
        <f>0</f>
        <v>0</v>
      </c>
      <c r="I5">
        <f>SUM(C$5:C5)</f>
        <v>1</v>
      </c>
      <c r="J5">
        <f>SUM(M$5:M5)</f>
        <v>0</v>
      </c>
      <c r="K5">
        <v>0</v>
      </c>
      <c r="L5">
        <v>0</v>
      </c>
      <c r="M5">
        <f>ABS(C5-1)</f>
        <v>0</v>
      </c>
    </row>
    <row r="6" spans="1:13" x14ac:dyDescent="0.45">
      <c r="A6">
        <f>A5+1</f>
        <v>2</v>
      </c>
      <c r="B6" s="2" t="s">
        <v>1</v>
      </c>
      <c r="C6" s="2">
        <v>0</v>
      </c>
      <c r="D6" s="2">
        <v>0</v>
      </c>
      <c r="E6" s="2">
        <f>E5 - 0.05</f>
        <v>0.85</v>
      </c>
      <c r="F6" s="2" t="s">
        <v>6</v>
      </c>
      <c r="G6" s="8">
        <v>1</v>
      </c>
      <c r="H6">
        <f>0</f>
        <v>0</v>
      </c>
      <c r="I6">
        <f>SUM(C$5:C6)</f>
        <v>1</v>
      </c>
      <c r="J6">
        <f>SUM(M$5:M6)</f>
        <v>1</v>
      </c>
      <c r="K6">
        <f>G6-(H6*I6)/J6</f>
        <v>1</v>
      </c>
      <c r="L6">
        <f t="shared" ref="L6:L17" si="0">(G6/I6 - H6/J6)*(J6+I6)</f>
        <v>2</v>
      </c>
      <c r="M6">
        <f t="shared" ref="M6:M16" si="1">ABS(C6-1)</f>
        <v>1</v>
      </c>
    </row>
    <row r="7" spans="1:13" x14ac:dyDescent="0.45">
      <c r="A7">
        <f t="shared" ref="A7:A17" si="2">A6+1</f>
        <v>3</v>
      </c>
      <c r="B7" s="2" t="s">
        <v>1</v>
      </c>
      <c r="C7" s="2">
        <v>1</v>
      </c>
      <c r="D7" s="2">
        <v>1</v>
      </c>
      <c r="E7" s="2">
        <f t="shared" ref="E7:E8" si="3">E6 - 0.05</f>
        <v>0.79999999999999993</v>
      </c>
      <c r="F7" s="2" t="s">
        <v>6</v>
      </c>
      <c r="G7" s="8">
        <v>1</v>
      </c>
      <c r="H7" s="9">
        <v>0</v>
      </c>
      <c r="I7">
        <f>SUM(C$5:C7)</f>
        <v>2</v>
      </c>
      <c r="J7">
        <f>SUM(M$5:M7)</f>
        <v>1</v>
      </c>
      <c r="K7">
        <f t="shared" ref="K6:K17" si="4">G7-(H7*I7)/J7</f>
        <v>1</v>
      </c>
      <c r="L7">
        <f t="shared" si="0"/>
        <v>1.5</v>
      </c>
      <c r="M7">
        <f t="shared" si="1"/>
        <v>0</v>
      </c>
    </row>
    <row r="8" spans="1:13" x14ac:dyDescent="0.45">
      <c r="A8">
        <f t="shared" si="2"/>
        <v>4</v>
      </c>
      <c r="B8" s="2" t="s">
        <v>1</v>
      </c>
      <c r="C8" s="2">
        <v>0</v>
      </c>
      <c r="D8" s="2">
        <v>0</v>
      </c>
      <c r="E8" s="2">
        <f t="shared" si="3"/>
        <v>0.74999999999999989</v>
      </c>
      <c r="F8" s="2" t="s">
        <v>6</v>
      </c>
      <c r="G8" s="8">
        <v>1</v>
      </c>
      <c r="H8" s="9">
        <v>0</v>
      </c>
      <c r="I8">
        <f>SUM(C$5:C8)</f>
        <v>2</v>
      </c>
      <c r="J8">
        <f>SUM(M$5:M8)</f>
        <v>2</v>
      </c>
      <c r="K8">
        <f t="shared" si="4"/>
        <v>1</v>
      </c>
      <c r="L8">
        <f t="shared" si="0"/>
        <v>2</v>
      </c>
      <c r="M8">
        <f t="shared" si="1"/>
        <v>1</v>
      </c>
    </row>
    <row r="9" spans="1:13" x14ac:dyDescent="0.45">
      <c r="A9">
        <f t="shared" si="2"/>
        <v>5</v>
      </c>
      <c r="B9" s="3" t="s">
        <v>1</v>
      </c>
      <c r="C9" s="3">
        <v>0</v>
      </c>
      <c r="D9" s="3">
        <v>0</v>
      </c>
      <c r="E9" s="3">
        <v>0.03</v>
      </c>
      <c r="F9" s="3" t="s">
        <v>8</v>
      </c>
      <c r="G9" s="7">
        <v>1</v>
      </c>
      <c r="H9" s="10">
        <v>0</v>
      </c>
      <c r="I9">
        <f>SUM(C$5:C9)</f>
        <v>2</v>
      </c>
      <c r="J9">
        <f>SUM(M$5:M9)</f>
        <v>3</v>
      </c>
      <c r="K9">
        <f t="shared" si="4"/>
        <v>1</v>
      </c>
      <c r="L9">
        <f t="shared" si="0"/>
        <v>2.5</v>
      </c>
      <c r="M9">
        <f t="shared" si="1"/>
        <v>1</v>
      </c>
    </row>
    <row r="10" spans="1:13" x14ac:dyDescent="0.45">
      <c r="A10">
        <f t="shared" si="2"/>
        <v>6</v>
      </c>
      <c r="B10" s="3" t="s">
        <v>1</v>
      </c>
      <c r="C10" s="3">
        <v>1</v>
      </c>
      <c r="D10" s="3">
        <v>1</v>
      </c>
      <c r="E10" s="3">
        <f>E9-0.01</f>
        <v>1.9999999999999997E-2</v>
      </c>
      <c r="F10" s="3" t="s">
        <v>7</v>
      </c>
      <c r="G10" s="8">
        <v>1</v>
      </c>
      <c r="H10" s="9">
        <v>0</v>
      </c>
      <c r="I10">
        <f>SUM(C$5:C10)</f>
        <v>3</v>
      </c>
      <c r="J10">
        <f>SUM(M$5:M10)</f>
        <v>3</v>
      </c>
      <c r="K10">
        <f t="shared" si="4"/>
        <v>1</v>
      </c>
      <c r="L10">
        <f t="shared" si="0"/>
        <v>2</v>
      </c>
      <c r="M10">
        <f t="shared" si="1"/>
        <v>0</v>
      </c>
    </row>
    <row r="11" spans="1:13" x14ac:dyDescent="0.45">
      <c r="A11">
        <f t="shared" si="2"/>
        <v>7</v>
      </c>
      <c r="B11" s="3" t="s">
        <v>1</v>
      </c>
      <c r="C11" s="3">
        <v>1</v>
      </c>
      <c r="D11" s="3">
        <v>0</v>
      </c>
      <c r="E11" s="3">
        <f t="shared" ref="E11:E13" si="5">E10-0.01</f>
        <v>9.9999999999999967E-3</v>
      </c>
      <c r="F11" s="3" t="s">
        <v>8</v>
      </c>
      <c r="G11" s="8">
        <f>(D5+D7+D10+D11)/4</f>
        <v>0.75</v>
      </c>
      <c r="H11">
        <v>0</v>
      </c>
      <c r="I11">
        <f>SUM(C$5:C11)</f>
        <v>4</v>
      </c>
      <c r="J11">
        <f>SUM(M$5:M11)</f>
        <v>3</v>
      </c>
      <c r="K11">
        <f t="shared" si="4"/>
        <v>0.75</v>
      </c>
      <c r="L11">
        <f t="shared" si="0"/>
        <v>1.3125</v>
      </c>
      <c r="M11">
        <f t="shared" si="1"/>
        <v>0</v>
      </c>
    </row>
    <row r="12" spans="1:13" x14ac:dyDescent="0.45">
      <c r="A12">
        <f t="shared" si="2"/>
        <v>8</v>
      </c>
      <c r="B12" s="3" t="s">
        <v>1</v>
      </c>
      <c r="C12" s="3">
        <v>0</v>
      </c>
      <c r="D12" s="3">
        <v>1</v>
      </c>
      <c r="E12" s="3">
        <f t="shared" si="5"/>
        <v>0</v>
      </c>
      <c r="F12" s="3" t="s">
        <v>7</v>
      </c>
      <c r="G12" s="8">
        <f>G11</f>
        <v>0.75</v>
      </c>
      <c r="H12">
        <f>(D12+D9+D8+D6)/4</f>
        <v>0.25</v>
      </c>
      <c r="I12">
        <f>SUM(C$5:C12)</f>
        <v>4</v>
      </c>
      <c r="J12">
        <f>SUM(M$5:M12)</f>
        <v>4</v>
      </c>
      <c r="K12">
        <f t="shared" si="4"/>
        <v>0.5</v>
      </c>
      <c r="L12">
        <f t="shared" si="0"/>
        <v>1</v>
      </c>
      <c r="M12">
        <f t="shared" si="1"/>
        <v>1</v>
      </c>
    </row>
    <row r="13" spans="1:13" x14ac:dyDescent="0.45">
      <c r="A13">
        <f t="shared" si="2"/>
        <v>9</v>
      </c>
      <c r="B13" s="3" t="s">
        <v>1</v>
      </c>
      <c r="C13" s="3">
        <v>1</v>
      </c>
      <c r="D13" s="3">
        <v>0</v>
      </c>
      <c r="E13" s="3">
        <f t="shared" si="5"/>
        <v>-0.01</v>
      </c>
      <c r="F13" s="3" t="s">
        <v>8</v>
      </c>
      <c r="G13" s="8">
        <f>(D5+D7+D10+D11+D13)/5</f>
        <v>0.6</v>
      </c>
      <c r="H13">
        <f>H12</f>
        <v>0.25</v>
      </c>
      <c r="I13">
        <f>SUM(C$5:C13)</f>
        <v>5</v>
      </c>
      <c r="J13">
        <f>SUM(M$5:M13)</f>
        <v>4</v>
      </c>
      <c r="K13">
        <f t="shared" si="4"/>
        <v>0.28749999999999998</v>
      </c>
      <c r="L13">
        <f t="shared" si="0"/>
        <v>0.51749999999999996</v>
      </c>
      <c r="M13">
        <f t="shared" si="1"/>
        <v>0</v>
      </c>
    </row>
    <row r="14" spans="1:13" x14ac:dyDescent="0.45">
      <c r="A14">
        <f t="shared" si="2"/>
        <v>10</v>
      </c>
      <c r="B14" s="4" t="s">
        <v>1</v>
      </c>
      <c r="C14" s="4">
        <v>0</v>
      </c>
      <c r="D14" s="4">
        <v>1</v>
      </c>
      <c r="E14" s="4">
        <v>-0.8</v>
      </c>
      <c r="F14" s="4" t="s">
        <v>9</v>
      </c>
      <c r="G14" s="8">
        <f>G13</f>
        <v>0.6</v>
      </c>
      <c r="H14">
        <f>(D14+D12+D9+D8+D6)/5</f>
        <v>0.4</v>
      </c>
      <c r="I14">
        <f>SUM(C$5:C14)</f>
        <v>5</v>
      </c>
      <c r="J14">
        <f>SUM(M$5:M14)</f>
        <v>5</v>
      </c>
      <c r="K14">
        <f t="shared" si="4"/>
        <v>0.19999999999999996</v>
      </c>
      <c r="L14">
        <f t="shared" si="0"/>
        <v>0.39999999999999991</v>
      </c>
      <c r="M14">
        <f t="shared" si="1"/>
        <v>1</v>
      </c>
    </row>
    <row r="15" spans="1:13" x14ac:dyDescent="0.45">
      <c r="A15">
        <f t="shared" si="2"/>
        <v>11</v>
      </c>
      <c r="B15" s="4" t="s">
        <v>1</v>
      </c>
      <c r="C15" s="4">
        <v>1</v>
      </c>
      <c r="D15" s="4">
        <v>0</v>
      </c>
      <c r="E15" s="4">
        <f>E14-0.05</f>
        <v>-0.85000000000000009</v>
      </c>
      <c r="F15" s="4" t="s">
        <v>9</v>
      </c>
      <c r="G15" s="8">
        <f>(D15+D13+D11+D7+D5+D10)/6</f>
        <v>0.5</v>
      </c>
      <c r="H15">
        <v>0.4</v>
      </c>
      <c r="I15">
        <f>SUM(C$5:C15)</f>
        <v>6</v>
      </c>
      <c r="J15">
        <f>SUM(M$5:M15)</f>
        <v>5</v>
      </c>
      <c r="K15">
        <f t="shared" si="4"/>
        <v>1.9999999999999907E-2</v>
      </c>
      <c r="L15">
        <f t="shared" si="0"/>
        <v>3.6666666666666597E-2</v>
      </c>
      <c r="M15">
        <f t="shared" si="1"/>
        <v>0</v>
      </c>
    </row>
    <row r="16" spans="1:13" x14ac:dyDescent="0.45">
      <c r="A16">
        <f t="shared" si="2"/>
        <v>12</v>
      </c>
      <c r="B16" s="4" t="s">
        <v>1</v>
      </c>
      <c r="C16" s="4">
        <v>0</v>
      </c>
      <c r="D16" s="4">
        <v>1</v>
      </c>
      <c r="E16" s="4">
        <f>E15-0.05</f>
        <v>-0.90000000000000013</v>
      </c>
      <c r="F16" s="4" t="s">
        <v>9</v>
      </c>
      <c r="G16" s="8">
        <f>G15</f>
        <v>0.5</v>
      </c>
      <c r="H16">
        <f>(D16+D14+D12+D9+D8+D6)/6</f>
        <v>0.5</v>
      </c>
      <c r="I16">
        <f>SUM(C$5:C16)</f>
        <v>6</v>
      </c>
      <c r="J16">
        <f>SUM(M$5:M16)</f>
        <v>6</v>
      </c>
      <c r="K16">
        <f t="shared" si="4"/>
        <v>0</v>
      </c>
      <c r="L16">
        <f t="shared" si="0"/>
        <v>0</v>
      </c>
      <c r="M16">
        <f t="shared" si="1"/>
        <v>1</v>
      </c>
    </row>
    <row r="17" spans="1:12" x14ac:dyDescent="0.45">
      <c r="A17">
        <f t="shared" si="2"/>
        <v>13</v>
      </c>
      <c r="B17" s="4" t="s">
        <v>1</v>
      </c>
      <c r="C17" s="4">
        <v>1</v>
      </c>
      <c r="D17" s="4">
        <v>0</v>
      </c>
      <c r="E17" s="4">
        <f>E16-0.05</f>
        <v>-0.95000000000000018</v>
      </c>
      <c r="F17" s="4" t="s">
        <v>9</v>
      </c>
      <c r="G17" s="8">
        <f>(D17+D15+D13+D11+D10+D7+D5)/7</f>
        <v>0.42857142857142855</v>
      </c>
      <c r="H17">
        <f>H16</f>
        <v>0.5</v>
      </c>
      <c r="I17">
        <f>SUM(C$5:C17)</f>
        <v>7</v>
      </c>
      <c r="J17">
        <f>SUM(M$5:M17)</f>
        <v>6</v>
      </c>
      <c r="K17">
        <f t="shared" si="4"/>
        <v>-0.15476190476190482</v>
      </c>
      <c r="L17">
        <f t="shared" si="0"/>
        <v>-0.28741496598639449</v>
      </c>
    </row>
  </sheetData>
  <pageMargins left="0.7" right="0.7" top="0.75" bottom="0.75" header="0.3" footer="0.3"/>
  <ignoredErrors>
    <ignoredError sqref="G13 G15" formula="1"/>
    <ignoredError sqref="I6:I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Savelev</dc:creator>
  <cp:lastModifiedBy>Artem Savelev</cp:lastModifiedBy>
  <dcterms:created xsi:type="dcterms:W3CDTF">2025-02-05T08:29:56Z</dcterms:created>
  <dcterms:modified xsi:type="dcterms:W3CDTF">2025-02-06T16:00:22Z</dcterms:modified>
</cp:coreProperties>
</file>