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<sst xmlns="http://schemas.openxmlformats.org/spreadsheetml/2006/main" count="187" uniqueCount="40">
  <si>
    <t>entity</t>
  </si>
  <si>
    <t>balance</t>
  </si>
  <si>
    <t>tx_sent</t>
  </si>
  <si>
    <t>tx_received</t>
  </si>
  <si>
    <t>USD sent</t>
  </si>
  <si>
    <t>USD received</t>
  </si>
  <si>
    <t>tx_fee paid</t>
  </si>
  <si>
    <t>Bitfinex</t>
  </si>
  <si>
    <t>Row</t>
  </si>
  <si>
    <t>ethersent</t>
  </si>
  <si>
    <t>tx_fee</t>
  </si>
  <si>
    <t>etherreceived</t>
  </si>
  <si>
    <t>Bithumb</t>
  </si>
  <si>
    <t>dex</t>
  </si>
  <si>
    <t>exchange</t>
  </si>
  <si>
    <t>mining</t>
  </si>
  <si>
    <t>compromised</t>
  </si>
  <si>
    <t>heist</t>
  </si>
  <si>
    <t>ico-wallet</t>
  </si>
  <si>
    <t>loans</t>
  </si>
  <si>
    <t>Phish-hack</t>
  </si>
  <si>
    <t>shape-shift</t>
  </si>
  <si>
    <t>trading</t>
  </si>
  <si>
    <t>wallet-app</t>
  </si>
  <si>
    <t>label entities balance</t>
  </si>
  <si>
    <t>['exchange', 279, 14912327.765044704]</t>
  </si>
  <si>
    <t>['mining', 72, 28296.711111329998]</t>
  </si>
  <si>
    <t>['dex', 55, 50687.93113737]</t>
  </si>
  <si>
    <t>['ico-wallets', 173, 1094189.9269836897]</t>
  </si>
  <si>
    <t>['wallet-app', 7, 5751.36021809]</t>
  </si>
  <si>
    <t>['bithumb', 16, 17.32546907]</t>
  </si>
  <si>
    <t>['compromised', 23, 23021.39237735]</t>
  </si>
  <si>
    <t>['bitfinex', 21, 4664491.86696615]</t>
  </si>
  <si>
    <t>['loans', 11, 414173.80005163996]</t>
  </si>
  <si>
    <t>['trading', 12, 2306.60861359]</t>
  </si>
  <si>
    <t>['shapeshift', 12, 2809.1458707399993]</t>
  </si>
  <si>
    <t>['phish-hack', 4651, 10358.831413560007]</t>
  </si>
  <si>
    <t>['heist', 21, 243037.39109992996]</t>
  </si>
  <si>
    <t>Label</t>
  </si>
  <si>
    <t>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</si>
</sst>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color theme="1"/>
      <name val="Arial"/>
    </font>
    <font>
      <sz val="27.0"/>
      <color rgb="FF202124"/>
      <name val="Arial"/>
    </font>
    <font>
      <sz val="11.0"/>
      <color rgb="FF000000"/>
      <name val="Arial"/>
    </font>
    <font>
      <color rgb="FF000000"/>
      <name val="Inherit"/>
    </font>
    <font>
      <sz val="9.0"/>
      <color rgb="FF000000"/>
      <name val="Inherit"/>
    </font>
    <font>
      <sz val="9.0"/>
      <color rgb="FF000000"/>
      <name val="Roboto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4">
    <border/>
    <border>
      <left style="thin">
        <color rgb="FFEEEEEE"/>
      </left>
      <right style="thin">
        <color rgb="FF000000"/>
      </right>
      <top style="thin">
        <color rgb="FF000000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1" fillId="2" fontId="4" numFmtId="0" xfId="0" applyAlignment="1" applyBorder="1" applyFont="1">
      <alignment horizontal="right" readingOrder="0"/>
    </xf>
    <xf borderId="0" fillId="0" fontId="1" numFmtId="0" xfId="0" applyFont="1"/>
    <xf borderId="2" fillId="3" fontId="5" numFmtId="0" xfId="0" applyAlignment="1" applyBorder="1" applyFill="1" applyFont="1">
      <alignment horizontal="left" readingOrder="0"/>
    </xf>
    <xf borderId="2" fillId="3" fontId="5" numFmtId="0" xfId="0" applyAlignment="1" applyBorder="1" applyFont="1">
      <alignment horizontal="left" readingOrder="0" shrinkToFit="0" wrapText="0"/>
    </xf>
    <xf borderId="2" fillId="3" fontId="5" numFmtId="0" xfId="0" applyAlignment="1" applyBorder="1" applyFont="1">
      <alignment horizontal="left" shrinkToFit="0" wrapText="0"/>
    </xf>
    <xf borderId="3" fillId="2" fontId="4" numFmtId="0" xfId="0" applyAlignment="1" applyBorder="1" applyFont="1">
      <alignment horizontal="left" readingOrder="0" vertical="top"/>
    </xf>
    <xf borderId="0" fillId="2" fontId="3" numFmtId="0" xfId="0" applyAlignment="1" applyFont="1">
      <alignment horizontal="left" readingOrder="0" shrinkToFit="0" wrapText="1"/>
    </xf>
    <xf borderId="0" fillId="2" fontId="6" numFmtId="0" xfId="0" applyFont="1"/>
    <xf borderId="0" fillId="2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7" numFmtId="0" xfId="0" applyAlignment="1" applyFont="1">
      <alignment horizontal="left" readingOrder="0" shrinkToFit="0" wrapText="1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Entity, balance, tx_sent, USD sent, tx_received…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Sheet2!$A$2</c:f>
            </c:strRef>
          </c:tx>
          <c:spPr>
            <a:solidFill>
              <a:schemeClr val="accent1"/>
            </a:solidFill>
          </c:spPr>
          <c:cat>
            <c:strRef>
              <c:f>Sheet2!$B$1:$H$1</c:f>
            </c:strRef>
          </c:cat>
          <c:val>
            <c:numRef>
              <c:f>Sheet2!$B$2:$H$2</c:f>
              <c:numCache/>
            </c:numRef>
          </c:val>
        </c:ser>
        <c:ser>
          <c:idx val="1"/>
          <c:order val="1"/>
          <c:tx>
            <c:strRef>
              <c:f>Sheet2!$A$3</c:f>
            </c:strRef>
          </c:tx>
          <c:spPr>
            <a:solidFill>
              <a:schemeClr val="accent2"/>
            </a:solidFill>
          </c:spPr>
          <c:cat>
            <c:strRef>
              <c:f>Sheet2!$B$1:$H$1</c:f>
            </c:strRef>
          </c:cat>
          <c:val>
            <c:numRef>
              <c:f>Sheet2!$B$3:$H$3</c:f>
              <c:numCache/>
            </c:numRef>
          </c:val>
        </c:ser>
        <c:ser>
          <c:idx val="2"/>
          <c:order val="2"/>
          <c:tx>
            <c:strRef>
              <c:f>Sheet2!$A$4</c:f>
            </c:strRef>
          </c:tx>
          <c:spPr>
            <a:solidFill>
              <a:schemeClr val="accent3"/>
            </a:solidFill>
          </c:spPr>
          <c:cat>
            <c:strRef>
              <c:f>Sheet2!$B$1:$H$1</c:f>
            </c:strRef>
          </c:cat>
          <c:val>
            <c:numRef>
              <c:f>Sheet2!$B$4:$H$4</c:f>
              <c:numCache/>
            </c:numRef>
          </c:val>
        </c:ser>
        <c:ser>
          <c:idx val="3"/>
          <c:order val="3"/>
          <c:tx>
            <c:strRef>
              <c:f>Sheet2!$A$5</c:f>
            </c:strRef>
          </c:tx>
          <c:spPr>
            <a:solidFill>
              <a:schemeClr val="accent4"/>
            </a:solidFill>
          </c:spPr>
          <c:cat>
            <c:strRef>
              <c:f>Sheet2!$B$1:$H$1</c:f>
            </c:strRef>
          </c:cat>
          <c:val>
            <c:numRef>
              <c:f>Sheet2!$B$5:$H$5</c:f>
              <c:numCache/>
            </c:numRef>
          </c:val>
        </c:ser>
        <c:ser>
          <c:idx val="4"/>
          <c:order val="4"/>
          <c:tx>
            <c:strRef>
              <c:f>Sheet2!$A$6</c:f>
            </c:strRef>
          </c:tx>
          <c:spPr>
            <a:solidFill>
              <a:schemeClr val="accent5"/>
            </a:solidFill>
          </c:spPr>
          <c:cat>
            <c:strRef>
              <c:f>Sheet2!$B$1:$H$1</c:f>
            </c:strRef>
          </c:cat>
          <c:val>
            <c:numRef>
              <c:f>Sheet2!$B$6:$H$6</c:f>
              <c:numCache/>
            </c:numRef>
          </c:val>
        </c:ser>
        <c:ser>
          <c:idx val="5"/>
          <c:order val="5"/>
          <c:tx>
            <c:strRef>
              <c:f>Sheet2!$A$7</c:f>
            </c:strRef>
          </c:tx>
          <c:spPr>
            <a:solidFill>
              <a:schemeClr val="accent6"/>
            </a:solidFill>
          </c:spPr>
          <c:cat>
            <c:strRef>
              <c:f>Sheet2!$B$1:$H$1</c:f>
            </c:strRef>
          </c:cat>
          <c:val>
            <c:numRef>
              <c:f>Sheet2!$B$7:$H$7</c:f>
              <c:numCache/>
            </c:numRef>
          </c:val>
        </c:ser>
        <c:ser>
          <c:idx val="6"/>
          <c:order val="6"/>
          <c:tx>
            <c:strRef>
              <c:f>Sheet2!$A$8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Sheet2!$B$8:$H$8</c:f>
              <c:numCache/>
            </c:numRef>
          </c:val>
        </c:ser>
        <c:ser>
          <c:idx val="7"/>
          <c:order val="7"/>
          <c:tx>
            <c:strRef>
              <c:f>Sheet2!$A$9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Sheet2!$B$9:$H$9</c:f>
              <c:numCache/>
            </c:numRef>
          </c:val>
        </c:ser>
        <c:ser>
          <c:idx val="8"/>
          <c:order val="8"/>
          <c:tx>
            <c:strRef>
              <c:f>Sheet2!$A$10</c:f>
            </c:strRef>
          </c:tx>
          <c:spPr>
            <a:solidFill>
              <a:schemeClr val="accent3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Sheet2!$B$10:$H$10</c:f>
              <c:numCache/>
            </c:numRef>
          </c:val>
        </c:ser>
        <c:ser>
          <c:idx val="9"/>
          <c:order val="9"/>
          <c:tx>
            <c:strRef>
              <c:f>Sheet2!$A$11</c:f>
            </c:strRef>
          </c:tx>
          <c:spPr>
            <a:solidFill>
              <a:schemeClr val="accent4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Sheet2!$B$11:$H$11</c:f>
              <c:numCache/>
            </c:numRef>
          </c:val>
        </c:ser>
        <c:ser>
          <c:idx val="10"/>
          <c:order val="10"/>
          <c:tx>
            <c:strRef>
              <c:f>Sheet2!$A$12</c:f>
            </c:strRef>
          </c:tx>
          <c:spPr>
            <a:solidFill>
              <a:schemeClr val="accent5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Sheet2!$B$12:$H$12</c:f>
              <c:numCache/>
            </c:numRef>
          </c:val>
        </c:ser>
        <c:ser>
          <c:idx val="11"/>
          <c:order val="11"/>
          <c:tx>
            <c:strRef>
              <c:f>Sheet2!$A$13</c:f>
            </c:strRef>
          </c:tx>
          <c:spPr>
            <a:solidFill>
              <a:schemeClr val="accent6">
                <a:lumOff val="3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Sheet2!$B$13:$H$13</c:f>
              <c:numCache/>
            </c:numRef>
          </c:val>
        </c:ser>
        <c:ser>
          <c:idx val="12"/>
          <c:order val="12"/>
          <c:tx>
            <c:strRef>
              <c:f>Sheet2!$A$14</c:f>
            </c:strRef>
          </c:tx>
          <c:spPr>
            <a:solidFill>
              <a:schemeClr val="accent1">
                <a:lumOff val="60000"/>
              </a:schemeClr>
            </a:solidFill>
          </c:spPr>
          <c:cat>
            <c:strRef>
              <c:f>Sheet2!$B$1:$H$1</c:f>
            </c:strRef>
          </c:cat>
          <c:val>
            <c:numRef>
              <c:f>Sheet2!$B$14:$H$14</c:f>
              <c:numCache/>
            </c:numRef>
          </c:val>
        </c:ser>
        <c:axId val="1592768706"/>
        <c:axId val="1636546684"/>
      </c:barChart>
      <c:catAx>
        <c:axId val="15927687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546684"/>
      </c:catAx>
      <c:valAx>
        <c:axId val="16365466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7687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 vs. Label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Sheet2!$A$2</c:f>
            </c:strRef>
          </c:tx>
          <c:spPr>
            <a:solidFill>
              <a:schemeClr val="accent1"/>
            </a:solidFill>
          </c:spPr>
          <c:cat>
            <c:strRef>
              <c:f>Sheet2!$C$1</c:f>
            </c:strRef>
          </c:cat>
          <c:val>
            <c:numRef>
              <c:f>Sheet2!$C$2</c:f>
              <c:numCache/>
            </c:numRef>
          </c:val>
        </c:ser>
        <c:ser>
          <c:idx val="1"/>
          <c:order val="1"/>
          <c:tx>
            <c:strRef>
              <c:f>Sheet2!$A$3</c:f>
            </c:strRef>
          </c:tx>
          <c:spPr>
            <a:solidFill>
              <a:schemeClr val="accent2"/>
            </a:solidFill>
          </c:spPr>
          <c:cat>
            <c:strRef>
              <c:f>Sheet2!$C$1</c:f>
            </c:strRef>
          </c:cat>
          <c:val>
            <c:numRef>
              <c:f>Sheet2!$C$3</c:f>
              <c:numCache/>
            </c:numRef>
          </c:val>
        </c:ser>
        <c:ser>
          <c:idx val="2"/>
          <c:order val="2"/>
          <c:tx>
            <c:strRef>
              <c:f>Sheet2!$A$4</c:f>
            </c:strRef>
          </c:tx>
          <c:spPr>
            <a:solidFill>
              <a:schemeClr val="accent3"/>
            </a:solidFill>
          </c:spPr>
          <c:cat>
            <c:strRef>
              <c:f>Sheet2!$C$1</c:f>
            </c:strRef>
          </c:cat>
          <c:val>
            <c:numRef>
              <c:f>Sheet2!$C$4</c:f>
              <c:numCache/>
            </c:numRef>
          </c:val>
        </c:ser>
        <c:ser>
          <c:idx val="3"/>
          <c:order val="3"/>
          <c:tx>
            <c:strRef>
              <c:f>Sheet2!$A$5</c:f>
            </c:strRef>
          </c:tx>
          <c:spPr>
            <a:solidFill>
              <a:schemeClr val="accent4"/>
            </a:solidFill>
          </c:spPr>
          <c:cat>
            <c:strRef>
              <c:f>Sheet2!$C$1</c:f>
            </c:strRef>
          </c:cat>
          <c:val>
            <c:numRef>
              <c:f>Sheet2!$C$5</c:f>
              <c:numCache/>
            </c:numRef>
          </c:val>
        </c:ser>
        <c:ser>
          <c:idx val="4"/>
          <c:order val="4"/>
          <c:tx>
            <c:strRef>
              <c:f>Sheet2!$A$6</c:f>
            </c:strRef>
          </c:tx>
          <c:spPr>
            <a:solidFill>
              <a:schemeClr val="accent5"/>
            </a:solidFill>
          </c:spPr>
          <c:cat>
            <c:strRef>
              <c:f>Sheet2!$C$1</c:f>
            </c:strRef>
          </c:cat>
          <c:val>
            <c:numRef>
              <c:f>Sheet2!$C$6</c:f>
              <c:numCache/>
            </c:numRef>
          </c:val>
        </c:ser>
        <c:ser>
          <c:idx val="5"/>
          <c:order val="5"/>
          <c:tx>
            <c:strRef>
              <c:f>Sheet2!$A$7</c:f>
            </c:strRef>
          </c:tx>
          <c:spPr>
            <a:solidFill>
              <a:schemeClr val="accent6"/>
            </a:solidFill>
          </c:spPr>
          <c:cat>
            <c:strRef>
              <c:f>Sheet2!$C$1</c:f>
            </c:strRef>
          </c:cat>
          <c:val>
            <c:numRef>
              <c:f>Sheet2!$C$7</c:f>
              <c:numCache/>
            </c:numRef>
          </c:val>
        </c:ser>
        <c:ser>
          <c:idx val="6"/>
          <c:order val="6"/>
          <c:tx>
            <c:strRef>
              <c:f>Sheet2!$A$8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Sheet2!$C$8</c:f>
              <c:numCache/>
            </c:numRef>
          </c:val>
        </c:ser>
        <c:ser>
          <c:idx val="7"/>
          <c:order val="7"/>
          <c:tx>
            <c:strRef>
              <c:f>Sheet2!$A$9</c:f>
            </c:strRef>
          </c:tx>
          <c:spPr>
            <a:solidFill>
              <a:schemeClr val="accent2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Sheet2!$C$9</c:f>
              <c:numCache/>
            </c:numRef>
          </c:val>
        </c:ser>
        <c:ser>
          <c:idx val="8"/>
          <c:order val="8"/>
          <c:tx>
            <c:strRef>
              <c:f>Sheet2!$A$10</c:f>
            </c:strRef>
          </c:tx>
          <c:spPr>
            <a:solidFill>
              <a:schemeClr val="accent3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Sheet2!$C$10</c:f>
              <c:numCache/>
            </c:numRef>
          </c:val>
        </c:ser>
        <c:ser>
          <c:idx val="9"/>
          <c:order val="9"/>
          <c:tx>
            <c:strRef>
              <c:f>Sheet2!$A$11</c:f>
            </c:strRef>
          </c:tx>
          <c:spPr>
            <a:solidFill>
              <a:schemeClr val="accent4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Sheet2!$C$11</c:f>
              <c:numCache/>
            </c:numRef>
          </c:val>
        </c:ser>
        <c:ser>
          <c:idx val="10"/>
          <c:order val="10"/>
          <c:tx>
            <c:strRef>
              <c:f>Sheet2!$A$12</c:f>
            </c:strRef>
          </c:tx>
          <c:spPr>
            <a:solidFill>
              <a:schemeClr val="accent5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Sheet2!$C$12</c:f>
              <c:numCache/>
            </c:numRef>
          </c:val>
        </c:ser>
        <c:ser>
          <c:idx val="11"/>
          <c:order val="11"/>
          <c:tx>
            <c:strRef>
              <c:f>Sheet2!$A$13</c:f>
            </c:strRef>
          </c:tx>
          <c:spPr>
            <a:solidFill>
              <a:schemeClr val="accent6">
                <a:lumOff val="30000"/>
              </a:schemeClr>
            </a:solidFill>
          </c:spPr>
          <c:cat>
            <c:strRef>
              <c:f>Sheet2!$C$1</c:f>
            </c:strRef>
          </c:cat>
          <c:val>
            <c:numRef>
              <c:f>Sheet2!$C$13</c:f>
              <c:numCache/>
            </c:numRef>
          </c:val>
        </c:ser>
        <c:ser>
          <c:idx val="12"/>
          <c:order val="12"/>
          <c:tx>
            <c:strRef>
              <c:f>Sheet2!$A$14</c:f>
            </c:strRef>
          </c:tx>
          <c:spPr>
            <a:solidFill>
              <a:schemeClr val="accent1">
                <a:lumOff val="60000"/>
              </a:schemeClr>
            </a:solidFill>
          </c:spPr>
          <c:cat>
            <c:strRef>
              <c:f>Sheet2!$C$1</c:f>
            </c:strRef>
          </c:cat>
          <c:val>
            <c:numRef>
              <c:f>Sheet2!$C$14</c:f>
              <c:numCache/>
            </c:numRef>
          </c:val>
        </c:ser>
        <c:axId val="487191466"/>
        <c:axId val="1340324001"/>
      </c:barChart>
      <c:catAx>
        <c:axId val="4871914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324001"/>
      </c:catAx>
      <c:valAx>
        <c:axId val="13403240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balance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719146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Entity, balance, tx_sent, USD sent, tx_received…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Sheet2!$B$31</c:f>
            </c:strRef>
          </c:tx>
          <c:spPr>
            <a:solidFill>
              <a:schemeClr val="accent1"/>
            </a:solidFill>
          </c:spPr>
          <c:cat>
            <c:strRef>
              <c:f>Sheet2!$A$32:$A$42</c:f>
            </c:strRef>
          </c:cat>
          <c:val>
            <c:numRef>
              <c:f>Sheet2!$B$32:$B$42</c:f>
              <c:numCache/>
            </c:numRef>
          </c:val>
        </c:ser>
        <c:ser>
          <c:idx val="1"/>
          <c:order val="1"/>
          <c:tx>
            <c:strRef>
              <c:f>Sheet2!$C$31</c:f>
            </c:strRef>
          </c:tx>
          <c:spPr>
            <a:solidFill>
              <a:schemeClr val="accent2"/>
            </a:solidFill>
          </c:spPr>
          <c:cat>
            <c:strRef>
              <c:f>Sheet2!$A$32:$A$42</c:f>
            </c:strRef>
          </c:cat>
          <c:val>
            <c:numRef>
              <c:f>Sheet2!$C$32:$C$42</c:f>
              <c:numCache/>
            </c:numRef>
          </c:val>
        </c:ser>
        <c:ser>
          <c:idx val="2"/>
          <c:order val="2"/>
          <c:tx>
            <c:strRef>
              <c:f>Sheet2!$D$31</c:f>
            </c:strRef>
          </c:tx>
          <c:spPr>
            <a:solidFill>
              <a:schemeClr val="accent3"/>
            </a:solidFill>
          </c:spPr>
          <c:cat>
            <c:strRef>
              <c:f>Sheet2!$A$32:$A$42</c:f>
            </c:strRef>
          </c:cat>
          <c:val>
            <c:numRef>
              <c:f>Sheet2!$D$32:$D$42</c:f>
              <c:numCache/>
            </c:numRef>
          </c:val>
        </c:ser>
        <c:ser>
          <c:idx val="3"/>
          <c:order val="3"/>
          <c:tx>
            <c:strRef>
              <c:f>Sheet2!$E$31</c:f>
            </c:strRef>
          </c:tx>
          <c:spPr>
            <a:solidFill>
              <a:schemeClr val="accent4"/>
            </a:solidFill>
          </c:spPr>
          <c:cat>
            <c:strRef>
              <c:f>Sheet2!$A$32:$A$42</c:f>
            </c:strRef>
          </c:cat>
          <c:val>
            <c:numRef>
              <c:f>Sheet2!$E$32:$E$42</c:f>
              <c:numCache/>
            </c:numRef>
          </c:val>
        </c:ser>
        <c:ser>
          <c:idx val="4"/>
          <c:order val="4"/>
          <c:tx>
            <c:strRef>
              <c:f>Sheet2!$F$31</c:f>
            </c:strRef>
          </c:tx>
          <c:spPr>
            <a:solidFill>
              <a:schemeClr val="accent5"/>
            </a:solidFill>
          </c:spPr>
          <c:cat>
            <c:strRef>
              <c:f>Sheet2!$A$32:$A$42</c:f>
            </c:strRef>
          </c:cat>
          <c:val>
            <c:numRef>
              <c:f>Sheet2!$F$32:$F$42</c:f>
              <c:numCache/>
            </c:numRef>
          </c:val>
        </c:ser>
        <c:ser>
          <c:idx val="5"/>
          <c:order val="5"/>
          <c:tx>
            <c:strRef>
              <c:f>Sheet2!$G$31</c:f>
            </c:strRef>
          </c:tx>
          <c:spPr>
            <a:solidFill>
              <a:schemeClr val="accent6"/>
            </a:solidFill>
          </c:spPr>
          <c:cat>
            <c:strRef>
              <c:f>Sheet2!$A$32:$A$42</c:f>
            </c:strRef>
          </c:cat>
          <c:val>
            <c:numRef>
              <c:f>Sheet2!$G$32:$G$42</c:f>
              <c:numCache/>
            </c:numRef>
          </c:val>
        </c:ser>
        <c:ser>
          <c:idx val="6"/>
          <c:order val="6"/>
          <c:tx>
            <c:strRef>
              <c:f>Sheet2!$H$31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Sheet2!$A$32:$A$42</c:f>
            </c:strRef>
          </c:cat>
          <c:val>
            <c:numRef>
              <c:f>Sheet2!$H$32:$H$42</c:f>
              <c:numCache/>
            </c:numRef>
          </c:val>
        </c:ser>
        <c:axId val="297502848"/>
        <c:axId val="1766053172"/>
      </c:barChart>
      <c:catAx>
        <c:axId val="2975028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053172"/>
      </c:catAx>
      <c:valAx>
        <c:axId val="17660531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5028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Entity, balance, tx_sent, USD sent, tx_received…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Sheet2!$B$31</c:f>
            </c:strRef>
          </c:tx>
          <c:spPr>
            <a:solidFill>
              <a:schemeClr val="accent1"/>
            </a:solidFill>
          </c:spPr>
          <c:cat>
            <c:strRef>
              <c:f>Sheet2!$A$32:$A$42</c:f>
            </c:strRef>
          </c:cat>
          <c:val>
            <c:numRef>
              <c:f>Sheet2!$B$32:$B$42</c:f>
              <c:numCache/>
            </c:numRef>
          </c:val>
        </c:ser>
        <c:ser>
          <c:idx val="1"/>
          <c:order val="1"/>
          <c:tx>
            <c:strRef>
              <c:f>Sheet2!$C$31</c:f>
            </c:strRef>
          </c:tx>
          <c:spPr>
            <a:solidFill>
              <a:schemeClr val="accent2"/>
            </a:solidFill>
          </c:spPr>
          <c:cat>
            <c:strRef>
              <c:f>Sheet2!$A$32:$A$42</c:f>
            </c:strRef>
          </c:cat>
          <c:val>
            <c:numRef>
              <c:f>Sheet2!$C$32:$C$42</c:f>
              <c:numCache/>
            </c:numRef>
          </c:val>
        </c:ser>
        <c:ser>
          <c:idx val="2"/>
          <c:order val="2"/>
          <c:tx>
            <c:strRef>
              <c:f>Sheet2!$D$31</c:f>
            </c:strRef>
          </c:tx>
          <c:spPr>
            <a:solidFill>
              <a:schemeClr val="accent3"/>
            </a:solidFill>
          </c:spPr>
          <c:cat>
            <c:strRef>
              <c:f>Sheet2!$A$32:$A$42</c:f>
            </c:strRef>
          </c:cat>
          <c:val>
            <c:numRef>
              <c:f>Sheet2!$D$32:$D$42</c:f>
              <c:numCache/>
            </c:numRef>
          </c:val>
        </c:ser>
        <c:ser>
          <c:idx val="3"/>
          <c:order val="3"/>
          <c:tx>
            <c:strRef>
              <c:f>Sheet2!$E$31</c:f>
            </c:strRef>
          </c:tx>
          <c:spPr>
            <a:solidFill>
              <a:schemeClr val="accent4"/>
            </a:solidFill>
          </c:spPr>
          <c:cat>
            <c:strRef>
              <c:f>Sheet2!$A$32:$A$42</c:f>
            </c:strRef>
          </c:cat>
          <c:val>
            <c:numRef>
              <c:f>Sheet2!$E$32:$E$42</c:f>
              <c:numCache/>
            </c:numRef>
          </c:val>
        </c:ser>
        <c:ser>
          <c:idx val="4"/>
          <c:order val="4"/>
          <c:tx>
            <c:strRef>
              <c:f>Sheet2!$F$31</c:f>
            </c:strRef>
          </c:tx>
          <c:spPr>
            <a:solidFill>
              <a:schemeClr val="accent5"/>
            </a:solidFill>
          </c:spPr>
          <c:cat>
            <c:strRef>
              <c:f>Sheet2!$A$32:$A$42</c:f>
            </c:strRef>
          </c:cat>
          <c:val>
            <c:numRef>
              <c:f>Sheet2!$F$32:$F$42</c:f>
              <c:numCache/>
            </c:numRef>
          </c:val>
        </c:ser>
        <c:ser>
          <c:idx val="5"/>
          <c:order val="5"/>
          <c:tx>
            <c:strRef>
              <c:f>Sheet2!$G$31</c:f>
            </c:strRef>
          </c:tx>
          <c:spPr>
            <a:solidFill>
              <a:schemeClr val="accent6"/>
            </a:solidFill>
          </c:spPr>
          <c:cat>
            <c:strRef>
              <c:f>Sheet2!$A$32:$A$42</c:f>
            </c:strRef>
          </c:cat>
          <c:val>
            <c:numRef>
              <c:f>Sheet2!$G$32:$G$42</c:f>
              <c:numCache/>
            </c:numRef>
          </c:val>
        </c:ser>
        <c:ser>
          <c:idx val="6"/>
          <c:order val="6"/>
          <c:tx>
            <c:strRef>
              <c:f>Sheet2!$H$31</c:f>
            </c:strRef>
          </c:tx>
          <c:spPr>
            <a:solidFill>
              <a:schemeClr val="accent1">
                <a:lumOff val="30000"/>
              </a:schemeClr>
            </a:solidFill>
          </c:spPr>
          <c:cat>
            <c:strRef>
              <c:f>Sheet2!$A$32:$A$42</c:f>
            </c:strRef>
          </c:cat>
          <c:val>
            <c:numRef>
              <c:f>Sheet2!$H$32:$H$42</c:f>
              <c:numCache/>
            </c:numRef>
          </c:val>
        </c:ser>
        <c:axId val="92344179"/>
        <c:axId val="1691647808"/>
      </c:barChart>
      <c:catAx>
        <c:axId val="923441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Label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647808"/>
      </c:catAx>
      <c:valAx>
        <c:axId val="16916478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4417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828675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695325</xdr:colOff>
      <xdr:row>21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47625</xdr:colOff>
      <xdr:row>33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552450</xdr:colOff>
      <xdr:row>38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G1" s="2">
        <v>565.84</v>
      </c>
      <c r="J1" s="1"/>
      <c r="K1" s="1" t="s">
        <v>0</v>
      </c>
      <c r="L1" s="3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>
      <c r="A2" s="1" t="s">
        <v>7</v>
      </c>
      <c r="H2" s="3">
        <v>4664491.86696615</v>
      </c>
      <c r="I2" s="3"/>
      <c r="J2" s="1" t="s">
        <v>7</v>
      </c>
      <c r="K2" s="1">
        <v>21.0</v>
      </c>
      <c r="L2" s="3">
        <f>H2*G1</f>
        <v>2639356078</v>
      </c>
      <c r="M2" s="4">
        <v>1.6052395E7</v>
      </c>
      <c r="N2" s="4">
        <v>1110814.0</v>
      </c>
      <c r="O2" s="5">
        <f>C4*565.84</f>
        <v>75267830066</v>
      </c>
      <c r="P2" s="5">
        <f>E4*565.84</f>
        <v>628542993.8</v>
      </c>
      <c r="Q2" s="5">
        <f>D4*565.84</f>
        <v>21042969.19</v>
      </c>
    </row>
    <row r="3">
      <c r="A3" s="6" t="s">
        <v>8</v>
      </c>
      <c r="B3" s="7" t="s">
        <v>2</v>
      </c>
      <c r="C3" s="7" t="s">
        <v>9</v>
      </c>
      <c r="D3" s="7" t="s">
        <v>10</v>
      </c>
      <c r="E3" s="7" t="s">
        <v>3</v>
      </c>
      <c r="F3" s="7" t="s">
        <v>11</v>
      </c>
      <c r="G3" s="8"/>
      <c r="H3" s="3">
        <v>17.32546907</v>
      </c>
      <c r="J3" s="1" t="s">
        <v>12</v>
      </c>
      <c r="K3" s="1">
        <v>16.0</v>
      </c>
      <c r="L3" s="5">
        <f>H3*G1</f>
        <v>9803.443419</v>
      </c>
      <c r="M3" s="5">
        <f>B8</f>
        <v>442075</v>
      </c>
      <c r="N3" s="5">
        <f>E8</f>
        <v>278150</v>
      </c>
      <c r="O3" s="5">
        <f>C8*G1</f>
        <v>7957998117</v>
      </c>
      <c r="P3" s="5">
        <f>F8*G1</f>
        <v>6706723833</v>
      </c>
      <c r="Q3" s="5">
        <f>D8*G1</f>
        <v>607688.9718</v>
      </c>
    </row>
    <row r="4">
      <c r="A4" s="9">
        <v>1.0</v>
      </c>
      <c r="B4" s="4">
        <v>1.6052395E7</v>
      </c>
      <c r="C4" s="4">
        <v>1.3301963464215E8</v>
      </c>
      <c r="D4" s="4">
        <v>37188.9035616441</v>
      </c>
      <c r="E4" s="4">
        <v>1110814.0</v>
      </c>
      <c r="F4" s="4">
        <v>1.29392337724086E8</v>
      </c>
      <c r="H4" s="3">
        <v>50687.93113737</v>
      </c>
      <c r="J4" s="10" t="s">
        <v>13</v>
      </c>
      <c r="K4" s="1">
        <v>55.0</v>
      </c>
      <c r="L4" s="5">
        <f>H4*G1</f>
        <v>28681258.95</v>
      </c>
      <c r="M4" s="5">
        <f>B12</f>
        <v>20938397</v>
      </c>
      <c r="N4" s="5">
        <f>E12</f>
        <v>4801762</v>
      </c>
      <c r="O4" s="5">
        <f>C12*G1</f>
        <v>4606146125</v>
      </c>
      <c r="P4" s="5">
        <f>F12*G1</f>
        <v>297136.5708</v>
      </c>
      <c r="Q4" s="5">
        <f>D12*G1</f>
        <v>50242372.56</v>
      </c>
    </row>
    <row r="5">
      <c r="A5" s="1" t="s">
        <v>12</v>
      </c>
      <c r="H5" s="3">
        <v>1.49123277650447E7</v>
      </c>
      <c r="I5" s="10"/>
      <c r="J5" s="1" t="s">
        <v>14</v>
      </c>
      <c r="K5" s="1">
        <v>279.0</v>
      </c>
      <c r="L5" s="5">
        <f>H5*G1</f>
        <v>8437991543</v>
      </c>
      <c r="M5" s="5">
        <f>B17</f>
        <v>31752832</v>
      </c>
      <c r="N5" s="5">
        <f>E17</f>
        <v>50023624</v>
      </c>
      <c r="O5" s="5">
        <f>C17*G1</f>
        <v>368661369099</v>
      </c>
      <c r="P5" s="5">
        <f>F17*G1</f>
        <v>436713264051</v>
      </c>
      <c r="Q5" s="5">
        <f>D17*G1</f>
        <v>37018894.37</v>
      </c>
    </row>
    <row r="6">
      <c r="H6" s="3">
        <v>28296.7111113299</v>
      </c>
      <c r="I6" s="10"/>
      <c r="J6" s="1" t="s">
        <v>15</v>
      </c>
      <c r="K6" s="1">
        <v>72.0</v>
      </c>
      <c r="L6" s="5">
        <f>H6*G1</f>
        <v>16011411.02</v>
      </c>
      <c r="M6" s="5">
        <f>B22</f>
        <v>8509</v>
      </c>
      <c r="N6" s="5">
        <f>E22</f>
        <v>62491112</v>
      </c>
      <c r="O6" s="5">
        <f>C22*G1</f>
        <v>215194927.4</v>
      </c>
      <c r="P6" s="5">
        <f>E22*G1</f>
        <v>35359970814</v>
      </c>
      <c r="Q6" s="5">
        <f>D22*G1</f>
        <v>5778.355351</v>
      </c>
    </row>
    <row r="7">
      <c r="A7" s="6" t="s">
        <v>8</v>
      </c>
      <c r="B7" s="7" t="s">
        <v>2</v>
      </c>
      <c r="C7" s="7" t="s">
        <v>9</v>
      </c>
      <c r="D7" s="7" t="s">
        <v>10</v>
      </c>
      <c r="E7" s="7" t="s">
        <v>3</v>
      </c>
      <c r="F7" s="7" t="s">
        <v>11</v>
      </c>
      <c r="G7" s="8"/>
      <c r="H7" s="3">
        <v>23021.39237735</v>
      </c>
      <c r="I7" s="10"/>
      <c r="J7" s="1" t="s">
        <v>16</v>
      </c>
      <c r="K7" s="1">
        <v>23.0</v>
      </c>
      <c r="L7" s="5">
        <f>H7*G1</f>
        <v>13026424.66</v>
      </c>
      <c r="M7" s="5">
        <f>B26</f>
        <v>758053</v>
      </c>
      <c r="N7" s="5">
        <f>E26</f>
        <v>1040276</v>
      </c>
      <c r="O7" s="5">
        <f>C26*G1</f>
        <v>2614151467</v>
      </c>
      <c r="P7" s="5">
        <f>F26*G1</f>
        <v>3228475142</v>
      </c>
      <c r="Q7" s="5">
        <f>D26*G1</f>
        <v>331672.0147</v>
      </c>
    </row>
    <row r="8">
      <c r="A8" s="9">
        <v>1.0</v>
      </c>
      <c r="B8" s="4">
        <v>442075.0</v>
      </c>
      <c r="C8" s="4">
        <v>1.40640430452979E7</v>
      </c>
      <c r="D8" s="4">
        <v>1073.95901987457</v>
      </c>
      <c r="E8" s="4">
        <v>278150.0</v>
      </c>
      <c r="F8" s="4">
        <v>1.18526859758864E7</v>
      </c>
      <c r="H8" s="3">
        <v>243037.391099929</v>
      </c>
      <c r="I8" s="10"/>
      <c r="J8" s="1" t="s">
        <v>17</v>
      </c>
      <c r="K8" s="1">
        <v>21.0</v>
      </c>
      <c r="L8" s="5">
        <f>H8*G1</f>
        <v>137520277.4</v>
      </c>
      <c r="M8" s="5">
        <f>B31</f>
        <v>1091263</v>
      </c>
      <c r="N8" s="5">
        <f>E31</f>
        <v>2125</v>
      </c>
      <c r="O8" s="5">
        <f>C31*G1</f>
        <v>5607187591</v>
      </c>
      <c r="P8" s="5">
        <f>F31*G1</f>
        <v>5552327273</v>
      </c>
      <c r="Q8" s="5">
        <f>D31*G1</f>
        <v>322011.827</v>
      </c>
    </row>
    <row r="9">
      <c r="E9" s="11"/>
      <c r="H9" s="3">
        <v>1094189.92698368</v>
      </c>
      <c r="I9" s="10"/>
      <c r="J9" s="1" t="s">
        <v>18</v>
      </c>
      <c r="K9" s="1">
        <v>173.0</v>
      </c>
      <c r="L9" s="5">
        <f>H9*G1</f>
        <v>619136428.3</v>
      </c>
    </row>
    <row r="10">
      <c r="A10" s="12" t="s">
        <v>13</v>
      </c>
      <c r="H10" s="3">
        <v>414173.800051639</v>
      </c>
      <c r="I10" s="10"/>
      <c r="J10" s="1" t="s">
        <v>19</v>
      </c>
      <c r="K10" s="1">
        <v>11.0</v>
      </c>
      <c r="L10" s="5">
        <f>H10*G1</f>
        <v>234356103</v>
      </c>
    </row>
    <row r="11">
      <c r="A11" s="6" t="s">
        <v>8</v>
      </c>
      <c r="B11" s="7" t="s">
        <v>2</v>
      </c>
      <c r="C11" s="7" t="s">
        <v>9</v>
      </c>
      <c r="D11" s="7" t="s">
        <v>10</v>
      </c>
      <c r="E11" s="7" t="s">
        <v>3</v>
      </c>
      <c r="F11" s="7" t="s">
        <v>11</v>
      </c>
      <c r="G11" s="8"/>
      <c r="H11" s="3">
        <v>10358.83141356</v>
      </c>
      <c r="I11" s="10"/>
      <c r="J11" s="1" t="s">
        <v>20</v>
      </c>
      <c r="K11" s="1">
        <v>4651.0</v>
      </c>
      <c r="L11" s="5">
        <f>H11*G1</f>
        <v>5861441.167</v>
      </c>
    </row>
    <row r="12">
      <c r="A12" s="9">
        <v>1.0</v>
      </c>
      <c r="B12" s="4">
        <v>2.0938397E7</v>
      </c>
      <c r="C12" s="4">
        <v>8140368.52203629</v>
      </c>
      <c r="D12" s="4">
        <v>88792.5430581691</v>
      </c>
      <c r="E12" s="4">
        <v>4801762.0</v>
      </c>
      <c r="F12" s="4">
        <v>525.124718726</v>
      </c>
      <c r="H12" s="3">
        <v>2809.14587073999</v>
      </c>
      <c r="I12" s="10"/>
      <c r="J12" s="1" t="s">
        <v>21</v>
      </c>
      <c r="K12" s="1">
        <v>12.0</v>
      </c>
      <c r="L12" s="5">
        <f>H12*G1</f>
        <v>1589527.099</v>
      </c>
    </row>
    <row r="13">
      <c r="A13" s="11"/>
      <c r="E13" s="11"/>
      <c r="H13" s="3">
        <v>2306.60861359</v>
      </c>
      <c r="I13" s="10"/>
      <c r="J13" s="1" t="s">
        <v>22</v>
      </c>
      <c r="K13" s="1">
        <v>12.0</v>
      </c>
      <c r="L13" s="5">
        <f>H13*G1</f>
        <v>1305171.418</v>
      </c>
    </row>
    <row r="14">
      <c r="A14" s="1" t="s">
        <v>14</v>
      </c>
      <c r="H14" s="3">
        <v>5751.36021809</v>
      </c>
      <c r="I14" s="10"/>
      <c r="J14" s="1" t="s">
        <v>23</v>
      </c>
      <c r="K14" s="1">
        <v>7.0</v>
      </c>
      <c r="L14" s="5">
        <f>H14*G1</f>
        <v>3254349.666</v>
      </c>
    </row>
    <row r="16">
      <c r="A16" s="6" t="s">
        <v>8</v>
      </c>
      <c r="B16" s="7" t="s">
        <v>2</v>
      </c>
      <c r="C16" s="7" t="s">
        <v>9</v>
      </c>
      <c r="D16" s="7" t="s">
        <v>10</v>
      </c>
      <c r="E16" s="7" t="s">
        <v>3</v>
      </c>
      <c r="F16" s="7" t="s">
        <v>11</v>
      </c>
      <c r="G16" s="8"/>
      <c r="J16" s="13"/>
      <c r="K16" s="13" t="s">
        <v>0</v>
      </c>
      <c r="L16" s="13" t="s">
        <v>1</v>
      </c>
      <c r="M16" s="13" t="s">
        <v>2</v>
      </c>
      <c r="N16" s="13" t="s">
        <v>3</v>
      </c>
      <c r="O16" s="13" t="s">
        <v>4</v>
      </c>
      <c r="P16" s="13" t="s">
        <v>5</v>
      </c>
      <c r="Q16" s="13" t="s">
        <v>6</v>
      </c>
    </row>
    <row r="17">
      <c r="A17" s="9">
        <v>1.0</v>
      </c>
      <c r="B17" s="4">
        <v>3.1752832E7</v>
      </c>
      <c r="C17" s="4">
        <v>6.51529352995062E8</v>
      </c>
      <c r="D17" s="4">
        <v>65422.9011284776</v>
      </c>
      <c r="E17" s="4">
        <v>5.0023624E7</v>
      </c>
      <c r="F17" s="4">
        <v>7.71796380692427E8</v>
      </c>
      <c r="H17" s="13">
        <v>4664491.86696615</v>
      </c>
      <c r="I17" s="13"/>
      <c r="J17" s="13" t="s">
        <v>7</v>
      </c>
      <c r="K17" s="13">
        <v>21.0</v>
      </c>
      <c r="L17" s="13">
        <v>2.6393560780041265E9</v>
      </c>
      <c r="M17" s="13">
        <v>1.6052395E7</v>
      </c>
      <c r="N17" s="13">
        <v>1110814.0</v>
      </c>
      <c r="O17" s="5">
        <v>7.526783006591415E10</v>
      </c>
      <c r="P17" s="5">
        <v>6.2854299376E8</v>
      </c>
      <c r="Q17" s="5">
        <v>2.1042969191320702E7</v>
      </c>
    </row>
    <row r="18">
      <c r="A18" s="11"/>
      <c r="E18" s="11"/>
      <c r="H18" s="13">
        <v>17.32546907</v>
      </c>
      <c r="J18" s="13" t="s">
        <v>12</v>
      </c>
      <c r="K18" s="13">
        <v>16.0</v>
      </c>
      <c r="L18" s="5">
        <v>9803.4434185688</v>
      </c>
      <c r="M18" s="5">
        <v>442075.0</v>
      </c>
      <c r="N18" s="5">
        <v>278150.0</v>
      </c>
      <c r="O18" s="5">
        <v>7.957998116751365E9</v>
      </c>
      <c r="P18" s="5">
        <v>6.706723832595561E9</v>
      </c>
      <c r="Q18" s="5">
        <v>607688.9718058268</v>
      </c>
    </row>
    <row r="19">
      <c r="A19" s="1" t="s">
        <v>15</v>
      </c>
      <c r="H19" s="13">
        <v>50687.93113737</v>
      </c>
      <c r="J19" s="13" t="s">
        <v>13</v>
      </c>
      <c r="K19" s="13">
        <v>55.0</v>
      </c>
      <c r="L19" s="5">
        <v>2.868125895476944E7</v>
      </c>
      <c r="M19" s="5">
        <v>2.0938397E7</v>
      </c>
      <c r="N19" s="5">
        <v>4801762.0</v>
      </c>
      <c r="O19" s="5">
        <v>4.606146124509014E9</v>
      </c>
      <c r="P19" s="5">
        <v>297136.5708439198</v>
      </c>
      <c r="Q19" s="5">
        <v>5.024237256403441E7</v>
      </c>
    </row>
    <row r="20">
      <c r="H20" s="13">
        <v>1.49123277650447E7</v>
      </c>
      <c r="I20" s="13"/>
      <c r="J20" s="13" t="s">
        <v>14</v>
      </c>
      <c r="K20" s="13">
        <v>279.0</v>
      </c>
      <c r="L20" s="5">
        <v>8.437991542572894E9</v>
      </c>
      <c r="M20" s="5">
        <v>3.1752832E7</v>
      </c>
      <c r="N20" s="5">
        <v>5.0023624E7</v>
      </c>
      <c r="O20" s="5">
        <v>3.686613690987259E11</v>
      </c>
      <c r="P20" s="5">
        <v>4.367132640510029E11</v>
      </c>
      <c r="Q20" s="5">
        <v>3.7018894374537766E7</v>
      </c>
    </row>
    <row r="21">
      <c r="A21" s="6" t="s">
        <v>8</v>
      </c>
      <c r="B21" s="7" t="s">
        <v>2</v>
      </c>
      <c r="C21" s="7" t="s">
        <v>9</v>
      </c>
      <c r="D21" s="7" t="s">
        <v>10</v>
      </c>
      <c r="E21" s="7" t="s">
        <v>3</v>
      </c>
      <c r="F21" s="7" t="s">
        <v>11</v>
      </c>
      <c r="G21" s="8"/>
      <c r="H21" s="13">
        <v>28296.7111113299</v>
      </c>
      <c r="I21" s="13"/>
      <c r="J21" s="13" t="s">
        <v>15</v>
      </c>
      <c r="K21" s="13">
        <v>72.0</v>
      </c>
      <c r="L21" s="5">
        <v>1.6011411015234912E7</v>
      </c>
      <c r="M21" s="5">
        <v>8509.0</v>
      </c>
      <c r="N21" s="5">
        <v>6.2491112E7</v>
      </c>
      <c r="O21" s="5">
        <v>2.1519492744738686E8</v>
      </c>
      <c r="P21" s="5">
        <v>3.535997081408E10</v>
      </c>
      <c r="Q21" s="5">
        <v>5778.35535106102</v>
      </c>
    </row>
    <row r="22">
      <c r="A22" s="9">
        <v>1.0</v>
      </c>
      <c r="B22" s="4">
        <v>8509.0</v>
      </c>
      <c r="C22" s="4">
        <v>380310.560312786</v>
      </c>
      <c r="D22" s="4">
        <v>10.2119951771897</v>
      </c>
      <c r="E22" s="4">
        <v>6.2491112E7</v>
      </c>
      <c r="F22" s="4">
        <v>2.69190306435649E7</v>
      </c>
      <c r="H22" s="13">
        <v>23021.39237735</v>
      </c>
      <c r="I22" s="13"/>
      <c r="J22" s="13" t="s">
        <v>16</v>
      </c>
      <c r="K22" s="13">
        <v>23.0</v>
      </c>
      <c r="L22" s="5">
        <v>1.3026424662799723E7</v>
      </c>
      <c r="M22" s="5">
        <v>758053.0</v>
      </c>
      <c r="N22" s="5">
        <v>1040276.0</v>
      </c>
      <c r="O22" s="5">
        <v>2.614151467092245E9</v>
      </c>
      <c r="P22" s="5">
        <v>3.228475141999519E9</v>
      </c>
      <c r="Q22" s="5">
        <v>331672.0147415313</v>
      </c>
    </row>
    <row r="23">
      <c r="A23" s="11"/>
      <c r="H23" s="13">
        <v>243037.391099929</v>
      </c>
      <c r="I23" s="13"/>
      <c r="J23" s="13" t="s">
        <v>17</v>
      </c>
      <c r="K23" s="13">
        <v>21.0</v>
      </c>
      <c r="L23" s="5">
        <v>1.3752027737998384E8</v>
      </c>
      <c r="M23" s="5">
        <v>1091263.0</v>
      </c>
      <c r="N23" s="5">
        <v>2125.0</v>
      </c>
      <c r="O23" s="5">
        <v>5.60718759060659E9</v>
      </c>
      <c r="P23" s="5">
        <v>5.552327273124023E9</v>
      </c>
      <c r="Q23" s="5">
        <v>322011.82697382</v>
      </c>
    </row>
    <row r="24">
      <c r="A24" s="1" t="s">
        <v>16</v>
      </c>
      <c r="H24" s="13">
        <v>1094189.92698368</v>
      </c>
      <c r="I24" s="13"/>
      <c r="J24" s="13" t="s">
        <v>18</v>
      </c>
      <c r="K24" s="13">
        <v>173.0</v>
      </c>
      <c r="L24" s="5">
        <v>6.191364282844456E8</v>
      </c>
      <c r="M24" s="5">
        <f>B36</f>
        <v>377536</v>
      </c>
      <c r="N24" s="5">
        <f>E36</f>
        <v>55135</v>
      </c>
      <c r="O24" s="5">
        <f>C36*H37</f>
        <v>2443276562</v>
      </c>
      <c r="P24" s="5">
        <f>F36*H37</f>
        <v>1808401563</v>
      </c>
      <c r="Q24" s="5">
        <f>D36*H37</f>
        <v>1775075.371</v>
      </c>
    </row>
    <row r="25">
      <c r="A25" s="6" t="s">
        <v>8</v>
      </c>
      <c r="B25" s="7" t="s">
        <v>2</v>
      </c>
      <c r="C25" s="7" t="s">
        <v>9</v>
      </c>
      <c r="D25" s="7" t="s">
        <v>10</v>
      </c>
      <c r="E25" s="7" t="s">
        <v>3</v>
      </c>
      <c r="F25" s="7" t="s">
        <v>11</v>
      </c>
      <c r="G25" s="8"/>
      <c r="H25" s="13">
        <v>414173.800051639</v>
      </c>
      <c r="I25" s="13"/>
      <c r="J25" s="13" t="s">
        <v>19</v>
      </c>
      <c r="K25" s="13">
        <v>11.0</v>
      </c>
      <c r="L25" s="5">
        <v>2.343561030212194E8</v>
      </c>
      <c r="M25" s="5">
        <f>B41</f>
        <v>75665</v>
      </c>
      <c r="N25" s="5">
        <f>E41</f>
        <v>47175</v>
      </c>
      <c r="O25" s="5">
        <f>C41*H37</f>
        <v>21844406.71</v>
      </c>
      <c r="P25" s="5">
        <f>F41*H37</f>
        <v>210919903.6</v>
      </c>
      <c r="Q25" s="5">
        <f>D41*H37</f>
        <v>318311.7305</v>
      </c>
    </row>
    <row r="26">
      <c r="A26" s="9">
        <v>1.0</v>
      </c>
      <c r="B26" s="4">
        <v>758053.0</v>
      </c>
      <c r="C26" s="4">
        <v>4619948.16042034</v>
      </c>
      <c r="D26" s="4">
        <v>586.158657467714</v>
      </c>
      <c r="E26" s="4">
        <v>1040276.0</v>
      </c>
      <c r="F26" s="4">
        <v>5705632.58518224</v>
      </c>
      <c r="H26" s="13">
        <v>10358.83141356</v>
      </c>
      <c r="I26" s="13"/>
      <c r="J26" s="13" t="s">
        <v>20</v>
      </c>
      <c r="K26" s="13">
        <v>4651.0</v>
      </c>
      <c r="L26" s="5">
        <v>5861441.1670487905</v>
      </c>
      <c r="M26" s="5">
        <f>B45</f>
        <v>71229</v>
      </c>
      <c r="N26" s="5">
        <f>E45</f>
        <v>100747</v>
      </c>
      <c r="O26" s="5">
        <f>C45*H37</f>
        <v>139007244.4</v>
      </c>
      <c r="P26" s="5">
        <f>F45*H37</f>
        <v>156858273.7</v>
      </c>
      <c r="Q26" s="5">
        <f>D45*H37</f>
        <v>50611.1328</v>
      </c>
    </row>
    <row r="27">
      <c r="E27" s="11"/>
      <c r="H27" s="13">
        <v>2809.14587073999</v>
      </c>
      <c r="I27" s="13"/>
      <c r="J27" s="13" t="s">
        <v>21</v>
      </c>
      <c r="K27" s="13">
        <v>12.0</v>
      </c>
      <c r="L27" s="5">
        <v>1589527.0994995162</v>
      </c>
      <c r="M27" s="5">
        <f>B50</f>
        <v>2062089</v>
      </c>
      <c r="N27" s="5">
        <f>E50</f>
        <v>1862902</v>
      </c>
      <c r="O27" s="5">
        <f>C50*H37</f>
        <v>10513446794</v>
      </c>
      <c r="P27" s="5">
        <f>F50*H37</f>
        <v>11884143254</v>
      </c>
      <c r="Q27" s="5">
        <f>D50*H37</f>
        <v>1000285.604</v>
      </c>
    </row>
    <row r="28">
      <c r="A28" s="1" t="s">
        <v>17</v>
      </c>
      <c r="H28" s="13">
        <v>2306.60861359</v>
      </c>
      <c r="I28" s="13"/>
      <c r="J28" s="13" t="s">
        <v>22</v>
      </c>
      <c r="K28" s="13">
        <v>12.0</v>
      </c>
      <c r="L28" s="5">
        <v>1305171.4179137656</v>
      </c>
      <c r="M28" s="5">
        <f>B54</f>
        <v>45970</v>
      </c>
      <c r="N28" s="5">
        <f>E54</f>
        <v>7367</v>
      </c>
      <c r="O28" s="5">
        <f>C54*H37</f>
        <v>200559112.6</v>
      </c>
      <c r="P28" s="5">
        <f>F54*H37</f>
        <v>191875952</v>
      </c>
      <c r="Q28" s="5">
        <f>D54*H37</f>
        <v>28043.85198</v>
      </c>
    </row>
    <row r="29">
      <c r="H29" s="13">
        <v>5751.36021809</v>
      </c>
      <c r="I29" s="13"/>
      <c r="J29" s="13" t="s">
        <v>23</v>
      </c>
      <c r="K29" s="13">
        <v>7.0</v>
      </c>
      <c r="L29" s="5">
        <v>3254349.6658040457</v>
      </c>
      <c r="M29" s="5">
        <f>B59</f>
        <v>1457229</v>
      </c>
      <c r="N29" s="5">
        <f>E59</f>
        <v>613185</v>
      </c>
      <c r="O29" s="5">
        <f>C59*H37</f>
        <v>1279932231</v>
      </c>
      <c r="P29" s="5">
        <f>F59*H37</f>
        <v>1276326470</v>
      </c>
      <c r="Q29" s="5">
        <f>D59*H37</f>
        <v>349030.2896</v>
      </c>
    </row>
    <row r="30">
      <c r="A30" s="6" t="s">
        <v>8</v>
      </c>
      <c r="B30" s="7" t="s">
        <v>2</v>
      </c>
      <c r="C30" s="7" t="s">
        <v>9</v>
      </c>
      <c r="D30" s="7" t="s">
        <v>10</v>
      </c>
      <c r="E30" s="7" t="s">
        <v>3</v>
      </c>
      <c r="F30" s="7" t="s">
        <v>11</v>
      </c>
      <c r="G30" s="8"/>
    </row>
    <row r="31">
      <c r="A31" s="9">
        <v>1.0</v>
      </c>
      <c r="B31" s="4">
        <v>1091263.0</v>
      </c>
      <c r="C31" s="4">
        <v>9909493.12633711</v>
      </c>
      <c r="D31" s="4">
        <v>569.086361822812</v>
      </c>
      <c r="E31" s="4">
        <v>2125.0</v>
      </c>
      <c r="F31" s="4">
        <v>9812539.36293656</v>
      </c>
      <c r="N31" s="13" t="s">
        <v>4</v>
      </c>
      <c r="O31" s="13" t="s">
        <v>3</v>
      </c>
    </row>
    <row r="32">
      <c r="A32" s="11"/>
      <c r="E32" s="11"/>
      <c r="N32" s="5">
        <v>7.526783006591415E10</v>
      </c>
      <c r="O32" s="13">
        <v>1110814.0</v>
      </c>
    </row>
    <row r="33">
      <c r="A33" s="1" t="s">
        <v>18</v>
      </c>
      <c r="N33" s="5">
        <v>7.957998116751365E9</v>
      </c>
      <c r="O33" s="5">
        <v>278150.0</v>
      </c>
    </row>
    <row r="34">
      <c r="N34" s="5">
        <v>4.606146124509014E9</v>
      </c>
      <c r="O34" s="5">
        <v>4801762.0</v>
      </c>
    </row>
    <row r="35">
      <c r="A35" s="6" t="s">
        <v>8</v>
      </c>
      <c r="B35" s="7" t="s">
        <v>2</v>
      </c>
      <c r="C35" s="7" t="s">
        <v>9</v>
      </c>
      <c r="D35" s="7" t="s">
        <v>10</v>
      </c>
      <c r="E35" s="7" t="s">
        <v>3</v>
      </c>
      <c r="F35" s="7" t="s">
        <v>11</v>
      </c>
      <c r="G35" s="8"/>
      <c r="N35" s="5">
        <v>3.686613690987259E11</v>
      </c>
      <c r="O35" s="5">
        <v>5.0023624E7</v>
      </c>
    </row>
    <row r="36">
      <c r="A36" s="9">
        <v>1.0</v>
      </c>
      <c r="B36" s="4">
        <v>377536.0</v>
      </c>
      <c r="C36" s="4">
        <v>4317963.66777216</v>
      </c>
      <c r="D36" s="4">
        <v>3137.06236835588</v>
      </c>
      <c r="E36" s="4">
        <v>55135.0</v>
      </c>
      <c r="F36" s="4">
        <v>3195959.21601548</v>
      </c>
      <c r="N36" s="5">
        <v>2.1519492744738686E8</v>
      </c>
      <c r="O36" s="5">
        <v>6.2491112E7</v>
      </c>
    </row>
    <row r="37">
      <c r="A37" s="11"/>
      <c r="E37" s="11"/>
      <c r="H37" s="13">
        <v>565.84</v>
      </c>
      <c r="N37" s="5">
        <v>2.614151467092245E9</v>
      </c>
      <c r="O37" s="5">
        <v>1040276.0</v>
      </c>
    </row>
    <row r="38">
      <c r="A38" s="1" t="s">
        <v>19</v>
      </c>
      <c r="N38" s="5">
        <v>5.60718759060659E9</v>
      </c>
      <c r="O38" s="5">
        <v>2125.0</v>
      </c>
    </row>
    <row r="39">
      <c r="N39" s="5">
        <v>2.443276561772199E9</v>
      </c>
      <c r="O39" s="5">
        <v>55135.0</v>
      </c>
    </row>
    <row r="40">
      <c r="A40" s="6" t="s">
        <v>8</v>
      </c>
      <c r="B40" s="7" t="s">
        <v>2</v>
      </c>
      <c r="C40" s="7" t="s">
        <v>9</v>
      </c>
      <c r="D40" s="7" t="s">
        <v>10</v>
      </c>
      <c r="E40" s="7" t="s">
        <v>3</v>
      </c>
      <c r="F40" s="7" t="s">
        <v>11</v>
      </c>
      <c r="G40" s="8"/>
      <c r="N40" s="5">
        <v>2.184440670698653E7</v>
      </c>
      <c r="O40" s="5">
        <v>47175.0</v>
      </c>
    </row>
    <row r="41">
      <c r="A41" s="9">
        <v>1.0</v>
      </c>
      <c r="B41" s="4">
        <v>75665.0</v>
      </c>
      <c r="C41" s="4">
        <v>38605.271290447</v>
      </c>
      <c r="D41" s="4">
        <v>562.547240450714</v>
      </c>
      <c r="E41" s="4">
        <v>47175.0</v>
      </c>
      <c r="F41" s="4">
        <v>372755.378925674</v>
      </c>
      <c r="N41" s="5">
        <v>1.3900724443696275E8</v>
      </c>
      <c r="O41" s="5">
        <v>100747.0</v>
      </c>
    </row>
    <row r="42">
      <c r="A42" s="11"/>
      <c r="E42" s="11"/>
      <c r="N42" s="5">
        <v>1.051344679386268E10</v>
      </c>
      <c r="O42" s="5">
        <v>1862902.0</v>
      </c>
    </row>
    <row r="43">
      <c r="A43" s="1" t="s">
        <v>20</v>
      </c>
      <c r="N43" s="5">
        <v>2.0055911258820763E8</v>
      </c>
      <c r="O43" s="5">
        <v>7367.0</v>
      </c>
    </row>
    <row r="44">
      <c r="A44" s="6" t="s">
        <v>8</v>
      </c>
      <c r="B44" s="7" t="s">
        <v>2</v>
      </c>
      <c r="C44" s="7" t="s">
        <v>9</v>
      </c>
      <c r="D44" s="7" t="s">
        <v>10</v>
      </c>
      <c r="E44" s="7" t="s">
        <v>3</v>
      </c>
      <c r="F44" s="7" t="s">
        <v>11</v>
      </c>
      <c r="G44" s="8"/>
      <c r="N44" s="5">
        <v>1.2799322313991177E9</v>
      </c>
      <c r="O44" s="5">
        <v>613185.0</v>
      </c>
    </row>
    <row r="45">
      <c r="A45" s="9">
        <v>1.0</v>
      </c>
      <c r="B45" s="4">
        <v>71229.0</v>
      </c>
      <c r="C45" s="4">
        <v>245665.284244597</v>
      </c>
      <c r="D45" s="4">
        <v>89.4442471363723</v>
      </c>
      <c r="E45" s="4">
        <v>100747.0</v>
      </c>
      <c r="F45" s="4">
        <v>277213.123315147</v>
      </c>
    </row>
    <row r="46">
      <c r="E46" s="11"/>
    </row>
    <row r="47">
      <c r="A47" s="1" t="s">
        <v>21</v>
      </c>
    </row>
    <row r="49">
      <c r="A49" s="6" t="s">
        <v>8</v>
      </c>
      <c r="B49" s="7" t="s">
        <v>2</v>
      </c>
      <c r="C49" s="7" t="s">
        <v>9</v>
      </c>
      <c r="D49" s="7" t="s">
        <v>10</v>
      </c>
      <c r="E49" s="7" t="s">
        <v>3</v>
      </c>
      <c r="F49" s="7" t="s">
        <v>11</v>
      </c>
      <c r="G49" s="8"/>
    </row>
    <row r="50">
      <c r="A50" s="9">
        <v>1.0</v>
      </c>
      <c r="B50" s="4">
        <v>2062089.0</v>
      </c>
      <c r="C50" s="4">
        <v>1.85802467020053E7</v>
      </c>
      <c r="D50" s="4">
        <v>1767.78878196481</v>
      </c>
      <c r="E50" s="4">
        <v>1862902.0</v>
      </c>
      <c r="F50" s="4">
        <v>2.10026566766112E7</v>
      </c>
    </row>
    <row r="51">
      <c r="A51" s="11"/>
    </row>
    <row r="52">
      <c r="A52" s="1" t="s">
        <v>22</v>
      </c>
    </row>
    <row r="53">
      <c r="A53" s="6" t="s">
        <v>8</v>
      </c>
      <c r="B53" s="7" t="s">
        <v>2</v>
      </c>
      <c r="C53" s="7" t="s">
        <v>9</v>
      </c>
      <c r="D53" s="7" t="s">
        <v>10</v>
      </c>
      <c r="E53" s="7" t="s">
        <v>3</v>
      </c>
      <c r="F53" s="7" t="s">
        <v>11</v>
      </c>
      <c r="G53" s="8"/>
    </row>
    <row r="54">
      <c r="A54" s="9">
        <v>1.0</v>
      </c>
      <c r="B54" s="4">
        <v>45970.0</v>
      </c>
      <c r="C54" s="4">
        <v>354444.918330637</v>
      </c>
      <c r="D54" s="4">
        <v>49.5614519733281</v>
      </c>
      <c r="E54" s="4">
        <v>7367.0</v>
      </c>
      <c r="F54" s="4">
        <v>339099.307273416</v>
      </c>
    </row>
    <row r="56">
      <c r="A56" s="1" t="s">
        <v>23</v>
      </c>
    </row>
    <row r="58">
      <c r="A58" s="6" t="s">
        <v>8</v>
      </c>
      <c r="B58" s="7" t="s">
        <v>2</v>
      </c>
      <c r="C58" s="7" t="s">
        <v>9</v>
      </c>
      <c r="D58" s="7" t="s">
        <v>10</v>
      </c>
      <c r="E58" s="7" t="s">
        <v>3</v>
      </c>
      <c r="F58" s="7" t="s">
        <v>11</v>
      </c>
      <c r="G58" s="8"/>
    </row>
    <row r="59">
      <c r="A59" s="9">
        <v>1.0</v>
      </c>
      <c r="B59" s="4">
        <v>1457229.0</v>
      </c>
      <c r="C59" s="4">
        <v>2262003.80213332</v>
      </c>
      <c r="D59" s="4">
        <v>616.835659470213</v>
      </c>
      <c r="E59" s="4">
        <v>613185.0</v>
      </c>
      <c r="F59" s="4">
        <v>2255631.39681759</v>
      </c>
    </row>
    <row r="60">
      <c r="A60" s="11"/>
    </row>
    <row r="62">
      <c r="B62" s="14" t="s">
        <v>24</v>
      </c>
    </row>
    <row r="63">
      <c r="B63" s="10" t="s">
        <v>25</v>
      </c>
    </row>
    <row r="64">
      <c r="B64" s="14" t="s">
        <v>26</v>
      </c>
    </row>
    <row r="65">
      <c r="B65" s="14" t="s">
        <v>27</v>
      </c>
    </row>
    <row r="66">
      <c r="B66" s="14" t="s">
        <v>28</v>
      </c>
    </row>
    <row r="67">
      <c r="B67" s="14" t="s">
        <v>29</v>
      </c>
    </row>
    <row r="68">
      <c r="B68" s="14" t="s">
        <v>30</v>
      </c>
    </row>
    <row r="69">
      <c r="B69" s="14" t="s">
        <v>31</v>
      </c>
    </row>
    <row r="70">
      <c r="B70" s="14" t="s">
        <v>32</v>
      </c>
    </row>
    <row r="71">
      <c r="B71" s="14" t="s">
        <v>33</v>
      </c>
    </row>
    <row r="72">
      <c r="B72" s="14" t="s">
        <v>34</v>
      </c>
    </row>
    <row r="73">
      <c r="B73" s="14" t="s">
        <v>35</v>
      </c>
    </row>
    <row r="74">
      <c r="B74" s="14" t="s">
        <v>36</v>
      </c>
    </row>
    <row r="75">
      <c r="B75" s="14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  <c r="B1" s="1" t="s">
        <v>39</v>
      </c>
      <c r="C1" s="13" t="s">
        <v>1</v>
      </c>
      <c r="D1" s="13" t="s">
        <v>2</v>
      </c>
      <c r="E1" s="1" t="s">
        <v>4</v>
      </c>
      <c r="F1" s="1" t="s">
        <v>3</v>
      </c>
      <c r="G1" s="13" t="s">
        <v>5</v>
      </c>
      <c r="H1" s="13" t="s">
        <v>6</v>
      </c>
    </row>
    <row r="2">
      <c r="A2" s="13" t="s">
        <v>7</v>
      </c>
      <c r="B2" s="13">
        <v>21.0</v>
      </c>
      <c r="C2" s="15">
        <v>2.6393560780041265E9</v>
      </c>
      <c r="D2" s="16">
        <v>7.526783006591415E10</v>
      </c>
      <c r="E2" s="13">
        <v>1110814.0</v>
      </c>
      <c r="F2" s="17">
        <v>7.526783006591415E10</v>
      </c>
      <c r="G2" s="5">
        <v>6.2854299376E8</v>
      </c>
      <c r="H2" s="5">
        <v>2.1042969191320702E7</v>
      </c>
    </row>
    <row r="3">
      <c r="A3" s="13" t="s">
        <v>12</v>
      </c>
      <c r="B3" s="13">
        <v>16.0</v>
      </c>
      <c r="C3" s="18">
        <v>9803.4434185688</v>
      </c>
      <c r="D3" s="16">
        <v>7.957998116751365E9</v>
      </c>
      <c r="E3" s="5">
        <v>278150.0</v>
      </c>
      <c r="F3" s="17">
        <v>7.957998116751365E9</v>
      </c>
      <c r="G3" s="5">
        <v>6.706723832595561E9</v>
      </c>
      <c r="H3" s="5">
        <v>607688.9718058268</v>
      </c>
    </row>
    <row r="4">
      <c r="A4" s="13" t="s">
        <v>13</v>
      </c>
      <c r="B4" s="13">
        <v>55.0</v>
      </c>
      <c r="C4" s="18">
        <v>2.868125895476944E7</v>
      </c>
      <c r="D4" s="16">
        <v>4.606146124509014E9</v>
      </c>
      <c r="E4" s="5">
        <v>4801762.0</v>
      </c>
      <c r="F4" s="17">
        <v>4.606146124509014E9</v>
      </c>
      <c r="G4" s="5">
        <v>297136.5708439198</v>
      </c>
      <c r="H4" s="5">
        <v>5.024237256403441E7</v>
      </c>
    </row>
    <row r="5">
      <c r="A5" s="13" t="s">
        <v>14</v>
      </c>
      <c r="B5" s="13">
        <v>279.0</v>
      </c>
      <c r="C5" s="18">
        <v>8.437991542572894E9</v>
      </c>
      <c r="D5" s="16">
        <v>3.686613690987259E11</v>
      </c>
      <c r="E5" s="5">
        <v>5.0023624E7</v>
      </c>
      <c r="F5" s="17">
        <v>3.686613690987259E11</v>
      </c>
      <c r="G5" s="5">
        <v>4.367132640510029E11</v>
      </c>
      <c r="H5" s="5">
        <v>3.7018894374537766E7</v>
      </c>
    </row>
    <row r="6">
      <c r="A6" s="13" t="s">
        <v>15</v>
      </c>
      <c r="B6" s="13">
        <v>72.0</v>
      </c>
      <c r="C6" s="18">
        <v>1.6011411015234912E7</v>
      </c>
      <c r="D6" s="16">
        <v>2.1519492744738686E8</v>
      </c>
      <c r="E6" s="5">
        <v>6.2491112E7</v>
      </c>
      <c r="F6" s="17">
        <v>2.1519492744738686E8</v>
      </c>
      <c r="G6" s="5">
        <v>3.535997081408E10</v>
      </c>
      <c r="H6" s="5">
        <v>5778.35535106102</v>
      </c>
    </row>
    <row r="7">
      <c r="A7" s="13" t="s">
        <v>16</v>
      </c>
      <c r="B7" s="13">
        <v>23.0</v>
      </c>
      <c r="C7" s="18">
        <v>1.3026424662799723E7</v>
      </c>
      <c r="D7" s="16">
        <v>2.614151467092245E9</v>
      </c>
      <c r="E7" s="5">
        <v>1040276.0</v>
      </c>
      <c r="F7" s="17">
        <v>2.614151467092245E9</v>
      </c>
      <c r="G7" s="5">
        <v>3.228475141999519E9</v>
      </c>
      <c r="H7" s="5">
        <v>331672.0147415313</v>
      </c>
    </row>
    <row r="8">
      <c r="A8" s="13" t="s">
        <v>17</v>
      </c>
      <c r="B8" s="13">
        <v>21.0</v>
      </c>
      <c r="C8" s="18">
        <v>1.3752027737998384E8</v>
      </c>
      <c r="D8" s="16">
        <v>5.60718759060659E9</v>
      </c>
      <c r="E8" s="5">
        <v>2125.0</v>
      </c>
      <c r="F8" s="17">
        <v>5.60718759060659E9</v>
      </c>
      <c r="G8" s="5">
        <v>5.552327273124023E9</v>
      </c>
      <c r="H8" s="5">
        <v>322011.82697382</v>
      </c>
    </row>
    <row r="9">
      <c r="A9" s="13" t="s">
        <v>18</v>
      </c>
      <c r="B9" s="13">
        <v>173.0</v>
      </c>
      <c r="C9" s="18">
        <v>6.191364282844456E8</v>
      </c>
      <c r="D9" s="16">
        <v>2.443276561772199E9</v>
      </c>
      <c r="E9" s="5">
        <v>55135.0</v>
      </c>
      <c r="F9" s="17">
        <v>2.443276561772199E9</v>
      </c>
      <c r="G9" s="5">
        <v>1.8084015627901993E9</v>
      </c>
      <c r="H9" s="5">
        <v>1775075.3705104913</v>
      </c>
    </row>
    <row r="10">
      <c r="A10" s="13" t="s">
        <v>19</v>
      </c>
      <c r="B10" s="13">
        <v>11.0</v>
      </c>
      <c r="C10" s="18">
        <v>2.343561030212194E8</v>
      </c>
      <c r="D10" s="16">
        <v>2.184440670698653E7</v>
      </c>
      <c r="E10" s="5">
        <v>47175.0</v>
      </c>
      <c r="F10" s="17">
        <v>2.184440670698653E7</v>
      </c>
      <c r="G10" s="5">
        <v>2.109199036113034E8</v>
      </c>
      <c r="H10" s="5">
        <v>318311.730536632</v>
      </c>
    </row>
    <row r="11">
      <c r="A11" s="13" t="s">
        <v>20</v>
      </c>
      <c r="B11" s="13">
        <v>4651.0</v>
      </c>
      <c r="C11" s="18">
        <v>5861441.1670487905</v>
      </c>
      <c r="D11" s="16">
        <v>1.3900724443696275E8</v>
      </c>
      <c r="E11" s="5">
        <v>100747.0</v>
      </c>
      <c r="F11" s="17">
        <v>1.3900724443696275E8</v>
      </c>
      <c r="G11" s="5">
        <v>1.568582736966428E8</v>
      </c>
      <c r="H11" s="5">
        <v>50611.1327996449</v>
      </c>
    </row>
    <row r="12">
      <c r="A12" s="13" t="s">
        <v>21</v>
      </c>
      <c r="B12" s="13">
        <v>12.0</v>
      </c>
      <c r="C12" s="18">
        <v>1589527.0994995162</v>
      </c>
      <c r="D12" s="16">
        <v>1.051344679386268E10</v>
      </c>
      <c r="E12" s="5">
        <v>1862902.0</v>
      </c>
      <c r="F12" s="17">
        <v>1.051344679386268E10</v>
      </c>
      <c r="G12" s="5">
        <v>1.1884143253893682E10</v>
      </c>
      <c r="H12" s="5">
        <v>1000285.6043869681</v>
      </c>
    </row>
    <row r="13">
      <c r="A13" s="13" t="s">
        <v>22</v>
      </c>
      <c r="B13" s="13">
        <v>12.0</v>
      </c>
      <c r="C13" s="18">
        <v>1305171.4179137656</v>
      </c>
      <c r="D13" s="16">
        <v>2.0055911258820763E8</v>
      </c>
      <c r="E13" s="5">
        <v>7367.0</v>
      </c>
      <c r="F13" s="17">
        <v>2.0055911258820763E8</v>
      </c>
      <c r="G13" s="5">
        <v>1.9187595202758974E8</v>
      </c>
      <c r="H13" s="5">
        <v>28043.85198458797</v>
      </c>
    </row>
    <row r="14">
      <c r="A14" s="13" t="s">
        <v>23</v>
      </c>
      <c r="B14" s="13">
        <v>7.0</v>
      </c>
      <c r="C14" s="18">
        <v>3254349.6658040457</v>
      </c>
      <c r="D14" s="16">
        <v>1.2799322313991177E9</v>
      </c>
      <c r="E14" s="5">
        <v>613185.0</v>
      </c>
      <c r="F14" s="17">
        <v>1.2799322313991177E9</v>
      </c>
      <c r="G14" s="5">
        <v>1.2763264695752652E9</v>
      </c>
      <c r="H14" s="5">
        <v>349030.28955462534</v>
      </c>
    </row>
    <row r="19">
      <c r="B19" s="1">
        <f>5353-16</f>
        <v>5337</v>
      </c>
    </row>
    <row r="31">
      <c r="A31" s="1" t="s">
        <v>38</v>
      </c>
      <c r="B31" s="1" t="s">
        <v>39</v>
      </c>
      <c r="C31" s="13" t="s">
        <v>1</v>
      </c>
      <c r="D31" s="13" t="s">
        <v>2</v>
      </c>
      <c r="E31" s="1" t="s">
        <v>4</v>
      </c>
      <c r="F31" s="1" t="s">
        <v>3</v>
      </c>
      <c r="G31" s="13" t="s">
        <v>5</v>
      </c>
      <c r="H31" s="13" t="s">
        <v>6</v>
      </c>
    </row>
    <row r="32">
      <c r="A32" s="13" t="s">
        <v>12</v>
      </c>
      <c r="B32" s="13">
        <v>16.0</v>
      </c>
      <c r="C32" s="5">
        <v>9803.4434185688</v>
      </c>
      <c r="D32" s="5">
        <v>7.957998116751365E9</v>
      </c>
      <c r="E32" s="5">
        <v>278150.0</v>
      </c>
      <c r="F32" s="5">
        <v>7.957998116751365E9</v>
      </c>
      <c r="G32" s="5">
        <v>6.706723832595561E9</v>
      </c>
      <c r="H32" s="5">
        <v>607688.9718058268</v>
      </c>
    </row>
    <row r="33">
      <c r="A33" s="13" t="s">
        <v>13</v>
      </c>
      <c r="B33" s="13">
        <v>55.0</v>
      </c>
      <c r="C33" s="5">
        <v>2.868125895476944E7</v>
      </c>
      <c r="D33" s="5">
        <v>4.606146124509014E9</v>
      </c>
      <c r="E33" s="5">
        <v>4801762.0</v>
      </c>
      <c r="F33" s="5">
        <v>4.606146124509014E9</v>
      </c>
      <c r="G33" s="5">
        <v>297136.5708439198</v>
      </c>
      <c r="H33" s="5">
        <v>5.024237256403441E7</v>
      </c>
    </row>
    <row r="34">
      <c r="A34" s="13" t="s">
        <v>15</v>
      </c>
      <c r="B34" s="13">
        <v>72.0</v>
      </c>
      <c r="C34" s="5">
        <v>1.6011411015234912E7</v>
      </c>
      <c r="D34" s="5">
        <v>2.1519492744738686E8</v>
      </c>
      <c r="E34" s="5">
        <v>6.2491112E7</v>
      </c>
      <c r="F34" s="5">
        <v>2.1519492744738686E8</v>
      </c>
      <c r="G34" s="5">
        <v>3.535997081408E10</v>
      </c>
      <c r="H34" s="5">
        <v>5778.35535106102</v>
      </c>
    </row>
    <row r="35">
      <c r="A35" s="13" t="s">
        <v>16</v>
      </c>
      <c r="B35" s="13">
        <v>23.0</v>
      </c>
      <c r="C35" s="5">
        <v>1.3026424662799723E7</v>
      </c>
      <c r="D35" s="5">
        <v>2.614151467092245E9</v>
      </c>
      <c r="E35" s="5">
        <v>1040276.0</v>
      </c>
      <c r="F35" s="5">
        <v>2.614151467092245E9</v>
      </c>
      <c r="G35" s="5">
        <v>3.228475141999519E9</v>
      </c>
      <c r="H35" s="5">
        <v>331672.0147415313</v>
      </c>
    </row>
    <row r="36">
      <c r="A36" s="13" t="s">
        <v>17</v>
      </c>
      <c r="B36" s="13">
        <v>21.0</v>
      </c>
      <c r="C36" s="5">
        <v>1.3752027737998384E8</v>
      </c>
      <c r="D36" s="5">
        <v>5.60718759060659E9</v>
      </c>
      <c r="E36" s="5">
        <v>2125.0</v>
      </c>
      <c r="F36" s="5">
        <v>5.60718759060659E9</v>
      </c>
      <c r="G36" s="5">
        <v>5.552327273124023E9</v>
      </c>
      <c r="H36" s="5">
        <v>322011.82697382</v>
      </c>
    </row>
    <row r="37">
      <c r="A37" s="13" t="s">
        <v>18</v>
      </c>
      <c r="B37" s="13">
        <v>173.0</v>
      </c>
      <c r="C37" s="5">
        <v>6.191364282844456E8</v>
      </c>
      <c r="D37" s="5">
        <v>2.443276561772199E9</v>
      </c>
      <c r="E37" s="5">
        <v>55135.0</v>
      </c>
      <c r="F37" s="5">
        <v>2.443276561772199E9</v>
      </c>
      <c r="G37" s="5">
        <v>1.8084015627901993E9</v>
      </c>
      <c r="H37" s="5">
        <v>1775075.3705104913</v>
      </c>
    </row>
    <row r="38">
      <c r="A38" s="13" t="s">
        <v>19</v>
      </c>
      <c r="B38" s="13">
        <v>11.0</v>
      </c>
      <c r="C38" s="5">
        <v>2.343561030212194E8</v>
      </c>
      <c r="D38" s="5">
        <v>2.184440670698653E7</v>
      </c>
      <c r="E38" s="5">
        <v>47175.0</v>
      </c>
      <c r="F38" s="5">
        <v>2.184440670698653E7</v>
      </c>
      <c r="G38" s="5">
        <v>2.109199036113034E8</v>
      </c>
      <c r="H38" s="5">
        <v>318311.730536632</v>
      </c>
    </row>
    <row r="39">
      <c r="A39" s="13" t="s">
        <v>20</v>
      </c>
      <c r="B39" s="13">
        <v>4651.0</v>
      </c>
      <c r="C39" s="5">
        <v>5861441.1670487905</v>
      </c>
      <c r="D39" s="5">
        <v>1.3900724443696275E8</v>
      </c>
      <c r="E39" s="5">
        <v>100747.0</v>
      </c>
      <c r="F39" s="5">
        <v>1.3900724443696275E8</v>
      </c>
      <c r="G39" s="5">
        <v>1.568582736966428E8</v>
      </c>
      <c r="H39" s="5">
        <v>50611.1327996449</v>
      </c>
    </row>
    <row r="40">
      <c r="A40" s="13" t="s">
        <v>21</v>
      </c>
      <c r="B40" s="13">
        <v>12.0</v>
      </c>
      <c r="C40" s="5">
        <v>1589527.0994995162</v>
      </c>
      <c r="D40" s="5">
        <v>1.051344679386268E10</v>
      </c>
      <c r="E40" s="5">
        <v>1862902.0</v>
      </c>
      <c r="F40" s="5">
        <v>1.051344679386268E10</v>
      </c>
      <c r="G40" s="5">
        <v>1.1884143253893682E10</v>
      </c>
      <c r="H40" s="5">
        <v>1000285.6043869681</v>
      </c>
    </row>
    <row r="41">
      <c r="A41" s="13" t="s">
        <v>22</v>
      </c>
      <c r="B41" s="13">
        <v>12.0</v>
      </c>
      <c r="C41" s="5">
        <v>1305171.4179137656</v>
      </c>
      <c r="D41" s="5">
        <v>2.0055911258820763E8</v>
      </c>
      <c r="E41" s="5">
        <v>7367.0</v>
      </c>
      <c r="F41" s="5">
        <v>2.0055911258820763E8</v>
      </c>
      <c r="G41" s="5">
        <v>1.9187595202758974E8</v>
      </c>
      <c r="H41" s="5">
        <v>28043.85198458797</v>
      </c>
    </row>
    <row r="42">
      <c r="A42" s="13" t="s">
        <v>23</v>
      </c>
      <c r="B42" s="13">
        <v>7.0</v>
      </c>
      <c r="C42" s="5">
        <v>3254349.6658040457</v>
      </c>
      <c r="D42" s="5">
        <v>1.2799322313991177E9</v>
      </c>
      <c r="E42" s="5">
        <v>613185.0</v>
      </c>
      <c r="F42" s="5">
        <v>1.2799322313991177E9</v>
      </c>
      <c r="G42" s="5">
        <v>1.2763264695752652E9</v>
      </c>
      <c r="H42" s="5">
        <v>349030.28955462534</v>
      </c>
    </row>
  </sheetData>
  <drawing r:id="rId1"/>
</worksheet>
</file>