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mp\www\FinalProject\"/>
    </mc:Choice>
  </mc:AlternateContent>
  <xr:revisionPtr revIDLastSave="0" documentId="13_ncr:1_{3636307E-B173-463F-86D1-1CC868DA1E5B}" xr6:coauthVersionLast="46" xr6:coauthVersionMax="46" xr10:uidLastSave="{00000000-0000-0000-0000-000000000000}"/>
  <bookViews>
    <workbookView xWindow="810" yWindow="-120" windowWidth="37710" windowHeight="21840" activeTab="5" xr2:uid="{91E74DE7-089F-4AFC-8C4E-811407D5114D}"/>
  </bookViews>
  <sheets>
    <sheet name="Logic" sheetId="1" r:id="rId1"/>
    <sheet name="Smart AI" sheetId="2" r:id="rId2"/>
    <sheet name="Dumb AI" sheetId="5" r:id="rId3"/>
    <sheet name="Humans" sheetId="4" r:id="rId4"/>
    <sheet name="Graphs" sheetId="6" r:id="rId5"/>
    <sheet name="Personal Attempts 100" sheetId="7" r:id="rId6"/>
    <sheet name="Emails" sheetId="3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7" l="1"/>
  <c r="M57" i="7"/>
  <c r="M56" i="7"/>
  <c r="N56" i="7"/>
  <c r="K5" i="7"/>
  <c r="K6" i="7"/>
  <c r="K7" i="7"/>
  <c r="K8" i="7"/>
  <c r="K9" i="7"/>
  <c r="K10" i="7"/>
  <c r="K11" i="7"/>
  <c r="K12" i="7"/>
  <c r="K13" i="7"/>
  <c r="K14" i="7"/>
  <c r="F31" i="7"/>
  <c r="F41" i="7"/>
  <c r="F51" i="7"/>
  <c r="F61" i="7"/>
  <c r="F71" i="7"/>
  <c r="F81" i="7"/>
  <c r="F91" i="7"/>
  <c r="F101" i="7"/>
  <c r="F21" i="7"/>
  <c r="F11" i="7"/>
  <c r="L6" i="7"/>
  <c r="L7" i="7"/>
  <c r="L8" i="7"/>
  <c r="L9" i="7"/>
  <c r="L10" i="7"/>
  <c r="L11" i="7"/>
  <c r="L12" i="7"/>
  <c r="L13" i="7"/>
  <c r="L14" i="7"/>
  <c r="L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E81" i="7" s="1"/>
  <c r="J12" i="7" s="1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D57" i="6"/>
  <c r="D56" i="6"/>
  <c r="D55" i="6"/>
  <c r="D54" i="6"/>
  <c r="D53" i="6"/>
  <c r="D52" i="6"/>
  <c r="D51" i="6"/>
  <c r="D50" i="6"/>
  <c r="D49" i="6"/>
  <c r="D48" i="6"/>
  <c r="D36" i="6"/>
  <c r="D37" i="6"/>
  <c r="D38" i="6"/>
  <c r="D39" i="6"/>
  <c r="D40" i="6"/>
  <c r="D41" i="6"/>
  <c r="D42" i="6"/>
  <c r="D43" i="6"/>
  <c r="D44" i="6"/>
  <c r="D35" i="6"/>
  <c r="BI12" i="4"/>
  <c r="BI11" i="4"/>
  <c r="BI10" i="4"/>
  <c r="BI9" i="4"/>
  <c r="BI8" i="4"/>
  <c r="BI7" i="4"/>
  <c r="BI6" i="4"/>
  <c r="BI5" i="4"/>
  <c r="BI4" i="4"/>
  <c r="BI3" i="4"/>
  <c r="BG13" i="4"/>
  <c r="BH13" i="4"/>
  <c r="BI13" i="4"/>
  <c r="BI14" i="4"/>
  <c r="BF12" i="4"/>
  <c r="BF11" i="4"/>
  <c r="BF10" i="4"/>
  <c r="BF9" i="4"/>
  <c r="BF8" i="4"/>
  <c r="BF7" i="4"/>
  <c r="BF6" i="4"/>
  <c r="BF5" i="4"/>
  <c r="BF4" i="4"/>
  <c r="BF3" i="4"/>
  <c r="BD13" i="4"/>
  <c r="BE13" i="4"/>
  <c r="BF13" i="4"/>
  <c r="BF14" i="4"/>
  <c r="BC12" i="4"/>
  <c r="BC11" i="4"/>
  <c r="BC10" i="4"/>
  <c r="BC9" i="4"/>
  <c r="BC8" i="4"/>
  <c r="BC7" i="4"/>
  <c r="BC6" i="4"/>
  <c r="BC5" i="4"/>
  <c r="BC4" i="4"/>
  <c r="BC3" i="4"/>
  <c r="BA13" i="4"/>
  <c r="BB13" i="4"/>
  <c r="BC13" i="4"/>
  <c r="BC14" i="4"/>
  <c r="AY13" i="4"/>
  <c r="AZ12" i="4"/>
  <c r="AZ11" i="4"/>
  <c r="AZ10" i="4"/>
  <c r="AZ9" i="4"/>
  <c r="AZ8" i="4"/>
  <c r="AZ7" i="4"/>
  <c r="AZ6" i="4"/>
  <c r="AZ5" i="4"/>
  <c r="AZ4" i="4"/>
  <c r="AZ3" i="4"/>
  <c r="AX13" i="4"/>
  <c r="AW12" i="4"/>
  <c r="AW11" i="4"/>
  <c r="AW10" i="4"/>
  <c r="AW9" i="4"/>
  <c r="AW8" i="4"/>
  <c r="AW7" i="4"/>
  <c r="AW6" i="4"/>
  <c r="AW5" i="4"/>
  <c r="AW4" i="4"/>
  <c r="AW3" i="4"/>
  <c r="AU13" i="4"/>
  <c r="AV13" i="4"/>
  <c r="AW13" i="4"/>
  <c r="AW14" i="4"/>
  <c r="D14" i="1"/>
  <c r="D12" i="1"/>
  <c r="D13" i="1"/>
  <c r="AT12" i="4"/>
  <c r="AT11" i="4"/>
  <c r="AT10" i="4"/>
  <c r="AT9" i="4"/>
  <c r="AT8" i="4"/>
  <c r="AT7" i="4"/>
  <c r="AT6" i="4"/>
  <c r="AT5" i="4"/>
  <c r="AT4" i="4"/>
  <c r="AT3" i="4"/>
  <c r="AR13" i="4"/>
  <c r="AS13" i="4"/>
  <c r="AT13" i="4"/>
  <c r="AT14" i="4"/>
  <c r="AQ12" i="4"/>
  <c r="AQ11" i="4"/>
  <c r="AQ10" i="4"/>
  <c r="AQ9" i="4"/>
  <c r="AQ8" i="4"/>
  <c r="AQ7" i="4"/>
  <c r="AQ6" i="4"/>
  <c r="AQ13" i="4" s="1"/>
  <c r="AQ5" i="4"/>
  <c r="AQ4" i="4"/>
  <c r="AQ3" i="4"/>
  <c r="AO13" i="4"/>
  <c r="AP13" i="4"/>
  <c r="AN12" i="4"/>
  <c r="AN11" i="4"/>
  <c r="AN10" i="4"/>
  <c r="AN9" i="4"/>
  <c r="AN8" i="4"/>
  <c r="AN7" i="4"/>
  <c r="AN6" i="4"/>
  <c r="AN14" i="4" s="1"/>
  <c r="AN5" i="4"/>
  <c r="AN4" i="4"/>
  <c r="AN3" i="4"/>
  <c r="AN13" i="4" s="1"/>
  <c r="AL13" i="4"/>
  <c r="AM13" i="4"/>
  <c r="AK12" i="4"/>
  <c r="AK11" i="4"/>
  <c r="AK10" i="4"/>
  <c r="AK9" i="4"/>
  <c r="AK8" i="4"/>
  <c r="AK7" i="4"/>
  <c r="AK6" i="4"/>
  <c r="AK5" i="4"/>
  <c r="AK4" i="4"/>
  <c r="AK3" i="4"/>
  <c r="AI13" i="4"/>
  <c r="AJ13" i="4"/>
  <c r="AH12" i="4"/>
  <c r="AH11" i="4"/>
  <c r="AH10" i="4"/>
  <c r="AH9" i="4"/>
  <c r="AH8" i="4"/>
  <c r="AH7" i="4"/>
  <c r="AH6" i="4"/>
  <c r="AH5" i="4"/>
  <c r="AH4" i="4"/>
  <c r="AH3" i="4"/>
  <c r="AH13" i="4" s="1"/>
  <c r="AE12" i="4"/>
  <c r="AE11" i="4"/>
  <c r="AE10" i="4"/>
  <c r="AE9" i="4"/>
  <c r="AE13" i="4" s="1"/>
  <c r="AE8" i="4"/>
  <c r="AE7" i="4"/>
  <c r="AE6" i="4"/>
  <c r="AE5" i="4"/>
  <c r="AE4" i="4"/>
  <c r="AE3" i="4"/>
  <c r="AB12" i="4"/>
  <c r="AB11" i="4"/>
  <c r="AB10" i="4"/>
  <c r="AB9" i="4"/>
  <c r="AB8" i="4"/>
  <c r="AB7" i="4"/>
  <c r="AB6" i="4"/>
  <c r="AB5" i="4"/>
  <c r="AB4" i="4"/>
  <c r="AB3" i="4"/>
  <c r="Y12" i="4"/>
  <c r="Y11" i="4"/>
  <c r="Y10" i="4"/>
  <c r="Y9" i="4"/>
  <c r="Y8" i="4"/>
  <c r="Y7" i="4"/>
  <c r="Y6" i="4"/>
  <c r="Y5" i="4"/>
  <c r="Y4" i="4"/>
  <c r="Y3" i="4"/>
  <c r="V12" i="4"/>
  <c r="V11" i="4"/>
  <c r="V10" i="4"/>
  <c r="V9" i="4"/>
  <c r="V8" i="4"/>
  <c r="V7" i="4"/>
  <c r="V6" i="4"/>
  <c r="V5" i="4"/>
  <c r="V4" i="4"/>
  <c r="V3" i="4"/>
  <c r="S12" i="4"/>
  <c r="S11" i="4"/>
  <c r="S10" i="4"/>
  <c r="S9" i="4"/>
  <c r="S8" i="4"/>
  <c r="S7" i="4"/>
  <c r="S6" i="4"/>
  <c r="S5" i="4"/>
  <c r="S4" i="4"/>
  <c r="S3" i="4"/>
  <c r="P12" i="4"/>
  <c r="P11" i="4"/>
  <c r="P10" i="4"/>
  <c r="P9" i="4"/>
  <c r="P8" i="4"/>
  <c r="P7" i="4"/>
  <c r="P6" i="4"/>
  <c r="P5" i="4"/>
  <c r="P4" i="4"/>
  <c r="P3" i="4"/>
  <c r="M12" i="4"/>
  <c r="M11" i="4"/>
  <c r="M10" i="4"/>
  <c r="M9" i="4"/>
  <c r="M8" i="4"/>
  <c r="M7" i="4"/>
  <c r="M6" i="4"/>
  <c r="M5" i="4"/>
  <c r="M4" i="4"/>
  <c r="M3" i="4"/>
  <c r="M14" i="4" s="1"/>
  <c r="J12" i="4"/>
  <c r="J11" i="4"/>
  <c r="J10" i="4"/>
  <c r="J9" i="4"/>
  <c r="J8" i="4"/>
  <c r="J7" i="4"/>
  <c r="J6" i="4"/>
  <c r="J5" i="4"/>
  <c r="J4" i="4"/>
  <c r="J3" i="4"/>
  <c r="J13" i="4" s="1"/>
  <c r="G12" i="4"/>
  <c r="G11" i="4"/>
  <c r="G10" i="4"/>
  <c r="G9" i="4"/>
  <c r="G8" i="4"/>
  <c r="G7" i="4"/>
  <c r="G6" i="4"/>
  <c r="G5" i="4"/>
  <c r="G4" i="4"/>
  <c r="G3" i="4"/>
  <c r="D4" i="4"/>
  <c r="D5" i="4"/>
  <c r="D6" i="4"/>
  <c r="D7" i="4"/>
  <c r="D8" i="4"/>
  <c r="D9" i="4"/>
  <c r="D10" i="4"/>
  <c r="D11" i="4"/>
  <c r="D12" i="4"/>
  <c r="D3" i="4"/>
  <c r="D14" i="4" s="1"/>
  <c r="E12" i="2"/>
  <c r="E3" i="2"/>
  <c r="E4" i="2"/>
  <c r="E5" i="2"/>
  <c r="E6" i="2"/>
  <c r="E7" i="2"/>
  <c r="E8" i="2"/>
  <c r="E9" i="2"/>
  <c r="E10" i="2"/>
  <c r="C69" i="6" s="1"/>
  <c r="E11" i="2"/>
  <c r="E2" i="2"/>
  <c r="C3" i="5"/>
  <c r="AF13" i="4"/>
  <c r="AG13" i="4"/>
  <c r="C62" i="6"/>
  <c r="C63" i="6"/>
  <c r="C64" i="6"/>
  <c r="C65" i="6"/>
  <c r="C66" i="6"/>
  <c r="C67" i="6"/>
  <c r="C68" i="6"/>
  <c r="C70" i="6"/>
  <c r="C61" i="6"/>
  <c r="B62" i="6"/>
  <c r="B63" i="6"/>
  <c r="B64" i="6"/>
  <c r="B65" i="6"/>
  <c r="B66" i="6"/>
  <c r="B67" i="6"/>
  <c r="B68" i="6"/>
  <c r="B69" i="6"/>
  <c r="B70" i="6"/>
  <c r="B61" i="6"/>
  <c r="Z13" i="4"/>
  <c r="AA13" i="4"/>
  <c r="AC13" i="4"/>
  <c r="AD13" i="4"/>
  <c r="W13" i="4"/>
  <c r="X13" i="4"/>
  <c r="C50" i="6"/>
  <c r="C53" i="6"/>
  <c r="C48" i="6"/>
  <c r="BJ4" i="4"/>
  <c r="BK4" i="4"/>
  <c r="BJ5" i="4"/>
  <c r="BK5" i="4"/>
  <c r="BJ6" i="4"/>
  <c r="BK6" i="4"/>
  <c r="BJ7" i="4"/>
  <c r="BK7" i="4"/>
  <c r="BJ8" i="4"/>
  <c r="BK8" i="4"/>
  <c r="BJ9" i="4"/>
  <c r="BK9" i="4"/>
  <c r="BJ10" i="4"/>
  <c r="BK10" i="4"/>
  <c r="BJ11" i="4"/>
  <c r="BK11" i="4"/>
  <c r="BJ12" i="4"/>
  <c r="BK12" i="4"/>
  <c r="BJ3" i="4"/>
  <c r="BK3" i="4"/>
  <c r="C36" i="6"/>
  <c r="C37" i="6"/>
  <c r="C38" i="6"/>
  <c r="C40" i="6"/>
  <c r="C42" i="6"/>
  <c r="C43" i="6"/>
  <c r="C44" i="6"/>
  <c r="A18" i="6"/>
  <c r="B18" i="6"/>
  <c r="A17" i="6"/>
  <c r="A16" i="6"/>
  <c r="A15" i="6"/>
  <c r="A10" i="6"/>
  <c r="B10" i="6"/>
  <c r="A11" i="6"/>
  <c r="A12" i="6"/>
  <c r="A13" i="6"/>
  <c r="A14" i="6"/>
  <c r="A9" i="6"/>
  <c r="E13" i="4"/>
  <c r="F13" i="4"/>
  <c r="H13" i="4"/>
  <c r="I13" i="4"/>
  <c r="K13" i="4"/>
  <c r="L13" i="4"/>
  <c r="N13" i="4"/>
  <c r="O13" i="4"/>
  <c r="Q13" i="4"/>
  <c r="R13" i="4"/>
  <c r="T13" i="4"/>
  <c r="U13" i="4"/>
  <c r="B4" i="6"/>
  <c r="S13" i="4"/>
  <c r="B12" i="2"/>
  <c r="C12" i="2"/>
  <c r="B3" i="6" s="1"/>
  <c r="C49" i="6"/>
  <c r="B11" i="6"/>
  <c r="C51" i="6"/>
  <c r="C52" i="6"/>
  <c r="B14" i="6"/>
  <c r="B15" i="6"/>
  <c r="B16" i="6"/>
  <c r="C57" i="6"/>
  <c r="B9" i="6"/>
  <c r="C13" i="4"/>
  <c r="B13" i="4"/>
  <c r="E41" i="7" l="1"/>
  <c r="J8" i="7" s="1"/>
  <c r="E61" i="7"/>
  <c r="J10" i="7" s="1"/>
  <c r="E11" i="7"/>
  <c r="J5" i="7" s="1"/>
  <c r="E71" i="7"/>
  <c r="J11" i="7" s="1"/>
  <c r="E31" i="7"/>
  <c r="J7" i="7" s="1"/>
  <c r="E21" i="7"/>
  <c r="J6" i="7" s="1"/>
  <c r="E91" i="7"/>
  <c r="J13" i="7" s="1"/>
  <c r="E101" i="7"/>
  <c r="J14" i="7" s="1"/>
  <c r="E51" i="7"/>
  <c r="J9" i="7" s="1"/>
  <c r="AZ14" i="4"/>
  <c r="AZ13" i="4"/>
  <c r="BM7" i="4"/>
  <c r="B52" i="6" s="1"/>
  <c r="AB14" i="4"/>
  <c r="AK13" i="4"/>
  <c r="AQ14" i="4"/>
  <c r="Y13" i="4"/>
  <c r="BJ13" i="4"/>
  <c r="BK13" i="4"/>
  <c r="AK14" i="4"/>
  <c r="AH14" i="4"/>
  <c r="AB13" i="4"/>
  <c r="B17" i="6"/>
  <c r="C56" i="6"/>
  <c r="C55" i="6"/>
  <c r="C54" i="6"/>
  <c r="C41" i="6"/>
  <c r="C35" i="6"/>
  <c r="B12" i="6"/>
  <c r="C39" i="6"/>
  <c r="B13" i="6"/>
  <c r="Y14" i="4"/>
  <c r="AE14" i="4"/>
  <c r="BL3" i="4"/>
  <c r="BM11" i="4"/>
  <c r="B56" i="6" s="1"/>
  <c r="BM8" i="4"/>
  <c r="B53" i="6" s="1"/>
  <c r="BM5" i="4"/>
  <c r="B50" i="6" s="1"/>
  <c r="BM9" i="4"/>
  <c r="B54" i="6" s="1"/>
  <c r="M13" i="4"/>
  <c r="BM12" i="4"/>
  <c r="B57" i="6" s="1"/>
  <c r="BM10" i="4"/>
  <c r="B55" i="6" s="1"/>
  <c r="BM4" i="4"/>
  <c r="B49" i="6" s="1"/>
  <c r="V13" i="4"/>
  <c r="V14" i="4"/>
  <c r="P13" i="4"/>
  <c r="BM6" i="4"/>
  <c r="B51" i="6" s="1"/>
  <c r="G14" i="4"/>
  <c r="S14" i="4"/>
  <c r="D13" i="4"/>
  <c r="BM3" i="4"/>
  <c r="J14" i="4"/>
  <c r="G13" i="4"/>
  <c r="P14" i="4"/>
  <c r="BL4" i="4"/>
  <c r="BL5" i="4"/>
  <c r="BL10" i="4"/>
  <c r="BL9" i="4"/>
  <c r="BL7" i="4"/>
  <c r="BL6" i="4"/>
  <c r="BL8" i="4"/>
  <c r="BL11" i="4"/>
  <c r="BL12" i="4"/>
  <c r="C16" i="4"/>
  <c r="B16" i="4"/>
  <c r="B48" i="6" l="1"/>
  <c r="BM14" i="4"/>
  <c r="BM13" i="4"/>
  <c r="B22" i="6"/>
  <c r="BL14" i="4"/>
  <c r="BL13" i="4"/>
  <c r="D16" i="4"/>
  <c r="D17" i="4"/>
  <c r="B5" i="6" s="1"/>
  <c r="B40" i="6"/>
  <c r="B27" i="6"/>
  <c r="B24" i="6"/>
  <c r="B37" i="6"/>
  <c r="B29" i="6"/>
  <c r="B42" i="6"/>
  <c r="B39" i="6"/>
  <c r="B26" i="6"/>
  <c r="B35" i="6"/>
  <c r="B44" i="6"/>
  <c r="B31" i="6"/>
  <c r="B28" i="6"/>
  <c r="B41" i="6"/>
  <c r="B43" i="6"/>
  <c r="B30" i="6"/>
  <c r="B25" i="6"/>
  <c r="B38" i="6"/>
  <c r="B23" i="6"/>
  <c r="B36" i="6"/>
</calcChain>
</file>

<file path=xl/sharedStrings.xml><?xml version="1.0" encoding="utf-8"?>
<sst xmlns="http://schemas.openxmlformats.org/spreadsheetml/2006/main" count="144" uniqueCount="63">
  <si>
    <t>Output</t>
  </si>
  <si>
    <t>Inputs</t>
  </si>
  <si>
    <t>Move [-1 : 1]</t>
  </si>
  <si>
    <t>distance to goal</t>
  </si>
  <si>
    <t>Jump [0 : 1]</t>
  </si>
  <si>
    <t>is_on_ground</t>
  </si>
  <si>
    <t>velocity</t>
  </si>
  <si>
    <t>is on ground</t>
  </si>
  <si>
    <t>is moving</t>
  </si>
  <si>
    <t>Generation</t>
  </si>
  <si>
    <t>Timescore</t>
  </si>
  <si>
    <t>Fitness</t>
  </si>
  <si>
    <t>emails</t>
  </si>
  <si>
    <t>recropped@gmail.com</t>
  </si>
  <si>
    <t>Score</t>
  </si>
  <si>
    <t>Run</t>
  </si>
  <si>
    <t>User 1</t>
  </si>
  <si>
    <t>Averages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</si>
  <si>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</si>
  <si>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</si>
  <si>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</si>
  <si>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</si>
  <si>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</si>
  <si>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</si>
  <si>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</si>
  <si>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</si>
  <si>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</si>
  <si>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</si>
  <si>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</si>
  <si>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</si>
  <si>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</si>
  <si>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</si>
  <si>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</si>
  <si>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</si>
  <si>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</si>
  <si>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</si>
  <si>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</si>
  <si>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Average Skill</t>
  </si>
  <si>
    <t>Skill</t>
  </si>
  <si>
    <t>Average All</t>
  </si>
  <si>
    <t>Group</t>
  </si>
  <si>
    <t>Smart AI</t>
  </si>
  <si>
    <t>Dumb AI</t>
  </si>
  <si>
    <t>Humans</t>
  </si>
  <si>
    <t>Graph 1: Average Skill by Group</t>
  </si>
  <si>
    <t>Graph 2: Average Skill over time (Smart AI)</t>
  </si>
  <si>
    <t>Graph 3: Average Skill over time (Humans)</t>
  </si>
  <si>
    <t>Attempt</t>
  </si>
  <si>
    <t>Graph 4: Average Skill Comparison</t>
  </si>
  <si>
    <t>Milestone</t>
  </si>
  <si>
    <t>Smart AI Average Skill</t>
  </si>
  <si>
    <t>Human Average Skill</t>
  </si>
  <si>
    <t>Best Skill</t>
  </si>
  <si>
    <t>The Average User'</t>
  </si>
  <si>
    <t>Graph 5: Best Skill Comparison</t>
  </si>
  <si>
    <t>Human Best Skill</t>
  </si>
  <si>
    <t>Smart AI Best Skill</t>
  </si>
  <si>
    <t>Graph 6: Fitness vs Skill over time</t>
  </si>
  <si>
    <t>Skill %</t>
  </si>
  <si>
    <t>Dummy AI</t>
  </si>
  <si>
    <t>Dumb AI Skill</t>
  </si>
  <si>
    <t>Human Best</t>
  </si>
  <si>
    <t>Human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</si>
</sst>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262626"/>
      <name val="Segoe U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7" xfId="0" applyBorder="1"/>
    <xf numFmtId="0" fontId="0" fillId="0" borderId="1" xfId="0" applyBorder="1"/>
    <xf numFmtId="0" fontId="0" fillId="0" borderId="23" xfId="0" applyBorder="1"/>
    <xf numFmtId="0" fontId="0" fillId="0" borderId="24" xfId="0" applyBorder="1"/>
    <xf numFmtId="2" fontId="0" fillId="0" borderId="9" xfId="0" applyNumberFormat="1" applyBorder="1"/>
    <xf numFmtId="2" fontId="0" fillId="0" borderId="1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164" fontId="0" fillId="0" borderId="1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" fontId="0" fillId="8" borderId="22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4" fontId="0" fillId="10" borderId="9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64" fontId="0" fillId="10" borderId="8" xfId="0" applyNumberForma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" fontId="0" fillId="0" borderId="0" xfId="0" applyNumberFormat="1"/>
  </cellXfs>
  <cellStyles count="1">
    <cellStyle name="Normal" xfId="0" builtinId="0"/>
  </cellStyles>
  <dxfs count="2">
    <dxf>
      <font>
        <color theme="0"/>
      </font>
      <fill>
        <patternFill patternType="darkGrid">
          <fgColor rgb="FFC00000"/>
          <bgColor theme="5" tint="-0.24994659260841701"/>
        </patternFill>
      </fill>
    </dxf>
    <dxf>
      <font>
        <color theme="0"/>
      </font>
      <fill>
        <patternFill patternType="darkGrid">
          <fgColor rgb="FF92D050"/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Best Timescore/Fitness per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2606837467089E-2"/>
          <c:y val="8.8118909231568246E-2"/>
          <c:w val="0.82274292802904891"/>
          <c:h val="0.76319760029996253"/>
        </c:manualLayout>
      </c:layout>
      <c:lineChart>
        <c:grouping val="stacked"/>
        <c:varyColors val="0"/>
        <c:ser>
          <c:idx val="0"/>
          <c:order val="0"/>
          <c:tx>
            <c:strRef>
              <c:f>'Smart AI'!$C$1</c:f>
              <c:strCache>
                <c:ptCount val="1"/>
                <c:pt idx="0">
                  <c:v>Timescore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'Smart AI'!$A$2:$A$11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'Smart AI'!$C$2:$C$11</c:f>
              <c:numCache>
                <c:formatCode>General</c:formatCode>
                <c:ptCount val="10"/>
                <c:pt idx="0">
                  <c:v>1015</c:v>
                </c:pt>
                <c:pt idx="1">
                  <c:v>1010</c:v>
                </c:pt>
                <c:pt idx="2">
                  <c:v>1008</c:v>
                </c:pt>
                <c:pt idx="3">
                  <c:v>1000</c:v>
                </c:pt>
                <c:pt idx="4">
                  <c:v>998</c:v>
                </c:pt>
                <c:pt idx="5">
                  <c:v>1006</c:v>
                </c:pt>
                <c:pt idx="6">
                  <c:v>1004</c:v>
                </c:pt>
                <c:pt idx="7">
                  <c:v>1000</c:v>
                </c:pt>
                <c:pt idx="8">
                  <c:v>997</c:v>
                </c:pt>
                <c:pt idx="9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60728"/>
        <c:axId val="715556464"/>
      </c:lineChart>
      <c:lineChart>
        <c:grouping val="standard"/>
        <c:varyColors val="0"/>
        <c:ser>
          <c:idx val="1"/>
          <c:order val="1"/>
          <c:tx>
            <c:strRef>
              <c:f>'Smart AI'!$D$1</c:f>
              <c:strCache>
                <c:ptCount val="1"/>
                <c:pt idx="0">
                  <c:v>Fitness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'Smart AI'!$D$2:$D$11</c:f>
              <c:numCache>
                <c:formatCode>General</c:formatCode>
                <c:ptCount val="10"/>
                <c:pt idx="0">
                  <c:v>9845.7000000000007</c:v>
                </c:pt>
                <c:pt idx="1">
                  <c:v>9847.7000000000007</c:v>
                </c:pt>
                <c:pt idx="2">
                  <c:v>9847.9</c:v>
                </c:pt>
                <c:pt idx="3">
                  <c:v>9847.7000000000007</c:v>
                </c:pt>
                <c:pt idx="4">
                  <c:v>9848.2999999999993</c:v>
                </c:pt>
                <c:pt idx="5">
                  <c:v>9898.1</c:v>
                </c:pt>
                <c:pt idx="6">
                  <c:v>9898.2999999999993</c:v>
                </c:pt>
                <c:pt idx="7">
                  <c:v>9898.7000000000007</c:v>
                </c:pt>
                <c:pt idx="8">
                  <c:v>9898.7999999999993</c:v>
                </c:pt>
                <c:pt idx="9">
                  <c:v>9898.7999999999993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C-46C0-BC3D-F7265639A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557120"/>
        <c:axId val="715560072"/>
      </c:lineChart>
      <c:catAx>
        <c:axId val="71556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6464"/>
        <c:crosses val="autoZero"/>
        <c:auto val="1"/>
        <c:lblAlgn val="ctr"/>
        <c:lblOffset val="100"/>
        <c:noMultiLvlLbl val="0"/>
      </c:catAx>
      <c:valAx>
        <c:axId val="7155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60728"/>
        <c:crosses val="autoZero"/>
        <c:crossBetween val="between"/>
      </c:valAx>
      <c:valAx>
        <c:axId val="715560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7120"/>
        <c:crosses val="max"/>
        <c:crossBetween val="between"/>
      </c:valAx>
      <c:catAx>
        <c:axId val="71555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5560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by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Graphs!$B$2</c:f>
              <c:strCache>
                <c:ptCount val="1"/>
                <c:pt idx="0">
                  <c:v>Average Skill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Graphs!$A$3:$A$5</c:f>
              <c:strCache>
                <c:ptCount val="3"/>
                <c:pt idx="0">
                  <c:v>Smart AI</c:v>
                </c:pt>
                <c:pt idx="1">
                  <c:v>Dumb AI</c:v>
                </c:pt>
                <c:pt idx="2">
                  <c:v>Humans</c:v>
                </c:pt>
              </c:strCache>
            </c:strRef>
          </c:cat>
          <c:val>
            <c:numRef>
              <c:f>Graphs!$B$3:$B$5</c:f>
              <c:numCache>
                <c:formatCode>0.000</c:formatCode>
                <c:ptCount val="3"/>
                <c:pt idx="0">
                  <c:v>60.604549082202716</c:v>
                </c:pt>
                <c:pt idx="1">
                  <c:v>59.5</c:v>
                </c:pt>
                <c:pt idx="2">
                  <c:v>43.04969652056073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6-483C-955C-365484F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65277960"/>
        <c:axId val="565272384"/>
      </c:barChart>
      <c:catAx>
        <c:axId val="565277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Group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2384"/>
        <c:crosses val="autoZero"/>
        <c:auto val="1"/>
        <c:lblAlgn val="ctr"/>
        <c:lblOffset val="100"/>
        <c:noMultiLvlLbl val="0"/>
      </c:catAx>
      <c:valAx>
        <c:axId val="5652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Over Time (Smart AI)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Graphs!$B$8</c:f>
              <c:strCache>
                <c:ptCount val="1"/>
                <c:pt idx="0">
                  <c:v>Average Skill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Graphs!$A$9:$A$18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xVal>
          <c:yVal>
            <c:numRef>
              <c:f>Graphs!$B$9:$B$18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534-A8EA-C73EBD79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66424"/>
        <c:axId val="782463144"/>
      </c:scatterChart>
      <c:valAx>
        <c:axId val="782466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3144"/>
        <c:crosses val="autoZero"/>
        <c:crossBetween val="midCat"/>
      </c:valAx>
      <c:valAx>
        <c:axId val="7824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Skill Over</a:t>
            </a:r>
            <a:r>
              <a:rPr lang="en-US" baseline="0"/>
              <a:t> Time (Humans)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Graphs!$B$21</c:f>
              <c:strCache>
                <c:ptCount val="1"/>
                <c:pt idx="0">
                  <c:v>Average Skill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Graphs!$A$22:$A$31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Graphs!$B$22:$B$31</c:f>
              <c:numCache>
                <c:formatCode>General</c:formatCode>
                <c:ptCount val="10"/>
                <c:pt idx="0">
                  <c:v>32.264910813783992</c:v>
                </c:pt>
                <c:pt idx="1">
                  <c:v>37.282205452265018</c:v>
                </c:pt>
                <c:pt idx="2">
                  <c:v>47.624130019157619</c:v>
                </c:pt>
                <c:pt idx="3">
                  <c:v>44.324095882823777</c:v>
                </c:pt>
                <c:pt idx="4">
                  <c:v>42.72697381422558</c:v>
                </c:pt>
                <c:pt idx="5">
                  <c:v>41.43012913959862</c:v>
                </c:pt>
                <c:pt idx="6">
                  <c:v>50.744055647405631</c:v>
                </c:pt>
                <c:pt idx="7">
                  <c:v>44.382616746450694</c:v>
                </c:pt>
                <c:pt idx="8">
                  <c:v>44.565546868376515</c:v>
                </c:pt>
                <c:pt idx="9">
                  <c:v>45.152300821519773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1-4D92-B9F6-58C05E43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32728"/>
        <c:axId val="781634040"/>
      </c:scatterChart>
      <c:valAx>
        <c:axId val="78163272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34040"/>
        <c:crosses val="autoZero"/>
        <c:crossBetween val="midCat"/>
      </c:valAx>
      <c:valAx>
        <c:axId val="781634040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3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Average Skill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Graphs!$B$34</c:f>
              <c:strCache>
                <c:ptCount val="1"/>
                <c:pt idx="0">
                  <c:v>Human Average Skill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Graphs!$B$35:$B$44</c:f>
              <c:numCache>
                <c:formatCode>General</c:formatCode>
                <c:ptCount val="10"/>
                <c:pt idx="0">
                  <c:v>32.264910813783992</c:v>
                </c:pt>
                <c:pt idx="1">
                  <c:v>37.282205452265018</c:v>
                </c:pt>
                <c:pt idx="2">
                  <c:v>47.624130019157619</c:v>
                </c:pt>
                <c:pt idx="3">
                  <c:v>44.324095882823777</c:v>
                </c:pt>
                <c:pt idx="4">
                  <c:v>42.72697381422558</c:v>
                </c:pt>
                <c:pt idx="5">
                  <c:v>41.43012913959862</c:v>
                </c:pt>
                <c:pt idx="6">
                  <c:v>50.744055647405631</c:v>
                </c:pt>
                <c:pt idx="7">
                  <c:v>44.382616746450694</c:v>
                </c:pt>
                <c:pt idx="8">
                  <c:v>44.565546868376515</c:v>
                </c:pt>
                <c:pt idx="9">
                  <c:v>45.152300821519773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9-498A-A051-99550E9D0F6C}"/>
            </c:ext>
          </c:extLst>
        </c:ser>
        <c:ser>
          <c:idx val="1"/>
          <c:order val="1"/>
          <c:tx>
            <c:strRef>
              <c:f>Graphs!$C$34</c:f>
              <c:strCache>
                <c:ptCount val="1"/>
                <c:pt idx="0">
                  <c:v>Smart AI Average 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Graphs!$C$35:$C$44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9-498A-A051-99550E9D0F6C}"/>
            </c:ext>
          </c:extLst>
        </c:ser>
        <c:ser>
          <c:idx val="2"/>
          <c:order val="2"/>
          <c:tx>
            <c:strRef>
              <c:f>Graphs!$D$34</c:f>
              <c:strCache>
                <c:ptCount val="1"/>
                <c:pt idx="0">
                  <c:v>Dumb AI Skill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Graphs!$D$35:$D$44</c:f>
              <c:numCache>
                <c:formatCode>General</c:formatCode>
                <c:ptCount val="10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344-9027-59B3886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94776"/>
        <c:axId val="825299040"/>
      </c:lineChart>
      <c:catAx>
        <c:axId val="82529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9040"/>
        <c:crosses val="autoZero"/>
        <c:auto val="1"/>
        <c:lblAlgn val="ctr"/>
        <c:lblOffset val="100"/>
        <c:noMultiLvlLbl val="0"/>
      </c:catAx>
      <c:valAx>
        <c:axId val="825299040"/>
        <c:scaling>
          <c:orientation val="minMax"/>
          <c:max val="65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Best Skill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Graphs!$B$47</c:f>
              <c:strCache>
                <c:ptCount val="1"/>
                <c:pt idx="0">
                  <c:v>Human Best Skill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Graphs!$B$48:$B$57</c:f>
              <c:numCache>
                <c:formatCode>General</c:formatCode>
                <c:ptCount val="10"/>
                <c:pt idx="0">
                  <c:v>59.405940594059402</c:v>
                </c:pt>
                <c:pt idx="1">
                  <c:v>59.841740850642935</c:v>
                </c:pt>
                <c:pt idx="2">
                  <c:v>59.900990099009896</c:v>
                </c:pt>
                <c:pt idx="3">
                  <c:v>60.24096385542169</c:v>
                </c:pt>
                <c:pt idx="4">
                  <c:v>60.199004975124382</c:v>
                </c:pt>
                <c:pt idx="5">
                  <c:v>60.161779575328609</c:v>
                </c:pt>
                <c:pt idx="6">
                  <c:v>60.606060606060609</c:v>
                </c:pt>
                <c:pt idx="7">
                  <c:v>60.851926977687633</c:v>
                </c:pt>
                <c:pt idx="8">
                  <c:v>60.5</c:v>
                </c:pt>
                <c:pt idx="9">
                  <c:v>60.900716479017404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7-48A7-8D11-B32E625D9600}"/>
            </c:ext>
          </c:extLst>
        </c:ser>
        <c:ser>
          <c:idx val="1"/>
          <c:order val="1"/>
          <c:tx>
            <c:strRef>
              <c:f>Graphs!$C$47</c:f>
              <c:strCache>
                <c:ptCount val="1"/>
                <c:pt idx="0">
                  <c:v>Smart AI Best 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Graphs!$A$48:$A$57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Graphs!$C$48:$C$57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7-48A7-8D11-B32E625D9600}"/>
            </c:ext>
          </c:extLst>
        </c:ser>
        <c:ser>
          <c:idx val="2"/>
          <c:order val="2"/>
          <c:tx>
            <c:strRef>
              <c:f>Graphs!$D$47</c:f>
              <c:strCache>
                <c:ptCount val="1"/>
                <c:pt idx="0">
                  <c:v>Dumb AI Skill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Graphs!$D$48:$D$57</c:f>
              <c:numCache>
                <c:formatCode>General</c:formatCode>
                <c:ptCount val="10"/>
                <c:pt idx="0">
                  <c:v>59.5</c:v>
                </c:pt>
                <c:pt idx="1">
                  <c:v>59.5</c:v>
                </c:pt>
                <c:pt idx="2">
                  <c:v>59.5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59.5</c:v>
                </c:pt>
                <c:pt idx="7">
                  <c:v>59.5</c:v>
                </c:pt>
                <c:pt idx="8">
                  <c:v>59.5</c:v>
                </c:pt>
                <c:pt idx="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0-442F-A386-BD0F051B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86504"/>
        <c:axId val="558586832"/>
      </c:lineChart>
      <c:catAx>
        <c:axId val="55858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6832"/>
        <c:crosses val="autoZero"/>
        <c:auto val="1"/>
        <c:lblAlgn val="ctr"/>
        <c:lblOffset val="100"/>
        <c:noMultiLvlLbl val="0"/>
      </c:catAx>
      <c:valAx>
        <c:axId val="558586832"/>
        <c:scaling>
          <c:orientation val="minMax"/>
          <c:max val="62"/>
          <c:min val="5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Best 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baseline="0"/>
              <a:t>Fitness vs Skill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Graphs!$B$60</c:f>
              <c:strCache>
                <c:ptCount val="1"/>
                <c:pt idx="0">
                  <c:v>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Graphs!$A$61:$A$70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cat>
          <c:val>
            <c:numRef>
              <c:f>Graphs!$B$61:$B$70</c:f>
              <c:numCache>
                <c:formatCode>General</c:formatCode>
                <c:ptCount val="10"/>
                <c:pt idx="0">
                  <c:v>9845.7000000000007</c:v>
                </c:pt>
                <c:pt idx="1">
                  <c:v>9847.7000000000007</c:v>
                </c:pt>
                <c:pt idx="2">
                  <c:v>9847.9</c:v>
                </c:pt>
                <c:pt idx="3">
                  <c:v>9847.7000000000007</c:v>
                </c:pt>
                <c:pt idx="4">
                  <c:v>9848.2999999999993</c:v>
                </c:pt>
                <c:pt idx="5">
                  <c:v>9898.1</c:v>
                </c:pt>
                <c:pt idx="6">
                  <c:v>9898.2999999999993</c:v>
                </c:pt>
                <c:pt idx="7">
                  <c:v>9898.7000000000007</c:v>
                </c:pt>
                <c:pt idx="8">
                  <c:v>9898.7999999999993</c:v>
                </c:pt>
                <c:pt idx="9">
                  <c:v>9898.7999999999993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2-4175-83F7-8965729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669392"/>
        <c:axId val="818666112"/>
      </c:lineChart>
      <c:lineChart>
        <c:grouping val="standard"/>
        <c:varyColors val="0"/>
        <c:ser>
          <c:idx val="1"/>
          <c:order val="1"/>
          <c:tx>
            <c:strRef>
              <c:f>Graphs!$C$60</c:f>
              <c:strCache>
                <c:ptCount val="1"/>
                <c:pt idx="0">
                  <c:v>Skill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Graphs!$C$61:$C$70</c:f>
              <c:numCache>
                <c:formatCode>General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2-4175-83F7-8965729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94264"/>
        <c:axId val="844161832"/>
      </c:lineChart>
      <c:catAx>
        <c:axId val="8186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6112"/>
        <c:crosses val="autoZero"/>
        <c:auto val="1"/>
        <c:lblAlgn val="ctr"/>
        <c:lblOffset val="100"/>
        <c:noMultiLvlLbl val="0"/>
      </c:catAx>
      <c:valAx>
        <c:axId val="818666112"/>
        <c:scaling>
          <c:orientation val="minMax"/>
          <c:max val="9900"/>
          <c:min val="984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69392"/>
        <c:crosses val="autoZero"/>
        <c:crossBetween val="between"/>
      </c:valAx>
      <c:valAx>
        <c:axId val="844161832"/>
        <c:scaling>
          <c:orientation val="minMax"/>
          <c:max val="62"/>
          <c:min val="5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4264"/>
        <c:crosses val="max"/>
        <c:crossBetween val="between"/>
      </c:valAx>
      <c:catAx>
        <c:axId val="782494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844161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Expert Human</a:t>
            </a:r>
            <a:r>
              <a:rPr lang="en-GB" baseline="0"/>
              <a:t> vs Smart AI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'Personal Attempts 100'!$J$4</c:f>
              <c:strCache>
                <c:ptCount val="1"/>
                <c:pt idx="0">
                  <c:v>Human Best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100'!$J$5:$J$14</c:f>
              <c:numCache>
                <c:formatCode>General</c:formatCode>
                <c:ptCount val="10"/>
                <c:pt idx="0">
                  <c:v>60.851926977687633</c:v>
                </c:pt>
                <c:pt idx="1">
                  <c:v>61.037639877924718</c:v>
                </c:pt>
                <c:pt idx="2">
                  <c:v>60.667340748230536</c:v>
                </c:pt>
                <c:pt idx="3">
                  <c:v>60.606060606060609</c:v>
                </c:pt>
                <c:pt idx="4">
                  <c:v>62.051282051282051</c:v>
                </c:pt>
                <c:pt idx="5">
                  <c:v>61.860940695296527</c:v>
                </c:pt>
                <c:pt idx="6">
                  <c:v>61.608961303462316</c:v>
                </c:pt>
                <c:pt idx="7">
                  <c:v>62.824506749740394</c:v>
                </c:pt>
                <c:pt idx="8">
                  <c:v>61.987704918032783</c:v>
                </c:pt>
                <c:pt idx="9">
                  <c:v>62.694300518134717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F-4E65-B1C8-45F074A43F24}"/>
            </c:ext>
          </c:extLst>
        </c:ser>
        <c:ser>
          <c:idx val="1"/>
          <c:order val="1"/>
          <c:tx>
            <c:strRef>
              <c:f>'Personal Attempts 100'!$K$4</c:f>
              <c:strCache>
                <c:ptCount val="1"/>
                <c:pt idx="0">
                  <c:v>Human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100'!$K$5:$K$14</c:f>
              <c:numCache>
                <c:formatCode>General</c:formatCode>
                <c:ptCount val="10"/>
                <c:pt idx="0">
                  <c:v>56.333106105797604</c:v>
                </c:pt>
                <c:pt idx="1">
                  <c:v>54.153415877604672</c:v>
                </c:pt>
                <c:pt idx="2">
                  <c:v>52.015375513297784</c:v>
                </c:pt>
                <c:pt idx="3">
                  <c:v>59.775669187561014</c:v>
                </c:pt>
                <c:pt idx="4">
                  <c:v>60.823690635365722</c:v>
                </c:pt>
                <c:pt idx="5">
                  <c:v>60.740183020988695</c:v>
                </c:pt>
                <c:pt idx="6">
                  <c:v>60.649051048761578</c:v>
                </c:pt>
                <c:pt idx="7">
                  <c:v>60.971144487304251</c:v>
                </c:pt>
                <c:pt idx="8">
                  <c:v>60.686926580693296</c:v>
                </c:pt>
                <c:pt idx="9">
                  <c:v>61.343118002557752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F-4E65-B1C8-45F074A43F24}"/>
            </c:ext>
          </c:extLst>
        </c:ser>
        <c:ser>
          <c:idx val="2"/>
          <c:order val="2"/>
          <c:tx>
            <c:strRef>
              <c:f>'Personal Attempts 100'!$L$4</c:f>
              <c:strCache>
                <c:ptCount val="1"/>
                <c:pt idx="0">
                  <c:v>Smart AI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'Personal Attempts 100'!$L$5:$L$14</c:f>
              <c:numCache>
                <c:formatCode>0.00</c:formatCode>
                <c:ptCount val="10"/>
                <c:pt idx="0">
                  <c:v>59.605911330049267</c:v>
                </c:pt>
                <c:pt idx="1">
                  <c:v>59.900990099009896</c:v>
                </c:pt>
                <c:pt idx="2">
                  <c:v>60.019841269841265</c:v>
                </c:pt>
                <c:pt idx="3">
                  <c:v>60.5</c:v>
                </c:pt>
                <c:pt idx="4">
                  <c:v>60.62124248496994</c:v>
                </c:pt>
                <c:pt idx="5">
                  <c:v>60.636182902584487</c:v>
                </c:pt>
                <c:pt idx="6">
                  <c:v>60.756972111553786</c:v>
                </c:pt>
                <c:pt idx="7">
                  <c:v>61</c:v>
                </c:pt>
                <c:pt idx="8">
                  <c:v>61.183550651955862</c:v>
                </c:pt>
                <c:pt idx="9">
                  <c:v>61.866125760649084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BF-4E65-B1C8-45F074A4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314080"/>
        <c:axId val="863315720"/>
      </c:scatterChart>
      <c:valAx>
        <c:axId val="863314080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5720"/>
        <c:crosses val="autoZero"/>
        <c:crossBetween val="midCat"/>
      </c:valAx>
      <c:valAx>
        <c:axId val="863315720"/>
        <c:scaling>
          <c:orientation val="minMax"/>
          <c:max val="65"/>
          <c:min val="5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190499</xdr:rowOff>
    </xdr:from>
    <xdr:to>
      <xdr:col>18</xdr:col>
      <xdr:colOff>333374</xdr:colOff>
      <xdr:row>23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97580-C6D5-4EE3-9DBD-26F99823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19050</xdr:rowOff>
    </xdr:from>
    <xdr:to>
      <xdr:col>17</xdr:col>
      <xdr:colOff>162975</xdr:colOff>
      <xdr:row>22</xdr:row>
      <xdr:rowOff>24225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10C7D-4F2E-4FF8-90BC-5EB144DD6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23810</xdr:colOff>
      <xdr:row>22</xdr:row>
      <xdr:rowOff>38099</xdr:rowOff>
    </xdr:from>
    <xdr:to>
      <xdr:col>17</xdr:col>
      <xdr:colOff>158210</xdr:colOff>
      <xdr:row>44</xdr:row>
      <xdr:rowOff>109949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3FED3-C372-4A5F-8593-F75416E26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176211</xdr:colOff>
      <xdr:row>22</xdr:row>
      <xdr:rowOff>38100</xdr:rowOff>
    </xdr:from>
    <xdr:to>
      <xdr:col>28</xdr:col>
      <xdr:colOff>310611</xdr:colOff>
      <xdr:row>44</xdr:row>
      <xdr:rowOff>109950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2D2BD7-65D7-4850-B7DD-AD28622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44</xdr:row>
      <xdr:rowOff>123825</xdr:rowOff>
    </xdr:from>
    <xdr:to>
      <xdr:col>17</xdr:col>
      <xdr:colOff>158212</xdr:colOff>
      <xdr:row>67</xdr:row>
      <xdr:rowOff>24225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039A66-BB83-4CCE-B565-95B2DE61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176212</xdr:colOff>
      <xdr:row>44</xdr:row>
      <xdr:rowOff>123825</xdr:rowOff>
    </xdr:from>
    <xdr:to>
      <xdr:col>28</xdr:col>
      <xdr:colOff>310612</xdr:colOff>
      <xdr:row>67</xdr:row>
      <xdr:rowOff>14700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B099F5-6BB5-4166-908C-BD6330A1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176212</xdr:colOff>
      <xdr:row>0</xdr:row>
      <xdr:rowOff>19050</xdr:rowOff>
    </xdr:from>
    <xdr:to>
      <xdr:col>28</xdr:col>
      <xdr:colOff>310612</xdr:colOff>
      <xdr:row>22</xdr:row>
      <xdr:rowOff>24225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C189F3-83C6-4230-B923-25AF0BEA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19049</xdr:rowOff>
    </xdr:from>
    <xdr:to>
      <xdr:col>17</xdr:col>
      <xdr:colOff>409575</xdr:colOff>
      <xdr:row>41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D6920A-AD07-4792-BEA4-C4EDF143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81E0-9D75-4F13-963A-D1C0244A28FB}">
  <dimension ref="A1:F14"/>
  <sheetViews>
    <sheetView workbookViewId="0">
      <selection activeCell="C14" sqref="C14"/>
    </sheetView>
  </sheetViews>
  <sheetFormatPr defaultRowHeight="15" x14ac:dyDescent="0.25"/>
  <cols>
    <col min="1" max="1" width="31.28515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4</v>
      </c>
      <c r="B2" t="s">
        <v>5</v>
      </c>
      <c r="F2" s="1"/>
    </row>
    <row r="3" spans="1:6" x14ac:dyDescent="0.25">
      <c r="B3" t="s">
        <v>6</v>
      </c>
      <c r="F3" s="1"/>
    </row>
    <row r="5" spans="1:6" x14ac:dyDescent="0.25">
      <c r="A5" t="s">
        <v>2</v>
      </c>
      <c r="B5" t="s">
        <v>3</v>
      </c>
    </row>
    <row r="6" spans="1:6" x14ac:dyDescent="0.25">
      <c r="B6" t="s">
        <v>7</v>
      </c>
    </row>
    <row r="7" spans="1:6" x14ac:dyDescent="0.25">
      <c r="B7" t="s">
        <v>8</v>
      </c>
    </row>
    <row r="12" spans="1:6" x14ac:dyDescent="0.25">
      <c r="B12">
        <v>605</v>
      </c>
      <c r="C12">
        <v>1100</v>
      </c>
      <c r="D12">
        <f>(B12/C12)*100</f>
        <v>55.000000000000007</v>
      </c>
    </row>
    <row r="13" spans="1:6" x14ac:dyDescent="0.25">
      <c r="B13">
        <v>600</v>
      </c>
      <c r="C13">
        <v>1100</v>
      </c>
      <c r="D13">
        <f>(B13/C13)*100</f>
        <v>54.54545454545454</v>
      </c>
    </row>
    <row r="14" spans="1:6" x14ac:dyDescent="0.25">
      <c r="B14">
        <v>600</v>
      </c>
      <c r="C14">
        <v>1090</v>
      </c>
      <c r="D14">
        <f>(B14/C14)*100</f>
        <v>55.045871559633028</v>
      </c>
    </row>
  </sheetData>
  <conditionalFormatting sqref="D12: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E7A9-07C3-4B56-BBC0-BC8DA23DD324}">
  <dimension ref="A1:E12"/>
  <sheetViews>
    <sheetView workbookViewId="0">
      <selection activeCell="E12" sqref="E12"/>
    </sheetView>
  </sheetViews>
  <sheetFormatPr defaultRowHeight="15" x14ac:dyDescent="0.25"/>
  <cols>
    <col min="1" max="1" width="13.140625" customWidth="1"/>
    <col min="2" max="2" width="9.140625" style="4"/>
    <col min="3" max="3" width="13.140625" style="5" customWidth="1"/>
    <col min="4" max="4" width="9.140625" style="3"/>
    <col min="5" max="5" width="19.7109375" style="3" customWidth="1"/>
  </cols>
  <sheetData>
    <row r="1" spans="1:5" s="9" customFormat="1" ht="15.75" thickBot="1" x14ac:dyDescent="0.3">
      <c r="A1" s="6" t="s">
        <v>9</v>
      </c>
      <c r="B1" s="7" t="s">
        <v>14</v>
      </c>
      <c r="C1" s="8" t="s">
        <v>10</v>
      </c>
      <c r="D1" s="10" t="s">
        <v>11</v>
      </c>
      <c r="E1" s="11" t="s">
        <v>58</v>
      </c>
    </row>
    <row r="2" spans="1:5" x14ac:dyDescent="0.25">
      <c r="A2" s="4">
        <v>9</v>
      </c>
      <c r="B2" s="4">
        <v>605</v>
      </c>
      <c r="C2" s="5">
        <v>1015</v>
      </c>
      <c r="D2" s="3">
        <v>9845.7000000000007</v>
      </c>
      <c r="E2" s="16">
        <f>(B2/C2) * 100</f>
        <v>59.605911330049267</v>
      </c>
    </row>
    <row r="3" spans="1:5" x14ac:dyDescent="0.25">
      <c r="A3" s="4">
        <v>19</v>
      </c>
      <c r="B3" s="4">
        <v>605</v>
      </c>
      <c r="C3" s="5">
        <v>1010</v>
      </c>
      <c r="D3" s="3">
        <v>9847.7000000000007</v>
      </c>
      <c r="E3" s="16">
        <f t="shared" ref="E3:E12" si="0">(B3/C3) * 100</f>
        <v>59.900990099009896</v>
      </c>
    </row>
    <row r="4" spans="1:5" x14ac:dyDescent="0.25">
      <c r="A4" s="4">
        <v>29</v>
      </c>
      <c r="B4" s="4">
        <v>605</v>
      </c>
      <c r="C4" s="5">
        <v>1008</v>
      </c>
      <c r="D4" s="3">
        <v>9847.9</v>
      </c>
      <c r="E4" s="16">
        <f t="shared" si="0"/>
        <v>60.019841269841265</v>
      </c>
    </row>
    <row r="5" spans="1:5" x14ac:dyDescent="0.25">
      <c r="A5" s="4">
        <v>39</v>
      </c>
      <c r="B5" s="4">
        <v>605</v>
      </c>
      <c r="C5" s="5">
        <v>1000</v>
      </c>
      <c r="D5" s="3">
        <v>9847.7000000000007</v>
      </c>
      <c r="E5" s="16">
        <f t="shared" si="0"/>
        <v>60.5</v>
      </c>
    </row>
    <row r="6" spans="1:5" x14ac:dyDescent="0.25">
      <c r="A6" s="4">
        <v>49</v>
      </c>
      <c r="B6" s="4">
        <v>605</v>
      </c>
      <c r="C6" s="5">
        <v>998</v>
      </c>
      <c r="D6" s="3">
        <v>9848.2999999999993</v>
      </c>
      <c r="E6" s="16">
        <f t="shared" si="0"/>
        <v>60.62124248496994</v>
      </c>
    </row>
    <row r="7" spans="1:5" x14ac:dyDescent="0.25">
      <c r="A7" s="4">
        <v>59</v>
      </c>
      <c r="B7" s="4">
        <v>610</v>
      </c>
      <c r="C7" s="5">
        <v>1006</v>
      </c>
      <c r="D7" s="3">
        <v>9898.1</v>
      </c>
      <c r="E7" s="16">
        <f t="shared" si="0"/>
        <v>60.636182902584487</v>
      </c>
    </row>
    <row r="8" spans="1:5" x14ac:dyDescent="0.25">
      <c r="A8" s="4">
        <v>69</v>
      </c>
      <c r="B8" s="4">
        <v>610</v>
      </c>
      <c r="C8" s="5">
        <v>1004</v>
      </c>
      <c r="D8" s="3">
        <v>9898.2999999999993</v>
      </c>
      <c r="E8" s="16">
        <f t="shared" si="0"/>
        <v>60.756972111553786</v>
      </c>
    </row>
    <row r="9" spans="1:5" x14ac:dyDescent="0.25">
      <c r="A9" s="4">
        <v>79</v>
      </c>
      <c r="B9" s="4">
        <v>610</v>
      </c>
      <c r="C9" s="5">
        <v>1000</v>
      </c>
      <c r="D9" s="3">
        <v>9898.7000000000007</v>
      </c>
      <c r="E9" s="16">
        <f t="shared" si="0"/>
        <v>61</v>
      </c>
    </row>
    <row r="10" spans="1:5" x14ac:dyDescent="0.25">
      <c r="A10" s="4">
        <v>89</v>
      </c>
      <c r="B10" s="4">
        <v>610</v>
      </c>
      <c r="C10" s="5">
        <v>997</v>
      </c>
      <c r="D10" s="3">
        <v>9898.7999999999993</v>
      </c>
      <c r="E10" s="16">
        <f t="shared" si="0"/>
        <v>61.183550651955862</v>
      </c>
    </row>
    <row r="11" spans="1:5" ht="15.75" thickBot="1" x14ac:dyDescent="0.3">
      <c r="A11" s="4">
        <v>99</v>
      </c>
      <c r="B11" s="4">
        <v>610</v>
      </c>
      <c r="C11" s="5">
        <v>986</v>
      </c>
      <c r="D11" s="3">
        <v>9898.7999999999993</v>
      </c>
      <c r="E11" s="16">
        <f t="shared" si="0"/>
        <v>61.866125760649084</v>
      </c>
    </row>
    <row r="12" spans="1:5" ht="15.75" thickBot="1" x14ac:dyDescent="0.3">
      <c r="A12" s="7" t="s">
        <v>17</v>
      </c>
      <c r="B12" s="7">
        <f>AVERAGE(B2:B11)</f>
        <v>607.5</v>
      </c>
      <c r="C12" s="12">
        <f>AVERAGE(C2:C11)</f>
        <v>1002.4</v>
      </c>
      <c r="D12" s="13"/>
      <c r="E12" s="17">
        <f t="shared" si="0"/>
        <v>60.604549082202716</v>
      </c>
    </row>
  </sheetData>
  <conditionalFormatting sqref="E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1C23-AE8B-40CF-A108-0CA0D114019C}">
  <dimension ref="A1:C3"/>
  <sheetViews>
    <sheetView workbookViewId="0">
      <selection activeCell="G8" sqref="G8"/>
    </sheetView>
  </sheetViews>
  <sheetFormatPr defaultRowHeight="15" x14ac:dyDescent="0.25"/>
  <cols>
    <col min="2" max="2" width="12.85546875" customWidth="1"/>
  </cols>
  <sheetData>
    <row r="1" spans="1:3" ht="15.75" thickBot="1" x14ac:dyDescent="0.3">
      <c r="A1" s="90" t="s">
        <v>59</v>
      </c>
      <c r="B1" s="91"/>
      <c r="C1" s="92"/>
    </row>
    <row r="2" spans="1:3" ht="15.75" thickBot="1" x14ac:dyDescent="0.3">
      <c r="A2" s="87" t="s">
        <v>14</v>
      </c>
      <c r="B2" s="88" t="s">
        <v>10</v>
      </c>
      <c r="C2" s="89" t="s">
        <v>58</v>
      </c>
    </row>
    <row r="3" spans="1:3" ht="15.75" thickBot="1" x14ac:dyDescent="0.3">
      <c r="A3" s="21">
        <v>595</v>
      </c>
      <c r="B3" s="22">
        <v>1000</v>
      </c>
      <c r="C3" s="23">
        <f>(A3/B3)*100</f>
        <v>59.5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BCF-9BFA-4145-A0E4-367A496C5BDE}">
  <dimension ref="A1:BM74"/>
  <sheetViews>
    <sheetView topLeftCell="AY1" zoomScaleNormal="100" workbookViewId="0">
      <selection activeCell="BM11" sqref="BM11"/>
    </sheetView>
  </sheetViews>
  <sheetFormatPr defaultRowHeight="15" x14ac:dyDescent="0.25"/>
  <cols>
    <col min="1" max="1" width="12.28515625" style="24" customWidth="1"/>
    <col min="2" max="2" width="12.28515625" style="25" customWidth="1"/>
    <col min="3" max="3" width="12.28515625" style="26" customWidth="1"/>
    <col min="4" max="4" width="21.140625" style="27" customWidth="1"/>
    <col min="5" max="6" width="12.28515625" style="26" customWidth="1"/>
    <col min="7" max="7" width="21.140625" style="26" customWidth="1"/>
    <col min="8" max="9" width="12.28515625" style="26" customWidth="1"/>
    <col min="10" max="10" width="21.140625" style="26" customWidth="1"/>
    <col min="11" max="12" width="12.28515625" style="26" customWidth="1"/>
    <col min="13" max="13" width="21.140625" style="26" customWidth="1"/>
    <col min="14" max="15" width="12.28515625" style="26" customWidth="1"/>
    <col min="16" max="16" width="21.140625" style="26" customWidth="1"/>
    <col min="17" max="18" width="12.28515625" style="26" customWidth="1"/>
    <col min="19" max="19" width="21.140625" style="26" customWidth="1"/>
    <col min="20" max="21" width="12.28515625" style="26" customWidth="1"/>
    <col min="22" max="22" width="21.140625" style="26" customWidth="1"/>
    <col min="23" max="24" width="12.28515625" style="26" customWidth="1"/>
    <col min="25" max="25" width="21.140625" style="26" customWidth="1"/>
    <col min="26" max="27" width="12.28515625" style="26" customWidth="1"/>
    <col min="28" max="28" width="21.140625" style="26" customWidth="1"/>
    <col min="29" max="30" width="12.28515625" style="26" customWidth="1"/>
    <col min="31" max="31" width="21.140625" style="26" customWidth="1"/>
    <col min="32" max="33" width="12.28515625" style="26" customWidth="1"/>
    <col min="34" max="34" width="21.140625" style="26" customWidth="1"/>
    <col min="35" max="36" width="12.28515625" style="26" customWidth="1"/>
    <col min="37" max="37" width="21.140625" style="26" customWidth="1"/>
    <col min="38" max="39" width="12.28515625" style="26" customWidth="1"/>
    <col min="40" max="40" width="21.140625" style="26" customWidth="1"/>
    <col min="41" max="42" width="12.28515625" style="26" customWidth="1"/>
    <col min="43" max="43" width="21.140625" style="26" customWidth="1"/>
    <col min="44" max="45" width="12.28515625" style="26" customWidth="1"/>
    <col min="46" max="46" width="21.140625" style="26" customWidth="1"/>
    <col min="47" max="48" width="12.28515625" style="26" customWidth="1"/>
    <col min="49" max="49" width="21.140625" style="26" customWidth="1"/>
    <col min="50" max="51" width="12.28515625" style="26" customWidth="1"/>
    <col min="52" max="52" width="21.140625" style="26" customWidth="1"/>
    <col min="53" max="54" width="12.28515625" style="26" customWidth="1"/>
    <col min="55" max="55" width="21.140625" style="26" customWidth="1"/>
    <col min="56" max="57" width="12.28515625" style="26" customWidth="1"/>
    <col min="58" max="58" width="21.140625" style="26" customWidth="1"/>
    <col min="59" max="60" width="12.28515625" style="26" customWidth="1"/>
    <col min="61" max="61" width="21.140625" style="26" customWidth="1"/>
    <col min="62" max="62" width="12.28515625" style="25" customWidth="1"/>
    <col min="63" max="63" width="12.28515625" style="49" customWidth="1"/>
    <col min="64" max="65" width="21.140625" style="24" customWidth="1"/>
    <col min="66" max="16384" width="9.140625" style="26"/>
  </cols>
  <sheetData>
    <row r="1" spans="1:65" s="20" customFormat="1" x14ac:dyDescent="0.25">
      <c r="A1" s="101" t="s">
        <v>15</v>
      </c>
      <c r="B1" s="109" t="s">
        <v>16</v>
      </c>
      <c r="C1" s="110"/>
      <c r="D1" s="111"/>
      <c r="E1" s="109" t="s">
        <v>18</v>
      </c>
      <c r="F1" s="110"/>
      <c r="G1" s="111"/>
      <c r="H1" s="93" t="s">
        <v>19</v>
      </c>
      <c r="I1" s="94"/>
      <c r="J1" s="95"/>
      <c r="K1" s="93" t="s">
        <v>20</v>
      </c>
      <c r="L1" s="94"/>
      <c r="M1" s="95"/>
      <c r="N1" s="96" t="s">
        <v>21</v>
      </c>
      <c r="O1" s="97"/>
      <c r="P1" s="98"/>
      <c r="Q1" s="109" t="s">
        <v>22</v>
      </c>
      <c r="R1" s="110"/>
      <c r="S1" s="111"/>
      <c r="T1" s="93" t="s">
        <v>23</v>
      </c>
      <c r="U1" s="94"/>
      <c r="V1" s="95"/>
      <c r="W1" s="96" t="s">
        <v>24</v>
      </c>
      <c r="X1" s="97"/>
      <c r="Y1" s="98"/>
      <c r="Z1" s="109" t="s">
        <v>25</v>
      </c>
      <c r="AA1" s="110"/>
      <c r="AB1" s="111"/>
      <c r="AC1" s="112" t="s">
        <v>26</v>
      </c>
      <c r="AD1" s="113"/>
      <c r="AE1" s="114"/>
      <c r="AF1" s="109" t="s">
        <v>27</v>
      </c>
      <c r="AG1" s="110"/>
      <c r="AH1" s="111"/>
      <c r="AI1" s="109" t="s">
        <v>28</v>
      </c>
      <c r="AJ1" s="110"/>
      <c r="AK1" s="111"/>
      <c r="AL1" s="106" t="s">
        <v>29</v>
      </c>
      <c r="AM1" s="107"/>
      <c r="AN1" s="108"/>
      <c r="AO1" s="93" t="s">
        <v>30</v>
      </c>
      <c r="AP1" s="94"/>
      <c r="AQ1" s="95"/>
      <c r="AR1" s="93" t="s">
        <v>31</v>
      </c>
      <c r="AS1" s="94"/>
      <c r="AT1" s="95"/>
      <c r="AU1" s="96" t="s">
        <v>32</v>
      </c>
      <c r="AV1" s="97"/>
      <c r="AW1" s="98"/>
      <c r="AX1" s="109" t="s">
        <v>33</v>
      </c>
      <c r="AY1" s="110"/>
      <c r="AZ1" s="111"/>
      <c r="BA1" s="106" t="s">
        <v>34</v>
      </c>
      <c r="BB1" s="107"/>
      <c r="BC1" s="108"/>
      <c r="BD1" s="93" t="s">
        <v>35</v>
      </c>
      <c r="BE1" s="94"/>
      <c r="BF1" s="95"/>
      <c r="BG1" s="96" t="s">
        <v>36</v>
      </c>
      <c r="BH1" s="97"/>
      <c r="BI1" s="98"/>
      <c r="BJ1" s="103" t="s">
        <v>53</v>
      </c>
      <c r="BK1" s="104"/>
      <c r="BL1" s="104"/>
      <c r="BM1" s="105"/>
    </row>
    <row r="2" spans="1:65" s="22" customFormat="1" ht="15.75" thickBot="1" x14ac:dyDescent="0.3">
      <c r="A2" s="102"/>
      <c r="B2" s="70" t="s">
        <v>14</v>
      </c>
      <c r="C2" s="71" t="s">
        <v>10</v>
      </c>
      <c r="D2" s="72" t="s">
        <v>58</v>
      </c>
      <c r="E2" s="70" t="s">
        <v>14</v>
      </c>
      <c r="F2" s="71" t="s">
        <v>10</v>
      </c>
      <c r="G2" s="72" t="s">
        <v>58</v>
      </c>
      <c r="H2" s="70" t="s">
        <v>14</v>
      </c>
      <c r="I2" s="71" t="s">
        <v>10</v>
      </c>
      <c r="J2" s="72" t="s">
        <v>58</v>
      </c>
      <c r="K2" s="70" t="s">
        <v>14</v>
      </c>
      <c r="L2" s="71" t="s">
        <v>10</v>
      </c>
      <c r="M2" s="72" t="s">
        <v>58</v>
      </c>
      <c r="N2" s="70" t="s">
        <v>14</v>
      </c>
      <c r="O2" s="71" t="s">
        <v>10</v>
      </c>
      <c r="P2" s="72" t="s">
        <v>58</v>
      </c>
      <c r="Q2" s="70" t="s">
        <v>14</v>
      </c>
      <c r="R2" s="71" t="s">
        <v>10</v>
      </c>
      <c r="S2" s="72" t="s">
        <v>58</v>
      </c>
      <c r="T2" s="70" t="s">
        <v>14</v>
      </c>
      <c r="U2" s="71" t="s">
        <v>10</v>
      </c>
      <c r="V2" s="72" t="s">
        <v>58</v>
      </c>
      <c r="W2" s="70" t="s">
        <v>14</v>
      </c>
      <c r="X2" s="71" t="s">
        <v>10</v>
      </c>
      <c r="Y2" s="72" t="s">
        <v>58</v>
      </c>
      <c r="Z2" s="70" t="s">
        <v>14</v>
      </c>
      <c r="AA2" s="71" t="s">
        <v>10</v>
      </c>
      <c r="AB2" s="72" t="s">
        <v>58</v>
      </c>
      <c r="AC2" s="70" t="s">
        <v>14</v>
      </c>
      <c r="AD2" s="71" t="s">
        <v>10</v>
      </c>
      <c r="AE2" s="72" t="s">
        <v>58</v>
      </c>
      <c r="AF2" s="70" t="s">
        <v>14</v>
      </c>
      <c r="AG2" s="71" t="s">
        <v>10</v>
      </c>
      <c r="AH2" s="72" t="s">
        <v>58</v>
      </c>
      <c r="AI2" s="70" t="s">
        <v>14</v>
      </c>
      <c r="AJ2" s="71" t="s">
        <v>10</v>
      </c>
      <c r="AK2" s="72" t="s">
        <v>58</v>
      </c>
      <c r="AL2" s="70" t="s">
        <v>14</v>
      </c>
      <c r="AM2" s="71" t="s">
        <v>10</v>
      </c>
      <c r="AN2" s="72" t="s">
        <v>58</v>
      </c>
      <c r="AO2" s="70" t="s">
        <v>14</v>
      </c>
      <c r="AP2" s="71" t="s">
        <v>10</v>
      </c>
      <c r="AQ2" s="72" t="s">
        <v>58</v>
      </c>
      <c r="AR2" s="70" t="s">
        <v>14</v>
      </c>
      <c r="AS2" s="71" t="s">
        <v>10</v>
      </c>
      <c r="AT2" s="72" t="s">
        <v>58</v>
      </c>
      <c r="AU2" s="70" t="s">
        <v>14</v>
      </c>
      <c r="AV2" s="71" t="s">
        <v>10</v>
      </c>
      <c r="AW2" s="72" t="s">
        <v>58</v>
      </c>
      <c r="AX2" s="70" t="s">
        <v>14</v>
      </c>
      <c r="AY2" s="71" t="s">
        <v>10</v>
      </c>
      <c r="AZ2" s="72" t="s">
        <v>58</v>
      </c>
      <c r="BA2" s="70" t="s">
        <v>14</v>
      </c>
      <c r="BB2" s="71" t="s">
        <v>10</v>
      </c>
      <c r="BC2" s="72" t="s">
        <v>58</v>
      </c>
      <c r="BD2" s="70" t="s">
        <v>14</v>
      </c>
      <c r="BE2" s="71" t="s">
        <v>10</v>
      </c>
      <c r="BF2" s="72" t="s">
        <v>58</v>
      </c>
      <c r="BG2" s="70" t="s">
        <v>14</v>
      </c>
      <c r="BH2" s="71" t="s">
        <v>10</v>
      </c>
      <c r="BI2" s="72" t="s">
        <v>58</v>
      </c>
      <c r="BJ2" s="70" t="s">
        <v>14</v>
      </c>
      <c r="BK2" s="71" t="s">
        <v>10</v>
      </c>
      <c r="BL2" s="72" t="s">
        <v>38</v>
      </c>
      <c r="BM2" s="72" t="s">
        <v>52</v>
      </c>
    </row>
    <row r="3" spans="1:65" s="20" customFormat="1" x14ac:dyDescent="0.25">
      <c r="A3" s="66">
        <v>1</v>
      </c>
      <c r="B3" s="73">
        <v>610</v>
      </c>
      <c r="C3" s="74">
        <v>1163</v>
      </c>
      <c r="D3" s="50">
        <f>(B3/C3)*100</f>
        <v>52.450558899398104</v>
      </c>
      <c r="E3" s="73">
        <v>600</v>
      </c>
      <c r="F3" s="74">
        <v>4261</v>
      </c>
      <c r="G3" s="50">
        <f>(E3/F3)*100</f>
        <v>14.081201595869514</v>
      </c>
      <c r="H3" s="73">
        <v>605</v>
      </c>
      <c r="I3" s="74">
        <v>4681</v>
      </c>
      <c r="J3" s="50">
        <f>(H3/I3)*100</f>
        <v>12.92458876308481</v>
      </c>
      <c r="K3" s="73">
        <v>610</v>
      </c>
      <c r="L3" s="74">
        <v>1760</v>
      </c>
      <c r="M3" s="50">
        <f>(K3/L3)*100</f>
        <v>34.659090909090914</v>
      </c>
      <c r="N3" s="73">
        <v>605</v>
      </c>
      <c r="O3" s="74">
        <v>2455</v>
      </c>
      <c r="P3" s="50">
        <f>(N3/O3)*100</f>
        <v>24.643584521384927</v>
      </c>
      <c r="Q3" s="73">
        <v>600</v>
      </c>
      <c r="R3" s="74">
        <v>2146</v>
      </c>
      <c r="S3" s="50">
        <f>(Q3/R3)*100</f>
        <v>27.958993476234856</v>
      </c>
      <c r="T3" s="73">
        <v>605</v>
      </c>
      <c r="U3" s="74">
        <v>3017</v>
      </c>
      <c r="V3" s="50">
        <f>(T3/U3)*100</f>
        <v>20.053032814053694</v>
      </c>
      <c r="W3" s="73">
        <v>605</v>
      </c>
      <c r="X3" s="74">
        <v>2426</v>
      </c>
      <c r="Y3" s="50">
        <f>(W3/X3)*100</f>
        <v>24.938169826875516</v>
      </c>
      <c r="Z3" s="73">
        <v>600</v>
      </c>
      <c r="AA3" s="74">
        <v>2798</v>
      </c>
      <c r="AB3" s="50">
        <f>(Z3/AA3)*100</f>
        <v>21.443888491779841</v>
      </c>
      <c r="AC3" s="73">
        <v>600</v>
      </c>
      <c r="AD3" s="74">
        <v>1010</v>
      </c>
      <c r="AE3" s="50">
        <f>(AC3/AD3)*100</f>
        <v>59.405940594059402</v>
      </c>
      <c r="AF3" s="73">
        <v>600</v>
      </c>
      <c r="AG3" s="74">
        <v>1459</v>
      </c>
      <c r="AH3" s="50">
        <f>(AF3/AG3)*100</f>
        <v>41.124057573680602</v>
      </c>
      <c r="AI3" s="73">
        <v>600</v>
      </c>
      <c r="AJ3" s="74">
        <v>1461</v>
      </c>
      <c r="AK3" s="50">
        <f>(AI3/AJ3)*100</f>
        <v>41.067761806981515</v>
      </c>
      <c r="AL3" s="73">
        <v>600</v>
      </c>
      <c r="AM3" s="74">
        <v>1459</v>
      </c>
      <c r="AN3" s="50">
        <f>(AL3/AM3)*100</f>
        <v>41.124057573680602</v>
      </c>
      <c r="AO3" s="73">
        <v>600</v>
      </c>
      <c r="AP3" s="74">
        <v>1039</v>
      </c>
      <c r="AQ3" s="50">
        <f>(AO3/AP3)*100</f>
        <v>57.74783445620789</v>
      </c>
      <c r="AR3" s="73">
        <v>600</v>
      </c>
      <c r="AS3" s="74">
        <v>1459</v>
      </c>
      <c r="AT3" s="50">
        <f>(AR3/AS3)*100</f>
        <v>41.124057573680602</v>
      </c>
      <c r="AU3" s="73">
        <v>610</v>
      </c>
      <c r="AV3" s="74">
        <v>2144</v>
      </c>
      <c r="AW3" s="50">
        <f>(AU3/AV3)*100</f>
        <v>28.451492537313435</v>
      </c>
      <c r="AX3" s="73">
        <v>600</v>
      </c>
      <c r="AY3" s="74">
        <v>4418</v>
      </c>
      <c r="AZ3" s="50">
        <f>(AX3/AY3)*100</f>
        <v>13.580805794477138</v>
      </c>
      <c r="BA3" s="73">
        <v>605</v>
      </c>
      <c r="BB3" s="74">
        <v>3284</v>
      </c>
      <c r="BC3" s="50">
        <f>(BA3/BB3)*100</f>
        <v>18.422655298416565</v>
      </c>
      <c r="BD3" s="73">
        <v>615</v>
      </c>
      <c r="BE3" s="74">
        <v>1253</v>
      </c>
      <c r="BF3" s="50">
        <f>(BD3/BE3)*100</f>
        <v>49.082202713487625</v>
      </c>
      <c r="BG3" s="73">
        <v>605</v>
      </c>
      <c r="BH3" s="74">
        <v>2879</v>
      </c>
      <c r="BI3" s="50">
        <f>(BG3/BH3)*100</f>
        <v>21.014241055922195</v>
      </c>
      <c r="BJ3" s="73">
        <f t="shared" ref="BJ3:BK3" si="0">AVERAGE(B3,E3,H3,K3,N3,Q3,T3,W3,Z3,AC3,AF3,AI3,AL3,AO3,AR3,AU3,AX3,BA3,BD3,BG3)</f>
        <v>603.75</v>
      </c>
      <c r="BK3" s="74">
        <f t="shared" si="0"/>
        <v>2328.6</v>
      </c>
      <c r="BL3" s="33">
        <f>AVERAGE(D3,G3,J3,M3,P3,S3,V3,Y3,AB3,AE3,AH3,AK3,AN3,AQ3,AT3,AW3,AZ3,BC3,BF3,BI3)</f>
        <v>32.264910813783992</v>
      </c>
      <c r="BM3" s="33">
        <f>MAX(D3,G3,J3,M3,P3,S3,V3,Y3,AB3,AE3,AH3,AK3,AN3,AQ3,AT3,AW3,AZ3,BC3,BF3,BI3)</f>
        <v>59.405940594059402</v>
      </c>
    </row>
    <row r="4" spans="1:65" x14ac:dyDescent="0.25">
      <c r="A4" s="67">
        <v>2</v>
      </c>
      <c r="B4" s="75">
        <v>615</v>
      </c>
      <c r="C4" s="76">
        <v>1249</v>
      </c>
      <c r="D4" s="30">
        <f t="shared" ref="D4:D12" si="1">(B4/C4)*100</f>
        <v>49.23939151321057</v>
      </c>
      <c r="E4" s="75">
        <v>600</v>
      </c>
      <c r="F4" s="76">
        <v>1708</v>
      </c>
      <c r="G4" s="30">
        <f t="shared" ref="G4:G12" si="2">(E4/F4)*100</f>
        <v>35.128805620608901</v>
      </c>
      <c r="H4" s="75">
        <v>595</v>
      </c>
      <c r="I4" s="76">
        <v>4918</v>
      </c>
      <c r="J4" s="30">
        <f t="shared" ref="J4:J12" si="3">(H4/I4)*100</f>
        <v>12.098413989426597</v>
      </c>
      <c r="K4" s="75">
        <v>615</v>
      </c>
      <c r="L4" s="76">
        <v>2286</v>
      </c>
      <c r="M4" s="30">
        <f t="shared" ref="M4:M12" si="4">(K4/L4)*100</f>
        <v>26.902887139107612</v>
      </c>
      <c r="N4" s="75">
        <v>600</v>
      </c>
      <c r="O4" s="76">
        <v>1867</v>
      </c>
      <c r="P4" s="30">
        <f t="shared" ref="P4:P12" si="5">(N4/O4)*100</f>
        <v>32.137118371719339</v>
      </c>
      <c r="Q4" s="75">
        <v>600</v>
      </c>
      <c r="R4" s="76">
        <v>2265</v>
      </c>
      <c r="S4" s="30">
        <f t="shared" ref="S4:S12" si="6">(Q4/R4)*100</f>
        <v>26.490066225165563</v>
      </c>
      <c r="T4" s="75">
        <v>605</v>
      </c>
      <c r="U4" s="76">
        <v>1711</v>
      </c>
      <c r="V4" s="30">
        <f t="shared" ref="V4:V12" si="7">(T4/U4)*100</f>
        <v>35.359438924605499</v>
      </c>
      <c r="W4" s="75">
        <v>600</v>
      </c>
      <c r="X4" s="76">
        <v>1086</v>
      </c>
      <c r="Y4" s="30">
        <f t="shared" ref="Y4:Y12" si="8">(W4/X4)*100</f>
        <v>55.248618784530393</v>
      </c>
      <c r="Z4" s="75">
        <v>600</v>
      </c>
      <c r="AA4" s="76">
        <v>4364</v>
      </c>
      <c r="AB4" s="30">
        <f t="shared" ref="AB4:AB12" si="9">(Z4/AA4)*100</f>
        <v>13.748854262144821</v>
      </c>
      <c r="AC4" s="75">
        <v>605</v>
      </c>
      <c r="AD4" s="76">
        <v>1011</v>
      </c>
      <c r="AE4" s="30">
        <f t="shared" ref="AE4:AE12" si="10">(AC4/AD4)*100</f>
        <v>59.841740850642935</v>
      </c>
      <c r="AF4" s="75">
        <v>615</v>
      </c>
      <c r="AG4" s="76">
        <v>2665</v>
      </c>
      <c r="AH4" s="30">
        <f t="shared" ref="AH4:AH12" si="11">(AF4/AG4)*100</f>
        <v>23.076923076923077</v>
      </c>
      <c r="AI4" s="75">
        <v>600</v>
      </c>
      <c r="AJ4" s="76">
        <v>2665</v>
      </c>
      <c r="AK4" s="30">
        <f t="shared" ref="AK4:AK12" si="12">(AI4/AJ4)*100</f>
        <v>22.514071294559098</v>
      </c>
      <c r="AL4" s="75">
        <v>600</v>
      </c>
      <c r="AM4" s="76">
        <v>1332</v>
      </c>
      <c r="AN4" s="30">
        <f t="shared" ref="AN4:AN12" si="13">(AL4/AM4)*100</f>
        <v>45.045045045045043</v>
      </c>
      <c r="AO4" s="75">
        <v>610</v>
      </c>
      <c r="AP4" s="76">
        <v>1262</v>
      </c>
      <c r="AQ4" s="30">
        <f t="shared" ref="AQ4:AQ12" si="14">(AO4/AP4)*100</f>
        <v>48.335974643423135</v>
      </c>
      <c r="AR4" s="75">
        <v>610</v>
      </c>
      <c r="AS4" s="76">
        <v>2637</v>
      </c>
      <c r="AT4" s="30">
        <f t="shared" ref="AT4:AT12" si="15">(AR4/AS4)*100</f>
        <v>23.132347364429275</v>
      </c>
      <c r="AU4" s="75">
        <v>610</v>
      </c>
      <c r="AV4" s="76">
        <v>1248</v>
      </c>
      <c r="AW4" s="30">
        <f t="shared" ref="AW4:AW12" si="16">(AU4/AV4)*100</f>
        <v>48.878205128205124</v>
      </c>
      <c r="AX4" s="75">
        <v>600</v>
      </c>
      <c r="AY4" s="76">
        <v>1010</v>
      </c>
      <c r="AZ4" s="30">
        <f t="shared" ref="AZ4:AZ12" si="17">(AX4/AY4)*100</f>
        <v>59.405940594059402</v>
      </c>
      <c r="BA4" s="75">
        <v>590</v>
      </c>
      <c r="BB4" s="76">
        <v>1334</v>
      </c>
      <c r="BC4" s="30">
        <f t="shared" ref="BC4:BC12" si="18">(BA4/BB4)*100</f>
        <v>44.227886056971514</v>
      </c>
      <c r="BD4" s="75">
        <v>600</v>
      </c>
      <c r="BE4" s="76">
        <v>1023</v>
      </c>
      <c r="BF4" s="30">
        <f t="shared" ref="BF4:BF12" si="19">(BD4/BE4)*100</f>
        <v>58.651026392961882</v>
      </c>
      <c r="BG4" s="75">
        <v>615</v>
      </c>
      <c r="BH4" s="76">
        <v>2349</v>
      </c>
      <c r="BI4" s="30">
        <f t="shared" ref="BI4:BI12" si="20">(BG4/BH4)*100</f>
        <v>26.181353767560665</v>
      </c>
      <c r="BJ4" s="75">
        <f t="shared" ref="BJ4:BJ12" si="21">AVERAGE(B4,E4,H4,K4,N4,Q4,T4,W4,Z4,AC4,AF4,AI4,AL4,AO4,AR4,AU4,AX4,BA4,BD4,BG4)</f>
        <v>604.25</v>
      </c>
      <c r="BK4" s="76">
        <f t="shared" ref="BK4:BK12" si="22">AVERAGE(C4,F4,I4,L4,O4,R4,U4,X4,AA4,AD4,AG4,AJ4,AM4,AP4,AS4,AV4,AY4,BB4,BE4,BH4)</f>
        <v>1999.5</v>
      </c>
      <c r="BL4" s="31">
        <f t="shared" ref="BL4:BL12" si="23">AVERAGE(D4,G4,J4,M4,P4,S4,V4,Y4,AB4,AE4,AH4,AK4,AN4,AQ4,AT4,AW4,AZ4,BC4,BF4,BI4)</f>
        <v>37.282205452265018</v>
      </c>
      <c r="BM4" s="31">
        <f t="shared" ref="BM4:BM12" si="24">MAX(D4,G4,J4,M4,P4,S4,V4,Y4,AB4,AE4,AH4,AK4,AN4,AQ4,AT4,AW4,AZ4,BC4,BF4,BI4)</f>
        <v>59.841740850642935</v>
      </c>
    </row>
    <row r="5" spans="1:65" x14ac:dyDescent="0.25">
      <c r="A5" s="67">
        <v>3</v>
      </c>
      <c r="B5" s="75">
        <v>605</v>
      </c>
      <c r="C5" s="76">
        <v>1046</v>
      </c>
      <c r="D5" s="30">
        <f t="shared" si="1"/>
        <v>57.839388145315482</v>
      </c>
      <c r="E5" s="75">
        <v>600</v>
      </c>
      <c r="F5" s="76">
        <v>2959</v>
      </c>
      <c r="G5" s="30">
        <f t="shared" si="2"/>
        <v>20.277120648867861</v>
      </c>
      <c r="H5" s="75">
        <v>605</v>
      </c>
      <c r="I5" s="76">
        <v>1745</v>
      </c>
      <c r="J5" s="30">
        <f t="shared" si="3"/>
        <v>34.670487106017191</v>
      </c>
      <c r="K5" s="75">
        <v>615</v>
      </c>
      <c r="L5" s="76">
        <v>1247</v>
      </c>
      <c r="M5" s="30">
        <f t="shared" si="4"/>
        <v>49.318364073777069</v>
      </c>
      <c r="N5" s="75">
        <v>615</v>
      </c>
      <c r="O5" s="76">
        <v>1664</v>
      </c>
      <c r="P5" s="30">
        <f t="shared" si="5"/>
        <v>36.959134615384613</v>
      </c>
      <c r="Q5" s="75">
        <v>600</v>
      </c>
      <c r="R5" s="76">
        <v>1023</v>
      </c>
      <c r="S5" s="30">
        <f t="shared" si="6"/>
        <v>58.651026392961882</v>
      </c>
      <c r="T5" s="75">
        <v>600</v>
      </c>
      <c r="U5" s="76">
        <v>1052</v>
      </c>
      <c r="V5" s="30">
        <f t="shared" si="7"/>
        <v>57.034220532319388</v>
      </c>
      <c r="W5" s="75">
        <v>595</v>
      </c>
      <c r="X5" s="76">
        <v>1062</v>
      </c>
      <c r="Y5" s="30">
        <f t="shared" si="8"/>
        <v>56.026365348399246</v>
      </c>
      <c r="Z5" s="75">
        <v>600</v>
      </c>
      <c r="AA5" s="76">
        <v>1052</v>
      </c>
      <c r="AB5" s="30">
        <f t="shared" si="9"/>
        <v>57.034220532319388</v>
      </c>
      <c r="AC5" s="75">
        <v>600</v>
      </c>
      <c r="AD5" s="76">
        <v>1033</v>
      </c>
      <c r="AE5" s="30">
        <f t="shared" si="10"/>
        <v>58.083252662149079</v>
      </c>
      <c r="AF5" s="75">
        <v>610</v>
      </c>
      <c r="AG5" s="76">
        <v>2637</v>
      </c>
      <c r="AH5" s="30">
        <f t="shared" si="11"/>
        <v>23.132347364429275</v>
      </c>
      <c r="AI5" s="75">
        <v>600</v>
      </c>
      <c r="AJ5" s="76">
        <v>1404</v>
      </c>
      <c r="AK5" s="30">
        <f t="shared" si="12"/>
        <v>42.735042735042732</v>
      </c>
      <c r="AL5" s="75">
        <v>600</v>
      </c>
      <c r="AM5" s="76">
        <v>1097</v>
      </c>
      <c r="AN5" s="30">
        <f t="shared" si="13"/>
        <v>54.694621695533272</v>
      </c>
      <c r="AO5" s="75">
        <v>605</v>
      </c>
      <c r="AP5" s="76">
        <v>1212</v>
      </c>
      <c r="AQ5" s="30">
        <f t="shared" si="14"/>
        <v>49.917491749174921</v>
      </c>
      <c r="AR5" s="75">
        <v>610</v>
      </c>
      <c r="AS5" s="76">
        <v>1461</v>
      </c>
      <c r="AT5" s="30">
        <f t="shared" si="15"/>
        <v>41.752224503764545</v>
      </c>
      <c r="AU5" s="75">
        <v>615</v>
      </c>
      <c r="AV5" s="76">
        <v>1656</v>
      </c>
      <c r="AW5" s="30">
        <f t="shared" si="16"/>
        <v>37.137681159420289</v>
      </c>
      <c r="AX5" s="75">
        <v>600</v>
      </c>
      <c r="AY5" s="76">
        <v>1026</v>
      </c>
      <c r="AZ5" s="30">
        <f t="shared" si="17"/>
        <v>58.479532163742689</v>
      </c>
      <c r="BA5" s="75">
        <v>595</v>
      </c>
      <c r="BB5" s="76">
        <v>1140</v>
      </c>
      <c r="BC5" s="30">
        <f t="shared" si="18"/>
        <v>52.192982456140349</v>
      </c>
      <c r="BD5" s="75">
        <v>605</v>
      </c>
      <c r="BE5" s="76">
        <v>1010</v>
      </c>
      <c r="BF5" s="30">
        <f t="shared" si="19"/>
        <v>59.900990099009896</v>
      </c>
      <c r="BG5" s="75">
        <v>605</v>
      </c>
      <c r="BH5" s="76">
        <v>1297</v>
      </c>
      <c r="BI5" s="30">
        <f t="shared" si="20"/>
        <v>46.646106399383193</v>
      </c>
      <c r="BJ5" s="75">
        <f t="shared" si="21"/>
        <v>604</v>
      </c>
      <c r="BK5" s="76">
        <f t="shared" si="22"/>
        <v>1391.15</v>
      </c>
      <c r="BL5" s="31">
        <f t="shared" si="23"/>
        <v>47.624130019157619</v>
      </c>
      <c r="BM5" s="31">
        <f t="shared" si="24"/>
        <v>59.900990099009896</v>
      </c>
    </row>
    <row r="6" spans="1:65" x14ac:dyDescent="0.25">
      <c r="A6" s="67">
        <v>4</v>
      </c>
      <c r="B6" s="75">
        <v>605</v>
      </c>
      <c r="C6" s="76">
        <v>1021</v>
      </c>
      <c r="D6" s="30">
        <f t="shared" si="1"/>
        <v>59.255631733594512</v>
      </c>
      <c r="E6" s="75">
        <v>600</v>
      </c>
      <c r="F6" s="76">
        <v>1082</v>
      </c>
      <c r="G6" s="30">
        <f t="shared" si="2"/>
        <v>55.452865064695011</v>
      </c>
      <c r="H6" s="75">
        <v>615</v>
      </c>
      <c r="I6" s="76">
        <v>3683</v>
      </c>
      <c r="J6" s="30">
        <f t="shared" si="3"/>
        <v>16.698343741515071</v>
      </c>
      <c r="K6" s="75">
        <v>615</v>
      </c>
      <c r="L6" s="76">
        <v>1258</v>
      </c>
      <c r="M6" s="30">
        <f t="shared" si="4"/>
        <v>48.887122416534176</v>
      </c>
      <c r="N6" s="75">
        <v>615</v>
      </c>
      <c r="O6" s="76">
        <v>2327</v>
      </c>
      <c r="P6" s="30">
        <f t="shared" si="5"/>
        <v>26.428878384185644</v>
      </c>
      <c r="Q6" s="75">
        <v>600</v>
      </c>
      <c r="R6" s="76">
        <v>1986</v>
      </c>
      <c r="S6" s="30">
        <f t="shared" si="6"/>
        <v>30.211480362537763</v>
      </c>
      <c r="T6" s="75">
        <v>605</v>
      </c>
      <c r="U6" s="76">
        <v>3125</v>
      </c>
      <c r="V6" s="30">
        <f t="shared" si="7"/>
        <v>19.36</v>
      </c>
      <c r="W6" s="75">
        <v>595</v>
      </c>
      <c r="X6" s="76">
        <v>1028</v>
      </c>
      <c r="Y6" s="30">
        <f t="shared" si="8"/>
        <v>57.879377431906619</v>
      </c>
      <c r="Z6" s="75">
        <v>605</v>
      </c>
      <c r="AA6" s="76">
        <v>1034</v>
      </c>
      <c r="AB6" s="30">
        <f t="shared" si="9"/>
        <v>58.51063829787234</v>
      </c>
      <c r="AC6" s="75">
        <v>600</v>
      </c>
      <c r="AD6" s="76">
        <v>996</v>
      </c>
      <c r="AE6" s="30">
        <f t="shared" si="10"/>
        <v>60.24096385542169</v>
      </c>
      <c r="AF6" s="75">
        <v>615</v>
      </c>
      <c r="AG6" s="76">
        <v>2981</v>
      </c>
      <c r="AH6" s="30">
        <f t="shared" si="11"/>
        <v>20.630660852063066</v>
      </c>
      <c r="AI6" s="75">
        <v>600</v>
      </c>
      <c r="AJ6" s="76">
        <v>1386</v>
      </c>
      <c r="AK6" s="30">
        <f t="shared" si="12"/>
        <v>43.290043290043286</v>
      </c>
      <c r="AL6" s="75">
        <v>600</v>
      </c>
      <c r="AM6" s="76">
        <v>1080</v>
      </c>
      <c r="AN6" s="30">
        <f t="shared" si="13"/>
        <v>55.555555555555557</v>
      </c>
      <c r="AO6" s="75">
        <v>615</v>
      </c>
      <c r="AP6" s="76">
        <v>1318</v>
      </c>
      <c r="AQ6" s="30">
        <f t="shared" si="14"/>
        <v>46.661608497723819</v>
      </c>
      <c r="AR6" s="75">
        <v>615</v>
      </c>
      <c r="AS6" s="76">
        <v>1637</v>
      </c>
      <c r="AT6" s="30">
        <f t="shared" si="15"/>
        <v>37.56872327428222</v>
      </c>
      <c r="AU6" s="75">
        <v>605</v>
      </c>
      <c r="AV6" s="76">
        <v>1820</v>
      </c>
      <c r="AW6" s="30">
        <f t="shared" si="16"/>
        <v>33.241758241758241</v>
      </c>
      <c r="AX6" s="75">
        <v>615</v>
      </c>
      <c r="AY6" s="76">
        <v>1330</v>
      </c>
      <c r="AZ6" s="30">
        <f t="shared" si="17"/>
        <v>46.2406015037594</v>
      </c>
      <c r="BA6" s="75">
        <v>600</v>
      </c>
      <c r="BB6" s="76">
        <v>1081</v>
      </c>
      <c r="BC6" s="30">
        <f t="shared" si="18"/>
        <v>55.504162812210907</v>
      </c>
      <c r="BD6" s="75">
        <v>600</v>
      </c>
      <c r="BE6" s="76">
        <v>1026</v>
      </c>
      <c r="BF6" s="30">
        <f t="shared" si="19"/>
        <v>58.479532163742689</v>
      </c>
      <c r="BG6" s="75">
        <v>605</v>
      </c>
      <c r="BH6" s="76">
        <v>1073</v>
      </c>
      <c r="BI6" s="30">
        <f t="shared" si="20"/>
        <v>56.383970177073628</v>
      </c>
      <c r="BJ6" s="75">
        <f t="shared" si="21"/>
        <v>606.25</v>
      </c>
      <c r="BK6" s="76">
        <f t="shared" si="22"/>
        <v>1613.6</v>
      </c>
      <c r="BL6" s="31">
        <f t="shared" si="23"/>
        <v>44.324095882823777</v>
      </c>
      <c r="BM6" s="31">
        <f t="shared" si="24"/>
        <v>60.24096385542169</v>
      </c>
    </row>
    <row r="7" spans="1:65" x14ac:dyDescent="0.25">
      <c r="A7" s="67">
        <v>5</v>
      </c>
      <c r="B7" s="75">
        <v>605</v>
      </c>
      <c r="C7" s="76">
        <v>2177</v>
      </c>
      <c r="D7" s="30">
        <f t="shared" si="1"/>
        <v>27.790537436839685</v>
      </c>
      <c r="E7" s="75">
        <v>600</v>
      </c>
      <c r="F7" s="76">
        <v>1098</v>
      </c>
      <c r="G7" s="30">
        <f t="shared" si="2"/>
        <v>54.644808743169406</v>
      </c>
      <c r="H7" s="75">
        <v>615</v>
      </c>
      <c r="I7" s="76">
        <v>9572</v>
      </c>
      <c r="J7" s="30">
        <f t="shared" si="3"/>
        <v>6.4249895528625158</v>
      </c>
      <c r="K7" s="75">
        <v>615</v>
      </c>
      <c r="L7" s="76">
        <v>1250</v>
      </c>
      <c r="M7" s="30">
        <f t="shared" si="4"/>
        <v>49.2</v>
      </c>
      <c r="N7" s="75">
        <v>615</v>
      </c>
      <c r="O7" s="76">
        <v>1293</v>
      </c>
      <c r="P7" s="30">
        <f t="shared" si="5"/>
        <v>47.563805104408353</v>
      </c>
      <c r="Q7" s="75">
        <v>600</v>
      </c>
      <c r="R7" s="76">
        <v>2703</v>
      </c>
      <c r="S7" s="30">
        <f t="shared" si="6"/>
        <v>22.197558268590456</v>
      </c>
      <c r="T7" s="75">
        <v>600</v>
      </c>
      <c r="U7" s="76">
        <v>1051</v>
      </c>
      <c r="V7" s="30">
        <f t="shared" si="7"/>
        <v>57.088487155090398</v>
      </c>
      <c r="W7" s="75">
        <v>595</v>
      </c>
      <c r="X7" s="76">
        <v>1035</v>
      </c>
      <c r="Y7" s="30">
        <f t="shared" si="8"/>
        <v>57.487922705314013</v>
      </c>
      <c r="Z7" s="75">
        <v>615</v>
      </c>
      <c r="AA7" s="76">
        <v>1915</v>
      </c>
      <c r="AB7" s="30">
        <f t="shared" si="9"/>
        <v>32.114882506527415</v>
      </c>
      <c r="AC7" s="75">
        <v>600</v>
      </c>
      <c r="AD7" s="76">
        <v>1031</v>
      </c>
      <c r="AE7" s="30">
        <f t="shared" si="10"/>
        <v>58.195926285160041</v>
      </c>
      <c r="AF7" s="75">
        <v>615</v>
      </c>
      <c r="AG7" s="76">
        <v>1466</v>
      </c>
      <c r="AH7" s="30">
        <f t="shared" si="11"/>
        <v>41.950886766712145</v>
      </c>
      <c r="AI7" s="75">
        <v>600</v>
      </c>
      <c r="AJ7" s="76">
        <v>1337</v>
      </c>
      <c r="AK7" s="30">
        <f t="shared" si="12"/>
        <v>44.876589379207182</v>
      </c>
      <c r="AL7" s="75">
        <v>610</v>
      </c>
      <c r="AM7" s="76">
        <v>2665</v>
      </c>
      <c r="AN7" s="30">
        <f t="shared" si="13"/>
        <v>22.889305816135082</v>
      </c>
      <c r="AO7" s="75">
        <v>615</v>
      </c>
      <c r="AP7" s="76">
        <v>1353</v>
      </c>
      <c r="AQ7" s="30">
        <f t="shared" si="14"/>
        <v>45.454545454545453</v>
      </c>
      <c r="AR7" s="75">
        <v>615</v>
      </c>
      <c r="AS7" s="76">
        <v>1466</v>
      </c>
      <c r="AT7" s="30">
        <f t="shared" si="15"/>
        <v>41.950886766712145</v>
      </c>
      <c r="AU7" s="75">
        <v>610</v>
      </c>
      <c r="AV7" s="76">
        <v>1201</v>
      </c>
      <c r="AW7" s="30">
        <f t="shared" si="16"/>
        <v>50.791007493755203</v>
      </c>
      <c r="AX7" s="75">
        <v>615</v>
      </c>
      <c r="AY7" s="76">
        <v>1460</v>
      </c>
      <c r="AZ7" s="30">
        <f t="shared" si="17"/>
        <v>42.12328767123288</v>
      </c>
      <c r="BA7" s="75">
        <v>590</v>
      </c>
      <c r="BB7" s="76">
        <v>1841</v>
      </c>
      <c r="BC7" s="30">
        <f t="shared" si="18"/>
        <v>32.047800108636608</v>
      </c>
      <c r="BD7" s="75">
        <v>605</v>
      </c>
      <c r="BE7" s="76">
        <v>1005</v>
      </c>
      <c r="BF7" s="30">
        <f t="shared" si="19"/>
        <v>60.199004975124382</v>
      </c>
      <c r="BG7" s="75">
        <v>605</v>
      </c>
      <c r="BH7" s="76">
        <v>1016</v>
      </c>
      <c r="BI7" s="30">
        <f t="shared" si="20"/>
        <v>59.547244094488192</v>
      </c>
      <c r="BJ7" s="75">
        <f t="shared" si="21"/>
        <v>607</v>
      </c>
      <c r="BK7" s="76">
        <f t="shared" si="22"/>
        <v>1896.75</v>
      </c>
      <c r="BL7" s="31">
        <f t="shared" si="23"/>
        <v>42.72697381422558</v>
      </c>
      <c r="BM7" s="31">
        <f>MAX(D7,G7,J7,M7,P7,S7,V7,Y7,AB7,AE7,AH7,AK7,AN7,AQ7,AT7,AW7,AZ7,BC7,BF7,BI7)</f>
        <v>60.199004975124382</v>
      </c>
    </row>
    <row r="8" spans="1:65" x14ac:dyDescent="0.25">
      <c r="A8" s="67">
        <v>6</v>
      </c>
      <c r="B8" s="75">
        <v>610</v>
      </c>
      <c r="C8" s="76">
        <v>2073</v>
      </c>
      <c r="D8" s="30">
        <f t="shared" si="1"/>
        <v>29.425952725518574</v>
      </c>
      <c r="E8" s="75">
        <v>605</v>
      </c>
      <c r="F8" s="76">
        <v>3275</v>
      </c>
      <c r="G8" s="30">
        <f t="shared" si="2"/>
        <v>18.473282442748094</v>
      </c>
      <c r="H8" s="75">
        <v>615</v>
      </c>
      <c r="I8" s="76">
        <v>4531</v>
      </c>
      <c r="J8" s="30">
        <f t="shared" si="3"/>
        <v>13.573162657250053</v>
      </c>
      <c r="K8" s="75">
        <v>615</v>
      </c>
      <c r="L8" s="76">
        <v>1209</v>
      </c>
      <c r="M8" s="30">
        <f t="shared" si="4"/>
        <v>50.868486352357323</v>
      </c>
      <c r="N8" s="75">
        <v>615</v>
      </c>
      <c r="O8" s="76">
        <v>1285</v>
      </c>
      <c r="P8" s="30">
        <f t="shared" si="5"/>
        <v>47.859922178988327</v>
      </c>
      <c r="Q8" s="75">
        <v>600</v>
      </c>
      <c r="R8" s="76">
        <v>1047</v>
      </c>
      <c r="S8" s="30">
        <f t="shared" si="6"/>
        <v>57.306590257879655</v>
      </c>
      <c r="T8" s="75">
        <v>605</v>
      </c>
      <c r="U8" s="76">
        <v>1858</v>
      </c>
      <c r="V8" s="30">
        <f t="shared" si="7"/>
        <v>32.561894510226047</v>
      </c>
      <c r="W8" s="75">
        <v>595</v>
      </c>
      <c r="X8" s="76">
        <v>989</v>
      </c>
      <c r="Y8" s="30">
        <f t="shared" si="8"/>
        <v>60.161779575328609</v>
      </c>
      <c r="Z8" s="75">
        <v>610</v>
      </c>
      <c r="AA8" s="76">
        <v>1034</v>
      </c>
      <c r="AB8" s="30">
        <f t="shared" si="9"/>
        <v>58.994197292069629</v>
      </c>
      <c r="AC8" s="75">
        <v>600</v>
      </c>
      <c r="AD8" s="76">
        <v>1004</v>
      </c>
      <c r="AE8" s="30">
        <f t="shared" si="10"/>
        <v>59.760956175298809</v>
      </c>
      <c r="AF8" s="75">
        <v>610</v>
      </c>
      <c r="AG8" s="76">
        <v>1461</v>
      </c>
      <c r="AH8" s="30">
        <f t="shared" si="11"/>
        <v>41.752224503764545</v>
      </c>
      <c r="AI8" s="75">
        <v>600</v>
      </c>
      <c r="AJ8" s="76">
        <v>1097</v>
      </c>
      <c r="AK8" s="30">
        <f t="shared" si="12"/>
        <v>54.694621695533272</v>
      </c>
      <c r="AL8" s="75">
        <v>610</v>
      </c>
      <c r="AM8" s="76">
        <v>1461</v>
      </c>
      <c r="AN8" s="30">
        <f t="shared" si="13"/>
        <v>41.752224503764545</v>
      </c>
      <c r="AO8" s="75">
        <v>615</v>
      </c>
      <c r="AP8" s="76">
        <v>1321</v>
      </c>
      <c r="AQ8" s="30">
        <f t="shared" si="14"/>
        <v>46.555639666918999</v>
      </c>
      <c r="AR8" s="75">
        <v>615</v>
      </c>
      <c r="AS8" s="76">
        <v>1461</v>
      </c>
      <c r="AT8" s="30">
        <f t="shared" si="15"/>
        <v>42.094455852156059</v>
      </c>
      <c r="AU8" s="75">
        <v>605</v>
      </c>
      <c r="AV8" s="76">
        <v>4123</v>
      </c>
      <c r="AW8" s="30">
        <f t="shared" si="16"/>
        <v>14.673781227261703</v>
      </c>
      <c r="AX8" s="75">
        <v>615</v>
      </c>
      <c r="AY8" s="76">
        <v>1321</v>
      </c>
      <c r="AZ8" s="30">
        <f t="shared" si="17"/>
        <v>46.555639666918999</v>
      </c>
      <c r="BA8" s="75">
        <v>595</v>
      </c>
      <c r="BB8" s="76">
        <v>1127</v>
      </c>
      <c r="BC8" s="30">
        <f t="shared" si="18"/>
        <v>52.795031055900623</v>
      </c>
      <c r="BD8" s="75">
        <v>605</v>
      </c>
      <c r="BE8" s="76">
        <v>1828</v>
      </c>
      <c r="BF8" s="30">
        <f t="shared" si="19"/>
        <v>33.096280087527354</v>
      </c>
      <c r="BG8" s="75">
        <v>605</v>
      </c>
      <c r="BH8" s="76">
        <v>2359</v>
      </c>
      <c r="BI8" s="30">
        <f t="shared" si="20"/>
        <v>25.646460364561253</v>
      </c>
      <c r="BJ8" s="75">
        <f t="shared" si="21"/>
        <v>607.25</v>
      </c>
      <c r="BK8" s="76">
        <f t="shared" si="22"/>
        <v>1793.2</v>
      </c>
      <c r="BL8" s="31">
        <f t="shared" si="23"/>
        <v>41.43012913959862</v>
      </c>
      <c r="BM8" s="31">
        <f t="shared" si="24"/>
        <v>60.161779575328609</v>
      </c>
    </row>
    <row r="9" spans="1:65" x14ac:dyDescent="0.25">
      <c r="A9" s="67">
        <v>7</v>
      </c>
      <c r="B9" s="75">
        <v>615</v>
      </c>
      <c r="C9" s="76">
        <v>1243</v>
      </c>
      <c r="D9" s="30">
        <f t="shared" si="1"/>
        <v>49.477071600965402</v>
      </c>
      <c r="E9" s="75">
        <v>600</v>
      </c>
      <c r="F9" s="76">
        <v>1043</v>
      </c>
      <c r="G9" s="30">
        <f t="shared" si="2"/>
        <v>57.526366251198468</v>
      </c>
      <c r="H9" s="75">
        <v>615</v>
      </c>
      <c r="I9" s="76">
        <v>5443</v>
      </c>
      <c r="J9" s="30">
        <f t="shared" si="3"/>
        <v>11.298916038949109</v>
      </c>
      <c r="K9" s="75">
        <v>615</v>
      </c>
      <c r="L9" s="76">
        <v>1509</v>
      </c>
      <c r="M9" s="30">
        <f t="shared" si="4"/>
        <v>40.755467196819083</v>
      </c>
      <c r="N9" s="75">
        <v>615</v>
      </c>
      <c r="O9" s="76">
        <v>1245</v>
      </c>
      <c r="P9" s="30">
        <f t="shared" si="5"/>
        <v>49.397590361445779</v>
      </c>
      <c r="Q9" s="75">
        <v>600</v>
      </c>
      <c r="R9" s="76">
        <v>1046</v>
      </c>
      <c r="S9" s="30">
        <f t="shared" si="6"/>
        <v>57.361376673040155</v>
      </c>
      <c r="T9" s="75">
        <v>605</v>
      </c>
      <c r="U9" s="76">
        <v>1034</v>
      </c>
      <c r="V9" s="30">
        <f t="shared" si="7"/>
        <v>58.51063829787234</v>
      </c>
      <c r="W9" s="75">
        <v>595</v>
      </c>
      <c r="X9" s="76">
        <v>1001</v>
      </c>
      <c r="Y9" s="30">
        <f t="shared" si="8"/>
        <v>59.44055944055944</v>
      </c>
      <c r="Z9" s="75">
        <v>605</v>
      </c>
      <c r="AA9" s="76">
        <v>1022</v>
      </c>
      <c r="AB9" s="30">
        <f t="shared" si="9"/>
        <v>59.197651663405097</v>
      </c>
      <c r="AC9" s="75">
        <v>600</v>
      </c>
      <c r="AD9" s="76">
        <v>990</v>
      </c>
      <c r="AE9" s="30">
        <f t="shared" si="10"/>
        <v>60.606060606060609</v>
      </c>
      <c r="AF9" s="75">
        <v>615</v>
      </c>
      <c r="AG9" s="76">
        <v>1404</v>
      </c>
      <c r="AH9" s="30">
        <f t="shared" si="11"/>
        <v>43.803418803418801</v>
      </c>
      <c r="AI9" s="75">
        <v>600</v>
      </c>
      <c r="AJ9" s="76">
        <v>1080</v>
      </c>
      <c r="AK9" s="30">
        <f t="shared" si="12"/>
        <v>55.555555555555557</v>
      </c>
      <c r="AL9" s="75">
        <v>615</v>
      </c>
      <c r="AM9" s="76">
        <v>1466</v>
      </c>
      <c r="AN9" s="30">
        <f t="shared" si="13"/>
        <v>41.950886766712145</v>
      </c>
      <c r="AO9" s="75">
        <v>615</v>
      </c>
      <c r="AP9" s="76">
        <v>1369</v>
      </c>
      <c r="AQ9" s="30">
        <f t="shared" si="14"/>
        <v>44.923301680058437</v>
      </c>
      <c r="AR9" s="75">
        <v>615</v>
      </c>
      <c r="AS9" s="76">
        <v>1386</v>
      </c>
      <c r="AT9" s="30">
        <f t="shared" si="15"/>
        <v>44.372294372294377</v>
      </c>
      <c r="AU9" s="75">
        <v>605</v>
      </c>
      <c r="AV9" s="76">
        <v>1007</v>
      </c>
      <c r="AW9" s="30">
        <f t="shared" si="16"/>
        <v>60.079443892750753</v>
      </c>
      <c r="AX9" s="75">
        <v>615</v>
      </c>
      <c r="AY9" s="76">
        <v>1337</v>
      </c>
      <c r="AZ9" s="30">
        <f t="shared" si="17"/>
        <v>45.99850411368736</v>
      </c>
      <c r="BA9" s="75">
        <v>590</v>
      </c>
      <c r="BB9" s="76">
        <v>1036</v>
      </c>
      <c r="BC9" s="30">
        <f t="shared" si="18"/>
        <v>56.949806949806948</v>
      </c>
      <c r="BD9" s="75">
        <v>600</v>
      </c>
      <c r="BE9" s="76">
        <v>1019</v>
      </c>
      <c r="BF9" s="30">
        <f t="shared" si="19"/>
        <v>58.881256133464177</v>
      </c>
      <c r="BG9" s="75">
        <v>605</v>
      </c>
      <c r="BH9" s="76">
        <v>1029</v>
      </c>
      <c r="BI9" s="30">
        <f t="shared" si="20"/>
        <v>58.794946550048586</v>
      </c>
      <c r="BJ9" s="75">
        <f t="shared" si="21"/>
        <v>607</v>
      </c>
      <c r="BK9" s="76">
        <f t="shared" si="22"/>
        <v>1385.45</v>
      </c>
      <c r="BL9" s="31">
        <f t="shared" si="23"/>
        <v>50.744055647405631</v>
      </c>
      <c r="BM9" s="31">
        <f t="shared" si="24"/>
        <v>60.606060606060609</v>
      </c>
    </row>
    <row r="10" spans="1:65" x14ac:dyDescent="0.25">
      <c r="A10" s="67">
        <v>8</v>
      </c>
      <c r="B10" s="75">
        <v>600</v>
      </c>
      <c r="C10" s="76">
        <v>1470</v>
      </c>
      <c r="D10" s="30">
        <f t="shared" si="1"/>
        <v>40.816326530612244</v>
      </c>
      <c r="E10" s="75">
        <v>600</v>
      </c>
      <c r="F10" s="76">
        <v>1086</v>
      </c>
      <c r="G10" s="30">
        <f t="shared" si="2"/>
        <v>55.248618784530393</v>
      </c>
      <c r="H10" s="75">
        <v>615</v>
      </c>
      <c r="I10" s="76">
        <v>4024</v>
      </c>
      <c r="J10" s="30">
        <f t="shared" si="3"/>
        <v>15.283300198807156</v>
      </c>
      <c r="K10" s="75">
        <v>615</v>
      </c>
      <c r="L10" s="76">
        <v>1445</v>
      </c>
      <c r="M10" s="30">
        <f t="shared" si="4"/>
        <v>42.560553633217992</v>
      </c>
      <c r="N10" s="75">
        <v>615</v>
      </c>
      <c r="O10" s="76">
        <v>1227</v>
      </c>
      <c r="P10" s="30">
        <f t="shared" si="5"/>
        <v>50.122249388753062</v>
      </c>
      <c r="Q10" s="75">
        <v>600</v>
      </c>
      <c r="R10" s="76">
        <v>1022</v>
      </c>
      <c r="S10" s="30">
        <f t="shared" si="6"/>
        <v>58.708414872798429</v>
      </c>
      <c r="T10" s="75">
        <v>600</v>
      </c>
      <c r="U10" s="76">
        <v>2734</v>
      </c>
      <c r="V10" s="30">
        <f t="shared" si="7"/>
        <v>21.945866861741038</v>
      </c>
      <c r="W10" s="75">
        <v>595</v>
      </c>
      <c r="X10" s="76">
        <v>1001</v>
      </c>
      <c r="Y10" s="30">
        <f t="shared" si="8"/>
        <v>59.44055944055944</v>
      </c>
      <c r="Z10" s="75">
        <v>605</v>
      </c>
      <c r="AA10" s="76">
        <v>1968</v>
      </c>
      <c r="AB10" s="30">
        <f t="shared" si="9"/>
        <v>30.741869918699187</v>
      </c>
      <c r="AC10" s="75">
        <v>600</v>
      </c>
      <c r="AD10" s="76">
        <v>986</v>
      </c>
      <c r="AE10" s="30">
        <f t="shared" si="10"/>
        <v>60.851926977687633</v>
      </c>
      <c r="AF10" s="75">
        <v>615</v>
      </c>
      <c r="AG10" s="76">
        <v>1386</v>
      </c>
      <c r="AH10" s="30">
        <f t="shared" si="11"/>
        <v>44.372294372294377</v>
      </c>
      <c r="AI10" s="75">
        <v>610</v>
      </c>
      <c r="AJ10" s="76">
        <v>1466</v>
      </c>
      <c r="AK10" s="30">
        <f t="shared" si="12"/>
        <v>41.609822646657577</v>
      </c>
      <c r="AL10" s="75">
        <v>615</v>
      </c>
      <c r="AM10" s="76">
        <v>1404</v>
      </c>
      <c r="AN10" s="30">
        <f t="shared" si="13"/>
        <v>43.803418803418801</v>
      </c>
      <c r="AO10" s="75">
        <v>610</v>
      </c>
      <c r="AP10" s="76">
        <v>1222</v>
      </c>
      <c r="AQ10" s="30">
        <f t="shared" si="14"/>
        <v>49.918166939443537</v>
      </c>
      <c r="AR10" s="75">
        <v>615</v>
      </c>
      <c r="AS10" s="76">
        <v>1333</v>
      </c>
      <c r="AT10" s="30">
        <f t="shared" si="15"/>
        <v>46.136534133533388</v>
      </c>
      <c r="AU10" s="75">
        <v>600</v>
      </c>
      <c r="AV10" s="76">
        <v>1854</v>
      </c>
      <c r="AW10" s="30">
        <f t="shared" si="16"/>
        <v>32.362459546925564</v>
      </c>
      <c r="AX10" s="75">
        <v>615</v>
      </c>
      <c r="AY10" s="76">
        <v>1290</v>
      </c>
      <c r="AZ10" s="30">
        <f t="shared" si="17"/>
        <v>47.674418604651166</v>
      </c>
      <c r="BA10" s="75">
        <v>610</v>
      </c>
      <c r="BB10" s="76">
        <v>2343</v>
      </c>
      <c r="BC10" s="30">
        <f t="shared" si="18"/>
        <v>26.034997865983783</v>
      </c>
      <c r="BD10" s="75">
        <v>600</v>
      </c>
      <c r="BE10" s="76">
        <v>1005</v>
      </c>
      <c r="BF10" s="30">
        <f t="shared" si="19"/>
        <v>59.701492537313428</v>
      </c>
      <c r="BG10" s="75">
        <v>605</v>
      </c>
      <c r="BH10" s="76">
        <v>1003</v>
      </c>
      <c r="BI10" s="30">
        <f t="shared" si="20"/>
        <v>60.31904287138584</v>
      </c>
      <c r="BJ10" s="75">
        <f t="shared" si="21"/>
        <v>607</v>
      </c>
      <c r="BK10" s="76">
        <f t="shared" si="22"/>
        <v>1563.45</v>
      </c>
      <c r="BL10" s="31">
        <f t="shared" si="23"/>
        <v>44.382616746450694</v>
      </c>
      <c r="BM10" s="31">
        <f t="shared" si="24"/>
        <v>60.851926977687633</v>
      </c>
    </row>
    <row r="11" spans="1:65" x14ac:dyDescent="0.25">
      <c r="A11" s="67">
        <v>9</v>
      </c>
      <c r="B11" s="75">
        <v>605</v>
      </c>
      <c r="C11" s="76">
        <v>1031</v>
      </c>
      <c r="D11" s="30">
        <f t="shared" si="1"/>
        <v>58.68089233753637</v>
      </c>
      <c r="E11" s="75">
        <v>605</v>
      </c>
      <c r="F11" s="76">
        <v>2533</v>
      </c>
      <c r="G11" s="30">
        <f t="shared" si="2"/>
        <v>23.884721673904462</v>
      </c>
      <c r="H11" s="75">
        <v>615</v>
      </c>
      <c r="I11" s="76">
        <v>1696</v>
      </c>
      <c r="J11" s="30">
        <f t="shared" si="3"/>
        <v>36.261792452830186</v>
      </c>
      <c r="K11" s="75">
        <v>615</v>
      </c>
      <c r="L11" s="76">
        <v>1195</v>
      </c>
      <c r="M11" s="30">
        <f t="shared" si="4"/>
        <v>51.464435146443513</v>
      </c>
      <c r="N11" s="75">
        <v>615</v>
      </c>
      <c r="O11" s="76">
        <v>1216</v>
      </c>
      <c r="P11" s="30">
        <f t="shared" si="5"/>
        <v>50.57565789473685</v>
      </c>
      <c r="Q11" s="75">
        <v>600</v>
      </c>
      <c r="R11" s="76">
        <v>1002</v>
      </c>
      <c r="S11" s="30">
        <f t="shared" si="6"/>
        <v>59.880239520958078</v>
      </c>
      <c r="T11" s="75">
        <v>600</v>
      </c>
      <c r="U11" s="76">
        <v>4270</v>
      </c>
      <c r="V11" s="30">
        <f t="shared" si="7"/>
        <v>14.051522248243559</v>
      </c>
      <c r="W11" s="75">
        <v>595</v>
      </c>
      <c r="X11" s="76">
        <v>1005</v>
      </c>
      <c r="Y11" s="30">
        <f t="shared" si="8"/>
        <v>59.203980099502488</v>
      </c>
      <c r="Z11" s="75">
        <v>600</v>
      </c>
      <c r="AA11" s="76">
        <v>1054</v>
      </c>
      <c r="AB11" s="30">
        <f t="shared" si="9"/>
        <v>56.925996204933583</v>
      </c>
      <c r="AC11" s="75">
        <v>605</v>
      </c>
      <c r="AD11" s="76">
        <v>1000</v>
      </c>
      <c r="AE11" s="30">
        <f t="shared" si="10"/>
        <v>60.5</v>
      </c>
      <c r="AF11" s="75">
        <v>615</v>
      </c>
      <c r="AG11" s="76">
        <v>1363</v>
      </c>
      <c r="AH11" s="30">
        <f t="shared" si="11"/>
        <v>45.121056493030082</v>
      </c>
      <c r="AI11" s="75">
        <v>615</v>
      </c>
      <c r="AJ11" s="76">
        <v>1386</v>
      </c>
      <c r="AK11" s="30">
        <f t="shared" si="12"/>
        <v>44.372294372294377</v>
      </c>
      <c r="AL11" s="75">
        <v>615</v>
      </c>
      <c r="AM11" s="76">
        <v>1363</v>
      </c>
      <c r="AN11" s="30">
        <f t="shared" si="13"/>
        <v>45.121056493030082</v>
      </c>
      <c r="AO11" s="75">
        <v>615</v>
      </c>
      <c r="AP11" s="76">
        <v>1345</v>
      </c>
      <c r="AQ11" s="30">
        <f t="shared" si="14"/>
        <v>45.724907063197023</v>
      </c>
      <c r="AR11" s="75">
        <v>610</v>
      </c>
      <c r="AS11" s="76">
        <v>1318</v>
      </c>
      <c r="AT11" s="30">
        <f t="shared" si="15"/>
        <v>46.28224582701062</v>
      </c>
      <c r="AU11" s="75">
        <v>600</v>
      </c>
      <c r="AV11" s="76">
        <v>1812</v>
      </c>
      <c r="AW11" s="30">
        <f t="shared" si="16"/>
        <v>33.112582781456958</v>
      </c>
      <c r="AX11" s="75">
        <v>600</v>
      </c>
      <c r="AY11" s="76">
        <v>2642</v>
      </c>
      <c r="AZ11" s="30">
        <f t="shared" si="17"/>
        <v>22.710068130204391</v>
      </c>
      <c r="BA11" s="75">
        <v>615</v>
      </c>
      <c r="BB11" s="76">
        <v>1297</v>
      </c>
      <c r="BC11" s="30">
        <f t="shared" si="18"/>
        <v>47.417116422513494</v>
      </c>
      <c r="BD11" s="75">
        <v>600</v>
      </c>
      <c r="BE11" s="76">
        <v>1009</v>
      </c>
      <c r="BF11" s="30">
        <f t="shared" si="19"/>
        <v>59.464816650148663</v>
      </c>
      <c r="BG11" s="75">
        <v>605</v>
      </c>
      <c r="BH11" s="76">
        <v>1980</v>
      </c>
      <c r="BI11" s="30">
        <f t="shared" si="20"/>
        <v>30.555555555555557</v>
      </c>
      <c r="BJ11" s="75">
        <f t="shared" si="21"/>
        <v>607.25</v>
      </c>
      <c r="BK11" s="76">
        <f t="shared" si="22"/>
        <v>1575.85</v>
      </c>
      <c r="BL11" s="31">
        <f t="shared" si="23"/>
        <v>44.565546868376515</v>
      </c>
      <c r="BM11" s="31">
        <f t="shared" si="24"/>
        <v>60.5</v>
      </c>
    </row>
    <row r="12" spans="1:65" s="28" customFormat="1" ht="15.75" thickBot="1" x14ac:dyDescent="0.3">
      <c r="A12" s="68">
        <v>10</v>
      </c>
      <c r="B12" s="77">
        <v>605</v>
      </c>
      <c r="C12" s="78">
        <v>1838</v>
      </c>
      <c r="D12" s="51">
        <f t="shared" si="1"/>
        <v>32.916213275299242</v>
      </c>
      <c r="E12" s="77">
        <v>615</v>
      </c>
      <c r="F12" s="78">
        <v>1671</v>
      </c>
      <c r="G12" s="51">
        <f t="shared" si="2"/>
        <v>36.804308797127469</v>
      </c>
      <c r="H12" s="77">
        <v>610</v>
      </c>
      <c r="I12" s="78">
        <v>1625</v>
      </c>
      <c r="J12" s="51">
        <f t="shared" si="3"/>
        <v>37.53846153846154</v>
      </c>
      <c r="K12" s="77">
        <v>610</v>
      </c>
      <c r="L12" s="78">
        <v>2725</v>
      </c>
      <c r="M12" s="51">
        <f t="shared" si="4"/>
        <v>22.385321100917434</v>
      </c>
      <c r="N12" s="77">
        <v>610</v>
      </c>
      <c r="O12" s="78">
        <v>2589</v>
      </c>
      <c r="P12" s="51">
        <f t="shared" si="5"/>
        <v>23.561220548474317</v>
      </c>
      <c r="Q12" s="77">
        <v>600</v>
      </c>
      <c r="R12" s="78">
        <v>1015</v>
      </c>
      <c r="S12" s="51">
        <f t="shared" si="6"/>
        <v>59.11330049261084</v>
      </c>
      <c r="T12" s="77">
        <v>600</v>
      </c>
      <c r="U12" s="78">
        <v>4477</v>
      </c>
      <c r="V12" s="51">
        <f t="shared" si="7"/>
        <v>13.401831583649765</v>
      </c>
      <c r="W12" s="77">
        <v>595</v>
      </c>
      <c r="X12" s="78">
        <v>977</v>
      </c>
      <c r="Y12" s="51">
        <f t="shared" si="8"/>
        <v>60.900716479017404</v>
      </c>
      <c r="Z12" s="77">
        <v>605</v>
      </c>
      <c r="AA12" s="78">
        <v>1028</v>
      </c>
      <c r="AB12" s="51">
        <f t="shared" si="9"/>
        <v>58.852140077821012</v>
      </c>
      <c r="AC12" s="77">
        <v>605</v>
      </c>
      <c r="AD12" s="78">
        <v>998</v>
      </c>
      <c r="AE12" s="51">
        <f t="shared" si="10"/>
        <v>60.62124248496994</v>
      </c>
      <c r="AF12" s="77">
        <v>610</v>
      </c>
      <c r="AG12" s="78">
        <v>1333</v>
      </c>
      <c r="AH12" s="51">
        <f t="shared" si="11"/>
        <v>45.76144036009002</v>
      </c>
      <c r="AI12" s="77">
        <v>615</v>
      </c>
      <c r="AJ12" s="78">
        <v>1234</v>
      </c>
      <c r="AK12" s="51">
        <f t="shared" si="12"/>
        <v>49.837925445705025</v>
      </c>
      <c r="AL12" s="77">
        <v>615</v>
      </c>
      <c r="AM12" s="78">
        <v>1332</v>
      </c>
      <c r="AN12" s="51">
        <f t="shared" si="13"/>
        <v>46.171171171171174</v>
      </c>
      <c r="AO12" s="77">
        <v>615</v>
      </c>
      <c r="AP12" s="78">
        <v>1312</v>
      </c>
      <c r="AQ12" s="51">
        <f t="shared" si="14"/>
        <v>46.875</v>
      </c>
      <c r="AR12" s="77">
        <v>615</v>
      </c>
      <c r="AS12" s="78">
        <v>1262</v>
      </c>
      <c r="AT12" s="51">
        <f t="shared" si="15"/>
        <v>48.73217115689382</v>
      </c>
      <c r="AU12" s="77">
        <v>600</v>
      </c>
      <c r="AV12" s="78">
        <v>1011</v>
      </c>
      <c r="AW12" s="51">
        <f t="shared" si="16"/>
        <v>59.347181008902069</v>
      </c>
      <c r="AX12" s="77">
        <v>600</v>
      </c>
      <c r="AY12" s="78">
        <v>1017</v>
      </c>
      <c r="AZ12" s="51">
        <f t="shared" si="17"/>
        <v>58.997050147492622</v>
      </c>
      <c r="BA12" s="77">
        <v>615</v>
      </c>
      <c r="BB12" s="78">
        <v>1288</v>
      </c>
      <c r="BC12" s="51">
        <f t="shared" si="18"/>
        <v>47.748447204968947</v>
      </c>
      <c r="BD12" s="77">
        <v>605</v>
      </c>
      <c r="BE12" s="78">
        <v>1750</v>
      </c>
      <c r="BF12" s="51">
        <f t="shared" si="19"/>
        <v>34.571428571428569</v>
      </c>
      <c r="BG12" s="77">
        <v>605</v>
      </c>
      <c r="BH12" s="78">
        <v>1027</v>
      </c>
      <c r="BI12" s="51">
        <f t="shared" si="20"/>
        <v>58.909444985394352</v>
      </c>
      <c r="BJ12" s="77">
        <f t="shared" si="21"/>
        <v>607.5</v>
      </c>
      <c r="BK12" s="78">
        <f t="shared" si="22"/>
        <v>1575.45</v>
      </c>
      <c r="BL12" s="86">
        <f t="shared" si="23"/>
        <v>45.152300821519773</v>
      </c>
      <c r="BM12" s="86">
        <f t="shared" si="24"/>
        <v>60.900716479017404</v>
      </c>
    </row>
    <row r="13" spans="1:65" s="29" customFormat="1" ht="15.75" thickTop="1" x14ac:dyDescent="0.25">
      <c r="A13" s="69" t="s">
        <v>17</v>
      </c>
      <c r="B13" s="79">
        <f t="shared" ref="B13:C13" si="25">AVERAGE(B3:B12)</f>
        <v>607.5</v>
      </c>
      <c r="C13" s="80">
        <f t="shared" si="25"/>
        <v>1431.1</v>
      </c>
      <c r="D13" s="32">
        <f>MATCH(MAX(D3:D12),D3:D12,0)</f>
        <v>4</v>
      </c>
      <c r="E13" s="79">
        <f t="shared" ref="E13" si="26">AVERAGE(E3:E12)</f>
        <v>602.5</v>
      </c>
      <c r="F13" s="80">
        <f t="shared" ref="F13" si="27">AVERAGE(F3:F12)</f>
        <v>2071.6</v>
      </c>
      <c r="G13" s="32">
        <f t="shared" ref="G13" si="28">MATCH(MAX(G3:G12),G3:G12,0)</f>
        <v>7</v>
      </c>
      <c r="H13" s="79">
        <f t="shared" ref="H13" si="29">AVERAGE(H3:H12)</f>
        <v>610.5</v>
      </c>
      <c r="I13" s="80">
        <f t="shared" ref="I13" si="30">AVERAGE(I3:I12)</f>
        <v>4191.8</v>
      </c>
      <c r="J13" s="32">
        <f t="shared" ref="J13" si="31">MATCH(MAX(J3:J12),J3:J12,0)</f>
        <v>10</v>
      </c>
      <c r="K13" s="79">
        <f t="shared" ref="K13" si="32">AVERAGE(K3:K12)</f>
        <v>614</v>
      </c>
      <c r="L13" s="80">
        <f t="shared" ref="L13" si="33">AVERAGE(L3:L12)</f>
        <v>1588.4</v>
      </c>
      <c r="M13" s="32">
        <f t="shared" ref="M13" si="34">MATCH(MAX(M3:M12),M3:M12,0)</f>
        <v>9</v>
      </c>
      <c r="N13" s="79">
        <f t="shared" ref="N13" si="35">AVERAGE(N3:N12)</f>
        <v>612</v>
      </c>
      <c r="O13" s="80">
        <f t="shared" ref="O13" si="36">AVERAGE(O3:O12)</f>
        <v>1716.8</v>
      </c>
      <c r="P13" s="32">
        <f t="shared" ref="P13" si="37">MATCH(MAX(P3:P12),P3:P12,0)</f>
        <v>9</v>
      </c>
      <c r="Q13" s="79">
        <f t="shared" ref="Q13" si="38">AVERAGE(Q3:Q12)</f>
        <v>600</v>
      </c>
      <c r="R13" s="80">
        <f t="shared" ref="R13" si="39">AVERAGE(R3:R12)</f>
        <v>1525.5</v>
      </c>
      <c r="S13" s="32">
        <f t="shared" ref="S13" si="40">MATCH(MAX(S3:S12),S3:S12,0)</f>
        <v>9</v>
      </c>
      <c r="T13" s="79">
        <f t="shared" ref="T13" si="41">AVERAGE(T3:T12)</f>
        <v>602.5</v>
      </c>
      <c r="U13" s="80">
        <f t="shared" ref="U13" si="42">AVERAGE(U3:U12)</f>
        <v>2432.9</v>
      </c>
      <c r="V13" s="32">
        <f t="shared" ref="V13" si="43">MATCH(MAX(V3:V12),V3:V12,0)</f>
        <v>7</v>
      </c>
      <c r="W13" s="79">
        <f t="shared" ref="W13" si="44">AVERAGE(W3:W12)</f>
        <v>596.5</v>
      </c>
      <c r="X13" s="80">
        <f t="shared" ref="X13" si="45">AVERAGE(X3:X12)</f>
        <v>1161</v>
      </c>
      <c r="Y13" s="32">
        <f t="shared" ref="Y13" si="46">MATCH(MAX(Y3:Y12),Y3:Y12,0)</f>
        <v>10</v>
      </c>
      <c r="Z13" s="79">
        <f t="shared" ref="Z13" si="47">AVERAGE(Z3:Z12)</f>
        <v>604.5</v>
      </c>
      <c r="AA13" s="80">
        <f t="shared" ref="AA13" si="48">AVERAGE(AA3:AA12)</f>
        <v>1726.9</v>
      </c>
      <c r="AB13" s="32">
        <f t="shared" ref="AB13" si="49">MATCH(MAX(AB3:AB12),AB3:AB12,0)</f>
        <v>7</v>
      </c>
      <c r="AC13" s="79">
        <f t="shared" ref="AC13" si="50">AVERAGE(AC3:AC12)</f>
        <v>601.5</v>
      </c>
      <c r="AD13" s="80">
        <f t="shared" ref="AD13" si="51">AVERAGE(AD3:AD12)</f>
        <v>1005.9</v>
      </c>
      <c r="AE13" s="32">
        <f t="shared" ref="AE13" si="52">MATCH(MAX(AE3:AE12),AE3:AE12,0)</f>
        <v>8</v>
      </c>
      <c r="AF13" s="79">
        <f t="shared" ref="AF13" si="53">AVERAGE(AF3:AF12)</f>
        <v>612</v>
      </c>
      <c r="AG13" s="80">
        <f t="shared" ref="AG13" si="54">AVERAGE(AG3:AG12)</f>
        <v>1815.5</v>
      </c>
      <c r="AH13" s="32">
        <f t="shared" ref="AH13" si="55">MATCH(MAX(AH3:AH12),AH3:AH12,0)</f>
        <v>10</v>
      </c>
      <c r="AI13" s="79">
        <f t="shared" ref="AI13" si="56">AVERAGE(AI3:AI12)</f>
        <v>604</v>
      </c>
      <c r="AJ13" s="80">
        <f t="shared" ref="AJ13" si="57">AVERAGE(AJ3:AJ12)</f>
        <v>1451.6</v>
      </c>
      <c r="AK13" s="32">
        <f t="shared" ref="AK13" si="58">MATCH(MAX(AK3:AK12),AK3:AK12,0)</f>
        <v>7</v>
      </c>
      <c r="AL13" s="79">
        <f t="shared" ref="AL13" si="59">AVERAGE(AL3:AL12)</f>
        <v>608</v>
      </c>
      <c r="AM13" s="80">
        <f t="shared" ref="AM13" si="60">AVERAGE(AM3:AM12)</f>
        <v>1465.9</v>
      </c>
      <c r="AN13" s="32">
        <f>MATCH(MAX(AN3:AN12),AN3:AN12,0)</f>
        <v>4</v>
      </c>
      <c r="AO13" s="79">
        <f t="shared" ref="AO13" si="61">AVERAGE(AO3:AO12)</f>
        <v>611.5</v>
      </c>
      <c r="AP13" s="80">
        <f t="shared" ref="AP13" si="62">AVERAGE(AP3:AP12)</f>
        <v>1275.3</v>
      </c>
      <c r="AQ13" s="32">
        <f>MATCH(MAX(AQ3:AQ12),AQ3:AQ12,0)</f>
        <v>1</v>
      </c>
      <c r="AR13" s="79">
        <f>AVERAGE(AR3:AR12)</f>
        <v>612</v>
      </c>
      <c r="AS13" s="80">
        <f>AVERAGE(AS3:AS12)</f>
        <v>1542</v>
      </c>
      <c r="AT13" s="32">
        <f>MATCH(MAX(AT3:AT12),AT3:AT12,0)</f>
        <v>10</v>
      </c>
      <c r="AU13" s="79">
        <f>AVERAGE(AU3:AU12)</f>
        <v>606</v>
      </c>
      <c r="AV13" s="80">
        <f>AVERAGE(AV3:AV12)</f>
        <v>1787.6</v>
      </c>
      <c r="AW13" s="32">
        <f>MATCH(MAX(AW3:AW12),AW3:AW12,0)</f>
        <v>7</v>
      </c>
      <c r="AX13" s="79">
        <f>AVERAGE(AX3:AX12)</f>
        <v>607.5</v>
      </c>
      <c r="AY13" s="80">
        <f>AVERAGE(AY3:AY12)</f>
        <v>1685.1</v>
      </c>
      <c r="AZ13" s="32">
        <f>MATCH(MAX(AZ3:AZ12),AZ3:AZ12,0)</f>
        <v>2</v>
      </c>
      <c r="BA13" s="79">
        <f>AVERAGE(BA3:BA12)</f>
        <v>600.5</v>
      </c>
      <c r="BB13" s="80">
        <f>AVERAGE(BB3:BB12)</f>
        <v>1577.1</v>
      </c>
      <c r="BC13" s="32">
        <f>MATCH(MAX(BC3:BC12),BC3:BC12,0)</f>
        <v>7</v>
      </c>
      <c r="BD13" s="79">
        <f>AVERAGE(BD3:BD12)</f>
        <v>603.5</v>
      </c>
      <c r="BE13" s="80">
        <f>AVERAGE(BE3:BE12)</f>
        <v>1192.8</v>
      </c>
      <c r="BF13" s="32">
        <f>MATCH(MAX(BF3:BF12),BF3:BF12,0)</f>
        <v>5</v>
      </c>
      <c r="BG13" s="79">
        <f>AVERAGE(BG3:BG12)</f>
        <v>606</v>
      </c>
      <c r="BH13" s="80">
        <f>AVERAGE(BH3:BH12)</f>
        <v>1601.2</v>
      </c>
      <c r="BI13" s="32">
        <f>MATCH(MAX(BI3:BI12),BI3:BI12,0)</f>
        <v>8</v>
      </c>
      <c r="BJ13" s="79">
        <f t="shared" ref="BJ13" si="63">AVERAGE(BJ3:BJ12)</f>
        <v>606.125</v>
      </c>
      <c r="BK13" s="80">
        <f t="shared" ref="BK13" si="64">AVERAGE(BK3:BK12)</f>
        <v>1712.3000000000004</v>
      </c>
      <c r="BL13" s="32">
        <f t="shared" ref="BL13:BM13" si="65">MATCH(MAX(BL3:BL12),BL3:BL12,0)</f>
        <v>7</v>
      </c>
      <c r="BM13" s="32">
        <f t="shared" si="65"/>
        <v>10</v>
      </c>
    </row>
    <row r="14" spans="1:65" s="85" customFormat="1" ht="15.75" thickBot="1" x14ac:dyDescent="0.3">
      <c r="A14" s="81" t="s">
        <v>38</v>
      </c>
      <c r="B14" s="82"/>
      <c r="C14" s="83"/>
      <c r="D14" s="84">
        <f>AVERAGE(D3:D12)</f>
        <v>45.789196419829018</v>
      </c>
      <c r="E14" s="82"/>
      <c r="F14" s="83"/>
      <c r="G14" s="84">
        <f t="shared" ref="G14" si="66">AVERAGE(G3:G12)</f>
        <v>37.152209962271954</v>
      </c>
      <c r="H14" s="82"/>
      <c r="I14" s="83"/>
      <c r="J14" s="84">
        <f t="shared" ref="J14" si="67">AVERAGE(J3:J12)</f>
        <v>19.677245603920422</v>
      </c>
      <c r="K14" s="82"/>
      <c r="L14" s="83"/>
      <c r="M14" s="84">
        <f t="shared" ref="M14" si="68">AVERAGE(M3:M12)</f>
        <v>41.700172796826514</v>
      </c>
      <c r="N14" s="82"/>
      <c r="O14" s="83"/>
      <c r="P14" s="84">
        <f t="shared" ref="P14" si="69">AVERAGE(P3:P12)</f>
        <v>38.92491613694812</v>
      </c>
      <c r="Q14" s="82"/>
      <c r="R14" s="83"/>
      <c r="S14" s="84">
        <f t="shared" ref="S14" si="70">AVERAGE(S3:S12)</f>
        <v>45.787904654277767</v>
      </c>
      <c r="T14" s="82"/>
      <c r="U14" s="83"/>
      <c r="V14" s="84">
        <f t="shared" ref="V14" si="71">AVERAGE(V3:V12)</f>
        <v>32.93669329278017</v>
      </c>
      <c r="W14" s="82"/>
      <c r="X14" s="83"/>
      <c r="Y14" s="84">
        <f t="shared" ref="Y14" si="72">AVERAGE(Y3:Y12)</f>
        <v>55.07280491319932</v>
      </c>
      <c r="Z14" s="82"/>
      <c r="AA14" s="83"/>
      <c r="AB14" s="84">
        <f t="shared" ref="AB14:AE14" si="73">AVERAGE(AB3:AB12)</f>
        <v>44.756433924757232</v>
      </c>
      <c r="AC14" s="82"/>
      <c r="AD14" s="83"/>
      <c r="AE14" s="84">
        <f t="shared" si="73"/>
        <v>59.810801049145013</v>
      </c>
      <c r="AF14" s="82"/>
      <c r="AG14" s="83"/>
      <c r="AH14" s="84">
        <f t="shared" ref="AH14" si="74">AVERAGE(AH3:AH12)</f>
        <v>37.072531016640603</v>
      </c>
      <c r="AI14" s="82"/>
      <c r="AJ14" s="83"/>
      <c r="AK14" s="84">
        <f t="shared" ref="AK14" si="75">AVERAGE(AK3:AK12)</f>
        <v>44.055372822157963</v>
      </c>
      <c r="AL14" s="82"/>
      <c r="AM14" s="83"/>
      <c r="AN14" s="84">
        <f t="shared" ref="AN14" si="76">AVERAGE(AN3:AN12)</f>
        <v>43.810734342404636</v>
      </c>
      <c r="AO14" s="82"/>
      <c r="AP14" s="83"/>
      <c r="AQ14" s="84">
        <f t="shared" ref="AQ14" si="77">AVERAGE(AQ3:AQ12)</f>
        <v>48.211447015069318</v>
      </c>
      <c r="AR14" s="82"/>
      <c r="AS14" s="83"/>
      <c r="AT14" s="84">
        <f>AVERAGE(AT3:AT12)</f>
        <v>41.314594082475708</v>
      </c>
      <c r="AU14" s="82"/>
      <c r="AV14" s="83"/>
      <c r="AW14" s="84">
        <f>AVERAGE(AW3:AW12)</f>
        <v>39.80755930177493</v>
      </c>
      <c r="AX14" s="82"/>
      <c r="AY14" s="83"/>
      <c r="AZ14" s="84">
        <f>AVERAGE(AZ3:AZ12)</f>
        <v>44.176584839022603</v>
      </c>
      <c r="BA14" s="82"/>
      <c r="BB14" s="83"/>
      <c r="BC14" s="84">
        <f>AVERAGE(BC3:BC12)</f>
        <v>43.334088623154976</v>
      </c>
      <c r="BD14" s="82"/>
      <c r="BE14" s="83"/>
      <c r="BF14" s="84">
        <f>AVERAGE(BF3:BF12)</f>
        <v>53.202803032420853</v>
      </c>
      <c r="BG14" s="82"/>
      <c r="BH14" s="83"/>
      <c r="BI14" s="84">
        <f>AVERAGE(BI3:BI12)</f>
        <v>44.399836582137347</v>
      </c>
      <c r="BJ14" s="82"/>
      <c r="BK14" s="83"/>
      <c r="BL14" s="84">
        <f t="shared" ref="BL14" si="78">AVERAGE(BL3:BL12)</f>
        <v>43.049696520560715</v>
      </c>
      <c r="BM14" s="84">
        <f t="shared" ref="BM14" si="79">AVERAGE(BM3:BM12)</f>
        <v>60.260912401235259</v>
      </c>
    </row>
    <row r="15" spans="1:65" s="54" customFormat="1" ht="15.75" thickBot="1" x14ac:dyDescent="0.3">
      <c r="A15" s="52"/>
      <c r="B15" s="53"/>
      <c r="D15" s="55"/>
      <c r="BJ15" s="53"/>
      <c r="BK15" s="56"/>
      <c r="BL15" s="52"/>
      <c r="BM15" s="52"/>
    </row>
    <row r="16" spans="1:65" s="54" customFormat="1" x14ac:dyDescent="0.25">
      <c r="A16" s="99" t="s">
        <v>39</v>
      </c>
      <c r="B16" s="65">
        <f>AVERAGE(B13,E13,H13,K13,N13,Q13,T13,W13,Z13,AC13,AF13,AI13,AL13,AO13,AR13,AU13,AX13,BA13,BD13,BG13)</f>
        <v>606.125</v>
      </c>
      <c r="C16" s="65">
        <f>AVERAGE(C13,F13,I13,L13,O13,R13,U13,X13,AA13,AD13,AG13,AJ13,AM13,AP13,AS13,AV13,AY13,BB13,BE13,BH13)</f>
        <v>1712.2999999999997</v>
      </c>
      <c r="D16" s="62">
        <f>AVERAGE(D13,G13,J13,M13,P13,S13,V13,Y13,AB13,AE13,AH13,AK13,AN13,AQ13,AT13,AW13,AZ13,BC13,BF13,BI13)</f>
        <v>7.05</v>
      </c>
      <c r="BJ16" s="53"/>
      <c r="BK16" s="56"/>
      <c r="BL16" s="52"/>
      <c r="BM16" s="52"/>
    </row>
    <row r="17" spans="1:65" s="54" customFormat="1" ht="15.75" thickBot="1" x14ac:dyDescent="0.3">
      <c r="A17" s="100"/>
      <c r="B17" s="63"/>
      <c r="C17" s="63"/>
      <c r="D17" s="64">
        <f>AVERAGE(D14,G14,J14,M14,P14,S14,V14,Y14,AB14,AE14,AH14,AK14,AN14,AQ14,AT14,AW14,AZ14,BC14,BF14,BI14)</f>
        <v>43.04969652056073</v>
      </c>
      <c r="BJ17" s="53"/>
      <c r="BK17" s="56"/>
      <c r="BL17" s="52"/>
      <c r="BM17" s="52"/>
    </row>
    <row r="18" spans="1:65" s="59" customFormat="1" x14ac:dyDescent="0.25">
      <c r="A18" s="57"/>
      <c r="B18" s="58"/>
      <c r="D18" s="60"/>
      <c r="BJ18" s="58"/>
      <c r="BK18" s="61"/>
      <c r="BL18" s="57"/>
      <c r="BM18" s="57"/>
    </row>
    <row r="19" spans="1:65" s="59" customFormat="1" x14ac:dyDescent="0.25">
      <c r="A19" s="57"/>
      <c r="B19" s="58"/>
      <c r="D19" s="60"/>
      <c r="BJ19" s="58"/>
      <c r="BK19" s="61"/>
      <c r="BL19" s="57"/>
      <c r="BM19" s="57"/>
    </row>
    <row r="20" spans="1:65" s="59" customFormat="1" x14ac:dyDescent="0.25">
      <c r="A20" s="57"/>
      <c r="B20" s="58"/>
      <c r="D20" s="60"/>
      <c r="BJ20" s="58"/>
      <c r="BK20" s="61"/>
      <c r="BL20" s="57"/>
      <c r="BM20" s="57"/>
    </row>
    <row r="21" spans="1:65" s="59" customFormat="1" x14ac:dyDescent="0.25">
      <c r="A21" s="57"/>
      <c r="B21" s="58"/>
      <c r="D21" s="60"/>
      <c r="BJ21" s="58"/>
      <c r="BK21" s="61"/>
      <c r="BL21" s="57"/>
      <c r="BM21" s="57"/>
    </row>
    <row r="22" spans="1:65" s="59" customFormat="1" x14ac:dyDescent="0.25">
      <c r="A22" s="57"/>
      <c r="B22" s="58"/>
      <c r="D22" s="60"/>
      <c r="BJ22" s="58"/>
      <c r="BK22" s="61"/>
      <c r="BL22" s="57"/>
      <c r="BM22" s="57"/>
    </row>
    <row r="23" spans="1:65" s="59" customFormat="1" x14ac:dyDescent="0.25">
      <c r="A23" s="57"/>
      <c r="B23" s="58"/>
      <c r="D23" s="60"/>
      <c r="BJ23" s="58"/>
      <c r="BK23" s="61"/>
      <c r="BL23" s="57"/>
      <c r="BM23" s="57"/>
    </row>
    <row r="24" spans="1:65" s="59" customFormat="1" x14ac:dyDescent="0.25">
      <c r="A24" s="57"/>
      <c r="B24" s="58"/>
      <c r="D24" s="60"/>
      <c r="BJ24" s="58"/>
      <c r="BK24" s="61"/>
      <c r="BL24" s="57"/>
      <c r="BM24" s="57"/>
    </row>
    <row r="25" spans="1:65" s="59" customFormat="1" x14ac:dyDescent="0.25">
      <c r="A25" s="57"/>
      <c r="B25" s="58"/>
      <c r="D25" s="60"/>
      <c r="BJ25" s="58"/>
      <c r="BK25" s="61"/>
      <c r="BL25" s="57"/>
      <c r="BM25" s="57"/>
    </row>
    <row r="26" spans="1:65" s="59" customFormat="1" x14ac:dyDescent="0.25">
      <c r="A26" s="57"/>
      <c r="B26" s="58"/>
      <c r="D26" s="60"/>
      <c r="BJ26" s="58"/>
      <c r="BK26" s="61"/>
      <c r="BL26" s="57"/>
      <c r="BM26" s="57"/>
    </row>
    <row r="27" spans="1:65" s="59" customFormat="1" x14ac:dyDescent="0.25">
      <c r="A27" s="57"/>
      <c r="B27" s="58"/>
      <c r="D27" s="60"/>
      <c r="BJ27" s="58"/>
      <c r="BK27" s="61"/>
      <c r="BL27" s="57"/>
      <c r="BM27" s="57"/>
    </row>
    <row r="28" spans="1:65" s="59" customFormat="1" x14ac:dyDescent="0.25">
      <c r="A28" s="57"/>
      <c r="B28" s="58"/>
      <c r="D28" s="60"/>
      <c r="BJ28" s="58"/>
      <c r="BK28" s="61"/>
      <c r="BL28" s="57"/>
      <c r="BM28" s="57"/>
    </row>
    <row r="29" spans="1:65" s="59" customFormat="1" x14ac:dyDescent="0.25">
      <c r="A29" s="57"/>
      <c r="B29" s="58"/>
      <c r="D29" s="60"/>
      <c r="BJ29" s="58"/>
      <c r="BK29" s="61"/>
      <c r="BL29" s="57"/>
      <c r="BM29" s="57"/>
    </row>
    <row r="30" spans="1:65" s="59" customFormat="1" x14ac:dyDescent="0.25">
      <c r="A30" s="57"/>
      <c r="B30" s="58"/>
      <c r="D30" s="60"/>
      <c r="BJ30" s="58"/>
      <c r="BK30" s="61"/>
      <c r="BL30" s="57"/>
      <c r="BM30" s="57"/>
    </row>
    <row r="31" spans="1:65" s="59" customFormat="1" x14ac:dyDescent="0.25">
      <c r="A31" s="57"/>
      <c r="B31" s="58"/>
      <c r="D31" s="60"/>
      <c r="BJ31" s="58"/>
      <c r="BK31" s="61"/>
      <c r="BL31" s="57"/>
      <c r="BM31" s="57"/>
    </row>
    <row r="32" spans="1:65" s="59" customFormat="1" x14ac:dyDescent="0.25">
      <c r="A32" s="57"/>
      <c r="B32" s="58"/>
      <c r="D32" s="60"/>
      <c r="BJ32" s="58"/>
      <c r="BK32" s="61"/>
      <c r="BL32" s="57"/>
      <c r="BM32" s="57"/>
    </row>
    <row r="33" spans="1:65" s="59" customFormat="1" x14ac:dyDescent="0.25">
      <c r="A33" s="57"/>
      <c r="B33" s="58"/>
      <c r="D33" s="60"/>
      <c r="BJ33" s="58"/>
      <c r="BK33" s="61"/>
      <c r="BL33" s="57"/>
      <c r="BM33" s="57"/>
    </row>
    <row r="34" spans="1:65" s="59" customFormat="1" x14ac:dyDescent="0.25">
      <c r="A34" s="57"/>
      <c r="B34" s="58"/>
      <c r="D34" s="60"/>
      <c r="BJ34" s="58"/>
      <c r="BK34" s="61"/>
      <c r="BL34" s="57"/>
      <c r="BM34" s="57"/>
    </row>
    <row r="35" spans="1:65" s="59" customFormat="1" x14ac:dyDescent="0.25">
      <c r="A35" s="57"/>
      <c r="B35" s="58"/>
      <c r="D35" s="60"/>
      <c r="BJ35" s="58"/>
      <c r="BK35" s="61"/>
      <c r="BL35" s="57"/>
      <c r="BM35" s="57"/>
    </row>
    <row r="36" spans="1:65" s="59" customFormat="1" x14ac:dyDescent="0.25">
      <c r="A36" s="57"/>
      <c r="B36" s="58"/>
      <c r="D36" s="60"/>
      <c r="BJ36" s="58"/>
      <c r="BK36" s="61"/>
      <c r="BL36" s="57"/>
      <c r="BM36" s="57"/>
    </row>
    <row r="37" spans="1:65" s="59" customFormat="1" x14ac:dyDescent="0.25">
      <c r="A37" s="57"/>
      <c r="B37" s="58"/>
      <c r="D37" s="60"/>
      <c r="BJ37" s="58"/>
      <c r="BK37" s="61"/>
      <c r="BL37" s="57"/>
      <c r="BM37" s="57"/>
    </row>
    <row r="38" spans="1:65" s="59" customFormat="1" x14ac:dyDescent="0.25">
      <c r="A38" s="57"/>
      <c r="B38" s="58"/>
      <c r="D38" s="60"/>
      <c r="BJ38" s="58"/>
      <c r="BK38" s="61"/>
      <c r="BL38" s="57"/>
      <c r="BM38" s="57"/>
    </row>
    <row r="39" spans="1:65" s="59" customFormat="1" x14ac:dyDescent="0.25">
      <c r="A39" s="57"/>
      <c r="B39" s="58"/>
      <c r="D39" s="60"/>
      <c r="BJ39" s="58"/>
      <c r="BK39" s="61"/>
      <c r="BL39" s="57"/>
      <c r="BM39" s="57"/>
    </row>
    <row r="40" spans="1:65" s="59" customFormat="1" x14ac:dyDescent="0.25">
      <c r="A40" s="57"/>
      <c r="B40" s="58"/>
      <c r="D40" s="60"/>
      <c r="BJ40" s="58"/>
      <c r="BK40" s="61"/>
      <c r="BL40" s="57"/>
      <c r="BM40" s="57"/>
    </row>
    <row r="41" spans="1:65" s="59" customFormat="1" x14ac:dyDescent="0.25">
      <c r="A41" s="57"/>
      <c r="B41" s="58"/>
      <c r="D41" s="60"/>
      <c r="BJ41" s="58"/>
      <c r="BK41" s="61"/>
      <c r="BL41" s="57"/>
      <c r="BM41" s="57"/>
    </row>
    <row r="42" spans="1:65" s="59" customFormat="1" x14ac:dyDescent="0.25">
      <c r="A42" s="57"/>
      <c r="B42" s="58"/>
      <c r="D42" s="60"/>
      <c r="BJ42" s="58"/>
      <c r="BK42" s="61"/>
      <c r="BL42" s="57"/>
      <c r="BM42" s="57"/>
    </row>
    <row r="43" spans="1:65" s="59" customFormat="1" x14ac:dyDescent="0.25">
      <c r="A43" s="57"/>
      <c r="B43" s="58"/>
      <c r="D43" s="60"/>
      <c r="BJ43" s="58"/>
      <c r="BK43" s="61"/>
      <c r="BL43" s="57"/>
      <c r="BM43" s="57"/>
    </row>
    <row r="44" spans="1:65" s="59" customFormat="1" x14ac:dyDescent="0.25">
      <c r="A44" s="57"/>
      <c r="B44" s="58"/>
      <c r="D44" s="60"/>
      <c r="BJ44" s="58"/>
      <c r="BK44" s="61"/>
      <c r="BL44" s="57"/>
      <c r="BM44" s="57"/>
    </row>
    <row r="45" spans="1:65" s="59" customFormat="1" x14ac:dyDescent="0.25">
      <c r="A45" s="57"/>
      <c r="B45" s="58"/>
      <c r="D45" s="60"/>
      <c r="BJ45" s="58"/>
      <c r="BK45" s="61"/>
      <c r="BL45" s="57"/>
      <c r="BM45" s="57"/>
    </row>
    <row r="46" spans="1:65" s="59" customFormat="1" x14ac:dyDescent="0.25">
      <c r="A46" s="57"/>
      <c r="B46" s="58"/>
      <c r="D46" s="60"/>
      <c r="BJ46" s="58"/>
      <c r="BK46" s="61"/>
      <c r="BL46" s="57"/>
      <c r="BM46" s="57"/>
    </row>
    <row r="47" spans="1:65" s="59" customFormat="1" x14ac:dyDescent="0.25">
      <c r="A47" s="57"/>
      <c r="B47" s="58"/>
      <c r="D47" s="60"/>
      <c r="BJ47" s="58"/>
      <c r="BK47" s="61"/>
      <c r="BL47" s="57"/>
      <c r="BM47" s="57"/>
    </row>
    <row r="48" spans="1:65" s="59" customFormat="1" x14ac:dyDescent="0.25">
      <c r="A48" s="57"/>
      <c r="B48" s="58"/>
      <c r="D48" s="60"/>
      <c r="BJ48" s="58"/>
      <c r="BK48" s="61"/>
      <c r="BL48" s="57"/>
      <c r="BM48" s="57"/>
    </row>
    <row r="49" spans="1:65" s="59" customFormat="1" x14ac:dyDescent="0.25">
      <c r="A49" s="57"/>
      <c r="B49" s="58"/>
      <c r="D49" s="60"/>
      <c r="BJ49" s="58"/>
      <c r="BK49" s="61"/>
      <c r="BL49" s="57"/>
      <c r="BM49" s="57"/>
    </row>
    <row r="50" spans="1:65" s="59" customFormat="1" x14ac:dyDescent="0.25">
      <c r="A50" s="57"/>
      <c r="B50" s="58"/>
      <c r="D50" s="60"/>
      <c r="BJ50" s="58"/>
      <c r="BK50" s="61"/>
      <c r="BL50" s="57"/>
      <c r="BM50" s="57"/>
    </row>
    <row r="51" spans="1:65" s="59" customFormat="1" x14ac:dyDescent="0.25">
      <c r="A51" s="57"/>
      <c r="B51" s="58"/>
      <c r="D51" s="60"/>
      <c r="BJ51" s="58"/>
      <c r="BK51" s="61"/>
      <c r="BL51" s="57"/>
      <c r="BM51" s="57"/>
    </row>
    <row r="52" spans="1:65" s="59" customFormat="1" x14ac:dyDescent="0.25">
      <c r="A52" s="57"/>
      <c r="B52" s="58"/>
      <c r="D52" s="60"/>
      <c r="BJ52" s="58"/>
      <c r="BK52" s="61"/>
      <c r="BL52" s="57"/>
      <c r="BM52" s="57"/>
    </row>
    <row r="53" spans="1:65" s="59" customFormat="1" x14ac:dyDescent="0.25">
      <c r="A53" s="57"/>
      <c r="B53" s="58"/>
      <c r="D53" s="60"/>
      <c r="BJ53" s="58"/>
      <c r="BK53" s="61"/>
      <c r="BL53" s="57"/>
      <c r="BM53" s="57"/>
    </row>
    <row r="54" spans="1:65" s="59" customFormat="1" x14ac:dyDescent="0.25">
      <c r="A54" s="57"/>
      <c r="B54" s="58"/>
      <c r="D54" s="60"/>
      <c r="BJ54" s="58"/>
      <c r="BK54" s="61"/>
      <c r="BL54" s="57"/>
      <c r="BM54" s="57"/>
    </row>
    <row r="55" spans="1:65" s="59" customFormat="1" x14ac:dyDescent="0.25">
      <c r="A55" s="57"/>
      <c r="B55" s="58"/>
      <c r="D55" s="60"/>
      <c r="BJ55" s="58"/>
      <c r="BK55" s="61"/>
      <c r="BL55" s="57"/>
      <c r="BM55" s="57"/>
    </row>
    <row r="56" spans="1:65" s="59" customFormat="1" x14ac:dyDescent="0.25">
      <c r="A56" s="57"/>
      <c r="B56" s="58"/>
      <c r="D56" s="60"/>
      <c r="BJ56" s="58"/>
      <c r="BK56" s="61"/>
      <c r="BL56" s="57"/>
      <c r="BM56" s="57"/>
    </row>
    <row r="57" spans="1:65" s="59" customFormat="1" x14ac:dyDescent="0.25">
      <c r="A57" s="57"/>
      <c r="B57" s="58"/>
      <c r="D57" s="60"/>
      <c r="BJ57" s="58"/>
      <c r="BK57" s="61"/>
      <c r="BL57" s="57"/>
      <c r="BM57" s="57"/>
    </row>
    <row r="58" spans="1:65" s="59" customFormat="1" x14ac:dyDescent="0.25">
      <c r="A58" s="57"/>
      <c r="B58" s="58"/>
      <c r="D58" s="60"/>
      <c r="BJ58" s="58"/>
      <c r="BK58" s="61"/>
      <c r="BL58" s="57"/>
      <c r="BM58" s="57"/>
    </row>
    <row r="59" spans="1:65" s="59" customFormat="1" x14ac:dyDescent="0.25">
      <c r="A59" s="57"/>
      <c r="B59" s="58"/>
      <c r="D59" s="60"/>
      <c r="BJ59" s="58"/>
      <c r="BK59" s="61"/>
      <c r="BL59" s="57"/>
      <c r="BM59" s="57"/>
    </row>
    <row r="60" spans="1:65" s="59" customFormat="1" x14ac:dyDescent="0.25">
      <c r="A60" s="57"/>
      <c r="B60" s="58"/>
      <c r="D60" s="60"/>
      <c r="BJ60" s="58"/>
      <c r="BK60" s="61"/>
      <c r="BL60" s="57"/>
      <c r="BM60" s="57"/>
    </row>
    <row r="61" spans="1:65" s="59" customFormat="1" x14ac:dyDescent="0.25">
      <c r="A61" s="57"/>
      <c r="B61" s="58"/>
      <c r="D61" s="60"/>
      <c r="BJ61" s="58"/>
      <c r="BK61" s="61"/>
      <c r="BL61" s="57"/>
      <c r="BM61" s="57"/>
    </row>
    <row r="62" spans="1:65" s="59" customFormat="1" x14ac:dyDescent="0.25">
      <c r="A62" s="57"/>
      <c r="B62" s="58"/>
      <c r="D62" s="60"/>
      <c r="BJ62" s="58"/>
      <c r="BK62" s="61"/>
      <c r="BL62" s="57"/>
      <c r="BM62" s="57"/>
    </row>
    <row r="63" spans="1:65" s="59" customFormat="1" x14ac:dyDescent="0.25">
      <c r="A63" s="57"/>
      <c r="B63" s="58"/>
      <c r="D63" s="60"/>
      <c r="BJ63" s="58"/>
      <c r="BK63" s="61"/>
      <c r="BL63" s="57"/>
      <c r="BM63" s="57"/>
    </row>
    <row r="64" spans="1:65" s="59" customFormat="1" x14ac:dyDescent="0.25">
      <c r="A64" s="57"/>
      <c r="B64" s="58"/>
      <c r="D64" s="60"/>
      <c r="BJ64" s="58"/>
      <c r="BK64" s="61"/>
      <c r="BL64" s="57"/>
      <c r="BM64" s="57"/>
    </row>
    <row r="65" spans="1:65" s="59" customFormat="1" x14ac:dyDescent="0.25">
      <c r="A65" s="57"/>
      <c r="B65" s="58"/>
      <c r="D65" s="60"/>
      <c r="BJ65" s="58"/>
      <c r="BK65" s="61"/>
      <c r="BL65" s="57"/>
      <c r="BM65" s="57"/>
    </row>
    <row r="66" spans="1:65" s="59" customFormat="1" x14ac:dyDescent="0.25">
      <c r="A66" s="57"/>
      <c r="B66" s="58"/>
      <c r="D66" s="60"/>
      <c r="BJ66" s="58"/>
      <c r="BK66" s="61"/>
      <c r="BL66" s="57"/>
      <c r="BM66" s="57"/>
    </row>
    <row r="67" spans="1:65" s="59" customFormat="1" x14ac:dyDescent="0.25">
      <c r="A67" s="57"/>
      <c r="B67" s="58"/>
      <c r="D67" s="60"/>
      <c r="BJ67" s="58"/>
      <c r="BK67" s="61"/>
      <c r="BL67" s="57"/>
      <c r="BM67" s="57"/>
    </row>
    <row r="68" spans="1:65" s="59" customFormat="1" x14ac:dyDescent="0.25">
      <c r="A68" s="57"/>
      <c r="B68" s="58"/>
      <c r="D68" s="60"/>
      <c r="BJ68" s="58"/>
      <c r="BK68" s="61"/>
      <c r="BL68" s="57"/>
      <c r="BM68" s="57"/>
    </row>
    <row r="69" spans="1:65" s="59" customFormat="1" x14ac:dyDescent="0.25">
      <c r="A69" s="57"/>
      <c r="B69" s="58"/>
      <c r="D69" s="60"/>
      <c r="BJ69" s="58"/>
      <c r="BK69" s="61"/>
      <c r="BL69" s="57"/>
      <c r="BM69" s="57"/>
    </row>
    <row r="70" spans="1:65" s="59" customFormat="1" x14ac:dyDescent="0.25">
      <c r="A70" s="57"/>
      <c r="B70" s="58"/>
      <c r="D70" s="60"/>
      <c r="BJ70" s="58"/>
      <c r="BK70" s="61"/>
      <c r="BL70" s="57"/>
      <c r="BM70" s="57"/>
    </row>
    <row r="71" spans="1:65" s="59" customFormat="1" x14ac:dyDescent="0.25">
      <c r="A71" s="57"/>
      <c r="B71" s="58"/>
      <c r="D71" s="60"/>
      <c r="BJ71" s="58"/>
      <c r="BK71" s="61"/>
      <c r="BL71" s="57"/>
      <c r="BM71" s="57"/>
    </row>
    <row r="72" spans="1:65" s="59" customFormat="1" x14ac:dyDescent="0.25">
      <c r="A72" s="57"/>
      <c r="B72" s="58"/>
      <c r="D72" s="60"/>
      <c r="BJ72" s="58"/>
      <c r="BK72" s="61"/>
      <c r="BL72" s="57"/>
      <c r="BM72" s="57"/>
    </row>
    <row r="73" spans="1:65" s="59" customFormat="1" x14ac:dyDescent="0.25">
      <c r="A73" s="57"/>
      <c r="B73" s="58"/>
      <c r="D73" s="60"/>
      <c r="BJ73" s="58"/>
      <c r="BK73" s="61"/>
      <c r="BL73" s="57"/>
      <c r="BM73" s="57"/>
    </row>
    <row r="74" spans="1:65" s="59" customFormat="1" x14ac:dyDescent="0.25">
      <c r="A74" s="57"/>
      <c r="B74" s="58"/>
      <c r="D74" s="60"/>
      <c r="BJ74" s="58"/>
      <c r="BK74" s="61"/>
      <c r="BL74" s="57"/>
      <c r="BM74" s="57"/>
    </row>
  </sheetData>
  <mergeCells count="23">
    <mergeCell ref="AI1:AK1"/>
    <mergeCell ref="B1:D1"/>
    <mergeCell ref="E1:G1"/>
    <mergeCell ref="H1:J1"/>
    <mergeCell ref="K1:M1"/>
    <mergeCell ref="N1:P1"/>
    <mergeCell ref="Q1:S1"/>
    <mergeCell ref="BD1:BF1"/>
    <mergeCell ref="BG1:BI1"/>
    <mergeCell ref="A16:A17"/>
    <mergeCell ref="A1:A2"/>
    <mergeCell ref="BJ1:BM1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</mergeCells>
  <phoneticPr fontId="2" type="noConversion"/>
  <conditionalFormatting sqref="BM3:BM1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L3:BL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B14:BK14">
    <cfRule type="aboveAverage" dxfId="1" priority="22"/>
    <cfRule type="aboveAverage" dxfId="0" priority="23" aboveAverage="0"/>
  </conditionalFormatting>
  <conditionalFormatting sqref="D3:D12">
    <cfRule type="colorScale" priority="20">
      <colorScale>
        <cfvo type="min"/>
        <cfvo type="max"/>
        <color rgb="FFFCFCFF"/>
        <color rgb="FF63BE7B"/>
      </colorScale>
    </cfRule>
  </conditionalFormatting>
  <conditionalFormatting sqref="G3:G12">
    <cfRule type="colorScale" priority="19">
      <colorScale>
        <cfvo type="min"/>
        <cfvo type="max"/>
        <color rgb="FFFCFCFF"/>
        <color rgb="FF63BE7B"/>
      </colorScale>
    </cfRule>
  </conditionalFormatting>
  <conditionalFormatting sqref="J3:J12">
    <cfRule type="colorScale" priority="18">
      <colorScale>
        <cfvo type="min"/>
        <cfvo type="max"/>
        <color rgb="FFFCFCFF"/>
        <color rgb="FF63BE7B"/>
      </colorScale>
    </cfRule>
  </conditionalFormatting>
  <conditionalFormatting sqref="M3:M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P3:P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S3:S12">
    <cfRule type="colorScale" priority="15">
      <colorScale>
        <cfvo type="min"/>
        <cfvo type="max"/>
        <color rgb="FFFCFCFF"/>
        <color rgb="FF63BE7B"/>
      </colorScale>
    </cfRule>
  </conditionalFormatting>
  <conditionalFormatting sqref="V3:V12">
    <cfRule type="colorScale" priority="14">
      <colorScale>
        <cfvo type="min"/>
        <cfvo type="max"/>
        <color rgb="FFFCFCFF"/>
        <color rgb="FF63BE7B"/>
      </colorScale>
    </cfRule>
  </conditionalFormatting>
  <conditionalFormatting sqref="Y3:Y1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B3:AB12">
    <cfRule type="colorScale" priority="12">
      <colorScale>
        <cfvo type="min"/>
        <cfvo type="max"/>
        <color rgb="FFFCFCFF"/>
        <color rgb="FF63BE7B"/>
      </colorScale>
    </cfRule>
  </conditionalFormatting>
  <conditionalFormatting sqref="AE3:AE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H3:AH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K3:AK12">
    <cfRule type="colorScale" priority="9">
      <colorScale>
        <cfvo type="min"/>
        <cfvo type="max"/>
        <color rgb="FFFCFCFF"/>
        <color rgb="FF63BE7B"/>
      </colorScale>
    </cfRule>
  </conditionalFormatting>
  <conditionalFormatting sqref="AN3:AN12">
    <cfRule type="colorScale" priority="8">
      <colorScale>
        <cfvo type="min"/>
        <cfvo type="max"/>
        <color rgb="FFFCFCFF"/>
        <color rgb="FF63BE7B"/>
      </colorScale>
    </cfRule>
  </conditionalFormatting>
  <conditionalFormatting sqref="AQ3:AQ12">
    <cfRule type="colorScale" priority="7">
      <colorScale>
        <cfvo type="min"/>
        <cfvo type="max"/>
        <color rgb="FFFCFCFF"/>
        <color rgb="FF63BE7B"/>
      </colorScale>
    </cfRule>
  </conditionalFormatting>
  <conditionalFormatting sqref="AT3:AT12">
    <cfRule type="colorScale" priority="6">
      <colorScale>
        <cfvo type="min"/>
        <cfvo type="max"/>
        <color rgb="FFFCFCFF"/>
        <color rgb="FF63BE7B"/>
      </colorScale>
    </cfRule>
  </conditionalFormatting>
  <conditionalFormatting sqref="AW3:AW12">
    <cfRule type="colorScale" priority="5">
      <colorScale>
        <cfvo type="min"/>
        <cfvo type="max"/>
        <color rgb="FFFCFCFF"/>
        <color rgb="FF63BE7B"/>
      </colorScale>
    </cfRule>
  </conditionalFormatting>
  <conditionalFormatting sqref="AZ3:AZ12">
    <cfRule type="colorScale" priority="4">
      <colorScale>
        <cfvo type="min"/>
        <cfvo type="max"/>
        <color rgb="FFFCFCFF"/>
        <color rgb="FF63BE7B"/>
      </colorScale>
    </cfRule>
  </conditionalFormatting>
  <conditionalFormatting sqref="BC3:BC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F3:BF12">
    <cfRule type="colorScale" priority="2">
      <colorScale>
        <cfvo type="min"/>
        <cfvo type="max"/>
        <color rgb="FFFCFCFF"/>
        <color rgb="FF63BE7B"/>
      </colorScale>
    </cfRule>
  </conditionalFormatting>
  <conditionalFormatting sqref="BI3:BI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E20AF-94DB-47C5-892C-3B2732D150BD}">
  <dimension ref="A1:D70"/>
  <sheetViews>
    <sheetView topLeftCell="F34" zoomScale="160" zoomScaleNormal="160" workbookViewId="0">
      <selection activeCell="AD50" sqref="AD50"/>
    </sheetView>
  </sheetViews>
  <sheetFormatPr defaultRowHeight="15" x14ac:dyDescent="0.25"/>
  <cols>
    <col min="1" max="1" width="21.140625" customWidth="1"/>
    <col min="2" max="2" width="23.140625" customWidth="1"/>
    <col min="3" max="3" width="20.5703125" bestFit="1" customWidth="1"/>
    <col min="4" max="4" width="20.28515625" customWidth="1"/>
    <col min="5" max="5" width="7.28515625" customWidth="1"/>
  </cols>
  <sheetData>
    <row r="1" spans="1:2" ht="15.75" thickBot="1" x14ac:dyDescent="0.3">
      <c r="A1" s="115" t="s">
        <v>44</v>
      </c>
      <c r="B1" s="116"/>
    </row>
    <row r="2" spans="1:2" ht="15.75" thickBot="1" x14ac:dyDescent="0.3">
      <c r="A2" s="35" t="s">
        <v>40</v>
      </c>
      <c r="B2" s="34" t="s">
        <v>37</v>
      </c>
    </row>
    <row r="3" spans="1:2" ht="15.75" thickTop="1" x14ac:dyDescent="0.25">
      <c r="A3" s="36" t="s">
        <v>41</v>
      </c>
      <c r="B3" s="38">
        <f>'Smart AI'!E12</f>
        <v>60.604549082202716</v>
      </c>
    </row>
    <row r="4" spans="1:2" x14ac:dyDescent="0.25">
      <c r="A4" s="36" t="s">
        <v>42</v>
      </c>
      <c r="B4" s="38">
        <f>'Dumb AI'!C3</f>
        <v>59.5</v>
      </c>
    </row>
    <row r="5" spans="1:2" ht="15.75" thickBot="1" x14ac:dyDescent="0.3">
      <c r="A5" s="37" t="s">
        <v>43</v>
      </c>
      <c r="B5" s="39">
        <f>Humans!D17</f>
        <v>43.04969652056073</v>
      </c>
    </row>
    <row r="6" spans="1:2" ht="15.75" thickBot="1" x14ac:dyDescent="0.3"/>
    <row r="7" spans="1:2" ht="15.75" thickBot="1" x14ac:dyDescent="0.3">
      <c r="A7" s="115" t="s">
        <v>45</v>
      </c>
      <c r="B7" s="116"/>
    </row>
    <row r="8" spans="1:2" ht="15.75" thickBot="1" x14ac:dyDescent="0.3">
      <c r="A8" s="35" t="s">
        <v>9</v>
      </c>
      <c r="B8" s="34" t="s">
        <v>37</v>
      </c>
    </row>
    <row r="9" spans="1:2" ht="15.75" thickTop="1" x14ac:dyDescent="0.25">
      <c r="A9" s="42">
        <f>'Smart AI'!A2</f>
        <v>9</v>
      </c>
      <c r="B9" s="40">
        <f>'Smart AI'!E2</f>
        <v>59.605911330049267</v>
      </c>
    </row>
    <row r="10" spans="1:2" x14ac:dyDescent="0.25">
      <c r="A10" s="42">
        <f>'Smart AI'!A3</f>
        <v>19</v>
      </c>
      <c r="B10" s="40">
        <f>'Smart AI'!E3</f>
        <v>59.900990099009896</v>
      </c>
    </row>
    <row r="11" spans="1:2" x14ac:dyDescent="0.25">
      <c r="A11" s="42">
        <f>'Smart AI'!A4</f>
        <v>29</v>
      </c>
      <c r="B11" s="40">
        <f>'Smart AI'!E4</f>
        <v>60.019841269841265</v>
      </c>
    </row>
    <row r="12" spans="1:2" x14ac:dyDescent="0.25">
      <c r="A12" s="42">
        <f>'Smart AI'!A5</f>
        <v>39</v>
      </c>
      <c r="B12" s="40">
        <f>'Smart AI'!E5</f>
        <v>60.5</v>
      </c>
    </row>
    <row r="13" spans="1:2" x14ac:dyDescent="0.25">
      <c r="A13" s="42">
        <f>'Smart AI'!A6</f>
        <v>49</v>
      </c>
      <c r="B13" s="40">
        <f>'Smart AI'!E6</f>
        <v>60.62124248496994</v>
      </c>
    </row>
    <row r="14" spans="1:2" x14ac:dyDescent="0.25">
      <c r="A14" s="42">
        <f>'Smart AI'!A7</f>
        <v>59</v>
      </c>
      <c r="B14" s="40">
        <f>'Smart AI'!E7</f>
        <v>60.636182902584487</v>
      </c>
    </row>
    <row r="15" spans="1:2" x14ac:dyDescent="0.25">
      <c r="A15" s="42">
        <f>'Smart AI'!A8</f>
        <v>69</v>
      </c>
      <c r="B15" s="40">
        <f>'Smart AI'!E8</f>
        <v>60.756972111553786</v>
      </c>
    </row>
    <row r="16" spans="1:2" x14ac:dyDescent="0.25">
      <c r="A16" s="42">
        <f>'Smart AI'!A9</f>
        <v>79</v>
      </c>
      <c r="B16" s="40">
        <f>'Smart AI'!E9</f>
        <v>61</v>
      </c>
    </row>
    <row r="17" spans="1:2" x14ac:dyDescent="0.25">
      <c r="A17" s="42">
        <f>'Smart AI'!A10</f>
        <v>89</v>
      </c>
      <c r="B17" s="40">
        <f>'Smart AI'!E10</f>
        <v>61.183550651955862</v>
      </c>
    </row>
    <row r="18" spans="1:2" ht="15.75" thickBot="1" x14ac:dyDescent="0.3">
      <c r="A18" s="43">
        <f>'Smart AI'!A11</f>
        <v>99</v>
      </c>
      <c r="B18" s="41">
        <f>'Smart AI'!E11</f>
        <v>61.866125760649084</v>
      </c>
    </row>
    <row r="19" spans="1:2" ht="15.75" thickBot="1" x14ac:dyDescent="0.3"/>
    <row r="20" spans="1:2" ht="15.75" thickBot="1" x14ac:dyDescent="0.3">
      <c r="A20" s="115" t="s">
        <v>46</v>
      </c>
      <c r="B20" s="116"/>
    </row>
    <row r="21" spans="1:2" ht="15.75" thickBot="1" x14ac:dyDescent="0.3">
      <c r="A21" s="35" t="s">
        <v>47</v>
      </c>
      <c r="B21" s="34" t="s">
        <v>37</v>
      </c>
    </row>
    <row r="22" spans="1:2" ht="15.75" thickTop="1" x14ac:dyDescent="0.25">
      <c r="A22" s="42">
        <v>1</v>
      </c>
      <c r="B22" s="40">
        <f>Humans!BL3</f>
        <v>32.264910813783992</v>
      </c>
    </row>
    <row r="23" spans="1:2" x14ac:dyDescent="0.25">
      <c r="A23" s="42">
        <v>2</v>
      </c>
      <c r="B23" s="40">
        <f>Humans!BL4</f>
        <v>37.282205452265018</v>
      </c>
    </row>
    <row r="24" spans="1:2" x14ac:dyDescent="0.25">
      <c r="A24" s="42">
        <v>3</v>
      </c>
      <c r="B24" s="40">
        <f>Humans!BL5</f>
        <v>47.624130019157619</v>
      </c>
    </row>
    <row r="25" spans="1:2" x14ac:dyDescent="0.25">
      <c r="A25" s="42">
        <v>4</v>
      </c>
      <c r="B25" s="40">
        <f>Humans!BL6</f>
        <v>44.324095882823777</v>
      </c>
    </row>
    <row r="26" spans="1:2" x14ac:dyDescent="0.25">
      <c r="A26" s="42">
        <v>5</v>
      </c>
      <c r="B26" s="40">
        <f>Humans!BL7</f>
        <v>42.72697381422558</v>
      </c>
    </row>
    <row r="27" spans="1:2" x14ac:dyDescent="0.25">
      <c r="A27" s="42">
        <v>6</v>
      </c>
      <c r="B27" s="40">
        <f>Humans!BL8</f>
        <v>41.43012913959862</v>
      </c>
    </row>
    <row r="28" spans="1:2" x14ac:dyDescent="0.25">
      <c r="A28" s="42">
        <v>7</v>
      </c>
      <c r="B28" s="40">
        <f>Humans!BL9</f>
        <v>50.744055647405631</v>
      </c>
    </row>
    <row r="29" spans="1:2" x14ac:dyDescent="0.25">
      <c r="A29" s="42">
        <v>8</v>
      </c>
      <c r="B29" s="40">
        <f>Humans!BL10</f>
        <v>44.382616746450694</v>
      </c>
    </row>
    <row r="30" spans="1:2" x14ac:dyDescent="0.25">
      <c r="A30" s="42">
        <v>9</v>
      </c>
      <c r="B30" s="40">
        <f>Humans!BL11</f>
        <v>44.565546868376515</v>
      </c>
    </row>
    <row r="31" spans="1:2" ht="15.75" thickBot="1" x14ac:dyDescent="0.3">
      <c r="A31" s="43">
        <v>10</v>
      </c>
      <c r="B31" s="41">
        <f>Humans!BL12</f>
        <v>45.152300821519773</v>
      </c>
    </row>
    <row r="32" spans="1:2" ht="15.75" thickBot="1" x14ac:dyDescent="0.3"/>
    <row r="33" spans="1:4" ht="15.75" thickBot="1" x14ac:dyDescent="0.3">
      <c r="A33" s="119" t="s">
        <v>48</v>
      </c>
      <c r="B33" s="120"/>
      <c r="C33" s="120"/>
      <c r="D33" s="118"/>
    </row>
    <row r="34" spans="1:4" ht="15.75" thickBot="1" x14ac:dyDescent="0.3">
      <c r="A34" s="44" t="s">
        <v>49</v>
      </c>
      <c r="B34" s="45" t="s">
        <v>51</v>
      </c>
      <c r="C34" s="45" t="s">
        <v>50</v>
      </c>
      <c r="D34" s="34" t="s">
        <v>60</v>
      </c>
    </row>
    <row r="35" spans="1:4" ht="15.75" thickTop="1" x14ac:dyDescent="0.25">
      <c r="A35" s="47">
        <v>1</v>
      </c>
      <c r="B35" s="19">
        <f>Humans!BL3</f>
        <v>32.264910813783992</v>
      </c>
      <c r="C35" s="122">
        <f>'Smart AI'!E2</f>
        <v>59.605911330049267</v>
      </c>
      <c r="D35" s="5">
        <f>'Dumb AI'!C$3</f>
        <v>59.5</v>
      </c>
    </row>
    <row r="36" spans="1:4" x14ac:dyDescent="0.25">
      <c r="A36" s="47">
        <v>2</v>
      </c>
      <c r="B36" s="19">
        <f>Humans!BL4</f>
        <v>37.282205452265018</v>
      </c>
      <c r="C36" s="123">
        <f>'Smart AI'!E3</f>
        <v>59.900990099009896</v>
      </c>
      <c r="D36" s="5">
        <f>'Dumb AI'!C$3</f>
        <v>59.5</v>
      </c>
    </row>
    <row r="37" spans="1:4" x14ac:dyDescent="0.25">
      <c r="A37" s="47">
        <v>3</v>
      </c>
      <c r="B37" s="19">
        <f>Humans!BL5</f>
        <v>47.624130019157619</v>
      </c>
      <c r="C37" s="123">
        <f>'Smart AI'!E4</f>
        <v>60.019841269841265</v>
      </c>
      <c r="D37" s="5">
        <f>'Dumb AI'!C$3</f>
        <v>59.5</v>
      </c>
    </row>
    <row r="38" spans="1:4" x14ac:dyDescent="0.25">
      <c r="A38" s="47">
        <v>4</v>
      </c>
      <c r="B38" s="19">
        <f>Humans!BL6</f>
        <v>44.324095882823777</v>
      </c>
      <c r="C38" s="123">
        <f>'Smart AI'!E5</f>
        <v>60.5</v>
      </c>
      <c r="D38" s="5">
        <f>'Dumb AI'!C$3</f>
        <v>59.5</v>
      </c>
    </row>
    <row r="39" spans="1:4" x14ac:dyDescent="0.25">
      <c r="A39" s="47">
        <v>5</v>
      </c>
      <c r="B39" s="19">
        <f>Humans!BL7</f>
        <v>42.72697381422558</v>
      </c>
      <c r="C39" s="123">
        <f>'Smart AI'!E6</f>
        <v>60.62124248496994</v>
      </c>
      <c r="D39" s="5">
        <f>'Dumb AI'!C$3</f>
        <v>59.5</v>
      </c>
    </row>
    <row r="40" spans="1:4" x14ac:dyDescent="0.25">
      <c r="A40" s="47">
        <v>6</v>
      </c>
      <c r="B40" s="19">
        <f>Humans!BL8</f>
        <v>41.43012913959862</v>
      </c>
      <c r="C40" s="123">
        <f>'Smart AI'!E7</f>
        <v>60.636182902584487</v>
      </c>
      <c r="D40" s="5">
        <f>'Dumb AI'!C$3</f>
        <v>59.5</v>
      </c>
    </row>
    <row r="41" spans="1:4" x14ac:dyDescent="0.25">
      <c r="A41" s="47">
        <v>7</v>
      </c>
      <c r="B41" s="19">
        <f>Humans!BL9</f>
        <v>50.744055647405631</v>
      </c>
      <c r="C41" s="123">
        <f>'Smart AI'!E8</f>
        <v>60.756972111553786</v>
      </c>
      <c r="D41" s="5">
        <f>'Dumb AI'!C$3</f>
        <v>59.5</v>
      </c>
    </row>
    <row r="42" spans="1:4" x14ac:dyDescent="0.25">
      <c r="A42" s="47">
        <v>8</v>
      </c>
      <c r="B42" s="19">
        <f>Humans!BL10</f>
        <v>44.382616746450694</v>
      </c>
      <c r="C42" s="123">
        <f>'Smart AI'!E9</f>
        <v>61</v>
      </c>
      <c r="D42" s="5">
        <f>'Dumb AI'!C$3</f>
        <v>59.5</v>
      </c>
    </row>
    <row r="43" spans="1:4" x14ac:dyDescent="0.25">
      <c r="A43" s="47">
        <v>9</v>
      </c>
      <c r="B43" s="19">
        <f>Humans!BL11</f>
        <v>44.565546868376515</v>
      </c>
      <c r="C43" s="123">
        <f>'Smart AI'!E10</f>
        <v>61.183550651955862</v>
      </c>
      <c r="D43" s="5">
        <f>'Dumb AI'!C$3</f>
        <v>59.5</v>
      </c>
    </row>
    <row r="44" spans="1:4" ht="15.75" thickBot="1" x14ac:dyDescent="0.3">
      <c r="A44" s="48">
        <v>10</v>
      </c>
      <c r="B44" s="18">
        <f>Humans!BL12</f>
        <v>45.152300821519773</v>
      </c>
      <c r="C44" s="124">
        <f>'Smart AI'!E11</f>
        <v>61.866125760649084</v>
      </c>
      <c r="D44" s="121">
        <f>'Dumb AI'!C$3</f>
        <v>59.5</v>
      </c>
    </row>
    <row r="45" spans="1:4" ht="15.75" thickBot="1" x14ac:dyDescent="0.3"/>
    <row r="46" spans="1:4" ht="15.75" thickBot="1" x14ac:dyDescent="0.3">
      <c r="A46" s="115" t="s">
        <v>54</v>
      </c>
      <c r="B46" s="117"/>
      <c r="C46" s="116"/>
    </row>
    <row r="47" spans="1:4" ht="15.75" thickBot="1" x14ac:dyDescent="0.3">
      <c r="A47" s="44" t="s">
        <v>49</v>
      </c>
      <c r="B47" s="45" t="s">
        <v>55</v>
      </c>
      <c r="C47" s="34" t="s">
        <v>56</v>
      </c>
      <c r="D47" s="34" t="s">
        <v>60</v>
      </c>
    </row>
    <row r="48" spans="1:4" ht="15.75" thickTop="1" x14ac:dyDescent="0.25">
      <c r="A48" s="47">
        <v>1</v>
      </c>
      <c r="B48" s="19">
        <f>Humans!BM3</f>
        <v>59.405940594059402</v>
      </c>
      <c r="C48" s="46">
        <f>'Smart AI'!E2</f>
        <v>59.605911330049267</v>
      </c>
      <c r="D48" s="5">
        <f>'Dumb AI'!C$3</f>
        <v>59.5</v>
      </c>
    </row>
    <row r="49" spans="1:4" x14ac:dyDescent="0.25">
      <c r="A49" s="47">
        <v>2</v>
      </c>
      <c r="B49" s="19">
        <f>Humans!BM4</f>
        <v>59.841740850642935</v>
      </c>
      <c r="C49" s="15">
        <f>'Smart AI'!E3</f>
        <v>59.900990099009896</v>
      </c>
      <c r="D49" s="5">
        <f>'Dumb AI'!C$3</f>
        <v>59.5</v>
      </c>
    </row>
    <row r="50" spans="1:4" x14ac:dyDescent="0.25">
      <c r="A50" s="47">
        <v>3</v>
      </c>
      <c r="B50" s="19">
        <f>Humans!BM5</f>
        <v>59.900990099009896</v>
      </c>
      <c r="C50" s="15">
        <f>'Smart AI'!E4</f>
        <v>60.019841269841265</v>
      </c>
      <c r="D50" s="5">
        <f>'Dumb AI'!C$3</f>
        <v>59.5</v>
      </c>
    </row>
    <row r="51" spans="1:4" x14ac:dyDescent="0.25">
      <c r="A51" s="47">
        <v>4</v>
      </c>
      <c r="B51" s="19">
        <f>Humans!BM6</f>
        <v>60.24096385542169</v>
      </c>
      <c r="C51" s="15">
        <f>'Smart AI'!E5</f>
        <v>60.5</v>
      </c>
      <c r="D51" s="5">
        <f>'Dumb AI'!C$3</f>
        <v>59.5</v>
      </c>
    </row>
    <row r="52" spans="1:4" x14ac:dyDescent="0.25">
      <c r="A52" s="47">
        <v>5</v>
      </c>
      <c r="B52" s="19">
        <f>Humans!BM7</f>
        <v>60.199004975124382</v>
      </c>
      <c r="C52" s="15">
        <f>'Smart AI'!E6</f>
        <v>60.62124248496994</v>
      </c>
      <c r="D52" s="5">
        <f>'Dumb AI'!C$3</f>
        <v>59.5</v>
      </c>
    </row>
    <row r="53" spans="1:4" x14ac:dyDescent="0.25">
      <c r="A53" s="47">
        <v>6</v>
      </c>
      <c r="B53" s="19">
        <f>Humans!BM8</f>
        <v>60.161779575328609</v>
      </c>
      <c r="C53" s="15">
        <f>'Smart AI'!E7</f>
        <v>60.636182902584487</v>
      </c>
      <c r="D53" s="5">
        <f>'Dumb AI'!C$3</f>
        <v>59.5</v>
      </c>
    </row>
    <row r="54" spans="1:4" x14ac:dyDescent="0.25">
      <c r="A54" s="47">
        <v>7</v>
      </c>
      <c r="B54" s="19">
        <f>Humans!BM9</f>
        <v>60.606060606060609</v>
      </c>
      <c r="C54" s="15">
        <f>'Smart AI'!E8</f>
        <v>60.756972111553786</v>
      </c>
      <c r="D54" s="5">
        <f>'Dumb AI'!C$3</f>
        <v>59.5</v>
      </c>
    </row>
    <row r="55" spans="1:4" x14ac:dyDescent="0.25">
      <c r="A55" s="47">
        <v>8</v>
      </c>
      <c r="B55" s="19">
        <f>Humans!BM10</f>
        <v>60.851926977687633</v>
      </c>
      <c r="C55" s="15">
        <f>'Smart AI'!E9</f>
        <v>61</v>
      </c>
      <c r="D55" s="5">
        <f>'Dumb AI'!C$3</f>
        <v>59.5</v>
      </c>
    </row>
    <row r="56" spans="1:4" x14ac:dyDescent="0.25">
      <c r="A56" s="47">
        <v>9</v>
      </c>
      <c r="B56" s="19">
        <f>Humans!BM11</f>
        <v>60.5</v>
      </c>
      <c r="C56" s="15">
        <f>'Smart AI'!E10</f>
        <v>61.183550651955862</v>
      </c>
      <c r="D56" s="5">
        <f>'Dumb AI'!C$3</f>
        <v>59.5</v>
      </c>
    </row>
    <row r="57" spans="1:4" ht="15.75" thickBot="1" x14ac:dyDescent="0.3">
      <c r="A57" s="48">
        <v>10</v>
      </c>
      <c r="B57" s="18">
        <f>Humans!BM12</f>
        <v>60.900716479017404</v>
      </c>
      <c r="C57" s="14">
        <f>'Smart AI'!E11</f>
        <v>61.866125760649084</v>
      </c>
      <c r="D57" s="121">
        <f>'Dumb AI'!C$3</f>
        <v>59.5</v>
      </c>
    </row>
    <row r="58" spans="1:4" ht="15.75" thickBot="1" x14ac:dyDescent="0.3"/>
    <row r="59" spans="1:4" ht="15.75" thickBot="1" x14ac:dyDescent="0.3">
      <c r="A59" s="115" t="s">
        <v>57</v>
      </c>
      <c r="B59" s="117"/>
      <c r="C59" s="116"/>
    </row>
    <row r="60" spans="1:4" ht="15.75" thickBot="1" x14ac:dyDescent="0.3">
      <c r="A60" s="44" t="s">
        <v>9</v>
      </c>
      <c r="B60" s="45" t="s">
        <v>11</v>
      </c>
      <c r="C60" s="34" t="s">
        <v>38</v>
      </c>
    </row>
    <row r="61" spans="1:4" ht="15.75" thickTop="1" x14ac:dyDescent="0.25">
      <c r="A61" s="47">
        <v>9</v>
      </c>
      <c r="B61" s="19">
        <f>'Smart AI'!D2</f>
        <v>9845.7000000000007</v>
      </c>
      <c r="C61" s="46">
        <f>'Smart AI'!E2</f>
        <v>59.605911330049267</v>
      </c>
    </row>
    <row r="62" spans="1:4" x14ac:dyDescent="0.25">
      <c r="A62" s="47">
        <v>19</v>
      </c>
      <c r="B62" s="19">
        <f>'Smart AI'!D3</f>
        <v>9847.7000000000007</v>
      </c>
      <c r="C62" s="15">
        <f>'Smart AI'!E3</f>
        <v>59.900990099009896</v>
      </c>
    </row>
    <row r="63" spans="1:4" x14ac:dyDescent="0.25">
      <c r="A63" s="47">
        <v>29</v>
      </c>
      <c r="B63" s="19">
        <f>'Smart AI'!D4</f>
        <v>9847.9</v>
      </c>
      <c r="C63" s="15">
        <f>'Smart AI'!E4</f>
        <v>60.019841269841265</v>
      </c>
    </row>
    <row r="64" spans="1:4" x14ac:dyDescent="0.25">
      <c r="A64" s="47">
        <v>39</v>
      </c>
      <c r="B64" s="19">
        <f>'Smart AI'!D5</f>
        <v>9847.7000000000007</v>
      </c>
      <c r="C64" s="15">
        <f>'Smart AI'!E5</f>
        <v>60.5</v>
      </c>
    </row>
    <row r="65" spans="1:3" x14ac:dyDescent="0.25">
      <c r="A65" s="47">
        <v>49</v>
      </c>
      <c r="B65" s="19">
        <f>'Smart AI'!D6</f>
        <v>9848.2999999999993</v>
      </c>
      <c r="C65" s="15">
        <f>'Smart AI'!E6</f>
        <v>60.62124248496994</v>
      </c>
    </row>
    <row r="66" spans="1:3" x14ac:dyDescent="0.25">
      <c r="A66" s="47">
        <v>59</v>
      </c>
      <c r="B66" s="19">
        <f>'Smart AI'!D7</f>
        <v>9898.1</v>
      </c>
      <c r="C66" s="15">
        <f>'Smart AI'!E7</f>
        <v>60.636182902584487</v>
      </c>
    </row>
    <row r="67" spans="1:3" x14ac:dyDescent="0.25">
      <c r="A67" s="47">
        <v>69</v>
      </c>
      <c r="B67" s="19">
        <f>'Smart AI'!D8</f>
        <v>9898.2999999999993</v>
      </c>
      <c r="C67" s="15">
        <f>'Smart AI'!E8</f>
        <v>60.756972111553786</v>
      </c>
    </row>
    <row r="68" spans="1:3" x14ac:dyDescent="0.25">
      <c r="A68" s="47">
        <v>79</v>
      </c>
      <c r="B68" s="19">
        <f>'Smart AI'!D9</f>
        <v>9898.7000000000007</v>
      </c>
      <c r="C68" s="15">
        <f>'Smart AI'!E9</f>
        <v>61</v>
      </c>
    </row>
    <row r="69" spans="1:3" x14ac:dyDescent="0.25">
      <c r="A69" s="47">
        <v>89</v>
      </c>
      <c r="B69" s="19">
        <f>'Smart AI'!D10</f>
        <v>9898.7999999999993</v>
      </c>
      <c r="C69" s="15">
        <f>'Smart AI'!E10</f>
        <v>61.183550651955862</v>
      </c>
    </row>
    <row r="70" spans="1:3" ht="15.75" thickBot="1" x14ac:dyDescent="0.3">
      <c r="A70" s="48">
        <v>99</v>
      </c>
      <c r="B70" s="18">
        <f>'Smart AI'!D11</f>
        <v>9898.7999999999993</v>
      </c>
      <c r="C70" s="14">
        <f>'Smart AI'!E11</f>
        <v>61.866125760649084</v>
      </c>
    </row>
  </sheetData>
  <mergeCells count="6">
    <mergeCell ref="A59:C59"/>
    <mergeCell ref="A33:D33"/>
    <mergeCell ref="A1:B1"/>
    <mergeCell ref="A7:B7"/>
    <mergeCell ref="A20:B20"/>
    <mergeCell ref="A46:C46"/>
  </mergeCells>
  <conditionalFormatting sqref="B9:B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C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C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EEDC-C3F5-43B4-B6AC-EF17B8177771}">
  <dimension ref="A1:N101"/>
  <sheetViews>
    <sheetView tabSelected="1" topLeftCell="A19" zoomScaleNormal="100" workbookViewId="0">
      <selection activeCell="N56" sqref="N56"/>
    </sheetView>
  </sheetViews>
  <sheetFormatPr defaultRowHeight="15" x14ac:dyDescent="0.25"/>
  <cols>
    <col min="3" max="3" width="13.28515625" customWidth="1"/>
    <col min="9" max="9" width="11.28515625" customWidth="1"/>
    <col min="10" max="11" width="15.5703125" customWidth="1"/>
    <col min="12" max="12" width="14.5703125" customWidth="1"/>
  </cols>
  <sheetData>
    <row r="1" spans="1:12" x14ac:dyDescent="0.25">
      <c r="A1" t="s">
        <v>47</v>
      </c>
      <c r="B1" t="s">
        <v>14</v>
      </c>
      <c r="C1" t="s">
        <v>10</v>
      </c>
      <c r="D1" t="s">
        <v>58</v>
      </c>
    </row>
    <row r="2" spans="1:12" x14ac:dyDescent="0.25">
      <c r="A2">
        <v>1</v>
      </c>
      <c r="B2">
        <v>605</v>
      </c>
      <c r="C2">
        <v>1022</v>
      </c>
      <c r="D2">
        <f>(B2/C2)*100</f>
        <v>59.197651663405097</v>
      </c>
    </row>
    <row r="3" spans="1:12" x14ac:dyDescent="0.25">
      <c r="A3">
        <v>2</v>
      </c>
      <c r="B3">
        <v>600</v>
      </c>
      <c r="C3">
        <v>986</v>
      </c>
      <c r="D3">
        <f>(B3/C3)*100</f>
        <v>60.851926977687633</v>
      </c>
    </row>
    <row r="4" spans="1:12" x14ac:dyDescent="0.25">
      <c r="A4">
        <v>3</v>
      </c>
      <c r="B4">
        <v>600</v>
      </c>
      <c r="C4">
        <v>1041</v>
      </c>
      <c r="D4">
        <f>(B4/C4)*100</f>
        <v>57.636887608069166</v>
      </c>
      <c r="I4" t="s">
        <v>49</v>
      </c>
      <c r="J4" t="s">
        <v>61</v>
      </c>
      <c r="K4" t="s">
        <v>62</v>
      </c>
      <c r="L4" t="s">
        <v>41</v>
      </c>
    </row>
    <row r="5" spans="1:12" x14ac:dyDescent="0.25">
      <c r="A5">
        <v>4</v>
      </c>
      <c r="B5">
        <v>600</v>
      </c>
      <c r="C5">
        <v>1009</v>
      </c>
      <c r="D5">
        <f>(B5/C5)*100</f>
        <v>59.464816650148663</v>
      </c>
      <c r="I5">
        <v>1</v>
      </c>
      <c r="J5">
        <f>E11</f>
        <v>60.851926977687633</v>
      </c>
      <c r="K5">
        <f>F11</f>
        <v>56.333106105797604</v>
      </c>
      <c r="L5" s="125">
        <f>'Smart AI'!E2</f>
        <v>59.605911330049267</v>
      </c>
    </row>
    <row r="6" spans="1:12" x14ac:dyDescent="0.25">
      <c r="A6">
        <v>5</v>
      </c>
      <c r="B6">
        <v>600</v>
      </c>
      <c r="C6">
        <v>989</v>
      </c>
      <c r="D6">
        <f>(B6/C6)*100</f>
        <v>60.667340748230536</v>
      </c>
      <c r="I6">
        <v>2</v>
      </c>
      <c r="J6">
        <f>E21</f>
        <v>61.037639877924718</v>
      </c>
      <c r="K6">
        <f>F21</f>
        <v>54.153415877604672</v>
      </c>
      <c r="L6" s="125">
        <f>'Smart AI'!E3</f>
        <v>59.900990099009896</v>
      </c>
    </row>
    <row r="7" spans="1:12" x14ac:dyDescent="0.25">
      <c r="A7">
        <v>6</v>
      </c>
      <c r="B7">
        <v>600</v>
      </c>
      <c r="C7">
        <v>1019</v>
      </c>
      <c r="D7">
        <f>(B7/C7)*100</f>
        <v>58.881256133464177</v>
      </c>
      <c r="I7">
        <v>3</v>
      </c>
      <c r="J7">
        <f>E31</f>
        <v>60.667340748230536</v>
      </c>
      <c r="K7">
        <f>F31</f>
        <v>52.015375513297784</v>
      </c>
      <c r="L7" s="125">
        <f>'Smart AI'!E4</f>
        <v>60.019841269841265</v>
      </c>
    </row>
    <row r="8" spans="1:12" x14ac:dyDescent="0.25">
      <c r="A8">
        <v>7</v>
      </c>
      <c r="B8">
        <v>600</v>
      </c>
      <c r="C8">
        <v>1015</v>
      </c>
      <c r="D8">
        <f>(B8/C8)*100</f>
        <v>59.11330049261084</v>
      </c>
      <c r="I8">
        <v>4</v>
      </c>
      <c r="J8">
        <f>E41</f>
        <v>60.606060606060609</v>
      </c>
      <c r="K8">
        <f>F41</f>
        <v>59.775669187561014</v>
      </c>
      <c r="L8" s="125">
        <f>'Smart AI'!E5</f>
        <v>60.5</v>
      </c>
    </row>
    <row r="9" spans="1:12" x14ac:dyDescent="0.25">
      <c r="A9">
        <v>8</v>
      </c>
      <c r="B9">
        <v>600</v>
      </c>
      <c r="C9">
        <v>1002</v>
      </c>
      <c r="D9">
        <f>(B9/C9)*100</f>
        <v>59.880239520958078</v>
      </c>
      <c r="I9">
        <v>5</v>
      </c>
      <c r="J9">
        <f>E51</f>
        <v>62.051282051282051</v>
      </c>
      <c r="K9">
        <f>F51</f>
        <v>60.823690635365722</v>
      </c>
      <c r="L9" s="125">
        <f>'Smart AI'!E6</f>
        <v>60.62124248496994</v>
      </c>
    </row>
    <row r="10" spans="1:12" x14ac:dyDescent="0.25">
      <c r="A10">
        <v>9</v>
      </c>
      <c r="B10">
        <v>600</v>
      </c>
      <c r="C10">
        <v>2240</v>
      </c>
      <c r="D10">
        <f>(B10/C10)*100</f>
        <v>26.785714285714285</v>
      </c>
      <c r="I10">
        <v>6</v>
      </c>
      <c r="J10">
        <f>E61</f>
        <v>61.860940695296527</v>
      </c>
      <c r="K10">
        <f>F61</f>
        <v>60.740183020988695</v>
      </c>
      <c r="L10" s="125">
        <f>'Smart AI'!E7</f>
        <v>60.636182902584487</v>
      </c>
    </row>
    <row r="11" spans="1:12" x14ac:dyDescent="0.25">
      <c r="A11">
        <v>10</v>
      </c>
      <c r="B11">
        <v>600</v>
      </c>
      <c r="C11">
        <v>986</v>
      </c>
      <c r="D11">
        <f>(B11/C11)*100</f>
        <v>60.851926977687633</v>
      </c>
      <c r="E11">
        <f>MAX(D2:D11)</f>
        <v>60.851926977687633</v>
      </c>
      <c r="F11">
        <f>AVERAGE(D2:D11)</f>
        <v>56.333106105797604</v>
      </c>
      <c r="I11">
        <v>7</v>
      </c>
      <c r="J11">
        <f>E71</f>
        <v>61.608961303462316</v>
      </c>
      <c r="K11">
        <f>F71</f>
        <v>60.649051048761578</v>
      </c>
      <c r="L11" s="125">
        <f>'Smart AI'!E8</f>
        <v>60.756972111553786</v>
      </c>
    </row>
    <row r="12" spans="1:12" x14ac:dyDescent="0.25">
      <c r="A12">
        <v>11</v>
      </c>
      <c r="B12">
        <v>600</v>
      </c>
      <c r="C12">
        <v>1012</v>
      </c>
      <c r="D12">
        <f>(B12/C12)*100</f>
        <v>59.288537549407117</v>
      </c>
      <c r="I12">
        <v>8</v>
      </c>
      <c r="J12">
        <f>E81</f>
        <v>62.824506749740394</v>
      </c>
      <c r="K12">
        <f>F81</f>
        <v>60.971144487304251</v>
      </c>
      <c r="L12" s="125">
        <f>'Smart AI'!E9</f>
        <v>61</v>
      </c>
    </row>
    <row r="13" spans="1:12" x14ac:dyDescent="0.25">
      <c r="A13">
        <v>12</v>
      </c>
      <c r="B13">
        <v>600</v>
      </c>
      <c r="C13">
        <v>1040</v>
      </c>
      <c r="D13">
        <f>(B13/C13)*100</f>
        <v>57.692307692307686</v>
      </c>
      <c r="I13">
        <v>9</v>
      </c>
      <c r="J13">
        <f>E91</f>
        <v>61.987704918032783</v>
      </c>
      <c r="K13">
        <f>F91</f>
        <v>60.686926580693296</v>
      </c>
      <c r="L13" s="125">
        <f>'Smart AI'!E10</f>
        <v>61.183550651955862</v>
      </c>
    </row>
    <row r="14" spans="1:12" x14ac:dyDescent="0.25">
      <c r="A14">
        <v>13</v>
      </c>
      <c r="B14">
        <v>600</v>
      </c>
      <c r="C14">
        <v>997</v>
      </c>
      <c r="D14">
        <f>(B14/C14)*100</f>
        <v>60.180541624874628</v>
      </c>
      <c r="I14">
        <v>10</v>
      </c>
      <c r="J14">
        <f>E101</f>
        <v>62.694300518134717</v>
      </c>
      <c r="K14">
        <f>F101</f>
        <v>61.343118002557752</v>
      </c>
      <c r="L14" s="125">
        <f>'Smart AI'!E11</f>
        <v>61.866125760649084</v>
      </c>
    </row>
    <row r="15" spans="1:12" x14ac:dyDescent="0.25">
      <c r="A15">
        <v>14</v>
      </c>
      <c r="B15">
        <v>600</v>
      </c>
      <c r="C15">
        <v>989</v>
      </c>
      <c r="D15">
        <f>(B15/C15)*100</f>
        <v>60.667340748230536</v>
      </c>
    </row>
    <row r="16" spans="1:12" x14ac:dyDescent="0.25">
      <c r="A16">
        <v>15</v>
      </c>
      <c r="B16">
        <v>600</v>
      </c>
      <c r="C16">
        <v>983</v>
      </c>
      <c r="D16">
        <f>(B16/C16)*100</f>
        <v>61.037639877924718</v>
      </c>
    </row>
    <row r="17" spans="1:6" x14ac:dyDescent="0.25">
      <c r="A17">
        <v>16</v>
      </c>
      <c r="B17">
        <v>600</v>
      </c>
      <c r="C17">
        <v>1765</v>
      </c>
      <c r="D17">
        <f>(B17/C17)*100</f>
        <v>33.994334277620396</v>
      </c>
    </row>
    <row r="18" spans="1:6" x14ac:dyDescent="0.25">
      <c r="A18">
        <v>17</v>
      </c>
      <c r="B18">
        <v>600</v>
      </c>
      <c r="C18">
        <v>1005</v>
      </c>
      <c r="D18">
        <f>(B18/C18)*100</f>
        <v>59.701492537313428</v>
      </c>
    </row>
    <row r="19" spans="1:6" x14ac:dyDescent="0.25">
      <c r="A19">
        <v>18</v>
      </c>
      <c r="B19">
        <v>605</v>
      </c>
      <c r="C19">
        <v>1012</v>
      </c>
      <c r="D19">
        <f>(B19/C19)*100</f>
        <v>59.782608695652172</v>
      </c>
    </row>
    <row r="20" spans="1:6" x14ac:dyDescent="0.25">
      <c r="A20">
        <v>19</v>
      </c>
      <c r="B20">
        <v>595</v>
      </c>
      <c r="C20">
        <v>989</v>
      </c>
      <c r="D20">
        <f>(B20/C20)*100</f>
        <v>60.161779575328609</v>
      </c>
    </row>
    <row r="21" spans="1:6" x14ac:dyDescent="0.25">
      <c r="A21">
        <v>20</v>
      </c>
      <c r="B21">
        <v>600</v>
      </c>
      <c r="C21">
        <v>2067</v>
      </c>
      <c r="D21">
        <f>(B21/C21)*100</f>
        <v>29.027576197387518</v>
      </c>
      <c r="E21">
        <f>MAX(D12:D21)</f>
        <v>61.037639877924718</v>
      </c>
      <c r="F21">
        <f t="shared" ref="F12:F75" si="0">AVERAGE(D12:D21)</f>
        <v>54.153415877604672</v>
      </c>
    </row>
    <row r="22" spans="1:6" x14ac:dyDescent="0.25">
      <c r="A22">
        <v>21</v>
      </c>
      <c r="B22">
        <v>600</v>
      </c>
      <c r="C22">
        <v>1728</v>
      </c>
      <c r="D22">
        <f>(B22/C22)*100</f>
        <v>34.722222222222221</v>
      </c>
    </row>
    <row r="23" spans="1:6" x14ac:dyDescent="0.25">
      <c r="A23">
        <v>22</v>
      </c>
      <c r="B23">
        <v>600</v>
      </c>
      <c r="C23">
        <v>1777</v>
      </c>
      <c r="D23">
        <f>(B23/C23)*100</f>
        <v>33.764772087788408</v>
      </c>
    </row>
    <row r="24" spans="1:6" x14ac:dyDescent="0.25">
      <c r="A24">
        <v>23</v>
      </c>
      <c r="B24">
        <v>600</v>
      </c>
      <c r="C24">
        <v>996</v>
      </c>
      <c r="D24">
        <f>(B24/C24)*100</f>
        <v>60.24096385542169</v>
      </c>
    </row>
    <row r="25" spans="1:6" x14ac:dyDescent="0.25">
      <c r="A25">
        <v>24</v>
      </c>
      <c r="B25">
        <v>600</v>
      </c>
      <c r="C25">
        <v>1008</v>
      </c>
      <c r="D25">
        <f>(B25/C25)*100</f>
        <v>59.523809523809526</v>
      </c>
    </row>
    <row r="26" spans="1:6" x14ac:dyDescent="0.25">
      <c r="A26">
        <v>25</v>
      </c>
      <c r="B26">
        <v>600</v>
      </c>
      <c r="C26">
        <v>1008</v>
      </c>
      <c r="D26">
        <f>(B26/C26)*100</f>
        <v>59.523809523809526</v>
      </c>
    </row>
    <row r="27" spans="1:6" x14ac:dyDescent="0.25">
      <c r="A27">
        <v>26</v>
      </c>
      <c r="B27">
        <v>600</v>
      </c>
      <c r="C27">
        <v>999</v>
      </c>
      <c r="D27">
        <f>(B27/C27)*100</f>
        <v>60.06006006006006</v>
      </c>
    </row>
    <row r="28" spans="1:6" x14ac:dyDescent="0.25">
      <c r="A28">
        <v>27</v>
      </c>
      <c r="B28">
        <v>600</v>
      </c>
      <c r="C28">
        <v>1003</v>
      </c>
      <c r="D28">
        <f>(B28/C28)*100</f>
        <v>59.82053838484547</v>
      </c>
    </row>
    <row r="29" spans="1:6" x14ac:dyDescent="0.25">
      <c r="A29">
        <v>28</v>
      </c>
      <c r="B29">
        <v>600</v>
      </c>
      <c r="C29">
        <v>989</v>
      </c>
      <c r="D29">
        <f>(B29/C29)*100</f>
        <v>60.667340748230536</v>
      </c>
    </row>
    <row r="30" spans="1:6" x14ac:dyDescent="0.25">
      <c r="A30">
        <v>29</v>
      </c>
      <c r="B30">
        <v>600</v>
      </c>
      <c r="C30">
        <v>1885</v>
      </c>
      <c r="D30">
        <f>(B30/C30)*100</f>
        <v>31.830238726790448</v>
      </c>
    </row>
    <row r="31" spans="1:6" x14ac:dyDescent="0.25">
      <c r="A31">
        <v>30</v>
      </c>
      <c r="B31">
        <v>600</v>
      </c>
      <c r="C31">
        <v>1000</v>
      </c>
      <c r="D31">
        <f>(B31/C31)*100</f>
        <v>60</v>
      </c>
      <c r="E31">
        <f>MAX(D22:D31)</f>
        <v>60.667340748230536</v>
      </c>
      <c r="F31">
        <f t="shared" si="0"/>
        <v>52.015375513297784</v>
      </c>
    </row>
    <row r="32" spans="1:6" x14ac:dyDescent="0.25">
      <c r="A32">
        <v>31</v>
      </c>
      <c r="B32">
        <v>605</v>
      </c>
      <c r="C32">
        <v>1019</v>
      </c>
      <c r="D32">
        <f>(B32/C32)*100</f>
        <v>59.371933267909718</v>
      </c>
    </row>
    <row r="33" spans="1:6" x14ac:dyDescent="0.25">
      <c r="A33">
        <v>32</v>
      </c>
      <c r="B33">
        <v>605</v>
      </c>
      <c r="C33">
        <v>1004</v>
      </c>
      <c r="D33">
        <f>(B33/C33)*100</f>
        <v>60.258964143426297</v>
      </c>
    </row>
    <row r="34" spans="1:6" x14ac:dyDescent="0.25">
      <c r="A34">
        <v>33</v>
      </c>
      <c r="B34">
        <v>595</v>
      </c>
      <c r="C34">
        <v>999</v>
      </c>
      <c r="D34">
        <f>(B34/C34)*100</f>
        <v>59.55955955955956</v>
      </c>
    </row>
    <row r="35" spans="1:6" x14ac:dyDescent="0.25">
      <c r="A35">
        <v>34</v>
      </c>
      <c r="B35">
        <v>600</v>
      </c>
      <c r="C35">
        <v>1000</v>
      </c>
      <c r="D35">
        <f>(B35/C35)*100</f>
        <v>60</v>
      </c>
    </row>
    <row r="36" spans="1:6" x14ac:dyDescent="0.25">
      <c r="A36">
        <v>35</v>
      </c>
      <c r="B36">
        <v>600</v>
      </c>
      <c r="C36">
        <v>1001</v>
      </c>
      <c r="D36">
        <f>(B36/C36)*100</f>
        <v>59.940059940059939</v>
      </c>
    </row>
    <row r="37" spans="1:6" x14ac:dyDescent="0.25">
      <c r="A37">
        <v>36</v>
      </c>
      <c r="B37">
        <v>600</v>
      </c>
      <c r="C37">
        <v>999</v>
      </c>
      <c r="D37">
        <f>(B37/C37)*100</f>
        <v>60.06006006006006</v>
      </c>
    </row>
    <row r="38" spans="1:6" x14ac:dyDescent="0.25">
      <c r="A38">
        <v>37</v>
      </c>
      <c r="B38">
        <v>600</v>
      </c>
      <c r="C38">
        <v>1005</v>
      </c>
      <c r="D38">
        <f>(B38/C38)*100</f>
        <v>59.701492537313428</v>
      </c>
    </row>
    <row r="39" spans="1:6" x14ac:dyDescent="0.25">
      <c r="A39">
        <v>38</v>
      </c>
      <c r="B39">
        <v>595</v>
      </c>
      <c r="C39">
        <v>1011</v>
      </c>
      <c r="D39">
        <f>(B39/C39)*100</f>
        <v>58.852621167161224</v>
      </c>
    </row>
    <row r="40" spans="1:6" x14ac:dyDescent="0.25">
      <c r="A40">
        <v>39</v>
      </c>
      <c r="B40">
        <v>600</v>
      </c>
      <c r="C40">
        <v>1010</v>
      </c>
      <c r="D40">
        <f>(B40/C40)*100</f>
        <v>59.405940594059402</v>
      </c>
    </row>
    <row r="41" spans="1:6" x14ac:dyDescent="0.25">
      <c r="A41">
        <v>40</v>
      </c>
      <c r="B41">
        <v>600</v>
      </c>
      <c r="C41">
        <v>990</v>
      </c>
      <c r="D41">
        <f>(B41/C41)*100</f>
        <v>60.606060606060609</v>
      </c>
      <c r="E41">
        <f>MAX(D32:D41)</f>
        <v>60.606060606060609</v>
      </c>
      <c r="F41">
        <f t="shared" si="0"/>
        <v>59.775669187561014</v>
      </c>
    </row>
    <row r="42" spans="1:6" x14ac:dyDescent="0.25">
      <c r="A42">
        <v>41</v>
      </c>
      <c r="B42">
        <v>600</v>
      </c>
      <c r="C42">
        <v>1001</v>
      </c>
      <c r="D42">
        <f>(B42/C42)*100</f>
        <v>59.940059940059939</v>
      </c>
    </row>
    <row r="43" spans="1:6" x14ac:dyDescent="0.25">
      <c r="A43">
        <v>42</v>
      </c>
      <c r="B43">
        <v>605</v>
      </c>
      <c r="C43">
        <v>997</v>
      </c>
      <c r="D43">
        <f>(B43/C43)*100</f>
        <v>60.682046138415245</v>
      </c>
    </row>
    <row r="44" spans="1:6" x14ac:dyDescent="0.25">
      <c r="A44">
        <v>43</v>
      </c>
      <c r="B44">
        <v>600</v>
      </c>
      <c r="C44">
        <v>987</v>
      </c>
      <c r="D44">
        <f>(B44/C44)*100</f>
        <v>60.790273556231</v>
      </c>
    </row>
    <row r="45" spans="1:6" x14ac:dyDescent="0.25">
      <c r="A45">
        <v>44</v>
      </c>
      <c r="B45">
        <v>600</v>
      </c>
      <c r="C45">
        <v>992</v>
      </c>
      <c r="D45">
        <f>(B45/C45)*100</f>
        <v>60.483870967741936</v>
      </c>
    </row>
    <row r="46" spans="1:6" x14ac:dyDescent="0.25">
      <c r="A46">
        <v>45</v>
      </c>
      <c r="B46">
        <v>605</v>
      </c>
      <c r="C46">
        <v>991</v>
      </c>
      <c r="D46">
        <f>(B46/C46)*100</f>
        <v>61.049445005045413</v>
      </c>
    </row>
    <row r="47" spans="1:6" x14ac:dyDescent="0.25">
      <c r="A47">
        <v>46</v>
      </c>
      <c r="B47">
        <v>605</v>
      </c>
      <c r="C47">
        <v>998</v>
      </c>
      <c r="D47">
        <f>(B47/C47)*100</f>
        <v>60.62124248496994</v>
      </c>
    </row>
    <row r="48" spans="1:6" x14ac:dyDescent="0.25">
      <c r="A48">
        <v>47</v>
      </c>
      <c r="B48">
        <v>605</v>
      </c>
      <c r="C48">
        <v>975</v>
      </c>
      <c r="D48">
        <f>(B48/C48)*100</f>
        <v>62.051282051282051</v>
      </c>
    </row>
    <row r="49" spans="1:14" x14ac:dyDescent="0.25">
      <c r="A49">
        <v>48</v>
      </c>
      <c r="B49">
        <v>600</v>
      </c>
      <c r="C49">
        <v>983</v>
      </c>
      <c r="D49">
        <f>(B49/C49)*100</f>
        <v>61.037639877924718</v>
      </c>
    </row>
    <row r="50" spans="1:14" x14ac:dyDescent="0.25">
      <c r="A50">
        <v>49</v>
      </c>
      <c r="B50">
        <v>600</v>
      </c>
      <c r="C50">
        <v>985</v>
      </c>
      <c r="D50">
        <f>(B50/C50)*100</f>
        <v>60.913705583756354</v>
      </c>
    </row>
    <row r="51" spans="1:14" x14ac:dyDescent="0.25">
      <c r="A51">
        <v>50</v>
      </c>
      <c r="B51">
        <v>600</v>
      </c>
      <c r="C51">
        <v>989</v>
      </c>
      <c r="D51">
        <f>(B51/C51)*100</f>
        <v>60.667340748230536</v>
      </c>
      <c r="E51">
        <f>MAX(D42:D51)</f>
        <v>62.051282051282051</v>
      </c>
      <c r="F51">
        <f t="shared" si="0"/>
        <v>60.823690635365722</v>
      </c>
    </row>
    <row r="52" spans="1:14" x14ac:dyDescent="0.25">
      <c r="A52">
        <v>51</v>
      </c>
      <c r="B52">
        <v>600</v>
      </c>
      <c r="C52">
        <v>992</v>
      </c>
      <c r="D52">
        <f>(B52/C52)*100</f>
        <v>60.483870967741936</v>
      </c>
    </row>
    <row r="53" spans="1:14" x14ac:dyDescent="0.25">
      <c r="A53">
        <v>52</v>
      </c>
      <c r="B53">
        <v>605</v>
      </c>
      <c r="C53">
        <v>1008</v>
      </c>
      <c r="D53">
        <f>(B53/C53)*100</f>
        <v>60.019841269841265</v>
      </c>
    </row>
    <row r="54" spans="1:14" x14ac:dyDescent="0.25">
      <c r="A54">
        <v>53</v>
      </c>
      <c r="B54">
        <v>600</v>
      </c>
      <c r="C54">
        <v>978</v>
      </c>
      <c r="D54">
        <f>(B54/C54)*100</f>
        <v>61.349693251533743</v>
      </c>
    </row>
    <row r="55" spans="1:14" x14ac:dyDescent="0.25">
      <c r="A55">
        <v>54</v>
      </c>
      <c r="B55">
        <v>600</v>
      </c>
      <c r="C55">
        <v>994</v>
      </c>
      <c r="D55">
        <f>(B55/C55)*100</f>
        <v>60.362173038229372</v>
      </c>
      <c r="L55" s="125">
        <v>10000</v>
      </c>
    </row>
    <row r="56" spans="1:14" x14ac:dyDescent="0.25">
      <c r="A56">
        <v>55</v>
      </c>
      <c r="B56">
        <v>600</v>
      </c>
      <c r="C56">
        <v>998</v>
      </c>
      <c r="D56">
        <f>(B56/C56)*100</f>
        <v>60.120240480961925</v>
      </c>
      <c r="K56">
        <v>600</v>
      </c>
      <c r="L56">
        <v>1010</v>
      </c>
      <c r="M56">
        <f>(K56/L56)*100</f>
        <v>59.405940594059402</v>
      </c>
      <c r="N56">
        <f>$L$55 * ((K56/L56)*100) / 100</f>
        <v>5940.5940594059402</v>
      </c>
    </row>
    <row r="57" spans="1:14" x14ac:dyDescent="0.25">
      <c r="A57">
        <v>56</v>
      </c>
      <c r="B57">
        <v>600</v>
      </c>
      <c r="C57">
        <v>978</v>
      </c>
      <c r="D57">
        <f>(B57/C57)*100</f>
        <v>61.349693251533743</v>
      </c>
      <c r="K57">
        <v>600</v>
      </c>
      <c r="L57">
        <v>1000</v>
      </c>
      <c r="M57">
        <f>(K57/L57)*100</f>
        <v>60</v>
      </c>
      <c r="N57">
        <f>$L$55 * ((K57/L57)*100) / 100</f>
        <v>6000</v>
      </c>
    </row>
    <row r="58" spans="1:14" x14ac:dyDescent="0.25">
      <c r="A58">
        <v>57</v>
      </c>
      <c r="B58">
        <v>605</v>
      </c>
      <c r="C58">
        <v>978</v>
      </c>
      <c r="D58">
        <f>(B58/C58)*100</f>
        <v>61.860940695296527</v>
      </c>
    </row>
    <row r="59" spans="1:14" x14ac:dyDescent="0.25">
      <c r="A59">
        <v>58</v>
      </c>
      <c r="B59">
        <v>600</v>
      </c>
      <c r="C59">
        <v>983</v>
      </c>
      <c r="D59">
        <f>(B59/C59)*100</f>
        <v>61.037639877924718</v>
      </c>
    </row>
    <row r="60" spans="1:14" x14ac:dyDescent="0.25">
      <c r="A60">
        <v>59</v>
      </c>
      <c r="B60">
        <v>605</v>
      </c>
      <c r="C60">
        <v>988</v>
      </c>
      <c r="D60">
        <f>(B60/C60)*100</f>
        <v>61.234817813765183</v>
      </c>
    </row>
    <row r="61" spans="1:14" x14ac:dyDescent="0.25">
      <c r="A61">
        <v>60</v>
      </c>
      <c r="B61">
        <v>600</v>
      </c>
      <c r="C61">
        <v>1007</v>
      </c>
      <c r="D61">
        <f>(B61/C61)*100</f>
        <v>59.582919563058589</v>
      </c>
      <c r="E61">
        <f>MAX(D52:D61)</f>
        <v>61.860940695296527</v>
      </c>
      <c r="F61">
        <f t="shared" si="0"/>
        <v>60.740183020988695</v>
      </c>
    </row>
    <row r="62" spans="1:14" x14ac:dyDescent="0.25">
      <c r="A62">
        <v>61</v>
      </c>
      <c r="B62">
        <v>600</v>
      </c>
      <c r="C62">
        <v>988</v>
      </c>
      <c r="D62">
        <f>(B62/C62)*100</f>
        <v>60.728744939271252</v>
      </c>
    </row>
    <row r="63" spans="1:14" x14ac:dyDescent="0.25">
      <c r="A63">
        <v>62</v>
      </c>
      <c r="B63">
        <v>605</v>
      </c>
      <c r="C63">
        <v>994</v>
      </c>
      <c r="D63">
        <f>(B63/C63)*100</f>
        <v>60.865191146881294</v>
      </c>
    </row>
    <row r="64" spans="1:14" x14ac:dyDescent="0.25">
      <c r="A64">
        <v>63</v>
      </c>
      <c r="B64">
        <v>600</v>
      </c>
      <c r="C64">
        <v>995</v>
      </c>
      <c r="D64">
        <f>(B64/C64)*100</f>
        <v>60.301507537688437</v>
      </c>
    </row>
    <row r="65" spans="1:6" x14ac:dyDescent="0.25">
      <c r="A65">
        <v>64</v>
      </c>
      <c r="B65">
        <v>605</v>
      </c>
      <c r="C65">
        <v>991</v>
      </c>
      <c r="D65">
        <f>(B65/C65)*100</f>
        <v>61.049445005045413</v>
      </c>
    </row>
    <row r="66" spans="1:6" x14ac:dyDescent="0.25">
      <c r="A66">
        <v>65</v>
      </c>
      <c r="B66">
        <v>600</v>
      </c>
      <c r="C66">
        <v>979</v>
      </c>
      <c r="D66">
        <f>(B66/C66)*100</f>
        <v>61.287027579162412</v>
      </c>
    </row>
    <row r="67" spans="1:6" x14ac:dyDescent="0.25">
      <c r="A67">
        <v>66</v>
      </c>
      <c r="B67">
        <v>605</v>
      </c>
      <c r="C67">
        <v>982</v>
      </c>
      <c r="D67">
        <f>(B67/C67)*100</f>
        <v>61.608961303462316</v>
      </c>
    </row>
    <row r="68" spans="1:6" x14ac:dyDescent="0.25">
      <c r="A68">
        <v>67</v>
      </c>
      <c r="B68">
        <v>600</v>
      </c>
      <c r="C68">
        <v>991</v>
      </c>
      <c r="D68">
        <f>(B68/C68)*100</f>
        <v>60.544904137235115</v>
      </c>
    </row>
    <row r="69" spans="1:6" x14ac:dyDescent="0.25">
      <c r="A69">
        <v>68</v>
      </c>
      <c r="B69">
        <v>600</v>
      </c>
      <c r="C69">
        <v>994</v>
      </c>
      <c r="D69">
        <f>(B69/C69)*100</f>
        <v>60.362173038229372</v>
      </c>
    </row>
    <row r="70" spans="1:6" x14ac:dyDescent="0.25">
      <c r="A70">
        <v>69</v>
      </c>
      <c r="B70">
        <v>600</v>
      </c>
      <c r="C70">
        <v>991</v>
      </c>
      <c r="D70">
        <f>(B70/C70)*100</f>
        <v>60.544904137235115</v>
      </c>
    </row>
    <row r="71" spans="1:6" x14ac:dyDescent="0.25">
      <c r="A71">
        <v>70</v>
      </c>
      <c r="B71">
        <v>605</v>
      </c>
      <c r="C71">
        <v>1022</v>
      </c>
      <c r="D71">
        <f>(B71/C71)*100</f>
        <v>59.197651663405097</v>
      </c>
      <c r="E71">
        <f>MAX(D62:D71)</f>
        <v>61.608961303462316</v>
      </c>
      <c r="F71">
        <f t="shared" si="0"/>
        <v>60.649051048761578</v>
      </c>
    </row>
    <row r="72" spans="1:6" x14ac:dyDescent="0.25">
      <c r="A72">
        <v>71</v>
      </c>
      <c r="B72">
        <v>600</v>
      </c>
      <c r="C72">
        <v>1002</v>
      </c>
      <c r="D72">
        <f>(B72/C72)*100</f>
        <v>59.880239520958078</v>
      </c>
    </row>
    <row r="73" spans="1:6" x14ac:dyDescent="0.25">
      <c r="A73">
        <v>72</v>
      </c>
      <c r="B73">
        <v>605</v>
      </c>
      <c r="C73">
        <v>989</v>
      </c>
      <c r="D73">
        <f>(B73/C73)*100</f>
        <v>61.172901921132464</v>
      </c>
    </row>
    <row r="74" spans="1:6" x14ac:dyDescent="0.25">
      <c r="A74">
        <v>73</v>
      </c>
      <c r="B74">
        <v>600</v>
      </c>
      <c r="C74">
        <v>992</v>
      </c>
      <c r="D74">
        <f>(B74/C74)*100</f>
        <v>60.483870967741936</v>
      </c>
    </row>
    <row r="75" spans="1:6" x14ac:dyDescent="0.25">
      <c r="A75">
        <v>74</v>
      </c>
      <c r="B75">
        <v>600</v>
      </c>
      <c r="C75">
        <v>996</v>
      </c>
      <c r="D75">
        <f>(B75/C75)*100</f>
        <v>60.24096385542169</v>
      </c>
    </row>
    <row r="76" spans="1:6" x14ac:dyDescent="0.25">
      <c r="A76">
        <v>75</v>
      </c>
      <c r="B76">
        <v>600</v>
      </c>
      <c r="C76">
        <v>988</v>
      </c>
      <c r="D76">
        <f>(B76/C76)*100</f>
        <v>60.728744939271252</v>
      </c>
    </row>
    <row r="77" spans="1:6" x14ac:dyDescent="0.25">
      <c r="A77">
        <v>76</v>
      </c>
      <c r="B77">
        <v>600</v>
      </c>
      <c r="C77">
        <v>997</v>
      </c>
      <c r="D77">
        <f>(B77/C77)*100</f>
        <v>60.180541624874628</v>
      </c>
    </row>
    <row r="78" spans="1:6" x14ac:dyDescent="0.25">
      <c r="A78">
        <v>77</v>
      </c>
      <c r="B78">
        <v>605</v>
      </c>
      <c r="C78">
        <v>963</v>
      </c>
      <c r="D78">
        <f>(B78/C78)*100</f>
        <v>62.824506749740394</v>
      </c>
    </row>
    <row r="79" spans="1:6" x14ac:dyDescent="0.25">
      <c r="A79">
        <v>78</v>
      </c>
      <c r="B79">
        <v>605</v>
      </c>
      <c r="C79">
        <v>970</v>
      </c>
      <c r="D79">
        <f>(B79/C79)*100</f>
        <v>62.371134020618555</v>
      </c>
    </row>
    <row r="80" spans="1:6" x14ac:dyDescent="0.25">
      <c r="A80">
        <v>79</v>
      </c>
      <c r="B80">
        <v>600</v>
      </c>
      <c r="C80">
        <v>982</v>
      </c>
      <c r="D80">
        <f>(B80/C80)*100</f>
        <v>61.099796334012225</v>
      </c>
    </row>
    <row r="81" spans="1:6" x14ac:dyDescent="0.25">
      <c r="A81">
        <v>80</v>
      </c>
      <c r="B81">
        <v>600</v>
      </c>
      <c r="C81">
        <v>988</v>
      </c>
      <c r="D81">
        <f>(B81/C81)*100</f>
        <v>60.728744939271252</v>
      </c>
      <c r="E81">
        <f>MAX(D72:D81)</f>
        <v>62.824506749740394</v>
      </c>
      <c r="F81">
        <f t="shared" ref="F76:F101" si="1">AVERAGE(D72:D81)</f>
        <v>60.971144487304251</v>
      </c>
    </row>
    <row r="82" spans="1:6" x14ac:dyDescent="0.25">
      <c r="A82">
        <v>81</v>
      </c>
      <c r="B82">
        <v>605</v>
      </c>
      <c r="C82">
        <v>976</v>
      </c>
      <c r="D82">
        <f>(B82/C82)*100</f>
        <v>61.987704918032783</v>
      </c>
    </row>
    <row r="83" spans="1:6" x14ac:dyDescent="0.25">
      <c r="A83">
        <v>82</v>
      </c>
      <c r="B83">
        <v>600</v>
      </c>
      <c r="C83">
        <v>997</v>
      </c>
      <c r="D83">
        <f>(B83/C83)*100</f>
        <v>60.180541624874628</v>
      </c>
    </row>
    <row r="84" spans="1:6" x14ac:dyDescent="0.25">
      <c r="A84">
        <v>83</v>
      </c>
      <c r="B84">
        <v>600</v>
      </c>
      <c r="C84">
        <v>1014</v>
      </c>
      <c r="D84">
        <f>(B84/C84)*100</f>
        <v>59.171597633136095</v>
      </c>
    </row>
    <row r="85" spans="1:6" x14ac:dyDescent="0.25">
      <c r="A85">
        <v>84</v>
      </c>
      <c r="B85">
        <v>600</v>
      </c>
      <c r="C85">
        <v>991</v>
      </c>
      <c r="D85">
        <f>(B85/C85)*100</f>
        <v>60.544904137235115</v>
      </c>
    </row>
    <row r="86" spans="1:6" x14ac:dyDescent="0.25">
      <c r="A86">
        <v>85</v>
      </c>
      <c r="B86">
        <v>600</v>
      </c>
      <c r="C86">
        <v>980</v>
      </c>
      <c r="D86">
        <f>(B86/C86)*100</f>
        <v>61.224489795918366</v>
      </c>
    </row>
    <row r="87" spans="1:6" x14ac:dyDescent="0.25">
      <c r="A87">
        <v>86</v>
      </c>
      <c r="B87">
        <v>600</v>
      </c>
      <c r="C87">
        <v>992</v>
      </c>
      <c r="D87">
        <f>(B87/C87)*100</f>
        <v>60.483870967741936</v>
      </c>
    </row>
    <row r="88" spans="1:6" x14ac:dyDescent="0.25">
      <c r="A88">
        <v>87</v>
      </c>
      <c r="B88">
        <v>605</v>
      </c>
      <c r="C88">
        <v>996</v>
      </c>
      <c r="D88">
        <f>(B88/C88)*100</f>
        <v>60.742971887550198</v>
      </c>
    </row>
    <row r="89" spans="1:6" x14ac:dyDescent="0.25">
      <c r="A89">
        <v>88</v>
      </c>
      <c r="B89">
        <v>605</v>
      </c>
      <c r="C89">
        <v>984</v>
      </c>
      <c r="D89">
        <f>(B89/C89)*100</f>
        <v>61.483739837398375</v>
      </c>
    </row>
    <row r="90" spans="1:6" x14ac:dyDescent="0.25">
      <c r="A90">
        <v>89</v>
      </c>
      <c r="B90">
        <v>600</v>
      </c>
      <c r="C90">
        <v>1000</v>
      </c>
      <c r="D90">
        <f>(B90/C90)*100</f>
        <v>60</v>
      </c>
    </row>
    <row r="91" spans="1:6" x14ac:dyDescent="0.25">
      <c r="A91">
        <v>90</v>
      </c>
      <c r="B91">
        <v>605</v>
      </c>
      <c r="C91">
        <v>991</v>
      </c>
      <c r="D91">
        <f>(B91/C91)*100</f>
        <v>61.049445005045413</v>
      </c>
      <c r="E91">
        <f>MAX(D82:D91)</f>
        <v>61.987704918032783</v>
      </c>
      <c r="F91">
        <f t="shared" si="1"/>
        <v>60.686926580693296</v>
      </c>
    </row>
    <row r="92" spans="1:6" x14ac:dyDescent="0.25">
      <c r="A92">
        <v>91</v>
      </c>
      <c r="B92">
        <v>605</v>
      </c>
      <c r="C92">
        <v>991</v>
      </c>
      <c r="D92">
        <f>(B92/C92)*100</f>
        <v>61.049445005045413</v>
      </c>
    </row>
    <row r="93" spans="1:6" x14ac:dyDescent="0.25">
      <c r="A93">
        <v>92</v>
      </c>
      <c r="B93">
        <v>605</v>
      </c>
      <c r="C93">
        <v>995</v>
      </c>
      <c r="D93">
        <f>(B93/C93)*100</f>
        <v>60.804020100502512</v>
      </c>
    </row>
    <row r="94" spans="1:6" x14ac:dyDescent="0.25">
      <c r="A94">
        <v>93</v>
      </c>
      <c r="B94">
        <v>605</v>
      </c>
      <c r="C94">
        <v>965</v>
      </c>
      <c r="D94">
        <f>(B94/C94)*100</f>
        <v>62.694300518134717</v>
      </c>
    </row>
    <row r="95" spans="1:6" x14ac:dyDescent="0.25">
      <c r="A95">
        <v>94</v>
      </c>
      <c r="B95">
        <v>600</v>
      </c>
      <c r="C95">
        <v>984</v>
      </c>
      <c r="D95">
        <f>(B95/C95)*100</f>
        <v>60.975609756097562</v>
      </c>
    </row>
    <row r="96" spans="1:6" x14ac:dyDescent="0.25">
      <c r="A96">
        <v>95</v>
      </c>
      <c r="B96">
        <v>600</v>
      </c>
      <c r="C96">
        <v>986</v>
      </c>
      <c r="D96">
        <f>(B96/C96)*100</f>
        <v>60.851926977687633</v>
      </c>
    </row>
    <row r="97" spans="1:6" x14ac:dyDescent="0.25">
      <c r="A97">
        <v>96</v>
      </c>
      <c r="B97">
        <v>605</v>
      </c>
      <c r="C97">
        <v>984</v>
      </c>
      <c r="D97">
        <f>(B97/C97)*100</f>
        <v>61.483739837398375</v>
      </c>
    </row>
    <row r="98" spans="1:6" x14ac:dyDescent="0.25">
      <c r="A98">
        <v>97</v>
      </c>
      <c r="B98">
        <v>605</v>
      </c>
      <c r="C98">
        <v>985</v>
      </c>
      <c r="D98">
        <f>(B98/C98)*100</f>
        <v>61.421319796954307</v>
      </c>
    </row>
    <row r="99" spans="1:6" x14ac:dyDescent="0.25">
      <c r="A99">
        <v>98</v>
      </c>
      <c r="B99">
        <v>605</v>
      </c>
      <c r="C99">
        <v>1014</v>
      </c>
      <c r="D99">
        <f>(B99/C99)*100</f>
        <v>59.664694280078898</v>
      </c>
    </row>
    <row r="100" spans="1:6" x14ac:dyDescent="0.25">
      <c r="A100">
        <v>99</v>
      </c>
      <c r="B100">
        <v>605</v>
      </c>
      <c r="C100">
        <v>970</v>
      </c>
      <c r="D100">
        <f>(B100/C100)*100</f>
        <v>62.371134020618555</v>
      </c>
    </row>
    <row r="101" spans="1:6" x14ac:dyDescent="0.25">
      <c r="A101">
        <v>100</v>
      </c>
      <c r="B101">
        <v>605</v>
      </c>
      <c r="C101">
        <v>974</v>
      </c>
      <c r="D101">
        <f>(B101/C101)*100</f>
        <v>62.114989733059545</v>
      </c>
      <c r="E101">
        <f>MAX(D92:D101)</f>
        <v>62.694300518134717</v>
      </c>
      <c r="F101">
        <f t="shared" si="1"/>
        <v>61.343118002557752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EF1FA-4595-443A-91BF-3099344F92DA}">
  <dimension ref="A1:A2"/>
  <sheetViews>
    <sheetView workbookViewId="0">
      <selection activeCell="U19" sqref="U19"/>
    </sheetView>
  </sheetViews>
  <sheetFormatPr defaultRowHeight="15" x14ac:dyDescent="0.25"/>
  <cols>
    <col min="1" max="1" width="40.85546875" customWidth="1"/>
  </cols>
  <sheetData>
    <row r="1" spans="1:1" x14ac:dyDescent="0.25">
      <c r="A1" t="s">
        <v>12</v>
      </c>
    </row>
    <row r="2" spans="1:1" ht="16.5" x14ac:dyDescent="0.3">
      <c r="A2" s="2" t="s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Logic</vt:lpstr>
      <vt:lpstr>Smart AI</vt:lpstr>
      <vt:lpstr>Dumb AI</vt:lpstr>
      <vt:lpstr>Humans</vt:lpstr>
      <vt:lpstr>Graphs</vt:lpstr>
      <vt:lpstr>Personal Attempts 100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 Roberts</dc:creator>
  <cp:lastModifiedBy>Tanis Roberts</cp:lastModifiedBy>
  <dcterms:created xsi:type="dcterms:W3CDTF">2021-05-04T09:53:37Z</dcterms:created>
  <dcterms:modified xsi:type="dcterms:W3CDTF">2021-05-17T15:27:43Z</dcterms:modified>
</cp:coreProperties>
</file>