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1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kpmgindia365-my.sharepoint.com/personal/akshitagupta15_kpmg_com/Documents/"/>
    </mc:Choice>
  </mc:AlternateContent>
  <xr:revisionPtr revIDLastSave="654" documentId="8_{251E76EB-AD1B-4889-9252-E8F1F1D22BF1}" xr6:coauthVersionLast="47" xr6:coauthVersionMax="47" xr10:uidLastSave="{CC071138-562A-40CA-BA63-D56C5D78B920}"/>
  <bookViews>
    <workbookView xWindow="-120" yWindow="-120" windowWidth="20730" windowHeight="11160" xr2:uid="{40F0C611-46DD-4CD9-AD79-BE9CF6FF9C85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D19" i="1" l="1"/>
  <c r="BD18" i="1"/>
  <c r="BD17" i="1"/>
  <c r="BY5" i="1"/>
  <c r="BX5" i="1"/>
  <c r="BW5" i="1"/>
  <c r="BV5" i="1"/>
  <c r="BI5" i="1"/>
  <c r="BH5" i="1"/>
  <c r="BG5" i="1"/>
  <c r="BF5" i="1"/>
  <c r="BE5" i="1"/>
  <c r="BD5" i="1"/>
  <c r="BD15" i="1"/>
  <c r="BD16" i="1"/>
  <c r="BD14" i="1"/>
</calcChain>
</file>

<file path=xl/sharedStrings.xml><?xml version="1.0" encoding="utf-8"?>
<sst xmlns="http://schemas.openxmlformats.org/spreadsheetml/2006/main" count="140" uniqueCount="136">
  <si>
    <t>RRC Connection setup success Rate (Service)=99.85</t>
  </si>
  <si>
    <t>RRC Connection setup success Rate (All)= 99.92</t>
  </si>
  <si>
    <t>E-RAB Setup Success Rate (All)=99.91</t>
  </si>
  <si>
    <t>Initial E-RAB Setup Success Rate =99.88</t>
  </si>
  <si>
    <t>Added E-RAB Setup Success Rate =98.47</t>
  </si>
  <si>
    <t>Service Setup Success Rate (All)=99.95</t>
  </si>
  <si>
    <t>DL Traffic Volume [GBytes]=90.45</t>
  </si>
  <si>
    <t>Call Drop Rate (ALL)</t>
  </si>
  <si>
    <t>Average No. Of Users</t>
  </si>
  <si>
    <t>Radio Network Availability Rate</t>
  </si>
  <si>
    <t>Inter-RAT Handover Out Success Rate (LTE to WCDMA)</t>
  </si>
  <si>
    <t>Inter-frequency Handover Out Success Rate(%)=98.6</t>
  </si>
  <si>
    <t>Intra-frequency Handover Out Success Rate=98.6</t>
  </si>
  <si>
    <t>elements</t>
  </si>
  <si>
    <t>([L.RRC.ConnReq.Succ.Emc]</t>
  </si>
  <si>
    <t>[L.RRC.ConnReq.Succ.HighPri]</t>
  </si>
  <si>
    <t>[L.RRC.ConnReq.Succ.Mt]</t>
  </si>
  <si>
    <t>[L.RRC.ConnReq.Succ.MoData])</t>
  </si>
  <si>
    <t>([L.RRC.ConnReq.Att.Emc]</t>
  </si>
  <si>
    <t>[L.RRC.ConnReq.Att.HighPri]</t>
  </si>
  <si>
    <t>[L.RRC.ConnReq.Att.Mt]</t>
  </si>
  <si>
    <t>[L.RRC.ConnReq.Att.MoData])</t>
  </si>
  <si>
    <t>[L.RRC.ConnReq.Succ.MoData]</t>
  </si>
  <si>
    <t>[L.RRC.ConnReq.Succ.MoSig]</t>
  </si>
  <si>
    <t>[L.RRC.ConnReq.Succ.Mt])</t>
  </si>
  <si>
    <t>[L.RRC.ConnReq.Att.MoData]</t>
  </si>
  <si>
    <t>[L.RRC.ConnReq.Att.MoSig]</t>
  </si>
  <si>
    <t>[L.RRC.ConnReq.Att.Mt])</t>
  </si>
  <si>
    <t>([L.E+RAB.SuccEst.QCI.1]</t>
  </si>
  <si>
    <t>[L.E+RAB.SuccEst.QCI.2]</t>
  </si>
  <si>
    <t>[L.E+RAB.SuccEst.QCI.3]</t>
  </si>
  <si>
    <t>[L.E+RAB.SuccEst.QCI.4]</t>
  </si>
  <si>
    <t>[L.E+RAB.SuccEst.QCI.5]</t>
  </si>
  <si>
    <t>[L.E+RAB.SuccEst.QCI.6]</t>
  </si>
  <si>
    <t>[L.E+RAB.SuccEst.QCI.7]</t>
  </si>
  <si>
    <t>[L.E+RAB.SuccEst.QCI.8]</t>
  </si>
  <si>
    <t>[L.E+RAB.SuccEst.QCI.9])</t>
  </si>
  <si>
    <t>([L.E+RAB.AttEst.QCI.1]</t>
  </si>
  <si>
    <t>[L.E+RAB.AttEst.QCI.2]</t>
  </si>
  <si>
    <t>[L.E+RAB.AttEst.QCI.3]</t>
  </si>
  <si>
    <t>[L.E+RAB.AttEst.QCI.4]</t>
  </si>
  <si>
    <t>[L.E+RAB.AttEst.QCI.5]</t>
  </si>
  <si>
    <t>[L.E+RAB.AttEst.QCI.6]</t>
  </si>
  <si>
    <t>[L.E+RAB.AttEst.QCI.7]</t>
  </si>
  <si>
    <t>[L.E+RAB.AttEst.QCI.8]</t>
  </si>
  <si>
    <t>[L.E+RAB.AttEst.QCI.9])</t>
  </si>
  <si>
    <t>([L.E+RAB.InitSuccEst.QCI.1]</t>
  </si>
  <si>
    <t>[L.E+RAB.InitSuccEst.QCI.2]</t>
  </si>
  <si>
    <t>[L.E+RAB.InitSuccEst.QCI.3]</t>
  </si>
  <si>
    <t>[L.E+RAB.InitSuccEst.QCI.4]</t>
  </si>
  <si>
    <t>[L.E+RAB.InitSuccEst.QCI.5]</t>
  </si>
  <si>
    <t>[L.E+RAB.InitSuccEst.QCI.6]</t>
  </si>
  <si>
    <t>[L.E+RAB.InitSuccEst.QCI.7]</t>
  </si>
  <si>
    <t>[L.E+RAB.InitSuccEst.QCI.8]</t>
  </si>
  <si>
    <t>[L.E+RAB.InitSuccEst.QCI.9])</t>
  </si>
  <si>
    <t>([L.E+RAB.InitAttEst.QCI.1]</t>
  </si>
  <si>
    <t>[L.E+RAB.InitAttEst.QCI.2]</t>
  </si>
  <si>
    <t>[L.E+RAB.InitAttEst.QCI.3]</t>
  </si>
  <si>
    <t>[L.E+RAB.InitAttEst.QCI.4]</t>
  </si>
  <si>
    <t>[L.E+RAB.InitAttEst.QCI.5]</t>
  </si>
  <si>
    <t>[L.E+RAB.InitAttEst.QCI.6]</t>
  </si>
  <si>
    <t>[L.E+RAB.InitAttEst.QCI.7]</t>
  </si>
  <si>
    <t>[L.E+RAB.InitAttEst.QCI.8]</t>
  </si>
  <si>
    <t>[L.E+RAB.InitAttEst.QCI.9]</t>
  </si>
  <si>
    <t>([L.E+RAB.SuccEst.QCI.1</t>
  </si>
  <si>
    <t>[L.E+RAB.SuccEst.QCI.2</t>
  </si>
  <si>
    <t>[L.E+RAB.SuccEst.QCI.3</t>
  </si>
  <si>
    <t>[L.E+RAB.SuccEst.QCI.4</t>
  </si>
  <si>
    <t>[L.E+RAB.SuccEst.QCI.5</t>
  </si>
  <si>
    <t>[L.E+RAB.SuccEst.QCI.6</t>
  </si>
  <si>
    <t>[L.E+RAB.SuccEst.QCI.7</t>
  </si>
  <si>
    <t>[L.E+RAB.SuccEst.QCI.8</t>
  </si>
  <si>
    <t>[L.E+RAB.SuccEst.QCI.9</t>
  </si>
  <si>
    <t>[L.E+RAB.InitSuccEst.QCI.1</t>
  </si>
  <si>
    <t>[L.E+RAB.InitSuccEst.QCI.2</t>
  </si>
  <si>
    <t>[L.E+RAB.InitSuccEst.QCI.3</t>
  </si>
  <si>
    <t>[L.E+RAB.InitSuccEst.QCI.4</t>
  </si>
  <si>
    <t>[L.E+RAB.InitSuccEst.QCI.5</t>
  </si>
  <si>
    <t>[L.E+RAB.InitSuccEst.QCI.6</t>
  </si>
  <si>
    <t>[L.E+RAB.InitSuccEst.QCI.7</t>
  </si>
  <si>
    <t>[L.E+RAB.InitSuccEst.QCI.8</t>
  </si>
  <si>
    <t>[L.E+RAB.InitSuccEst.QCI.9</t>
  </si>
  <si>
    <t>[L.E+RAB.AttEst.QCI.1</t>
  </si>
  <si>
    <t>[L.E+RAB.AttEst.QCI.2</t>
  </si>
  <si>
    <t>[L.E+RAB.AttEst.QCI.3</t>
  </si>
  <si>
    <t>L.E+RAB.AttEst.QCI.4</t>
  </si>
  <si>
    <t>L.E+RAB.AttEst.QCI.5</t>
  </si>
  <si>
    <t>L.E+RAB.AttEst.QCI.6</t>
  </si>
  <si>
    <t>L.E+RAB.AttEst.QCI.7</t>
  </si>
  <si>
    <t>L.E+RAB.AttEst.QCI.8</t>
  </si>
  <si>
    <t>L.E+RAB.AttEst.QCI.9</t>
  </si>
  <si>
    <t>L.E+RAB.InitAttEst.QCI.1</t>
  </si>
  <si>
    <t>L.E+RAB.InitAttEst.QCI.2</t>
  </si>
  <si>
    <t>L.E+RAB.InitAttEst.QCI.3</t>
  </si>
  <si>
    <t>L.E+RAB.InitAttEst.QCI.4</t>
  </si>
  <si>
    <t>L.E+RAB.InitAttEst.QCI.5</t>
  </si>
  <si>
    <t>L.E+RAB.InitAttEst.QCI.6</t>
  </si>
  <si>
    <t>L.E+RAB.InitAttEst.QCI.7</t>
  </si>
  <si>
    <t>L.E+RAB.InitAttEst.QCI.8</t>
  </si>
  <si>
    <t>L.E+RAB.InitAttEst.QCI.9</t>
  </si>
  <si>
    <t>RRC Connection Setup Success Rate (service)</t>
  </si>
  <si>
    <t>E-RAB Setup Success Rate (ALL)</t>
  </si>
  <si>
    <t>[L.Thrp.bits.DL.QCI.1]</t>
  </si>
  <si>
    <t>[L.Thrp.bits.DL.QCI.2]</t>
  </si>
  <si>
    <t>[L.Thrp.bits.DL.QCI.3]</t>
  </si>
  <si>
    <t>[L.Thrp.bits.DL.QCI.4]</t>
  </si>
  <si>
    <t>[L.Thrp.bits.DL.QCI.5]</t>
  </si>
  <si>
    <t>[L.Thrp.bits.DL.QCI.6]</t>
  </si>
  <si>
    <t>[L.Thrp.bits.DL.QCI.7]</t>
  </si>
  <si>
    <t>[L.Thrp.bits.DL.QCI.8]</t>
  </si>
  <si>
    <t>[L.Thrp.bits.DL.QCI.9]</t>
  </si>
  <si>
    <t>([L.E-RAB.AbnormRel]</t>
  </si>
  <si>
    <t>([L.E-RAB.NormRel]</t>
  </si>
  <si>
    <t>[L.E-RAB.AbnormRel]</t>
  </si>
  <si>
    <t>[L.Traffic.User.Avg]</t>
  </si>
  <si>
    <t>[L.Cell.Avail.Dur]</t>
  </si>
  <si>
    <t>[L.Cell.Unavail.Dur.Manual]</t>
  </si>
  <si>
    <t>[L.Cell.Unavail.Dur.Sys])</t>
  </si>
  <si>
    <t>([L.IRATHO.E2W.ExecSuccOut])</t>
  </si>
  <si>
    <t>([L.IRATHO.E2W.ExecAttOut])</t>
  </si>
  <si>
    <t>([L.HHO.IntraeNB.InterFreq.ExecSuccOut]</t>
  </si>
  <si>
    <t>[L.HHO.IntereNB.InterFreq.ExecSuccOut])</t>
  </si>
  <si>
    <t>([L.HHO.IntraeNB.InterFreq.ExecAttOut]</t>
  </si>
  <si>
    <t>[L.HHO.IntereNB.InterFreq.ExecAttOut])*{100}</t>
  </si>
  <si>
    <t>([L.HHO.IntraeNB.IntraFreq.ExecSuccOut]</t>
  </si>
  <si>
    <t>[L.HHO.IntereNB.IntraFreq.ExecSuccOut])</t>
  </si>
  <si>
    <t>([L.HHO.IntraeNB.IntraFreq.ExecAttOut]</t>
  </si>
  <si>
    <t>[L.HHO.IntereNB.IntraFreq.ExecAttOut]</t>
  </si>
  <si>
    <t>PMRZRLGG0662</t>
  </si>
  <si>
    <t>PSNBRNKC0022</t>
  </si>
  <si>
    <t>PMRZRLGG0668</t>
  </si>
  <si>
    <t>PMRZRLGG0627</t>
  </si>
  <si>
    <t>PMRZRLGG0663</t>
  </si>
  <si>
    <t>PMRZRLGG0664</t>
  </si>
  <si>
    <t>PMRZRLGG0665</t>
  </si>
  <si>
    <t>PMRZRLGG0666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</si>
</sst>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2"/>
      <color theme="1"/>
      <name val="Segoe UI"/>
      <family val="2"/>
    </font>
    <font>
      <sz val="10"/>
      <name val="Arial"/>
      <family val="2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Segoe UI"/>
      <family val="2"/>
    </font>
    <font>
      <b/>
      <sz val="14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4B084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5" tint="-0.249977111117893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1" xfId="0" applyFont="1" applyBorder="1" applyAlignment="1">
      <alignment wrapText="1"/>
    </xf>
    <xf numFmtId="0" fontId="0" fillId="0" borderId="1" xfId="0" applyBorder="1" applyAlignment="1">
      <alignment horizontal="center"/>
    </xf>
    <xf numFmtId="0" fontId="0" fillId="0" borderId="1" xfId="0" applyBorder="1"/>
    <xf numFmtId="0" fontId="2" fillId="0" borderId="1" xfId="0" applyFont="1" applyBorder="1"/>
    <xf numFmtId="0" fontId="3" fillId="0" borderId="1" xfId="0" applyFont="1" applyBorder="1" applyAlignment="1">
      <alignment horizontal="right" vertical="center"/>
    </xf>
    <xf numFmtId="0" fontId="2" fillId="0" borderId="2" xfId="0" applyFont="1" applyBorder="1"/>
    <xf numFmtId="0" fontId="0" fillId="0" borderId="3" xfId="0" applyBorder="1"/>
    <xf numFmtId="0" fontId="0" fillId="0" borderId="2" xfId="0" applyBorder="1"/>
    <xf numFmtId="0" fontId="7" fillId="0" borderId="4" xfId="0" applyFont="1" applyBorder="1"/>
    <xf numFmtId="0" fontId="8" fillId="0" borderId="4" xfId="0" applyFont="1" applyBorder="1"/>
    <xf numFmtId="0" fontId="7" fillId="0" borderId="5" xfId="0" applyFont="1" applyBorder="1"/>
    <xf numFmtId="0" fontId="8" fillId="0" borderId="5" xfId="0" applyFont="1" applyBorder="1"/>
    <xf numFmtId="0" fontId="5" fillId="4" borderId="4" xfId="0" applyFont="1" applyFill="1" applyBorder="1" applyAlignment="1">
      <alignment vertical="center"/>
    </xf>
    <xf numFmtId="0" fontId="6" fillId="4" borderId="4" xfId="0" applyFont="1" applyFill="1" applyBorder="1" applyAlignment="1">
      <alignment vertical="center" wrapText="1"/>
    </xf>
    <xf numFmtId="0" fontId="9" fillId="4" borderId="4" xfId="0" applyFont="1" applyFill="1" applyBorder="1" applyAlignment="1">
      <alignment horizontal="right" vertical="center"/>
    </xf>
    <xf numFmtId="0" fontId="6" fillId="4" borderId="4" xfId="0" applyFont="1" applyFill="1" applyBorder="1" applyAlignment="1">
      <alignment horizontal="left" vertical="center" wrapText="1"/>
    </xf>
    <xf numFmtId="0" fontId="7" fillId="2" borderId="10" xfId="0" applyFont="1" applyFill="1" applyBorder="1"/>
    <xf numFmtId="0" fontId="7" fillId="0" borderId="11" xfId="0" applyFont="1" applyBorder="1"/>
    <xf numFmtId="0" fontId="7" fillId="2" borderId="8" xfId="0" applyFont="1" applyFill="1" applyBorder="1"/>
    <xf numFmtId="0" fontId="7" fillId="0" borderId="9" xfId="0" applyFont="1" applyBorder="1"/>
    <xf numFmtId="0" fontId="6" fillId="4" borderId="5" xfId="0" applyFont="1" applyFill="1" applyBorder="1" applyAlignment="1">
      <alignment horizontal="left" vertical="center" wrapText="1"/>
    </xf>
    <xf numFmtId="0" fontId="5" fillId="4" borderId="5" xfId="0" applyFont="1" applyFill="1" applyBorder="1" applyAlignment="1">
      <alignment vertical="center"/>
    </xf>
    <xf numFmtId="0" fontId="5" fillId="4" borderId="11" xfId="0" applyFont="1" applyFill="1" applyBorder="1" applyAlignment="1">
      <alignment vertical="center"/>
    </xf>
    <xf numFmtId="0" fontId="5" fillId="3" borderId="16" xfId="0" applyFont="1" applyFill="1" applyBorder="1"/>
    <xf numFmtId="0" fontId="5" fillId="5" borderId="8" xfId="0" applyFont="1" applyFill="1" applyBorder="1" applyAlignment="1">
      <alignment vertical="center"/>
    </xf>
    <xf numFmtId="0" fontId="0" fillId="0" borderId="20" xfId="0" applyBorder="1"/>
    <xf numFmtId="0" fontId="7" fillId="2" borderId="21" xfId="0" applyFont="1" applyFill="1" applyBorder="1"/>
    <xf numFmtId="0" fontId="8" fillId="0" borderId="22" xfId="0" applyFont="1" applyBorder="1"/>
    <xf numFmtId="0" fontId="7" fillId="0" borderId="22" xfId="0" applyFont="1" applyBorder="1"/>
    <xf numFmtId="0" fontId="7" fillId="0" borderId="23" xfId="0" applyFont="1" applyBorder="1"/>
    <xf numFmtId="0" fontId="6" fillId="4" borderId="8" xfId="0" applyFont="1" applyFill="1" applyBorder="1" applyAlignment="1">
      <alignment vertical="center" wrapText="1"/>
    </xf>
    <xf numFmtId="0" fontId="6" fillId="4" borderId="9" xfId="0" applyFont="1" applyFill="1" applyBorder="1" applyAlignment="1">
      <alignment horizontal="left" vertical="center" wrapText="1"/>
    </xf>
    <xf numFmtId="0" fontId="7" fillId="0" borderId="10" xfId="0" applyFont="1" applyBorder="1"/>
    <xf numFmtId="0" fontId="7" fillId="0" borderId="8" xfId="0" applyFont="1" applyBorder="1"/>
    <xf numFmtId="0" fontId="7" fillId="0" borderId="25" xfId="0" applyFont="1" applyBorder="1"/>
    <xf numFmtId="0" fontId="7" fillId="0" borderId="26" xfId="0" applyFont="1" applyBorder="1"/>
    <xf numFmtId="0" fontId="7" fillId="0" borderId="27" xfId="0" applyFont="1" applyBorder="1"/>
    <xf numFmtId="0" fontId="5" fillId="4" borderId="28" xfId="0" applyFont="1" applyFill="1" applyBorder="1" applyAlignment="1">
      <alignment vertical="center"/>
    </xf>
    <xf numFmtId="0" fontId="7" fillId="0" borderId="29" xfId="0" applyFont="1" applyBorder="1"/>
    <xf numFmtId="0" fontId="7" fillId="0" borderId="28" xfId="0" applyFont="1" applyBorder="1"/>
    <xf numFmtId="0" fontId="7" fillId="0" borderId="30" xfId="0" applyFont="1" applyBorder="1"/>
    <xf numFmtId="0" fontId="6" fillId="4" borderId="32" xfId="0" applyFont="1" applyFill="1" applyBorder="1" applyAlignment="1">
      <alignment horizontal="left" vertical="center" wrapText="1"/>
    </xf>
    <xf numFmtId="0" fontId="7" fillId="0" borderId="33" xfId="0" applyFont="1" applyBorder="1"/>
    <xf numFmtId="0" fontId="7" fillId="0" borderId="32" xfId="0" applyFont="1" applyBorder="1"/>
    <xf numFmtId="0" fontId="8" fillId="0" borderId="32" xfId="0" applyFont="1" applyBorder="1"/>
    <xf numFmtId="0" fontId="7" fillId="0" borderId="34" xfId="0" applyFont="1" applyBorder="1"/>
    <xf numFmtId="0" fontId="5" fillId="3" borderId="16" xfId="0" applyFont="1" applyFill="1" applyBorder="1" applyAlignment="1">
      <alignment horizontal="center"/>
    </xf>
    <xf numFmtId="0" fontId="5" fillId="3" borderId="17" xfId="0" applyFont="1" applyFill="1" applyBorder="1" applyAlignment="1">
      <alignment horizontal="center"/>
    </xf>
    <xf numFmtId="0" fontId="5" fillId="3" borderId="19" xfId="0" applyFont="1" applyFill="1" applyBorder="1" applyAlignment="1">
      <alignment horizontal="center"/>
    </xf>
    <xf numFmtId="0" fontId="5" fillId="3" borderId="18" xfId="0" applyFont="1" applyFill="1" applyBorder="1" applyAlignment="1">
      <alignment horizontal="center"/>
    </xf>
    <xf numFmtId="0" fontId="6" fillId="3" borderId="12" xfId="0" applyFont="1" applyFill="1" applyBorder="1" applyAlignment="1">
      <alignment horizontal="center" vertical="center" wrapText="1"/>
    </xf>
    <xf numFmtId="0" fontId="6" fillId="3" borderId="13" xfId="0" applyFont="1" applyFill="1" applyBorder="1" applyAlignment="1">
      <alignment horizontal="center" vertical="center" wrapText="1"/>
    </xf>
    <xf numFmtId="0" fontId="6" fillId="3" borderId="15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5" fillId="3" borderId="14" xfId="0" applyFont="1" applyFill="1" applyBorder="1" applyAlignment="1">
      <alignment horizontal="center"/>
    </xf>
    <xf numFmtId="0" fontId="5" fillId="3" borderId="24" xfId="0" applyFont="1" applyFill="1" applyBorder="1" applyAlignment="1">
      <alignment horizontal="center"/>
    </xf>
    <xf numFmtId="0" fontId="6" fillId="3" borderId="31" xfId="0" applyFont="1" applyFill="1" applyBorder="1" applyAlignment="1">
      <alignment horizontal="center" vertical="center" wrapText="1"/>
    </xf>
    <xf numFmtId="0" fontId="6" fillId="3" borderId="7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3E043-39EC-416E-B0BD-736867464E8B}">
  <sheetPr codeName="Sheet1"/>
  <dimension ref="A1:DO19"/>
  <sheetViews>
    <sheetView tabSelected="1" zoomScale="85" zoomScaleNormal="85" workbookViewId="0">
      <selection activeCell="D7" sqref="D7"/>
    </sheetView>
  </sheetViews>
  <sheetFormatPr defaultColWidth="30.85546875" defaultRowHeight="15"/>
  <cols>
    <col min="1" max="1" width="19.7109375" style="3" bestFit="1" customWidth="1"/>
    <col min="2" max="2" width="32.85546875" style="3" bestFit="1" customWidth="1"/>
    <col min="3" max="3" width="36" style="3" bestFit="1" customWidth="1"/>
    <col min="4" max="4" width="30.85546875" style="3"/>
    <col min="5" max="5" width="37.5703125" style="3" bestFit="1" customWidth="1"/>
    <col min="6" max="6" width="31.5703125" style="3" bestFit="1" customWidth="1"/>
    <col min="7" max="7" width="34.5703125" style="3" bestFit="1" customWidth="1"/>
    <col min="8" max="8" width="29.42578125" style="3" bestFit="1" customWidth="1"/>
    <col min="9" max="9" width="36.28515625" style="3" bestFit="1" customWidth="1"/>
    <col min="10" max="10" width="30.85546875" style="3"/>
    <col min="11" max="11" width="36" style="3" bestFit="1" customWidth="1"/>
    <col min="12" max="12" width="36.7109375" style="3" bestFit="1" customWidth="1"/>
    <col min="13" max="13" width="34.7109375" style="3" bestFit="1" customWidth="1"/>
    <col min="14" max="14" width="31.7109375" style="3" bestFit="1" customWidth="1"/>
    <col min="15" max="15" width="31.5703125" style="3" bestFit="1" customWidth="1"/>
    <col min="16" max="16" width="34.5703125" style="3" bestFit="1" customWidth="1"/>
    <col min="17" max="17" width="35.42578125" style="3" bestFit="1" customWidth="1"/>
    <col min="18" max="18" width="33.28515625" style="3" bestFit="1" customWidth="1"/>
    <col min="19" max="19" width="30.42578125" style="3" bestFit="1" customWidth="1"/>
    <col min="20" max="20" width="29.7109375" style="3" bestFit="1" customWidth="1"/>
    <col min="21" max="27" width="28.85546875" style="3" bestFit="1" customWidth="1"/>
    <col min="28" max="28" width="29.7109375" style="3" bestFit="1" customWidth="1"/>
    <col min="29" max="29" width="28.42578125" style="3" bestFit="1" customWidth="1"/>
    <col min="30" max="34" width="27.5703125" style="3" bestFit="1" customWidth="1"/>
    <col min="35" max="35" width="31.7109375" style="3" bestFit="1" customWidth="1"/>
    <col min="36" max="36" width="27.5703125" style="3" bestFit="1" customWidth="1"/>
    <col min="37" max="37" width="28.42578125" style="3" bestFit="1" customWidth="1"/>
    <col min="38" max="38" width="30.7109375" style="3" bestFit="1" customWidth="1"/>
    <col min="39" max="45" width="32.85546875" style="3" bestFit="1" customWidth="1"/>
    <col min="46" max="46" width="33.7109375" style="3" bestFit="1" customWidth="1"/>
    <col min="47" max="47" width="32.42578125" style="3" bestFit="1" customWidth="1"/>
    <col min="48" max="55" width="31.5703125" style="3" bestFit="1" customWidth="1"/>
    <col min="56" max="56" width="28.85546875" style="3" bestFit="1" customWidth="1"/>
    <col min="57" max="64" width="28" style="3" bestFit="1" customWidth="1"/>
    <col min="65" max="73" width="32" style="3" bestFit="1" customWidth="1"/>
    <col min="74" max="76" width="26.7109375" style="3" bestFit="1" customWidth="1"/>
    <col min="77" max="82" width="25.85546875" style="3" bestFit="1" customWidth="1"/>
    <col min="83" max="91" width="29.7109375" style="3" bestFit="1" customWidth="1"/>
    <col min="92" max="92" width="53.7109375" style="3" bestFit="1" customWidth="1"/>
    <col min="93" max="93" width="38" style="3" bestFit="1" customWidth="1"/>
    <col min="94" max="102" width="26" style="3" bestFit="1" customWidth="1"/>
    <col min="103" max="103" width="26.85546875" style="3" bestFit="1" customWidth="1"/>
    <col min="104" max="104" width="24" style="3" bestFit="1" customWidth="1"/>
    <col min="105" max="105" width="26" style="3" bestFit="1" customWidth="1"/>
    <col min="106" max="106" width="26.140625" style="3" bestFit="1" customWidth="1"/>
    <col min="107" max="107" width="20.7109375" style="3" bestFit="1" customWidth="1"/>
    <col min="108" max="108" width="33.140625" style="3" bestFit="1" customWidth="1"/>
    <col min="109" max="109" width="29" style="3" bestFit="1" customWidth="1"/>
    <col min="110" max="110" width="37.28515625" style="3" bestFit="1" customWidth="1"/>
    <col min="111" max="111" width="36" style="3" bestFit="1" customWidth="1"/>
    <col min="112" max="112" width="49.85546875" style="3" bestFit="1" customWidth="1"/>
    <col min="113" max="113" width="50" style="3" bestFit="1" customWidth="1"/>
    <col min="114" max="114" width="48.5703125" style="3" bestFit="1" customWidth="1"/>
    <col min="115" max="115" width="56.5703125" style="3" bestFit="1" customWidth="1"/>
    <col min="116" max="116" width="49.7109375" style="3" bestFit="1" customWidth="1"/>
    <col min="117" max="117" width="49.85546875" style="3" bestFit="1" customWidth="1"/>
    <col min="118" max="118" width="48.42578125" style="3" bestFit="1" customWidth="1"/>
    <col min="119" max="119" width="47.7109375" style="3" bestFit="1" customWidth="1"/>
    <col min="120" max="120" width="18.85546875" style="3" bestFit="1" customWidth="1"/>
    <col min="121" max="121" width="42.140625" style="3" bestFit="1" customWidth="1"/>
    <col min="122" max="16384" width="30.85546875" style="3"/>
  </cols>
  <sheetData>
    <row r="1" spans="1:119" ht="26.25" customHeight="1" thickBot="1">
      <c r="A1" s="54" t="s">
        <v>0</v>
      </c>
      <c r="B1" s="55"/>
      <c r="C1" s="55"/>
      <c r="D1" s="55"/>
      <c r="E1" s="55"/>
      <c r="F1" s="55"/>
      <c r="G1" s="55"/>
      <c r="H1" s="55"/>
      <c r="I1" s="55"/>
      <c r="J1" s="55" t="s">
        <v>1</v>
      </c>
      <c r="K1" s="55"/>
      <c r="L1" s="55"/>
      <c r="M1" s="55"/>
      <c r="N1" s="55"/>
      <c r="O1" s="55"/>
      <c r="P1" s="55"/>
      <c r="Q1" s="55"/>
      <c r="R1" s="55"/>
      <c r="S1" s="55"/>
      <c r="T1" s="55" t="s">
        <v>2</v>
      </c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5"/>
      <c r="AJ1" s="55"/>
      <c r="AK1" s="55"/>
      <c r="AL1" s="55" t="s">
        <v>3</v>
      </c>
      <c r="AM1" s="55"/>
      <c r="AN1" s="55"/>
      <c r="AO1" s="55"/>
      <c r="AP1" s="55"/>
      <c r="AQ1" s="55"/>
      <c r="AR1" s="55"/>
      <c r="AS1" s="55"/>
      <c r="AT1" s="55"/>
      <c r="AU1" s="55"/>
      <c r="AV1" s="55"/>
      <c r="AW1" s="55"/>
      <c r="AX1" s="55"/>
      <c r="AY1" s="55"/>
      <c r="AZ1" s="55"/>
      <c r="BA1" s="55"/>
      <c r="BB1" s="55"/>
      <c r="BC1" s="56"/>
      <c r="BD1" s="54" t="s">
        <v>4</v>
      </c>
      <c r="BE1" s="55"/>
      <c r="BF1" s="55"/>
      <c r="BG1" s="55"/>
      <c r="BH1" s="55"/>
      <c r="BI1" s="55"/>
      <c r="BJ1" s="55"/>
      <c r="BK1" s="55"/>
      <c r="BL1" s="55"/>
      <c r="BM1" s="55"/>
      <c r="BN1" s="55"/>
      <c r="BO1" s="55"/>
      <c r="BP1" s="55"/>
      <c r="BQ1" s="55"/>
      <c r="BR1" s="55"/>
      <c r="BS1" s="55"/>
      <c r="BT1" s="55"/>
      <c r="BU1" s="55"/>
      <c r="BV1" s="55"/>
      <c r="BW1" s="55"/>
      <c r="BX1" s="55"/>
      <c r="BY1" s="55"/>
      <c r="BZ1" s="55"/>
      <c r="CA1" s="55"/>
      <c r="CB1" s="55"/>
      <c r="CC1" s="55"/>
      <c r="CD1" s="55"/>
      <c r="CE1" s="55"/>
      <c r="CF1" s="55"/>
      <c r="CG1" s="55"/>
      <c r="CH1" s="55"/>
      <c r="CI1" s="55"/>
      <c r="CJ1" s="55"/>
      <c r="CK1" s="55"/>
      <c r="CL1" s="55"/>
      <c r="CM1" s="57"/>
      <c r="CN1" s="58" t="s">
        <v>5</v>
      </c>
      <c r="CO1" s="59"/>
      <c r="CP1" s="55" t="s">
        <v>6</v>
      </c>
      <c r="CQ1" s="55"/>
      <c r="CR1" s="55"/>
      <c r="CS1" s="55"/>
      <c r="CT1" s="55"/>
      <c r="CU1" s="55"/>
      <c r="CV1" s="55"/>
      <c r="CW1" s="55"/>
      <c r="CX1" s="56"/>
      <c r="CY1" s="51" t="s">
        <v>7</v>
      </c>
      <c r="CZ1" s="52"/>
      <c r="DA1" s="53"/>
      <c r="DB1" s="24" t="s">
        <v>8</v>
      </c>
      <c r="DC1" s="47" t="s">
        <v>9</v>
      </c>
      <c r="DD1" s="48"/>
      <c r="DE1" s="50"/>
      <c r="DF1" s="47" t="s">
        <v>10</v>
      </c>
      <c r="DG1" s="48"/>
      <c r="DH1" s="47" t="s">
        <v>11</v>
      </c>
      <c r="DI1" s="48"/>
      <c r="DJ1" s="48"/>
      <c r="DK1" s="49"/>
      <c r="DL1" s="47" t="s">
        <v>12</v>
      </c>
      <c r="DM1" s="48"/>
      <c r="DN1" s="48"/>
      <c r="DO1" s="49"/>
    </row>
    <row r="2" spans="1:119" ht="37.5">
      <c r="A2" s="25" t="s">
        <v>13</v>
      </c>
      <c r="B2" s="13" t="s">
        <v>14</v>
      </c>
      <c r="C2" s="13" t="s">
        <v>15</v>
      </c>
      <c r="D2" s="13" t="s">
        <v>16</v>
      </c>
      <c r="E2" s="13" t="s">
        <v>17</v>
      </c>
      <c r="F2" s="13" t="s">
        <v>18</v>
      </c>
      <c r="G2" s="13" t="s">
        <v>19</v>
      </c>
      <c r="H2" s="13" t="s">
        <v>20</v>
      </c>
      <c r="I2" s="13" t="s">
        <v>21</v>
      </c>
      <c r="J2" s="14" t="s">
        <v>14</v>
      </c>
      <c r="K2" s="13" t="s">
        <v>15</v>
      </c>
      <c r="L2" s="13" t="s">
        <v>22</v>
      </c>
      <c r="M2" s="13" t="s">
        <v>23</v>
      </c>
      <c r="N2" s="13" t="s">
        <v>24</v>
      </c>
      <c r="O2" s="13" t="s">
        <v>18</v>
      </c>
      <c r="P2" s="13" t="s">
        <v>19</v>
      </c>
      <c r="Q2" s="13" t="s">
        <v>25</v>
      </c>
      <c r="R2" s="13" t="s">
        <v>26</v>
      </c>
      <c r="S2" s="13" t="s">
        <v>27</v>
      </c>
      <c r="T2" s="14" t="s">
        <v>28</v>
      </c>
      <c r="U2" s="13" t="s">
        <v>29</v>
      </c>
      <c r="V2" s="13" t="s">
        <v>30</v>
      </c>
      <c r="W2" s="13" t="s">
        <v>31</v>
      </c>
      <c r="X2" s="13" t="s">
        <v>32</v>
      </c>
      <c r="Y2" s="13" t="s">
        <v>33</v>
      </c>
      <c r="Z2" s="13" t="s">
        <v>34</v>
      </c>
      <c r="AA2" s="13" t="s">
        <v>35</v>
      </c>
      <c r="AB2" s="13" t="s">
        <v>36</v>
      </c>
      <c r="AC2" s="13" t="s">
        <v>37</v>
      </c>
      <c r="AD2" s="13" t="s">
        <v>38</v>
      </c>
      <c r="AE2" s="13" t="s">
        <v>39</v>
      </c>
      <c r="AF2" s="13" t="s">
        <v>40</v>
      </c>
      <c r="AG2" s="13" t="s">
        <v>41</v>
      </c>
      <c r="AH2" s="13" t="s">
        <v>42</v>
      </c>
      <c r="AI2" s="15" t="s">
        <v>43</v>
      </c>
      <c r="AJ2" s="13" t="s">
        <v>44</v>
      </c>
      <c r="AK2" s="13" t="s">
        <v>45</v>
      </c>
      <c r="AL2" s="14" t="s">
        <v>46</v>
      </c>
      <c r="AM2" s="13" t="s">
        <v>47</v>
      </c>
      <c r="AN2" s="13" t="s">
        <v>48</v>
      </c>
      <c r="AO2" s="13" t="s">
        <v>49</v>
      </c>
      <c r="AP2" s="13" t="s">
        <v>50</v>
      </c>
      <c r="AQ2" s="13" t="s">
        <v>51</v>
      </c>
      <c r="AR2" s="13" t="s">
        <v>52</v>
      </c>
      <c r="AS2" s="13" t="s">
        <v>53</v>
      </c>
      <c r="AT2" s="13" t="s">
        <v>54</v>
      </c>
      <c r="AU2" s="13" t="s">
        <v>55</v>
      </c>
      <c r="AV2" s="13" t="s">
        <v>56</v>
      </c>
      <c r="AW2" s="13" t="s">
        <v>57</v>
      </c>
      <c r="AX2" s="13" t="s">
        <v>58</v>
      </c>
      <c r="AY2" s="13" t="s">
        <v>59</v>
      </c>
      <c r="AZ2" s="13" t="s">
        <v>60</v>
      </c>
      <c r="BA2" s="13" t="s">
        <v>61</v>
      </c>
      <c r="BB2" s="13" t="s">
        <v>62</v>
      </c>
      <c r="BC2" s="38" t="s">
        <v>63</v>
      </c>
      <c r="BD2" s="31" t="s">
        <v>64</v>
      </c>
      <c r="BE2" s="13" t="s">
        <v>65</v>
      </c>
      <c r="BF2" s="13" t="s">
        <v>66</v>
      </c>
      <c r="BG2" s="13" t="s">
        <v>67</v>
      </c>
      <c r="BH2" s="13" t="s">
        <v>68</v>
      </c>
      <c r="BI2" s="13" t="s">
        <v>69</v>
      </c>
      <c r="BJ2" s="13" t="s">
        <v>70</v>
      </c>
      <c r="BK2" s="13" t="s">
        <v>71</v>
      </c>
      <c r="BL2" s="13" t="s">
        <v>72</v>
      </c>
      <c r="BM2" s="13" t="s">
        <v>73</v>
      </c>
      <c r="BN2" s="13" t="s">
        <v>74</v>
      </c>
      <c r="BO2" s="13" t="s">
        <v>75</v>
      </c>
      <c r="BP2" s="13" t="s">
        <v>76</v>
      </c>
      <c r="BQ2" s="13" t="s">
        <v>77</v>
      </c>
      <c r="BR2" s="13" t="s">
        <v>78</v>
      </c>
      <c r="BS2" s="13" t="s">
        <v>79</v>
      </c>
      <c r="BT2" s="13" t="s">
        <v>80</v>
      </c>
      <c r="BU2" s="13" t="s">
        <v>81</v>
      </c>
      <c r="BV2" s="13" t="s">
        <v>82</v>
      </c>
      <c r="BW2" s="13" t="s">
        <v>83</v>
      </c>
      <c r="BX2" s="13" t="s">
        <v>84</v>
      </c>
      <c r="BY2" s="13" t="s">
        <v>85</v>
      </c>
      <c r="BZ2" s="13" t="s">
        <v>86</v>
      </c>
      <c r="CA2" s="13" t="s">
        <v>87</v>
      </c>
      <c r="CB2" s="13" t="s">
        <v>88</v>
      </c>
      <c r="CC2" s="13" t="s">
        <v>89</v>
      </c>
      <c r="CD2" s="13" t="s">
        <v>90</v>
      </c>
      <c r="CE2" s="13" t="s">
        <v>91</v>
      </c>
      <c r="CF2" s="13" t="s">
        <v>92</v>
      </c>
      <c r="CG2" s="16" t="s">
        <v>93</v>
      </c>
      <c r="CH2" s="16" t="s">
        <v>94</v>
      </c>
      <c r="CI2" s="16" t="s">
        <v>95</v>
      </c>
      <c r="CJ2" s="16" t="s">
        <v>96</v>
      </c>
      <c r="CK2" s="16" t="s">
        <v>97</v>
      </c>
      <c r="CL2" s="16" t="s">
        <v>98</v>
      </c>
      <c r="CM2" s="32" t="s">
        <v>99</v>
      </c>
      <c r="CN2" s="42" t="s">
        <v>100</v>
      </c>
      <c r="CO2" s="16" t="s">
        <v>101</v>
      </c>
      <c r="CP2" s="16" t="s">
        <v>102</v>
      </c>
      <c r="CQ2" s="13" t="s">
        <v>103</v>
      </c>
      <c r="CR2" s="13" t="s">
        <v>104</v>
      </c>
      <c r="CS2" s="13" t="s">
        <v>105</v>
      </c>
      <c r="CT2" s="13" t="s">
        <v>106</v>
      </c>
      <c r="CU2" s="13" t="s">
        <v>107</v>
      </c>
      <c r="CV2" s="13" t="s">
        <v>108</v>
      </c>
      <c r="CW2" s="13" t="s">
        <v>109</v>
      </c>
      <c r="CX2" s="13" t="s">
        <v>110</v>
      </c>
      <c r="CY2" s="21" t="s">
        <v>111</v>
      </c>
      <c r="CZ2" s="22" t="s">
        <v>112</v>
      </c>
      <c r="DA2" s="22" t="s">
        <v>113</v>
      </c>
      <c r="DB2" s="23" t="s">
        <v>114</v>
      </c>
      <c r="DC2" s="23" t="s">
        <v>115</v>
      </c>
      <c r="DD2" s="23" t="s">
        <v>116</v>
      </c>
      <c r="DE2" s="23" t="s">
        <v>117</v>
      </c>
      <c r="DF2" s="23" t="s">
        <v>118</v>
      </c>
      <c r="DG2" s="23" t="s">
        <v>119</v>
      </c>
      <c r="DH2" s="23" t="s">
        <v>120</v>
      </c>
      <c r="DI2" s="23" t="s">
        <v>121</v>
      </c>
      <c r="DJ2" s="23" t="s">
        <v>122</v>
      </c>
      <c r="DK2" s="23" t="s">
        <v>123</v>
      </c>
      <c r="DL2" s="23" t="s">
        <v>124</v>
      </c>
      <c r="DM2" s="23" t="s">
        <v>125</v>
      </c>
      <c r="DN2" s="23" t="s">
        <v>126</v>
      </c>
      <c r="DO2" s="23" t="s">
        <v>127</v>
      </c>
    </row>
    <row r="3" spans="1:119" ht="20.25">
      <c r="A3" s="17" t="s">
        <v>128</v>
      </c>
      <c r="B3" s="12">
        <v>91.1</v>
      </c>
      <c r="C3" s="12">
        <v>91.2</v>
      </c>
      <c r="D3" s="12">
        <v>91.3</v>
      </c>
      <c r="E3" s="12">
        <v>91.4</v>
      </c>
      <c r="F3" s="12">
        <v>91.5</v>
      </c>
      <c r="G3" s="12">
        <v>91.6</v>
      </c>
      <c r="H3" s="12">
        <v>91.7</v>
      </c>
      <c r="I3" s="12">
        <v>91.8</v>
      </c>
      <c r="J3" s="12">
        <v>91.3</v>
      </c>
      <c r="K3" s="12">
        <v>92.4</v>
      </c>
      <c r="L3" s="12">
        <v>93.5</v>
      </c>
      <c r="M3" s="12">
        <v>94.6</v>
      </c>
      <c r="N3" s="12">
        <v>95.7</v>
      </c>
      <c r="O3" s="12">
        <v>90.9</v>
      </c>
      <c r="P3" s="12">
        <v>91</v>
      </c>
      <c r="Q3" s="12">
        <v>91.1</v>
      </c>
      <c r="R3" s="12">
        <v>91.2</v>
      </c>
      <c r="S3" s="12">
        <v>91.3</v>
      </c>
      <c r="T3" s="11">
        <v>91.5</v>
      </c>
      <c r="U3" s="11">
        <v>92.5</v>
      </c>
      <c r="V3" s="11">
        <v>93.5</v>
      </c>
      <c r="W3" s="11">
        <v>94.5</v>
      </c>
      <c r="X3" s="11">
        <v>95.5</v>
      </c>
      <c r="Y3" s="11">
        <v>96.5</v>
      </c>
      <c r="Z3" s="11">
        <v>97.5</v>
      </c>
      <c r="AA3" s="11">
        <v>98.5</v>
      </c>
      <c r="AB3" s="11">
        <v>99.5</v>
      </c>
      <c r="AC3" s="11">
        <v>90.5</v>
      </c>
      <c r="AD3" s="11">
        <v>90.6</v>
      </c>
      <c r="AE3" s="11">
        <v>90.7</v>
      </c>
      <c r="AF3" s="11">
        <v>90.8</v>
      </c>
      <c r="AG3" s="11">
        <v>90.9</v>
      </c>
      <c r="AH3" s="11">
        <v>91</v>
      </c>
      <c r="AI3" s="11">
        <v>91.1</v>
      </c>
      <c r="AJ3" s="11">
        <v>91.2</v>
      </c>
      <c r="AK3" s="11">
        <v>91.3</v>
      </c>
      <c r="AL3" s="11">
        <v>90.9</v>
      </c>
      <c r="AM3" s="11">
        <v>91.1</v>
      </c>
      <c r="AN3" s="11">
        <v>91.2</v>
      </c>
      <c r="AO3" s="11">
        <v>91.3</v>
      </c>
      <c r="AP3" s="11">
        <v>91.4</v>
      </c>
      <c r="AQ3" s="11">
        <v>91.5</v>
      </c>
      <c r="AR3" s="11">
        <v>91.6</v>
      </c>
      <c r="AS3" s="11">
        <v>91.7</v>
      </c>
      <c r="AT3" s="11">
        <v>91</v>
      </c>
      <c r="AU3" s="11">
        <v>91.8</v>
      </c>
      <c r="AV3" s="11">
        <v>91.9</v>
      </c>
      <c r="AW3" s="11">
        <v>92</v>
      </c>
      <c r="AX3" s="11">
        <v>92.1</v>
      </c>
      <c r="AY3" s="11">
        <v>92.2</v>
      </c>
      <c r="AZ3" s="11">
        <v>92.3</v>
      </c>
      <c r="BA3" s="11">
        <v>92.4</v>
      </c>
      <c r="BB3" s="11">
        <v>92.500000000000099</v>
      </c>
      <c r="BC3" s="39">
        <v>92.600000000000094</v>
      </c>
      <c r="BD3" s="33">
        <v>99.2</v>
      </c>
      <c r="BE3" s="11">
        <v>99.3</v>
      </c>
      <c r="BF3" s="11">
        <v>99.4</v>
      </c>
      <c r="BG3" s="11">
        <v>99.5</v>
      </c>
      <c r="BH3" s="11">
        <v>98.2</v>
      </c>
      <c r="BI3" s="11">
        <v>99.3</v>
      </c>
      <c r="BJ3" s="11">
        <v>99.4</v>
      </c>
      <c r="BK3" s="11">
        <v>99.5</v>
      </c>
      <c r="BL3" s="11">
        <v>99.8</v>
      </c>
      <c r="BM3" s="11">
        <v>88</v>
      </c>
      <c r="BN3" s="11">
        <v>87</v>
      </c>
      <c r="BO3" s="11">
        <v>82</v>
      </c>
      <c r="BP3" s="11">
        <v>80.400000000000006</v>
      </c>
      <c r="BQ3" s="11">
        <v>85.5</v>
      </c>
      <c r="BR3" s="11">
        <v>82.6</v>
      </c>
      <c r="BS3" s="11">
        <v>83.7</v>
      </c>
      <c r="BT3" s="11">
        <v>90.800000000000097</v>
      </c>
      <c r="BU3" s="11">
        <v>90.900000000000105</v>
      </c>
      <c r="BV3" s="11">
        <v>93</v>
      </c>
      <c r="BW3" s="11">
        <v>93.1</v>
      </c>
      <c r="BX3" s="11">
        <v>93.2</v>
      </c>
      <c r="BY3" s="11">
        <v>93.3</v>
      </c>
      <c r="BZ3" s="11">
        <v>93.4</v>
      </c>
      <c r="CA3" s="11">
        <v>93.5</v>
      </c>
      <c r="CB3" s="11">
        <v>93.6</v>
      </c>
      <c r="CC3" s="11">
        <v>93.7</v>
      </c>
      <c r="CD3" s="11">
        <v>93.8</v>
      </c>
      <c r="CE3" s="11">
        <v>89.1</v>
      </c>
      <c r="CF3" s="11">
        <v>89.2</v>
      </c>
      <c r="CG3" s="11">
        <v>89.3</v>
      </c>
      <c r="CH3" s="11">
        <v>89.4</v>
      </c>
      <c r="CI3" s="11">
        <v>89.5</v>
      </c>
      <c r="CJ3" s="11">
        <v>89.6</v>
      </c>
      <c r="CK3" s="11">
        <v>89.7</v>
      </c>
      <c r="CL3" s="11">
        <v>89.800000000000097</v>
      </c>
      <c r="CM3" s="18">
        <v>89.900000000000105</v>
      </c>
      <c r="CN3" s="43">
        <v>94.95</v>
      </c>
      <c r="CO3" s="11">
        <v>99.95</v>
      </c>
      <c r="CP3" s="11">
        <v>17.28</v>
      </c>
      <c r="CQ3" s="11">
        <v>11.52</v>
      </c>
      <c r="CR3" s="11">
        <v>6.4</v>
      </c>
      <c r="CS3" s="11">
        <v>2.56</v>
      </c>
      <c r="CT3" s="11">
        <v>1.28</v>
      </c>
      <c r="CU3" s="11">
        <v>0.64</v>
      </c>
      <c r="CV3" s="11">
        <v>0.32</v>
      </c>
      <c r="CW3" s="11">
        <v>0.16</v>
      </c>
      <c r="CX3" s="11">
        <v>0.08</v>
      </c>
      <c r="CY3" s="12">
        <v>6.3E-3</v>
      </c>
      <c r="CZ3" s="11">
        <v>1</v>
      </c>
      <c r="DA3" s="11">
        <v>3</v>
      </c>
      <c r="DB3" s="18">
        <v>475772.46960000001</v>
      </c>
      <c r="DC3" s="18">
        <v>95.15</v>
      </c>
      <c r="DD3" s="18">
        <v>0.88</v>
      </c>
      <c r="DE3" s="18">
        <v>2</v>
      </c>
      <c r="DF3" s="18">
        <v>0</v>
      </c>
      <c r="DG3" s="18">
        <v>0</v>
      </c>
      <c r="DH3" s="18">
        <v>91</v>
      </c>
      <c r="DI3" s="18">
        <v>91.51</v>
      </c>
      <c r="DJ3" s="18">
        <v>92</v>
      </c>
      <c r="DK3" s="18">
        <v>93</v>
      </c>
      <c r="DL3" s="18">
        <v>93</v>
      </c>
      <c r="DM3" s="18">
        <v>89.51</v>
      </c>
      <c r="DN3" s="18">
        <v>94</v>
      </c>
      <c r="DO3" s="18">
        <v>91</v>
      </c>
    </row>
    <row r="4" spans="1:119" ht="20.25">
      <c r="A4" s="19" t="s">
        <v>129</v>
      </c>
      <c r="B4" s="10">
        <v>91.11</v>
      </c>
      <c r="C4" s="10">
        <v>91.21</v>
      </c>
      <c r="D4" s="10">
        <v>91.31</v>
      </c>
      <c r="E4" s="10">
        <v>91.41</v>
      </c>
      <c r="F4" s="10">
        <v>91.51</v>
      </c>
      <c r="G4" s="10">
        <v>91.61</v>
      </c>
      <c r="H4" s="10">
        <v>91.71</v>
      </c>
      <c r="I4" s="10">
        <v>91.81</v>
      </c>
      <c r="J4" s="10">
        <v>91.6</v>
      </c>
      <c r="K4" s="10">
        <v>92.5</v>
      </c>
      <c r="L4" s="10">
        <v>93.4</v>
      </c>
      <c r="M4" s="10">
        <v>94.3</v>
      </c>
      <c r="N4" s="10">
        <v>95.2</v>
      </c>
      <c r="O4" s="10">
        <v>90.7</v>
      </c>
      <c r="P4" s="10">
        <v>90.8</v>
      </c>
      <c r="Q4" s="10">
        <v>90.9</v>
      </c>
      <c r="R4" s="10">
        <v>91</v>
      </c>
      <c r="S4" s="10">
        <v>91.1</v>
      </c>
      <c r="T4" s="9">
        <v>91.8</v>
      </c>
      <c r="U4" s="9">
        <v>92.8</v>
      </c>
      <c r="V4" s="9">
        <v>93.8</v>
      </c>
      <c r="W4" s="9">
        <v>94.8</v>
      </c>
      <c r="X4" s="9">
        <v>95.8</v>
      </c>
      <c r="Y4" s="9">
        <v>96.8</v>
      </c>
      <c r="Z4" s="9">
        <v>97.8</v>
      </c>
      <c r="AA4" s="9">
        <v>98.8</v>
      </c>
      <c r="AB4" s="9">
        <v>99.8</v>
      </c>
      <c r="AC4" s="9">
        <v>90.9</v>
      </c>
      <c r="AD4" s="9">
        <v>91</v>
      </c>
      <c r="AE4" s="9">
        <v>91.1</v>
      </c>
      <c r="AF4" s="9">
        <v>91.3</v>
      </c>
      <c r="AG4" s="9">
        <v>91.2</v>
      </c>
      <c r="AH4" s="9">
        <v>91.4</v>
      </c>
      <c r="AI4" s="9">
        <v>91.5</v>
      </c>
      <c r="AJ4" s="9">
        <v>91.6</v>
      </c>
      <c r="AK4" s="9">
        <v>91.7</v>
      </c>
      <c r="AL4" s="9">
        <v>90.91</v>
      </c>
      <c r="AM4" s="9">
        <v>91.02</v>
      </c>
      <c r="AN4" s="9">
        <v>91.13</v>
      </c>
      <c r="AO4" s="9">
        <v>91.24</v>
      </c>
      <c r="AP4" s="9">
        <v>91.35</v>
      </c>
      <c r="AQ4" s="9">
        <v>91.46</v>
      </c>
      <c r="AR4" s="9">
        <v>91.57</v>
      </c>
      <c r="AS4" s="9">
        <v>91.68</v>
      </c>
      <c r="AT4" s="9">
        <v>91.79</v>
      </c>
      <c r="AU4" s="9">
        <v>91.8</v>
      </c>
      <c r="AV4" s="9">
        <v>91.91</v>
      </c>
      <c r="AW4" s="9">
        <v>92.02</v>
      </c>
      <c r="AX4" s="9">
        <v>92.13</v>
      </c>
      <c r="AY4" s="9">
        <v>92.24</v>
      </c>
      <c r="AZ4" s="9">
        <v>92.35</v>
      </c>
      <c r="BA4" s="9">
        <v>92.46</v>
      </c>
      <c r="BB4" s="9">
        <v>92.57</v>
      </c>
      <c r="BC4" s="40">
        <v>92.68</v>
      </c>
      <c r="BD4" s="11">
        <v>99.3</v>
      </c>
      <c r="BE4" s="11">
        <v>99.4</v>
      </c>
      <c r="BF4" s="11">
        <v>99.5</v>
      </c>
      <c r="BG4" s="11">
        <v>99.8</v>
      </c>
      <c r="BH4" s="33">
        <v>99.2</v>
      </c>
      <c r="BI4" s="11">
        <v>99.3</v>
      </c>
      <c r="BJ4" s="11">
        <v>99.4</v>
      </c>
      <c r="BK4" s="11">
        <v>99.5</v>
      </c>
      <c r="BL4" s="11">
        <v>98.2</v>
      </c>
      <c r="BM4" s="11">
        <v>82.6</v>
      </c>
      <c r="BN4" s="11">
        <v>83.7</v>
      </c>
      <c r="BO4" s="11">
        <v>90.800000000000097</v>
      </c>
      <c r="BP4" s="11">
        <v>90.900000000000105</v>
      </c>
      <c r="BQ4" s="11">
        <v>88</v>
      </c>
      <c r="BR4" s="11">
        <v>87</v>
      </c>
      <c r="BS4" s="11">
        <v>82</v>
      </c>
      <c r="BT4" s="11">
        <v>80.400000000000006</v>
      </c>
      <c r="BU4" s="11">
        <v>85.5</v>
      </c>
      <c r="BV4" s="11">
        <v>93</v>
      </c>
      <c r="BW4" s="11">
        <v>93.1</v>
      </c>
      <c r="BX4" s="11">
        <v>93.2</v>
      </c>
      <c r="BY4" s="11">
        <v>93.3</v>
      </c>
      <c r="BZ4" s="11">
        <v>93.4</v>
      </c>
      <c r="CA4" s="11">
        <v>93.5</v>
      </c>
      <c r="CB4" s="11">
        <v>93.6</v>
      </c>
      <c r="CC4" s="11">
        <v>93.7</v>
      </c>
      <c r="CD4" s="11">
        <v>93.8</v>
      </c>
      <c r="CE4" s="11">
        <v>89.1</v>
      </c>
      <c r="CF4" s="11">
        <v>89.2</v>
      </c>
      <c r="CG4" s="11">
        <v>89.3</v>
      </c>
      <c r="CH4" s="11">
        <v>89.4</v>
      </c>
      <c r="CI4" s="11">
        <v>89.5</v>
      </c>
      <c r="CJ4" s="11">
        <v>89.6</v>
      </c>
      <c r="CK4" s="11">
        <v>89.7</v>
      </c>
      <c r="CL4" s="11">
        <v>89.800000000000097</v>
      </c>
      <c r="CM4" s="18">
        <v>89.900000000000105</v>
      </c>
      <c r="CN4" s="44">
        <v>95.9</v>
      </c>
      <c r="CO4" s="9">
        <v>99.9</v>
      </c>
      <c r="CP4" s="9"/>
      <c r="CQ4" s="9"/>
      <c r="CR4" s="9"/>
      <c r="CS4" s="9"/>
      <c r="CT4" s="9"/>
      <c r="CU4" s="9"/>
      <c r="CV4" s="9"/>
      <c r="CW4" s="9"/>
      <c r="CX4" s="9"/>
      <c r="CY4" s="9">
        <v>8.3999999999999995E-3</v>
      </c>
      <c r="CZ4" s="9">
        <v>2</v>
      </c>
      <c r="DA4" s="9">
        <v>4</v>
      </c>
      <c r="DB4" s="20">
        <v>481946.5049</v>
      </c>
      <c r="DC4" s="18">
        <v>93.21</v>
      </c>
      <c r="DD4" s="18">
        <v>0.09</v>
      </c>
      <c r="DE4" s="18">
        <v>2.7</v>
      </c>
      <c r="DF4" s="18">
        <v>0</v>
      </c>
      <c r="DG4" s="18">
        <v>0</v>
      </c>
      <c r="DH4" s="18">
        <v>92</v>
      </c>
      <c r="DI4" s="18">
        <v>90.51</v>
      </c>
      <c r="DJ4" s="18">
        <v>93.5</v>
      </c>
      <c r="DK4" s="18">
        <v>91.5</v>
      </c>
      <c r="DL4" s="18">
        <v>92.75</v>
      </c>
      <c r="DM4" s="18">
        <v>89.76</v>
      </c>
      <c r="DN4" s="18">
        <v>94.25</v>
      </c>
      <c r="DO4" s="18">
        <v>90.75</v>
      </c>
    </row>
    <row r="5" spans="1:119" ht="20.25">
      <c r="A5" s="19" t="s">
        <v>130</v>
      </c>
      <c r="B5" s="10">
        <v>91.11</v>
      </c>
      <c r="C5" s="10">
        <v>91.21</v>
      </c>
      <c r="D5" s="10">
        <v>91.31</v>
      </c>
      <c r="E5" s="10">
        <v>91.41</v>
      </c>
      <c r="F5" s="10">
        <v>91.51</v>
      </c>
      <c r="G5" s="10">
        <v>91.61</v>
      </c>
      <c r="H5" s="10">
        <v>91.71</v>
      </c>
      <c r="I5" s="10">
        <v>91.81</v>
      </c>
      <c r="J5" s="10">
        <v>91.8</v>
      </c>
      <c r="K5" s="10">
        <v>92.7</v>
      </c>
      <c r="L5" s="10">
        <v>93.6</v>
      </c>
      <c r="M5" s="10">
        <v>94.5</v>
      </c>
      <c r="N5" s="10">
        <v>95.4</v>
      </c>
      <c r="O5" s="10">
        <v>90.3</v>
      </c>
      <c r="P5" s="10">
        <v>90.4</v>
      </c>
      <c r="Q5" s="10">
        <v>90.5</v>
      </c>
      <c r="R5" s="10">
        <v>90.6</v>
      </c>
      <c r="S5" s="10">
        <v>90.7</v>
      </c>
      <c r="T5" s="9">
        <v>91.7</v>
      </c>
      <c r="U5" s="9">
        <v>92.7</v>
      </c>
      <c r="V5" s="9">
        <v>93.7</v>
      </c>
      <c r="W5" s="9">
        <v>94.7</v>
      </c>
      <c r="X5" s="9">
        <v>95.7</v>
      </c>
      <c r="Y5" s="9">
        <v>96.7</v>
      </c>
      <c r="Z5" s="9">
        <v>97.7</v>
      </c>
      <c r="AA5" s="9">
        <v>98.7</v>
      </c>
      <c r="AB5" s="9">
        <v>99.7</v>
      </c>
      <c r="AC5" s="9">
        <v>90.7</v>
      </c>
      <c r="AD5" s="9">
        <v>90.8</v>
      </c>
      <c r="AE5" s="9">
        <v>90.9</v>
      </c>
      <c r="AF5" s="9">
        <v>91</v>
      </c>
      <c r="AG5" s="9">
        <v>91.1</v>
      </c>
      <c r="AH5" s="9">
        <v>91.2</v>
      </c>
      <c r="AI5" s="9">
        <v>91.3</v>
      </c>
      <c r="AJ5" s="9">
        <v>91.4</v>
      </c>
      <c r="AK5" s="9">
        <v>91.5</v>
      </c>
      <c r="AL5" s="9">
        <v>90.92</v>
      </c>
      <c r="AM5" s="9">
        <v>91.04</v>
      </c>
      <c r="AN5" s="9">
        <v>91.16</v>
      </c>
      <c r="AO5" s="9">
        <v>91.28</v>
      </c>
      <c r="AP5" s="9">
        <v>91.4</v>
      </c>
      <c r="AQ5" s="9">
        <v>91.52</v>
      </c>
      <c r="AR5" s="9">
        <v>91.64</v>
      </c>
      <c r="AS5" s="9">
        <v>91.76</v>
      </c>
      <c r="AT5" s="9">
        <v>91.88</v>
      </c>
      <c r="AU5" s="9">
        <v>91.9</v>
      </c>
      <c r="AV5" s="9">
        <v>92.02</v>
      </c>
      <c r="AW5" s="9">
        <v>92.14</v>
      </c>
      <c r="AX5" s="9">
        <v>92.26</v>
      </c>
      <c r="AY5" s="9">
        <v>92.38</v>
      </c>
      <c r="AZ5" s="9">
        <v>92.5</v>
      </c>
      <c r="BA5" s="9">
        <v>92.62</v>
      </c>
      <c r="BB5" s="9">
        <v>92.74</v>
      </c>
      <c r="BC5" s="40">
        <v>92.86</v>
      </c>
      <c r="BD5" s="11">
        <f>BD3+0.6</f>
        <v>99.8</v>
      </c>
      <c r="BE5" s="11">
        <f>BE3-0.6</f>
        <v>98.7</v>
      </c>
      <c r="BF5" s="33">
        <f>BF3+0.4</f>
        <v>99.800000000000011</v>
      </c>
      <c r="BG5" s="11">
        <f>BG3-0.4</f>
        <v>99.1</v>
      </c>
      <c r="BH5" s="11">
        <f>BH3+0.2</f>
        <v>98.4</v>
      </c>
      <c r="BI5" s="11">
        <f>BI3-0.2</f>
        <v>99.1</v>
      </c>
      <c r="BJ5" s="11">
        <v>99.4</v>
      </c>
      <c r="BK5" s="11">
        <v>99.5</v>
      </c>
      <c r="BL5" s="11">
        <v>99.8</v>
      </c>
      <c r="BM5" s="11">
        <v>88</v>
      </c>
      <c r="BN5" s="11">
        <v>87</v>
      </c>
      <c r="BO5" s="11">
        <v>82</v>
      </c>
      <c r="BP5" s="11">
        <v>81.400000000000006</v>
      </c>
      <c r="BQ5" s="11">
        <v>84.5</v>
      </c>
      <c r="BR5" s="11">
        <v>83.7</v>
      </c>
      <c r="BS5" s="11">
        <v>82.6</v>
      </c>
      <c r="BT5" s="11">
        <v>90.900000000000105</v>
      </c>
      <c r="BU5" s="11">
        <v>90.800000000000097</v>
      </c>
      <c r="BV5" s="11">
        <f>BV3+0.5</f>
        <v>93.5</v>
      </c>
      <c r="BW5" s="11">
        <f>BW3-0.5</f>
        <v>92.6</v>
      </c>
      <c r="BX5" s="11">
        <f>BX3-0.2</f>
        <v>93</v>
      </c>
      <c r="BY5" s="11">
        <f>BY3+0.2</f>
        <v>93.5</v>
      </c>
      <c r="BZ5" s="11">
        <v>93.7</v>
      </c>
      <c r="CA5" s="11">
        <v>93.8</v>
      </c>
      <c r="CB5" s="11">
        <v>93.4</v>
      </c>
      <c r="CC5" s="11">
        <v>93.5</v>
      </c>
      <c r="CD5" s="11">
        <v>93.6</v>
      </c>
      <c r="CE5" s="11">
        <v>89.3</v>
      </c>
      <c r="CF5" s="11">
        <v>89.4</v>
      </c>
      <c r="CG5" s="11">
        <v>89.1</v>
      </c>
      <c r="CH5" s="11">
        <v>89.2</v>
      </c>
      <c r="CI5" s="11">
        <v>89.5</v>
      </c>
      <c r="CJ5" s="11">
        <v>89.6</v>
      </c>
      <c r="CK5" s="11">
        <v>89.7</v>
      </c>
      <c r="CL5" s="11">
        <v>89.800000000000097</v>
      </c>
      <c r="CM5" s="18">
        <v>89.900000000000105</v>
      </c>
      <c r="CN5" s="44">
        <v>96.5</v>
      </c>
      <c r="CO5" s="9">
        <v>99.85</v>
      </c>
      <c r="CP5" s="9"/>
      <c r="CQ5" s="9"/>
      <c r="CR5" s="9"/>
      <c r="CS5" s="9"/>
      <c r="CT5" s="9"/>
      <c r="CU5" s="9"/>
      <c r="CV5" s="9"/>
      <c r="CW5" s="9"/>
      <c r="CX5" s="9"/>
      <c r="CY5" s="9">
        <v>1.0500000000000001E-2</v>
      </c>
      <c r="CZ5" s="9">
        <v>3</v>
      </c>
      <c r="DA5" s="9">
        <v>5</v>
      </c>
      <c r="DB5" s="20">
        <v>481157.41879999998</v>
      </c>
      <c r="DC5" s="18">
        <v>94.5</v>
      </c>
      <c r="DD5" s="18">
        <v>1.5</v>
      </c>
      <c r="DE5" s="18">
        <v>3</v>
      </c>
      <c r="DF5" s="18">
        <v>0</v>
      </c>
      <c r="DG5" s="18">
        <v>0</v>
      </c>
      <c r="DH5" s="18">
        <v>93</v>
      </c>
      <c r="DI5" s="18">
        <v>89.51</v>
      </c>
      <c r="DJ5" s="18">
        <v>94</v>
      </c>
      <c r="DK5" s="18">
        <v>91</v>
      </c>
      <c r="DL5" s="18">
        <v>91.51</v>
      </c>
      <c r="DM5" s="18">
        <v>91</v>
      </c>
      <c r="DN5" s="18">
        <v>93</v>
      </c>
      <c r="DO5" s="18">
        <v>92</v>
      </c>
    </row>
    <row r="6" spans="1:119" s="4" customFormat="1" ht="20.25">
      <c r="A6" s="19" t="s">
        <v>131</v>
      </c>
      <c r="B6" s="10">
        <v>91.5</v>
      </c>
      <c r="C6" s="10">
        <v>91.5</v>
      </c>
      <c r="D6" s="10">
        <v>91.4</v>
      </c>
      <c r="E6" s="10">
        <v>91.6</v>
      </c>
      <c r="F6" s="10">
        <v>90.5</v>
      </c>
      <c r="G6" s="10">
        <v>90.4</v>
      </c>
      <c r="H6" s="10">
        <v>90.5</v>
      </c>
      <c r="I6" s="10">
        <v>90.6</v>
      </c>
      <c r="J6" s="10">
        <v>91.2</v>
      </c>
      <c r="K6" s="10">
        <v>92.3</v>
      </c>
      <c r="L6" s="10">
        <v>93.4</v>
      </c>
      <c r="M6" s="10">
        <v>94.5</v>
      </c>
      <c r="N6" s="10">
        <v>95.6</v>
      </c>
      <c r="O6" s="10">
        <v>90.5</v>
      </c>
      <c r="P6" s="10">
        <v>90.6</v>
      </c>
      <c r="Q6" s="10">
        <v>90.7</v>
      </c>
      <c r="R6" s="10">
        <v>90.8</v>
      </c>
      <c r="S6" s="10">
        <v>90.9</v>
      </c>
      <c r="T6" s="9">
        <v>91.6</v>
      </c>
      <c r="U6" s="9">
        <v>92.6</v>
      </c>
      <c r="V6" s="9">
        <v>93.6</v>
      </c>
      <c r="W6" s="9">
        <v>94.6</v>
      </c>
      <c r="X6" s="9">
        <v>95.6</v>
      </c>
      <c r="Y6" s="9">
        <v>96.6</v>
      </c>
      <c r="Z6" s="9">
        <v>97.6</v>
      </c>
      <c r="AA6" s="9">
        <v>98.6</v>
      </c>
      <c r="AB6" s="9">
        <v>99.6</v>
      </c>
      <c r="AC6" s="9">
        <v>91.1</v>
      </c>
      <c r="AD6" s="9">
        <v>90.3</v>
      </c>
      <c r="AE6" s="9">
        <v>90.4</v>
      </c>
      <c r="AF6" s="9">
        <v>90.5</v>
      </c>
      <c r="AG6" s="9">
        <v>90.6</v>
      </c>
      <c r="AH6" s="9">
        <v>90.7</v>
      </c>
      <c r="AI6" s="9">
        <v>90.8</v>
      </c>
      <c r="AJ6" s="9">
        <v>90.9</v>
      </c>
      <c r="AK6" s="9">
        <v>91</v>
      </c>
      <c r="AL6" s="9">
        <v>90.93</v>
      </c>
      <c r="AM6" s="9">
        <v>91.06</v>
      </c>
      <c r="AN6" s="9">
        <v>91.19</v>
      </c>
      <c r="AO6" s="9">
        <v>91.32</v>
      </c>
      <c r="AP6" s="9">
        <v>91.45</v>
      </c>
      <c r="AQ6" s="9">
        <v>91.58</v>
      </c>
      <c r="AR6" s="9">
        <v>91.71</v>
      </c>
      <c r="AS6" s="9">
        <v>91.84</v>
      </c>
      <c r="AT6" s="9">
        <v>91.97</v>
      </c>
      <c r="AU6" s="9">
        <v>92</v>
      </c>
      <c r="AV6" s="9">
        <v>92.13</v>
      </c>
      <c r="AW6" s="9">
        <v>92.26</v>
      </c>
      <c r="AX6" s="9">
        <v>92.39</v>
      </c>
      <c r="AY6" s="9">
        <v>92.52</v>
      </c>
      <c r="AZ6" s="9">
        <v>92.65</v>
      </c>
      <c r="BA6" s="9">
        <v>92.78</v>
      </c>
      <c r="BB6" s="9">
        <v>92.91</v>
      </c>
      <c r="BC6" s="40">
        <v>93.04</v>
      </c>
      <c r="BD6" s="11">
        <v>98.2</v>
      </c>
      <c r="BE6" s="11">
        <v>99.3</v>
      </c>
      <c r="BF6" s="11">
        <v>99.4</v>
      </c>
      <c r="BG6" s="11">
        <v>99.5</v>
      </c>
      <c r="BH6" s="11">
        <v>99.8</v>
      </c>
      <c r="BI6" s="11">
        <v>99.2</v>
      </c>
      <c r="BJ6" s="11">
        <v>99.3</v>
      </c>
      <c r="BK6" s="11">
        <v>99.4</v>
      </c>
      <c r="BL6" s="11">
        <v>99.5</v>
      </c>
      <c r="BM6" s="11">
        <v>88</v>
      </c>
      <c r="BN6" s="11">
        <v>87</v>
      </c>
      <c r="BO6" s="11">
        <v>82</v>
      </c>
      <c r="BP6" s="11">
        <v>80.400000000000006</v>
      </c>
      <c r="BQ6" s="11">
        <v>85.5</v>
      </c>
      <c r="BR6" s="11">
        <v>82.6</v>
      </c>
      <c r="BS6" s="11">
        <v>83.7</v>
      </c>
      <c r="BT6" s="11">
        <v>90.800000000000097</v>
      </c>
      <c r="BU6" s="11">
        <v>90.900000000000105</v>
      </c>
      <c r="BV6" s="11">
        <v>93.6</v>
      </c>
      <c r="BW6" s="11">
        <v>93.7</v>
      </c>
      <c r="BX6" s="11">
        <v>93.8</v>
      </c>
      <c r="BY6" s="11">
        <v>93</v>
      </c>
      <c r="BZ6" s="11">
        <v>93.1</v>
      </c>
      <c r="CA6" s="11">
        <v>93.2</v>
      </c>
      <c r="CB6" s="11">
        <v>93.3</v>
      </c>
      <c r="CC6" s="11">
        <v>93.4</v>
      </c>
      <c r="CD6" s="11">
        <v>93.5</v>
      </c>
      <c r="CE6" s="11">
        <v>89.1</v>
      </c>
      <c r="CF6" s="11">
        <v>89.2</v>
      </c>
      <c r="CG6" s="11">
        <v>89.3</v>
      </c>
      <c r="CH6" s="11">
        <v>89.4</v>
      </c>
      <c r="CI6" s="11">
        <v>89.5</v>
      </c>
      <c r="CJ6" s="11">
        <v>89.6</v>
      </c>
      <c r="CK6" s="11">
        <v>89.7</v>
      </c>
      <c r="CL6" s="11">
        <v>89.800000000000097</v>
      </c>
      <c r="CM6" s="11">
        <v>89.900000000000105</v>
      </c>
      <c r="CN6" s="45">
        <v>97.8</v>
      </c>
      <c r="CO6" s="10">
        <v>99.8</v>
      </c>
      <c r="CP6" s="10"/>
      <c r="CQ6" s="10"/>
      <c r="CR6" s="10"/>
      <c r="CS6" s="10"/>
      <c r="CT6" s="10"/>
      <c r="CU6" s="10"/>
      <c r="CV6" s="10"/>
      <c r="CW6" s="10"/>
      <c r="CX6" s="10"/>
      <c r="CY6" s="10">
        <v>1.26E-2</v>
      </c>
      <c r="CZ6" s="9">
        <v>4</v>
      </c>
      <c r="DA6" s="9">
        <v>6</v>
      </c>
      <c r="DB6" s="20">
        <v>477347.55550000002</v>
      </c>
      <c r="DC6" s="18">
        <v>96.23</v>
      </c>
      <c r="DD6" s="18">
        <v>7.0000000000000007E-2</v>
      </c>
      <c r="DE6" s="18">
        <v>0.7</v>
      </c>
      <c r="DF6" s="18">
        <v>0</v>
      </c>
      <c r="DG6" s="18">
        <v>0</v>
      </c>
      <c r="DH6" s="18">
        <v>92.75</v>
      </c>
      <c r="DI6" s="18">
        <v>89.76</v>
      </c>
      <c r="DJ6" s="18">
        <v>94.25</v>
      </c>
      <c r="DK6" s="18">
        <v>90.75</v>
      </c>
      <c r="DL6" s="18">
        <v>90.51</v>
      </c>
      <c r="DM6" s="18">
        <v>92</v>
      </c>
      <c r="DN6" s="18">
        <v>91.5</v>
      </c>
      <c r="DO6" s="18">
        <v>93.5</v>
      </c>
    </row>
    <row r="7" spans="1:119" ht="20.25">
      <c r="A7" s="19" t="s">
        <v>132</v>
      </c>
      <c r="B7" s="10">
        <v>91.2</v>
      </c>
      <c r="C7" s="10">
        <v>91.3</v>
      </c>
      <c r="D7" s="10">
        <v>91.1</v>
      </c>
      <c r="E7" s="10">
        <v>91.4</v>
      </c>
      <c r="F7" s="10">
        <v>91.8</v>
      </c>
      <c r="G7" s="10">
        <v>91.5</v>
      </c>
      <c r="H7" s="10">
        <v>91.6</v>
      </c>
      <c r="I7" s="10">
        <v>91.7</v>
      </c>
      <c r="J7" s="10">
        <v>94.6</v>
      </c>
      <c r="K7" s="10">
        <v>95.7</v>
      </c>
      <c r="L7" s="10">
        <v>91.3</v>
      </c>
      <c r="M7" s="10">
        <v>92.4</v>
      </c>
      <c r="N7" s="10">
        <v>93.5</v>
      </c>
      <c r="O7" s="10">
        <v>91.1</v>
      </c>
      <c r="P7" s="10">
        <v>91.2</v>
      </c>
      <c r="Q7" s="10">
        <v>91.3</v>
      </c>
      <c r="R7" s="10">
        <v>90.9</v>
      </c>
      <c r="S7" s="10">
        <v>91</v>
      </c>
      <c r="T7" s="9">
        <v>95.5</v>
      </c>
      <c r="U7" s="9">
        <v>96.5</v>
      </c>
      <c r="V7" s="9">
        <v>97.5</v>
      </c>
      <c r="W7" s="9">
        <v>98.5</v>
      </c>
      <c r="X7" s="9">
        <v>99.5</v>
      </c>
      <c r="Y7" s="9">
        <v>91.5</v>
      </c>
      <c r="Z7" s="9">
        <v>92.5</v>
      </c>
      <c r="AA7" s="9">
        <v>93.5</v>
      </c>
      <c r="AB7" s="9">
        <v>94.5</v>
      </c>
      <c r="AC7" s="9">
        <v>91.1</v>
      </c>
      <c r="AD7" s="9">
        <v>91.2</v>
      </c>
      <c r="AE7" s="9">
        <v>91.3</v>
      </c>
      <c r="AF7" s="9">
        <v>90.5</v>
      </c>
      <c r="AG7" s="9">
        <v>90.6</v>
      </c>
      <c r="AH7" s="9">
        <v>90.7</v>
      </c>
      <c r="AI7" s="9">
        <v>90.8</v>
      </c>
      <c r="AJ7" s="9">
        <v>90.9</v>
      </c>
      <c r="AK7" s="9">
        <v>91</v>
      </c>
      <c r="AL7" s="9">
        <v>91.5</v>
      </c>
      <c r="AM7" s="9">
        <v>91.6</v>
      </c>
      <c r="AN7" s="9">
        <v>91.7</v>
      </c>
      <c r="AO7" s="9">
        <v>91</v>
      </c>
      <c r="AP7" s="9">
        <v>90.9</v>
      </c>
      <c r="AQ7" s="9">
        <v>91.1</v>
      </c>
      <c r="AR7" s="9">
        <v>91.2</v>
      </c>
      <c r="AS7" s="9">
        <v>91.3</v>
      </c>
      <c r="AT7" s="9">
        <v>91.4</v>
      </c>
      <c r="AU7" s="9">
        <v>92.2</v>
      </c>
      <c r="AV7" s="9">
        <v>92.3</v>
      </c>
      <c r="AW7" s="9">
        <v>92.4</v>
      </c>
      <c r="AX7" s="9">
        <v>92.500000000000099</v>
      </c>
      <c r="AY7" s="9">
        <v>92.600000000000094</v>
      </c>
      <c r="AZ7" s="9">
        <v>91.8</v>
      </c>
      <c r="BA7" s="9">
        <v>91.9</v>
      </c>
      <c r="BB7" s="9">
        <v>92</v>
      </c>
      <c r="BC7" s="40">
        <v>92.1</v>
      </c>
      <c r="BD7" s="33">
        <v>99.2</v>
      </c>
      <c r="BE7" s="11">
        <v>99.3</v>
      </c>
      <c r="BF7" s="11">
        <v>99.4</v>
      </c>
      <c r="BG7" s="11">
        <v>99.5</v>
      </c>
      <c r="BH7" s="11">
        <v>98.2</v>
      </c>
      <c r="BI7" s="11">
        <v>99.3</v>
      </c>
      <c r="BJ7" s="11">
        <v>99.4</v>
      </c>
      <c r="BK7" s="11">
        <v>99.5</v>
      </c>
      <c r="BL7" s="11">
        <v>99.8</v>
      </c>
      <c r="BM7" s="11">
        <v>82.6</v>
      </c>
      <c r="BN7" s="11">
        <v>83.7</v>
      </c>
      <c r="BO7" s="11">
        <v>90.800000000000097</v>
      </c>
      <c r="BP7" s="11">
        <v>90.900000000000105</v>
      </c>
      <c r="BQ7" s="11">
        <v>88</v>
      </c>
      <c r="BR7" s="11">
        <v>87</v>
      </c>
      <c r="BS7" s="11">
        <v>82</v>
      </c>
      <c r="BT7" s="11">
        <v>80.400000000000006</v>
      </c>
      <c r="BU7" s="11">
        <v>85.5</v>
      </c>
      <c r="BV7" s="11">
        <v>93.6</v>
      </c>
      <c r="BW7" s="11">
        <v>93.7</v>
      </c>
      <c r="BX7" s="11">
        <v>93.8</v>
      </c>
      <c r="BY7" s="11">
        <v>93</v>
      </c>
      <c r="BZ7" s="11">
        <v>93.1</v>
      </c>
      <c r="CA7" s="11">
        <v>93.2</v>
      </c>
      <c r="CB7" s="11">
        <v>93.3</v>
      </c>
      <c r="CC7" s="11">
        <v>93.4</v>
      </c>
      <c r="CD7" s="11">
        <v>93.5</v>
      </c>
      <c r="CE7" s="11">
        <v>89.1</v>
      </c>
      <c r="CF7" s="11">
        <v>89.2</v>
      </c>
      <c r="CG7" s="11">
        <v>89.3</v>
      </c>
      <c r="CH7" s="11">
        <v>89.4</v>
      </c>
      <c r="CI7" s="11">
        <v>89.5</v>
      </c>
      <c r="CJ7" s="11">
        <v>89.6</v>
      </c>
      <c r="CK7" s="11">
        <v>89.7</v>
      </c>
      <c r="CL7" s="11">
        <v>89.800000000000097</v>
      </c>
      <c r="CM7" s="18">
        <v>89.900000000000105</v>
      </c>
      <c r="CN7" s="44">
        <v>98.75</v>
      </c>
      <c r="CO7" s="9">
        <v>99.75</v>
      </c>
      <c r="CP7" s="9"/>
      <c r="CQ7" s="9"/>
      <c r="CR7" s="9"/>
      <c r="CS7" s="9"/>
      <c r="CT7" s="9"/>
      <c r="CU7" s="9"/>
      <c r="CV7" s="9"/>
      <c r="CW7" s="9"/>
      <c r="CX7" s="9"/>
      <c r="CY7" s="9">
        <v>1.47E-2</v>
      </c>
      <c r="CZ7" s="9">
        <v>5</v>
      </c>
      <c r="DA7" s="9">
        <v>7</v>
      </c>
      <c r="DB7" s="20">
        <v>462567.28110000002</v>
      </c>
      <c r="DC7" s="18">
        <v>91.1</v>
      </c>
      <c r="DD7" s="18">
        <v>0.9</v>
      </c>
      <c r="DE7" s="18">
        <v>3.2</v>
      </c>
      <c r="DF7" s="18">
        <v>0</v>
      </c>
      <c r="DG7" s="18">
        <v>0</v>
      </c>
      <c r="DH7" s="18">
        <v>91.51</v>
      </c>
      <c r="DI7" s="18">
        <v>91</v>
      </c>
      <c r="DJ7" s="18">
        <v>93</v>
      </c>
      <c r="DK7" s="18">
        <v>92</v>
      </c>
      <c r="DL7" s="18">
        <v>89.51</v>
      </c>
      <c r="DM7" s="18">
        <v>93</v>
      </c>
      <c r="DN7" s="18">
        <v>91</v>
      </c>
      <c r="DO7" s="18">
        <v>94</v>
      </c>
    </row>
    <row r="8" spans="1:119" ht="20.25">
      <c r="A8" s="19" t="s">
        <v>133</v>
      </c>
      <c r="B8" s="10">
        <v>91.31</v>
      </c>
      <c r="C8" s="10">
        <v>91.41</v>
      </c>
      <c r="D8" s="10">
        <v>91.11</v>
      </c>
      <c r="E8" s="10">
        <v>91.21</v>
      </c>
      <c r="F8" s="10">
        <v>91.71</v>
      </c>
      <c r="G8" s="10">
        <v>91.81</v>
      </c>
      <c r="H8" s="10">
        <v>91.51</v>
      </c>
      <c r="I8" s="10">
        <v>91.61</v>
      </c>
      <c r="J8" s="10">
        <v>94.3</v>
      </c>
      <c r="K8" s="10">
        <v>95.2</v>
      </c>
      <c r="L8" s="10">
        <v>91.6</v>
      </c>
      <c r="M8" s="10">
        <v>92.5</v>
      </c>
      <c r="N8" s="10">
        <v>93.4</v>
      </c>
      <c r="O8" s="10">
        <v>90.9</v>
      </c>
      <c r="P8" s="10">
        <v>91</v>
      </c>
      <c r="Q8" s="10">
        <v>91.1</v>
      </c>
      <c r="R8" s="10">
        <v>90.7</v>
      </c>
      <c r="S8" s="10">
        <v>90.8</v>
      </c>
      <c r="T8" s="9">
        <v>95.8</v>
      </c>
      <c r="U8" s="9">
        <v>96.8</v>
      </c>
      <c r="V8" s="9">
        <v>97.8</v>
      </c>
      <c r="W8" s="9">
        <v>98.8</v>
      </c>
      <c r="X8" s="9">
        <v>99.8</v>
      </c>
      <c r="Y8" s="9">
        <v>91.8</v>
      </c>
      <c r="Z8" s="9">
        <v>92.8</v>
      </c>
      <c r="AA8" s="9">
        <v>93.8</v>
      </c>
      <c r="AB8" s="9">
        <v>94.8</v>
      </c>
      <c r="AC8" s="9">
        <v>91.5</v>
      </c>
      <c r="AD8" s="9">
        <v>91.6</v>
      </c>
      <c r="AE8" s="9">
        <v>91.7</v>
      </c>
      <c r="AF8" s="9">
        <v>90.9</v>
      </c>
      <c r="AG8" s="9">
        <v>91</v>
      </c>
      <c r="AH8" s="9">
        <v>91.1</v>
      </c>
      <c r="AI8" s="9">
        <v>91.3</v>
      </c>
      <c r="AJ8" s="9">
        <v>91.2</v>
      </c>
      <c r="AK8" s="9">
        <v>91.4</v>
      </c>
      <c r="AL8" s="9">
        <v>91.46</v>
      </c>
      <c r="AM8" s="9">
        <v>91.57</v>
      </c>
      <c r="AN8" s="9">
        <v>91.68</v>
      </c>
      <c r="AO8" s="9">
        <v>91.79</v>
      </c>
      <c r="AP8" s="9">
        <v>90.91</v>
      </c>
      <c r="AQ8" s="9">
        <v>91.02</v>
      </c>
      <c r="AR8" s="9">
        <v>91.13</v>
      </c>
      <c r="AS8" s="9">
        <v>91.24</v>
      </c>
      <c r="AT8" s="9">
        <v>91.35</v>
      </c>
      <c r="AU8" s="9">
        <v>92.24</v>
      </c>
      <c r="AV8" s="9">
        <v>92.35</v>
      </c>
      <c r="AW8" s="9">
        <v>92.46</v>
      </c>
      <c r="AX8" s="9">
        <v>92.57</v>
      </c>
      <c r="AY8" s="9">
        <v>92.68</v>
      </c>
      <c r="AZ8" s="9">
        <v>91.8</v>
      </c>
      <c r="BA8" s="9">
        <v>91.91</v>
      </c>
      <c r="BB8" s="9">
        <v>92.02</v>
      </c>
      <c r="BC8" s="40">
        <v>92.13</v>
      </c>
      <c r="BD8" s="34">
        <v>98.4</v>
      </c>
      <c r="BE8" s="9">
        <v>99.1</v>
      </c>
      <c r="BF8" s="9">
        <v>99.4</v>
      </c>
      <c r="BG8" s="9">
        <v>99.5</v>
      </c>
      <c r="BH8" s="9">
        <v>99.8</v>
      </c>
      <c r="BI8" s="9">
        <v>99.8</v>
      </c>
      <c r="BJ8" s="9">
        <v>98.7</v>
      </c>
      <c r="BK8" s="9">
        <v>99.800000000000011</v>
      </c>
      <c r="BL8" s="9">
        <v>99.1</v>
      </c>
      <c r="BM8" s="9">
        <v>88</v>
      </c>
      <c r="BN8" s="9">
        <v>87</v>
      </c>
      <c r="BO8" s="9">
        <v>82</v>
      </c>
      <c r="BP8" s="9">
        <v>81.400000000000006</v>
      </c>
      <c r="BQ8" s="9">
        <v>84.5</v>
      </c>
      <c r="BR8" s="9">
        <v>83.7</v>
      </c>
      <c r="BS8" s="9">
        <v>82.6</v>
      </c>
      <c r="BT8" s="9">
        <v>90.900000000000105</v>
      </c>
      <c r="BU8" s="9">
        <v>90.800000000000097</v>
      </c>
      <c r="BV8" s="9">
        <v>93.4</v>
      </c>
      <c r="BW8" s="9">
        <v>93.5</v>
      </c>
      <c r="BX8" s="9">
        <v>93.6</v>
      </c>
      <c r="BY8" s="9">
        <v>93.5</v>
      </c>
      <c r="BZ8" s="9">
        <v>92.6</v>
      </c>
      <c r="CA8" s="9">
        <v>93</v>
      </c>
      <c r="CB8" s="9">
        <v>93.5</v>
      </c>
      <c r="CC8" s="9">
        <v>93.7</v>
      </c>
      <c r="CD8" s="9">
        <v>93.8</v>
      </c>
      <c r="CE8" s="9">
        <v>89.3</v>
      </c>
      <c r="CF8" s="9">
        <v>89.4</v>
      </c>
      <c r="CG8" s="9">
        <v>89.1</v>
      </c>
      <c r="CH8" s="9">
        <v>89.2</v>
      </c>
      <c r="CI8" s="9">
        <v>89.5</v>
      </c>
      <c r="CJ8" s="9">
        <v>89.6</v>
      </c>
      <c r="CK8" s="9">
        <v>89.7</v>
      </c>
      <c r="CL8" s="9">
        <v>89.800000000000097</v>
      </c>
      <c r="CM8" s="20">
        <v>89.900000000000105</v>
      </c>
      <c r="CN8" s="44">
        <v>99.6</v>
      </c>
      <c r="CO8" s="9">
        <v>99.8</v>
      </c>
      <c r="CP8" s="9"/>
      <c r="CQ8" s="9"/>
      <c r="CR8" s="9"/>
      <c r="CS8" s="9"/>
      <c r="CT8" s="9"/>
      <c r="CU8" s="9"/>
      <c r="CV8" s="9"/>
      <c r="CW8" s="9"/>
      <c r="CX8" s="9"/>
      <c r="CY8" s="9">
        <v>1.6799999999999999E-2</v>
      </c>
      <c r="CZ8" s="9">
        <v>6</v>
      </c>
      <c r="DA8" s="9">
        <v>8</v>
      </c>
      <c r="DB8" s="20">
        <v>461887.26459999999</v>
      </c>
      <c r="DC8" s="18">
        <v>97.33</v>
      </c>
      <c r="DD8" s="18">
        <v>1.5</v>
      </c>
      <c r="DE8" s="18">
        <v>0.17</v>
      </c>
      <c r="DF8" s="18">
        <v>0</v>
      </c>
      <c r="DG8" s="18">
        <v>0</v>
      </c>
      <c r="DH8" s="18">
        <v>90.51</v>
      </c>
      <c r="DI8" s="18">
        <v>92</v>
      </c>
      <c r="DJ8" s="18">
        <v>91.5</v>
      </c>
      <c r="DK8" s="18">
        <v>93.5</v>
      </c>
      <c r="DL8" s="18">
        <v>89.76</v>
      </c>
      <c r="DM8" s="18">
        <v>92.75</v>
      </c>
      <c r="DN8" s="18">
        <v>90.75</v>
      </c>
      <c r="DO8" s="18">
        <v>94.25</v>
      </c>
    </row>
    <row r="9" spans="1:119" ht="20.25">
      <c r="A9" s="19" t="s">
        <v>134</v>
      </c>
      <c r="B9" s="10">
        <v>91.31</v>
      </c>
      <c r="C9" s="10">
        <v>91.41</v>
      </c>
      <c r="D9" s="10">
        <v>91.11</v>
      </c>
      <c r="E9" s="10">
        <v>91.21</v>
      </c>
      <c r="F9" s="10">
        <v>91.71</v>
      </c>
      <c r="G9" s="10">
        <v>91.81</v>
      </c>
      <c r="H9" s="10">
        <v>91.51</v>
      </c>
      <c r="I9" s="10">
        <v>91.61</v>
      </c>
      <c r="J9" s="10">
        <v>94.5</v>
      </c>
      <c r="K9" s="10">
        <v>95.4</v>
      </c>
      <c r="L9" s="10">
        <v>91.8</v>
      </c>
      <c r="M9" s="10">
        <v>92.7</v>
      </c>
      <c r="N9" s="10">
        <v>93.6</v>
      </c>
      <c r="O9" s="10">
        <v>90.5</v>
      </c>
      <c r="P9" s="10">
        <v>90.6</v>
      </c>
      <c r="Q9" s="10">
        <v>90.7</v>
      </c>
      <c r="R9" s="10">
        <v>90.3</v>
      </c>
      <c r="S9" s="10">
        <v>90.4</v>
      </c>
      <c r="T9" s="9">
        <v>95.7</v>
      </c>
      <c r="U9" s="9">
        <v>96.7</v>
      </c>
      <c r="V9" s="9">
        <v>97.7</v>
      </c>
      <c r="W9" s="9">
        <v>98.7</v>
      </c>
      <c r="X9" s="9">
        <v>99.7</v>
      </c>
      <c r="Y9" s="9">
        <v>91.7</v>
      </c>
      <c r="Z9" s="9">
        <v>92.7</v>
      </c>
      <c r="AA9" s="9">
        <v>93.7</v>
      </c>
      <c r="AB9" s="9">
        <v>94.7</v>
      </c>
      <c r="AC9" s="9">
        <v>91.3</v>
      </c>
      <c r="AD9" s="9">
        <v>91.4</v>
      </c>
      <c r="AE9" s="9">
        <v>91.5</v>
      </c>
      <c r="AF9" s="9">
        <v>90.7</v>
      </c>
      <c r="AG9" s="9">
        <v>90.8</v>
      </c>
      <c r="AH9" s="9">
        <v>90.9</v>
      </c>
      <c r="AI9" s="9">
        <v>91</v>
      </c>
      <c r="AJ9" s="9">
        <v>91.1</v>
      </c>
      <c r="AK9" s="9">
        <v>91.2</v>
      </c>
      <c r="AL9" s="9">
        <v>91.52</v>
      </c>
      <c r="AM9" s="9">
        <v>91.64</v>
      </c>
      <c r="AN9" s="9">
        <v>91.76</v>
      </c>
      <c r="AO9" s="9">
        <v>91.88</v>
      </c>
      <c r="AP9" s="9">
        <v>90.92</v>
      </c>
      <c r="AQ9" s="9">
        <v>91.04</v>
      </c>
      <c r="AR9" s="9">
        <v>91.16</v>
      </c>
      <c r="AS9" s="9">
        <v>91.28</v>
      </c>
      <c r="AT9" s="9">
        <v>91.4</v>
      </c>
      <c r="AU9" s="9">
        <v>92.38</v>
      </c>
      <c r="AV9" s="9">
        <v>92.5</v>
      </c>
      <c r="AW9" s="9">
        <v>92.62</v>
      </c>
      <c r="AX9" s="9">
        <v>92.74</v>
      </c>
      <c r="AY9" s="9">
        <v>92.86</v>
      </c>
      <c r="AZ9" s="9">
        <v>91.9</v>
      </c>
      <c r="BA9" s="9">
        <v>92.02</v>
      </c>
      <c r="BB9" s="9">
        <v>92.14</v>
      </c>
      <c r="BC9" s="40">
        <v>92.26</v>
      </c>
      <c r="BD9" s="34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9"/>
      <c r="BX9" s="9"/>
      <c r="BY9" s="9"/>
      <c r="BZ9" s="9"/>
      <c r="CA9" s="9"/>
      <c r="CB9" s="9"/>
      <c r="CC9" s="9"/>
      <c r="CD9" s="9"/>
      <c r="CE9" s="9"/>
      <c r="CF9" s="9"/>
      <c r="CG9" s="9"/>
      <c r="CH9" s="9"/>
      <c r="CI9" s="9"/>
      <c r="CJ9" s="9"/>
      <c r="CK9" s="9"/>
      <c r="CL9" s="9"/>
      <c r="CM9" s="20"/>
      <c r="CN9" s="44">
        <v>94.9</v>
      </c>
      <c r="CO9" s="9">
        <v>99.9</v>
      </c>
      <c r="CP9" s="9"/>
      <c r="CQ9" s="9"/>
      <c r="CR9" s="9"/>
      <c r="CS9" s="9"/>
      <c r="CT9" s="9"/>
      <c r="CU9" s="9"/>
      <c r="CV9" s="9"/>
      <c r="CW9" s="9"/>
      <c r="CX9" s="9"/>
      <c r="CY9" s="9">
        <v>1.89E-2</v>
      </c>
      <c r="CZ9" s="9">
        <v>7</v>
      </c>
      <c r="DA9" s="9">
        <v>8</v>
      </c>
      <c r="DB9" s="20">
        <v>480616.46350000001</v>
      </c>
      <c r="DC9" s="18">
        <v>93.21</v>
      </c>
      <c r="DD9" s="18">
        <v>0.09</v>
      </c>
      <c r="DE9" s="18">
        <v>2.7</v>
      </c>
      <c r="DF9" s="18">
        <v>0</v>
      </c>
      <c r="DG9" s="18">
        <v>0</v>
      </c>
      <c r="DH9" s="18">
        <v>89.51</v>
      </c>
      <c r="DI9" s="18">
        <v>93</v>
      </c>
      <c r="DJ9" s="18">
        <v>91</v>
      </c>
      <c r="DK9" s="18">
        <v>94</v>
      </c>
      <c r="DL9" s="18">
        <v>91</v>
      </c>
      <c r="DM9" s="18">
        <v>91.51</v>
      </c>
      <c r="DN9" s="18">
        <v>92</v>
      </c>
      <c r="DO9" s="18">
        <v>93</v>
      </c>
    </row>
    <row r="10" spans="1:119" ht="20.25">
      <c r="A10" s="27" t="s">
        <v>135</v>
      </c>
      <c r="B10" s="28">
        <v>91.4</v>
      </c>
      <c r="C10" s="28">
        <v>91.6</v>
      </c>
      <c r="D10" s="28">
        <v>91.5</v>
      </c>
      <c r="E10" s="28">
        <v>91.5</v>
      </c>
      <c r="F10" s="28">
        <v>90.5</v>
      </c>
      <c r="G10" s="28">
        <v>90.6</v>
      </c>
      <c r="H10" s="28">
        <v>90.5</v>
      </c>
      <c r="I10" s="28">
        <v>90.4</v>
      </c>
      <c r="J10" s="28">
        <v>94.5</v>
      </c>
      <c r="K10" s="28">
        <v>95.6</v>
      </c>
      <c r="L10" s="28">
        <v>91.2</v>
      </c>
      <c r="M10" s="28">
        <v>92.3</v>
      </c>
      <c r="N10" s="28">
        <v>93.4</v>
      </c>
      <c r="O10" s="28">
        <v>90.7</v>
      </c>
      <c r="P10" s="28">
        <v>90.8</v>
      </c>
      <c r="Q10" s="28">
        <v>90.9</v>
      </c>
      <c r="R10" s="28">
        <v>90.5</v>
      </c>
      <c r="S10" s="28">
        <v>90.6</v>
      </c>
      <c r="T10" s="29">
        <v>95.6</v>
      </c>
      <c r="U10" s="29">
        <v>96.6</v>
      </c>
      <c r="V10" s="29">
        <v>97.6</v>
      </c>
      <c r="W10" s="29">
        <v>98.6</v>
      </c>
      <c r="X10" s="29">
        <v>99.6</v>
      </c>
      <c r="Y10" s="29">
        <v>91.6</v>
      </c>
      <c r="Z10" s="29">
        <v>92.6</v>
      </c>
      <c r="AA10" s="29">
        <v>93.6</v>
      </c>
      <c r="AB10" s="29">
        <v>94.6</v>
      </c>
      <c r="AC10" s="29">
        <v>90.8</v>
      </c>
      <c r="AD10" s="29">
        <v>90.9</v>
      </c>
      <c r="AE10" s="29">
        <v>91</v>
      </c>
      <c r="AF10" s="29">
        <v>91.1</v>
      </c>
      <c r="AG10" s="29">
        <v>90.3</v>
      </c>
      <c r="AH10" s="29">
        <v>90.4</v>
      </c>
      <c r="AI10" s="29">
        <v>90.5</v>
      </c>
      <c r="AJ10" s="29">
        <v>90.6</v>
      </c>
      <c r="AK10" s="29">
        <v>90.7</v>
      </c>
      <c r="AL10" s="29">
        <v>91.58</v>
      </c>
      <c r="AM10" s="29">
        <v>91.71</v>
      </c>
      <c r="AN10" s="29">
        <v>91.84</v>
      </c>
      <c r="AO10" s="29">
        <v>91.97</v>
      </c>
      <c r="AP10" s="29">
        <v>90.93</v>
      </c>
      <c r="AQ10" s="29">
        <v>91.06</v>
      </c>
      <c r="AR10" s="29">
        <v>91.19</v>
      </c>
      <c r="AS10" s="29">
        <v>91.32</v>
      </c>
      <c r="AT10" s="29">
        <v>91.45</v>
      </c>
      <c r="AU10" s="29">
        <v>92.52</v>
      </c>
      <c r="AV10" s="29">
        <v>92.65</v>
      </c>
      <c r="AW10" s="29">
        <v>92.78</v>
      </c>
      <c r="AX10" s="29">
        <v>92.91</v>
      </c>
      <c r="AY10" s="29">
        <v>93.04</v>
      </c>
      <c r="AZ10" s="29">
        <v>92</v>
      </c>
      <c r="BA10" s="29">
        <v>92.13</v>
      </c>
      <c r="BB10" s="29">
        <v>92.26</v>
      </c>
      <c r="BC10" s="41">
        <v>92.39</v>
      </c>
      <c r="BD10" s="35"/>
      <c r="BE10" s="36"/>
      <c r="BF10" s="36"/>
      <c r="BG10" s="36"/>
      <c r="BH10" s="36"/>
      <c r="BI10" s="36"/>
      <c r="BJ10" s="36"/>
      <c r="BK10" s="36"/>
      <c r="BL10" s="36"/>
      <c r="BM10" s="36"/>
      <c r="BN10" s="36"/>
      <c r="BO10" s="36"/>
      <c r="BP10" s="36"/>
      <c r="BQ10" s="36"/>
      <c r="BR10" s="36"/>
      <c r="BS10" s="36"/>
      <c r="BT10" s="36"/>
      <c r="BU10" s="36"/>
      <c r="BV10" s="36"/>
      <c r="BW10" s="36"/>
      <c r="BX10" s="36"/>
      <c r="BY10" s="36"/>
      <c r="BZ10" s="36"/>
      <c r="CA10" s="36"/>
      <c r="CB10" s="36"/>
      <c r="CC10" s="36"/>
      <c r="CD10" s="36"/>
      <c r="CE10" s="36"/>
      <c r="CF10" s="36"/>
      <c r="CG10" s="36"/>
      <c r="CH10" s="36"/>
      <c r="CI10" s="36"/>
      <c r="CJ10" s="36"/>
      <c r="CK10" s="36"/>
      <c r="CL10" s="36"/>
      <c r="CM10" s="37"/>
      <c r="CN10" s="46">
        <v>95.85</v>
      </c>
      <c r="CO10" s="29">
        <v>99.85</v>
      </c>
      <c r="CP10" s="29"/>
      <c r="CQ10" s="29"/>
      <c r="CR10" s="29"/>
      <c r="CS10" s="29"/>
      <c r="CT10" s="29"/>
      <c r="CU10" s="29"/>
      <c r="CV10" s="29"/>
      <c r="CW10" s="29"/>
      <c r="CX10" s="29"/>
      <c r="CY10" s="29">
        <v>2.1000000000000001E-2</v>
      </c>
      <c r="CZ10" s="29">
        <v>8</v>
      </c>
      <c r="DA10" s="29">
        <v>9</v>
      </c>
      <c r="DB10" s="30">
        <v>478784.51390000002</v>
      </c>
      <c r="DC10" s="30">
        <v>94.5</v>
      </c>
      <c r="DD10" s="30">
        <v>1.5</v>
      </c>
      <c r="DE10" s="30">
        <v>3</v>
      </c>
      <c r="DF10" s="30">
        <v>0</v>
      </c>
      <c r="DG10" s="30">
        <v>0</v>
      </c>
      <c r="DH10" s="18">
        <v>89.76</v>
      </c>
      <c r="DI10" s="18">
        <v>92.75</v>
      </c>
      <c r="DJ10" s="18">
        <v>90.75</v>
      </c>
      <c r="DK10" s="18">
        <v>94.25</v>
      </c>
      <c r="DL10" s="18">
        <v>92</v>
      </c>
      <c r="DM10" s="18">
        <v>90.51</v>
      </c>
      <c r="DN10" s="18">
        <v>93.5</v>
      </c>
      <c r="DO10" s="18">
        <v>91.5</v>
      </c>
    </row>
    <row r="11" spans="1:119" ht="18.75">
      <c r="A11" s="8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  <c r="CS11" s="8"/>
      <c r="CT11" s="8"/>
      <c r="CU11" s="8"/>
      <c r="CV11" s="8"/>
      <c r="CW11" s="8"/>
      <c r="CX11" s="8"/>
      <c r="CY11" s="8"/>
      <c r="CZ11" s="8"/>
      <c r="DA11" s="8"/>
      <c r="DB11" s="8"/>
      <c r="DC11" s="26"/>
      <c r="DD11" s="8"/>
      <c r="DE11" s="8"/>
      <c r="DF11" s="8"/>
      <c r="DG11" s="8"/>
      <c r="DH11" s="8"/>
      <c r="DI11" s="18"/>
      <c r="DJ11" s="18"/>
      <c r="DK11" s="18"/>
      <c r="DL11" s="8"/>
      <c r="DM11" s="8"/>
      <c r="DN11" s="8"/>
      <c r="DO11" s="8"/>
    </row>
    <row r="12" spans="1:119">
      <c r="DC12" s="7"/>
    </row>
    <row r="14" spans="1:119">
      <c r="B14" s="1"/>
      <c r="Q14" s="5"/>
      <c r="BD14" s="3">
        <f>((BD3+BE3+BF3+BG3+BH3+BI3+BJ3+BK3+BL3-BM3-BN3-BO3-BP3-BQ3-BR3-BS3-BT3-BU3)/(BV3+BW3+BX3+BY3+BZ3+CA3+CB3+CC3+CD3-CE3-CF3-CG3-CH3-CJ3-CK3-CL3-CM3))*100</f>
        <v>98.475120385232671</v>
      </c>
    </row>
    <row r="15" spans="1:119">
      <c r="X15" s="5"/>
      <c r="BD15" s="3">
        <f t="shared" ref="BD15:BD23" si="0">((BD4+BE4+BF4+BG4+BH4+BI4+BJ4+BK4+BL4-BM4-BN4-BO4-BP4-BQ4-BR4-BS4-BT4-BU4)/(BV4+BW4+BX4+BY4+BZ4+CA4+CB4+CC4+CD4-CE4-CF4-CG4-CH4-CJ4-CK4-CL4-CM4))*100</f>
        <v>98.475120385232728</v>
      </c>
    </row>
    <row r="16" spans="1:119">
      <c r="X16" s="5"/>
      <c r="BD16" s="3">
        <f t="shared" si="0"/>
        <v>98.475120385232643</v>
      </c>
    </row>
    <row r="17" spans="20:56">
      <c r="X17" s="5"/>
      <c r="BD17" s="3">
        <f t="shared" si="0"/>
        <v>98.475120385232671</v>
      </c>
    </row>
    <row r="18" spans="20:56">
      <c r="BD18" s="3">
        <f t="shared" si="0"/>
        <v>98.475120385232643</v>
      </c>
    </row>
    <row r="19" spans="20:56">
      <c r="T19" s="2"/>
      <c r="U19" s="2"/>
      <c r="V19" s="2"/>
      <c r="W19" s="2"/>
      <c r="X19" s="2"/>
      <c r="Y19" s="2"/>
      <c r="BD19" s="3">
        <f t="shared" si="0"/>
        <v>98.475120385232728</v>
      </c>
    </row>
  </sheetData>
  <mergeCells count="12">
    <mergeCell ref="A1:I1"/>
    <mergeCell ref="AL1:BC1"/>
    <mergeCell ref="BD1:CM1"/>
    <mergeCell ref="CN1:CO1"/>
    <mergeCell ref="CP1:CX1"/>
    <mergeCell ref="J1:S1"/>
    <mergeCell ref="T1:AK1"/>
    <mergeCell ref="DL1:DO1"/>
    <mergeCell ref="DC1:DE1"/>
    <mergeCell ref="DF1:DG1"/>
    <mergeCell ref="DH1:DK1"/>
    <mergeCell ref="CY1:DA1"/>
  </mergeCells>
  <phoneticPr fontId="4" type="noConversion"/>
  <pageMargins left="0.7" right="0.7" top="0.75" bottom="0.75" header="0.3" footer="0.3"/>
  <pageSetup orientation="portrait" horizontalDpi="90" verticalDpi="9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3E2BF7FFE719F4DA8F615094EE9908E" ma:contentTypeVersion="3" ma:contentTypeDescription="Create a new document." ma:contentTypeScope="" ma:versionID="8b7e2ea25120267a21d3463a5b9ff028">
  <xsd:schema xmlns:xsd="http://www.w3.org/2001/XMLSchema" xmlns:xs="http://www.w3.org/2001/XMLSchema" xmlns:p="http://schemas.microsoft.com/office/2006/metadata/properties" xmlns:ns3="0d32871c-a573-4ff2-b77b-bb44174826a9" targetNamespace="http://schemas.microsoft.com/office/2006/metadata/properties" ma:root="true" ma:fieldsID="cab01aadb7cfbd19e2a945ee3b9cd5bd" ns3:_="">
    <xsd:import namespace="0d32871c-a573-4ff2-b77b-bb44174826a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32871c-a573-4ff2-b77b-bb44174826a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49CEE4A-218C-4269-9F5D-53CFD4F43F54}"/>
</file>

<file path=customXml/itemProps2.xml><?xml version="1.0" encoding="utf-8"?>
<ds:datastoreItem xmlns:ds="http://schemas.openxmlformats.org/officeDocument/2006/customXml" ds:itemID="{D3CDCFB0-B7F7-45FF-B63E-21D8C6CED50A}"/>
</file>

<file path=customXml/itemProps3.xml><?xml version="1.0" encoding="utf-8"?>
<ds:datastoreItem xmlns:ds="http://schemas.openxmlformats.org/officeDocument/2006/customXml" ds:itemID="{479ABCC5-90C5-40F2-9F9A-139526B2C57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KPMG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Gupta, Akshita</dc:creator>
  <cp:keywords/>
  <dc:description/>
  <cp:lastModifiedBy>Gupta, Akshita</cp:lastModifiedBy>
  <cp:revision/>
  <dcterms:created xsi:type="dcterms:W3CDTF">2023-05-17T01:52:28Z</dcterms:created>
  <dcterms:modified xsi:type="dcterms:W3CDTF">2023-05-26T10:34:26Z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0x01010083E2BF7FFE719F4DA8F615094EE9908E</vt:lpwstr>
  </property>
</Properties>
</file>