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 filterPrivacy="1"/>
  <xr:revisionPtr revIDLastSave="0" documentId="13_ncr:1_{0C70E18A-3D89-49C5-868C-F717DA979AB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GBM" sheetId="1" r:id="rId1"/>
  </sheets>
  <definedNames>
    <definedName name="BM">fGBM!$C$10</definedName>
    <definedName name="dt">fGBM!$C$6</definedName>
    <definedName name="H">fGBM!$C$9</definedName>
    <definedName name="mu">fGBM!$C$4</definedName>
    <definedName name="S0">fGBM!$C$3</definedName>
    <definedName name="sigma">fGBM!$C$5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I98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I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I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I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I49" i="1" s="1"/>
  <c r="H50" i="1"/>
  <c r="J50" i="1" s="1"/>
  <c r="H51" i="1"/>
  <c r="I51" i="1" s="1"/>
  <c r="H52" i="1"/>
  <c r="I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4" i="1"/>
  <c r="J4" i="1" s="1"/>
  <c r="L4" i="1"/>
  <c r="K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J52" i="1" l="1"/>
  <c r="J36" i="1"/>
  <c r="J51" i="1"/>
  <c r="J98" i="1"/>
  <c r="J43" i="1"/>
  <c r="J49" i="1"/>
  <c r="J17" i="1"/>
  <c r="I45" i="1"/>
  <c r="I35" i="1"/>
  <c r="I100" i="1"/>
  <c r="I29" i="1"/>
  <c r="I99" i="1"/>
  <c r="I28" i="1"/>
  <c r="I27" i="1"/>
  <c r="I93" i="1"/>
  <c r="I20" i="1"/>
  <c r="I84" i="1"/>
  <c r="I19" i="1"/>
  <c r="I83" i="1"/>
  <c r="I77" i="1"/>
  <c r="I13" i="1"/>
  <c r="I68" i="1"/>
  <c r="I12" i="1"/>
  <c r="I67" i="1"/>
  <c r="I11" i="1"/>
  <c r="I61" i="1"/>
  <c r="I82" i="1"/>
  <c r="I66" i="1"/>
  <c r="I50" i="1"/>
  <c r="I34" i="1"/>
  <c r="I18" i="1"/>
  <c r="I81" i="1"/>
  <c r="I33" i="1"/>
  <c r="I96" i="1"/>
  <c r="I80" i="1"/>
  <c r="I64" i="1"/>
  <c r="I48" i="1"/>
  <c r="I32" i="1"/>
  <c r="I16" i="1"/>
  <c r="I95" i="1"/>
  <c r="I79" i="1"/>
  <c r="I63" i="1"/>
  <c r="I47" i="1"/>
  <c r="I31" i="1"/>
  <c r="I15" i="1"/>
  <c r="I97" i="1"/>
  <c r="I65" i="1"/>
  <c r="I94" i="1"/>
  <c r="I78" i="1"/>
  <c r="I62" i="1"/>
  <c r="I46" i="1"/>
  <c r="I30" i="1"/>
  <c r="I14" i="1"/>
  <c r="I92" i="1"/>
  <c r="I76" i="1"/>
  <c r="I60" i="1"/>
  <c r="I44" i="1"/>
  <c r="I91" i="1"/>
  <c r="I59" i="1"/>
  <c r="I90" i="1"/>
  <c r="I74" i="1"/>
  <c r="I58" i="1"/>
  <c r="I42" i="1"/>
  <c r="I26" i="1"/>
  <c r="I10" i="1"/>
  <c r="I89" i="1"/>
  <c r="I73" i="1"/>
  <c r="I57" i="1"/>
  <c r="I41" i="1"/>
  <c r="I25" i="1"/>
  <c r="I9" i="1"/>
  <c r="I75" i="1"/>
  <c r="I104" i="1"/>
  <c r="I88" i="1"/>
  <c r="I72" i="1"/>
  <c r="I56" i="1"/>
  <c r="I40" i="1"/>
  <c r="I24" i="1"/>
  <c r="I8" i="1"/>
  <c r="I103" i="1"/>
  <c r="I87" i="1"/>
  <c r="I71" i="1"/>
  <c r="I55" i="1"/>
  <c r="I39" i="1"/>
  <c r="I23" i="1"/>
  <c r="I7" i="1"/>
  <c r="I102" i="1"/>
  <c r="I86" i="1"/>
  <c r="I70" i="1"/>
  <c r="I54" i="1"/>
  <c r="I38" i="1"/>
  <c r="I22" i="1"/>
  <c r="I6" i="1"/>
  <c r="I101" i="1"/>
  <c r="I85" i="1"/>
  <c r="I69" i="1"/>
  <c r="I53" i="1"/>
  <c r="I37" i="1"/>
  <c r="I21" i="1"/>
  <c r="I5" i="1"/>
  <c r="K5" i="1" s="1"/>
  <c r="I4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G66" i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L17" i="1" l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</calcChain>
</file>

<file path=xl/sharedStrings.xml><?xml version="1.0" encoding="utf-8"?>
<sst xmlns="http://schemas.openxmlformats.org/spreadsheetml/2006/main" count="29" uniqueCount="29">
  <si>
    <t>t</t>
  </si>
  <si>
    <t>z</t>
  </si>
  <si>
    <t>s</t>
  </si>
  <si>
    <t>dt</t>
  </si>
  <si>
    <t>GBM</t>
  </si>
  <si>
    <t>m</t>
  </si>
  <si>
    <t>Fractional GBM</t>
  </si>
  <si>
    <t>dB</t>
  </si>
  <si>
    <t>S(t)</t>
  </si>
  <si>
    <r>
      <t>dB</t>
    </r>
    <r>
      <rPr>
        <b/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</si>
  <si>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(t)</t>
    </r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</si>
  <si>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</si>
  <si>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Hurst, H</t>
  </si>
  <si>
    <r>
      <rPr>
        <b/>
        <sz val="11"/>
        <color theme="1"/>
        <rFont val="Calibri"/>
        <family val="2"/>
        <scheme val="minor"/>
      </rPr>
      <t>Hurst Coefft: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0 &lt; H &lt; 1</t>
    </r>
  </si>
  <si>
    <r>
      <t xml:space="preserve">dS(t) = </t>
    </r>
    <r>
      <rPr>
        <b/>
        <sz val="11"/>
        <color theme="1"/>
        <rFont val="Symbol"/>
        <family val="1"/>
        <charset val="2"/>
      </rPr>
      <t xml:space="preserve">m </t>
    </r>
    <r>
      <rPr>
        <b/>
        <sz val="11"/>
        <color theme="1"/>
        <rFont val="Calibri"/>
        <family val="2"/>
        <scheme val="minor"/>
      </rPr>
      <t xml:space="preserve">S(t) dt + </t>
    </r>
    <r>
      <rPr>
        <b/>
        <sz val="11"/>
        <color theme="1"/>
        <rFont val="Symbol"/>
        <family val="1"/>
        <charset val="2"/>
      </rPr>
      <t xml:space="preserve">s </t>
    </r>
    <r>
      <rPr>
        <b/>
        <sz val="11"/>
        <color theme="1"/>
        <rFont val="Calibri"/>
        <family val="2"/>
        <scheme val="minor"/>
      </rPr>
      <t>S(t) dB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(t)</t>
    </r>
  </si>
  <si>
    <t>Distributions</t>
  </si>
  <si>
    <t>and</t>
  </si>
  <si>
    <t>H = 0.5, Brownian Motion</t>
  </si>
  <si>
    <t>Using Central Limit Theorem,</t>
  </si>
  <si>
    <t>Random Walk Increments</t>
  </si>
  <si>
    <t>Hurst Coefficient (H)</t>
  </si>
  <si>
    <t>H controls the correlation between successive Brownian Motion (BM) increments.</t>
  </si>
  <si>
    <t>H has a range 0 &lt; H &lt; 1, where H = 0.5 indicates BM. When H &lt; 0.5 BM increments</t>
  </si>
  <si>
    <t>H &gt; 0.5, Positive Correlation (Smooth)</t>
  </si>
  <si>
    <t>H &lt; 0.5, Negative Correlation (Rough)</t>
  </si>
  <si>
    <t>are negatively correlated  giving a rough effect and when H &gt; 0.5 BM increments</t>
  </si>
  <si>
    <t>are positively correlated  giving a smooth effect.</t>
  </si>
  <si>
    <t>Covariance</t>
  </si>
  <si>
    <t>This gives or BM and fBM respectively,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</si>
</sst>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/>
    </xf>
    <xf numFmtId="4" fontId="0" fillId="2" borderId="0" xfId="0" applyNumberFormat="1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/>
    <xf numFmtId="4" fontId="6" fillId="3" borderId="2" xfId="0" applyNumberFormat="1" applyFont="1" applyFill="1" applyBorder="1" applyAlignment="1">
      <alignment horizontal="left" vertic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2" xfId="0" applyFill="1" applyBorder="1"/>
    <xf numFmtId="164" fontId="0" fillId="3" borderId="0" xfId="0" applyNumberFormat="1" applyFill="1" applyAlignment="1">
      <alignment horizontal="center" vertical="center"/>
    </xf>
    <xf numFmtId="4" fontId="0" fillId="3" borderId="0" xfId="0" applyNumberForma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Fractional Geometric</a:t>
            </a:r>
            <a:r>
              <a:rPr lang="en-GB" baseline="0"/>
              <a:t> Brownian Motion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fGBM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fGBM!$G$4:$G$97</c:f>
              <c:numCache>
                <c:formatCode>#,##0.00</c:formatCode>
                <c:ptCount val="9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</c:numCache>
            </c:numRef>
          </c:cat>
          <c:val>
            <c:numRef>
              <c:f>fGBM!$K$4:$K$97</c:f>
              <c:numCache>
                <c:formatCode>#,##0.00</c:formatCode>
                <c:ptCount val="94"/>
                <c:pt idx="0">
                  <c:v>100</c:v>
                </c:pt>
                <c:pt idx="1">
                  <c:v>100.82087974477309</c:v>
                </c:pt>
                <c:pt idx="2">
                  <c:v>107.65367636716537</c:v>
                </c:pt>
                <c:pt idx="3">
                  <c:v>106.67995136964062</c:v>
                </c:pt>
                <c:pt idx="4">
                  <c:v>97.635592752253544</c:v>
                </c:pt>
                <c:pt idx="5">
                  <c:v>100.21192589754206</c:v>
                </c:pt>
                <c:pt idx="6">
                  <c:v>92.616530549905434</c:v>
                </c:pt>
                <c:pt idx="7">
                  <c:v>98.614294121763891</c:v>
                </c:pt>
                <c:pt idx="8">
                  <c:v>99.782332231220735</c:v>
                </c:pt>
                <c:pt idx="9">
                  <c:v>115.17983143580437</c:v>
                </c:pt>
                <c:pt idx="10">
                  <c:v>130.10908832249254</c:v>
                </c:pt>
                <c:pt idx="11">
                  <c:v>131.46031121612</c:v>
                </c:pt>
                <c:pt idx="12">
                  <c:v>141.77480434121239</c:v>
                </c:pt>
                <c:pt idx="13">
                  <c:v>150.22618625286319</c:v>
                </c:pt>
                <c:pt idx="14">
                  <c:v>158.5885376156395</c:v>
                </c:pt>
                <c:pt idx="15">
                  <c:v>152.02235342088503</c:v>
                </c:pt>
                <c:pt idx="16">
                  <c:v>148.83782942609417</c:v>
                </c:pt>
                <c:pt idx="17">
                  <c:v>156.87910064854395</c:v>
                </c:pt>
                <c:pt idx="18">
                  <c:v>158.15279996093381</c:v>
                </c:pt>
                <c:pt idx="19">
                  <c:v>166.90415769505307</c:v>
                </c:pt>
                <c:pt idx="20">
                  <c:v>177.35077614946337</c:v>
                </c:pt>
                <c:pt idx="21">
                  <c:v>179.44172685346103</c:v>
                </c:pt>
                <c:pt idx="22">
                  <c:v>197.04578891673137</c:v>
                </c:pt>
                <c:pt idx="23">
                  <c:v>201.69778605484206</c:v>
                </c:pt>
                <c:pt idx="24">
                  <c:v>191.01177631257929</c:v>
                </c:pt>
                <c:pt idx="25">
                  <c:v>200.73916951180399</c:v>
                </c:pt>
                <c:pt idx="26">
                  <c:v>195.51954025280023</c:v>
                </c:pt>
                <c:pt idx="27">
                  <c:v>196.71916732068308</c:v>
                </c:pt>
                <c:pt idx="28">
                  <c:v>193.3678467563179</c:v>
                </c:pt>
                <c:pt idx="29">
                  <c:v>191.38880807855048</c:v>
                </c:pt>
                <c:pt idx="30">
                  <c:v>171.68853996884013</c:v>
                </c:pt>
                <c:pt idx="31">
                  <c:v>170.40165236072434</c:v>
                </c:pt>
                <c:pt idx="32">
                  <c:v>165.85629917952087</c:v>
                </c:pt>
                <c:pt idx="33">
                  <c:v>166.83465005078486</c:v>
                </c:pt>
                <c:pt idx="34">
                  <c:v>164.20074974018894</c:v>
                </c:pt>
                <c:pt idx="35">
                  <c:v>161.45032335569047</c:v>
                </c:pt>
                <c:pt idx="36">
                  <c:v>168.28557231904213</c:v>
                </c:pt>
                <c:pt idx="37">
                  <c:v>176.47400312652758</c:v>
                </c:pt>
                <c:pt idx="38">
                  <c:v>168.98416949331627</c:v>
                </c:pt>
                <c:pt idx="39">
                  <c:v>181.69967534832651</c:v>
                </c:pt>
                <c:pt idx="40">
                  <c:v>183.5944747002294</c:v>
                </c:pt>
                <c:pt idx="41">
                  <c:v>183.21813870686003</c:v>
                </c:pt>
                <c:pt idx="42">
                  <c:v>166.04049562150462</c:v>
                </c:pt>
                <c:pt idx="43">
                  <c:v>177.16805659479962</c:v>
                </c:pt>
                <c:pt idx="44">
                  <c:v>165.90769020868677</c:v>
                </c:pt>
                <c:pt idx="45">
                  <c:v>161.81033886598186</c:v>
                </c:pt>
                <c:pt idx="46">
                  <c:v>165.89071655170949</c:v>
                </c:pt>
                <c:pt idx="47">
                  <c:v>156.22632737379359</c:v>
                </c:pt>
                <c:pt idx="48">
                  <c:v>164.13385592734537</c:v>
                </c:pt>
                <c:pt idx="49">
                  <c:v>160.10219277457472</c:v>
                </c:pt>
                <c:pt idx="50">
                  <c:v>160.89461128273928</c:v>
                </c:pt>
                <c:pt idx="51">
                  <c:v>167.32581178196006</c:v>
                </c:pt>
                <c:pt idx="52">
                  <c:v>170.01211800995364</c:v>
                </c:pt>
                <c:pt idx="53">
                  <c:v>178.89372338444258</c:v>
                </c:pt>
                <c:pt idx="54">
                  <c:v>184.79130327988082</c:v>
                </c:pt>
                <c:pt idx="55">
                  <c:v>187.41948826743362</c:v>
                </c:pt>
                <c:pt idx="56">
                  <c:v>202.75023097637103</c:v>
                </c:pt>
                <c:pt idx="57">
                  <c:v>210.62368658391389</c:v>
                </c:pt>
                <c:pt idx="58">
                  <c:v>209.61963352996807</c:v>
                </c:pt>
                <c:pt idx="59">
                  <c:v>201.48639203421143</c:v>
                </c:pt>
                <c:pt idx="60">
                  <c:v>216.40430612464741</c:v>
                </c:pt>
                <c:pt idx="61">
                  <c:v>202.03877664395688</c:v>
                </c:pt>
                <c:pt idx="62">
                  <c:v>194.46657998693161</c:v>
                </c:pt>
                <c:pt idx="63">
                  <c:v>182.17021379041415</c:v>
                </c:pt>
                <c:pt idx="64">
                  <c:v>191.18571561989131</c:v>
                </c:pt>
                <c:pt idx="65">
                  <c:v>182.45189184006807</c:v>
                </c:pt>
                <c:pt idx="66">
                  <c:v>177.75530623603498</c:v>
                </c:pt>
                <c:pt idx="67">
                  <c:v>182.46758877918779</c:v>
                </c:pt>
                <c:pt idx="68">
                  <c:v>182.62428296122829</c:v>
                </c:pt>
                <c:pt idx="69">
                  <c:v>199.41265673217731</c:v>
                </c:pt>
                <c:pt idx="70">
                  <c:v>201.89500073838761</c:v>
                </c:pt>
                <c:pt idx="71">
                  <c:v>192.33040226563128</c:v>
                </c:pt>
                <c:pt idx="72">
                  <c:v>219.20612933339839</c:v>
                </c:pt>
                <c:pt idx="73">
                  <c:v>244.00828849228787</c:v>
                </c:pt>
                <c:pt idx="74">
                  <c:v>242.55887945395295</c:v>
                </c:pt>
                <c:pt idx="75">
                  <c:v>266.5902279286646</c:v>
                </c:pt>
                <c:pt idx="76">
                  <c:v>275.33553712075832</c:v>
                </c:pt>
                <c:pt idx="77">
                  <c:v>267.17619675487316</c:v>
                </c:pt>
                <c:pt idx="78">
                  <c:v>257.01818360741242</c:v>
                </c:pt>
                <c:pt idx="79">
                  <c:v>253.67085353873566</c:v>
                </c:pt>
                <c:pt idx="80">
                  <c:v>264.22311817948525</c:v>
                </c:pt>
                <c:pt idx="81">
                  <c:v>268.96763719931931</c:v>
                </c:pt>
                <c:pt idx="82">
                  <c:v>263.5678082149725</c:v>
                </c:pt>
                <c:pt idx="83">
                  <c:v>263.02041429328978</c:v>
                </c:pt>
                <c:pt idx="84">
                  <c:v>266.38801901897682</c:v>
                </c:pt>
                <c:pt idx="85">
                  <c:v>276.57319059825352</c:v>
                </c:pt>
                <c:pt idx="86">
                  <c:v>297.48191429211499</c:v>
                </c:pt>
                <c:pt idx="87">
                  <c:v>288.82082529368103</c:v>
                </c:pt>
                <c:pt idx="88">
                  <c:v>280.91827470998896</c:v>
                </c:pt>
                <c:pt idx="89">
                  <c:v>271.82332191792511</c:v>
                </c:pt>
                <c:pt idx="90">
                  <c:v>280.65174257016076</c:v>
                </c:pt>
                <c:pt idx="91">
                  <c:v>270.6033892719355</c:v>
                </c:pt>
                <c:pt idx="92">
                  <c:v>257.67637419193983</c:v>
                </c:pt>
                <c:pt idx="93">
                  <c:v>268.14174787162415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9-44A5-8806-ED67E33D9EAC}"/>
            </c:ext>
          </c:extLst>
        </c:ser>
        <c:ser>
          <c:idx val="1"/>
          <c:order val="1"/>
          <c:tx>
            <c:v>GBM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fGBM!$G$4:$G$97</c:f>
              <c:numCache>
                <c:formatCode>#,##0.00</c:formatCode>
                <c:ptCount val="9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</c:numCache>
            </c:numRef>
          </c:cat>
          <c:val>
            <c:numRef>
              <c:f>fGBM!$L$4:$L$97</c:f>
              <c:numCache>
                <c:formatCode>#,##0.00</c:formatCode>
                <c:ptCount val="94"/>
                <c:pt idx="0">
                  <c:v>100</c:v>
                </c:pt>
                <c:pt idx="1">
                  <c:v>100.68044394090245</c:v>
                </c:pt>
                <c:pt idx="2">
                  <c:v>104.73777407649619</c:v>
                </c:pt>
                <c:pt idx="3">
                  <c:v>104.43423658906346</c:v>
                </c:pt>
                <c:pt idx="4">
                  <c:v>99.683818229830862</c:v>
                </c:pt>
                <c:pt idx="5">
                  <c:v>101.38112712717809</c:v>
                </c:pt>
                <c:pt idx="6">
                  <c:v>97.281940722902746</c:v>
                </c:pt>
                <c:pt idx="7">
                  <c:v>101.03751140309267</c:v>
                </c:pt>
                <c:pt idx="8">
                  <c:v>101.93158744001917</c:v>
                </c:pt>
                <c:pt idx="9">
                  <c:v>110.99979620889546</c:v>
                </c:pt>
                <c:pt idx="10">
                  <c:v>119.33335600966615</c:v>
                </c:pt>
                <c:pt idx="11">
                  <c:v>120.29140965395443</c:v>
                </c:pt>
                <c:pt idx="12">
                  <c:v>125.86211622562429</c:v>
                </c:pt>
                <c:pt idx="13">
                  <c:v>130.35667716972571</c:v>
                </c:pt>
                <c:pt idx="14">
                  <c:v>134.72246089806453</c:v>
                </c:pt>
                <c:pt idx="15">
                  <c:v>131.88051328902202</c:v>
                </c:pt>
                <c:pt idx="16">
                  <c:v>130.61558348699506</c:v>
                </c:pt>
                <c:pt idx="17">
                  <c:v>134.86972588632275</c:v>
                </c:pt>
                <c:pt idx="18">
                  <c:v>135.78062725449675</c:v>
                </c:pt>
                <c:pt idx="19">
                  <c:v>140.30284897493109</c:v>
                </c:pt>
                <c:pt idx="20">
                  <c:v>145.54814545630833</c:v>
                </c:pt>
                <c:pt idx="21">
                  <c:v>146.83162541980514</c:v>
                </c:pt>
                <c:pt idx="22">
                  <c:v>155.25338444665135</c:v>
                </c:pt>
                <c:pt idx="23">
                  <c:v>157.65429223748265</c:v>
                </c:pt>
                <c:pt idx="24">
                  <c:v>153.30228961062971</c:v>
                </c:pt>
                <c:pt idx="25">
                  <c:v>158.0279667042891</c:v>
                </c:pt>
                <c:pt idx="26">
                  <c:v>156.06308931436368</c:v>
                </c:pt>
                <c:pt idx="27">
                  <c:v>156.94306466214181</c:v>
                </c:pt>
                <c:pt idx="28">
                  <c:v>155.78297446777574</c:v>
                </c:pt>
                <c:pt idx="29">
                  <c:v>155.22729132462251</c:v>
                </c:pt>
                <c:pt idx="30">
                  <c:v>146.58185838788168</c:v>
                </c:pt>
                <c:pt idx="31">
                  <c:v>146.28477749946236</c:v>
                </c:pt>
                <c:pt idx="32">
                  <c:v>144.41060684393349</c:v>
                </c:pt>
                <c:pt idx="33">
                  <c:v>145.20564856564857</c:v>
                </c:pt>
                <c:pt idx="34">
                  <c:v>144.23427149672324</c:v>
                </c:pt>
                <c:pt idx="35">
                  <c:v>143.19129293910404</c:v>
                </c:pt>
                <c:pt idx="36">
                  <c:v>146.91367696302427</c:v>
                </c:pt>
                <c:pt idx="37">
                  <c:v>151.25507439318076</c:v>
                </c:pt>
                <c:pt idx="38">
                  <c:v>147.97611320267032</c:v>
                </c:pt>
                <c:pt idx="39">
                  <c:v>154.56144062630926</c:v>
                </c:pt>
                <c:pt idx="40">
                  <c:v>155.80604623430287</c:v>
                </c:pt>
                <c:pt idx="41">
                  <c:v>155.96739800262003</c:v>
                </c:pt>
                <c:pt idx="42">
                  <c:v>148.0857260904902</c:v>
                </c:pt>
                <c:pt idx="43">
                  <c:v>153.99061582278392</c:v>
                </c:pt>
                <c:pt idx="44">
                  <c:v>148.82380878663716</c:v>
                </c:pt>
                <c:pt idx="45">
                  <c:v>147.08262825328052</c:v>
                </c:pt>
                <c:pt idx="46">
                  <c:v>149.49020566148809</c:v>
                </c:pt>
                <c:pt idx="47">
                  <c:v>144.91993984167803</c:v>
                </c:pt>
                <c:pt idx="48">
                  <c:v>149.36197921155872</c:v>
                </c:pt>
                <c:pt idx="49">
                  <c:v>147.62569926036898</c:v>
                </c:pt>
                <c:pt idx="50">
                  <c:v>148.35963166450512</c:v>
                </c:pt>
                <c:pt idx="51">
                  <c:v>152.01905921980668</c:v>
                </c:pt>
                <c:pt idx="52">
                  <c:v>153.72415283474388</c:v>
                </c:pt>
                <c:pt idx="53">
                  <c:v>158.57654398875061</c:v>
                </c:pt>
                <c:pt idx="54">
                  <c:v>161.86335526365545</c:v>
                </c:pt>
                <c:pt idx="55">
                  <c:v>163.51212202681998</c:v>
                </c:pt>
                <c:pt idx="56">
                  <c:v>171.39132960724237</c:v>
                </c:pt>
                <c:pt idx="57">
                  <c:v>175.50915182332847</c:v>
                </c:pt>
                <c:pt idx="58">
                  <c:v>175.42272861389313</c:v>
                </c:pt>
                <c:pt idx="59">
                  <c:v>171.97908409531794</c:v>
                </c:pt>
                <c:pt idx="60">
                  <c:v>179.51583681280357</c:v>
                </c:pt>
                <c:pt idx="61">
                  <c:v>173.20737866731454</c:v>
                </c:pt>
                <c:pt idx="62">
                  <c:v>169.93589721845515</c:v>
                </c:pt>
                <c:pt idx="63">
                  <c:v>164.2652628982259</c:v>
                </c:pt>
                <c:pt idx="64">
                  <c:v>169.19621871433293</c:v>
                </c:pt>
                <c:pt idx="65">
                  <c:v>165.2199701484962</c:v>
                </c:pt>
                <c:pt idx="66">
                  <c:v>163.18987659558442</c:v>
                </c:pt>
                <c:pt idx="67">
                  <c:v>165.97975902374407</c:v>
                </c:pt>
                <c:pt idx="68">
                  <c:v>166.42312488952291</c:v>
                </c:pt>
                <c:pt idx="69">
                  <c:v>175.39058197827066</c:v>
                </c:pt>
                <c:pt idx="70">
                  <c:v>177.00215378220994</c:v>
                </c:pt>
                <c:pt idx="71">
                  <c:v>172.67407350858767</c:v>
                </c:pt>
                <c:pt idx="72">
                  <c:v>186.62067178432943</c:v>
                </c:pt>
                <c:pt idx="73">
                  <c:v>198.90303890539434</c:v>
                </c:pt>
                <c:pt idx="74">
                  <c:v>198.6738998900515</c:v>
                </c:pt>
                <c:pt idx="75">
                  <c:v>210.17748827317655</c:v>
                </c:pt>
                <c:pt idx="76">
                  <c:v>214.51460878198532</c:v>
                </c:pt>
                <c:pt idx="77">
                  <c:v>211.40924691742109</c:v>
                </c:pt>
                <c:pt idx="78">
                  <c:v>207.35190826167903</c:v>
                </c:pt>
                <c:pt idx="79">
                  <c:v>206.2870574124087</c:v>
                </c:pt>
                <c:pt idx="80">
                  <c:v>211.56402695933789</c:v>
                </c:pt>
                <c:pt idx="81">
                  <c:v>214.1632958541162</c:v>
                </c:pt>
                <c:pt idx="82">
                  <c:v>212.21412210796981</c:v>
                </c:pt>
                <c:pt idx="83">
                  <c:v>212.43066288084285</c:v>
                </c:pt>
                <c:pt idx="84">
                  <c:v>214.42502129443693</c:v>
                </c:pt>
                <c:pt idx="85">
                  <c:v>219.50454547434134</c:v>
                </c:pt>
                <c:pt idx="86">
                  <c:v>229.3165899689011</c:v>
                </c:pt>
                <c:pt idx="87">
                  <c:v>226.06394257366887</c:v>
                </c:pt>
                <c:pt idx="88">
                  <c:v>223.08031244977036</c:v>
                </c:pt>
                <c:pt idx="89">
                  <c:v>219.50702210435031</c:v>
                </c:pt>
                <c:pt idx="90">
                  <c:v>223.99644784681297</c:v>
                </c:pt>
                <c:pt idx="91">
                  <c:v>219.9767035378172</c:v>
                </c:pt>
                <c:pt idx="92">
                  <c:v>214.54869988584053</c:v>
                </c:pt>
                <c:pt idx="93">
                  <c:v>219.91830760629318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9-44A5-8806-ED67E33D9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838592"/>
        <c:axId val="247918592"/>
      </c:lineChart>
      <c:catAx>
        <c:axId val="247838592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18592"/>
        <c:crosses val="autoZero"/>
        <c:auto val="1"/>
        <c:lblAlgn val="ctr"/>
        <c:lblOffset val="100"/>
        <c:noMultiLvlLbl val="0"/>
      </c:catAx>
      <c:valAx>
        <c:axId val="2479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2</xdr:row>
      <xdr:rowOff>0</xdr:rowOff>
    </xdr:from>
    <xdr:to>
      <xdr:col>21</xdr:col>
      <xdr:colOff>9525</xdr:colOff>
      <xdr:row>20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95250</xdr:colOff>
      <xdr:row>17</xdr:row>
      <xdr:rowOff>71437</xdr:rowOff>
    </xdr:from>
    <xdr:ext cx="63286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704850" y="1500187"/>
              <a:ext cx="6328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~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𝑁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704850" y="1500187"/>
              <a:ext cx="6328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𝑍~𝑁(0,𝑡)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95250</xdr:colOff>
      <xdr:row>18</xdr:row>
      <xdr:rowOff>147637</xdr:rowOff>
    </xdr:from>
    <xdr:ext cx="86132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704850" y="1766887"/>
              <a:ext cx="86132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~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(0,</m:t>
                    </m:r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704850" y="1766887"/>
              <a:ext cx="86132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𝑍_𝐻~𝑁(0,𝑡^2𝐻)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22</xdr:row>
      <xdr:rowOff>71437</xdr:rowOff>
    </xdr:from>
    <xdr:ext cx="1428211" cy="3223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647700" y="2452687"/>
              <a:ext cx="1428211" cy="322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⇒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𝑧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47700" y="2452687"/>
              <a:ext cx="1428211" cy="322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𝑍=  ((𝑥−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𝜇))/𝜎 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⇒𝑥=𝑧𝜎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76200</xdr:colOff>
      <xdr:row>26</xdr:row>
      <xdr:rowOff>33337</xdr:rowOff>
    </xdr:from>
    <xdr:ext cx="533800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7372350" y="6796087"/>
              <a:ext cx="533800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𝑍</m:t>
                    </m:r>
                    <m:rad>
                      <m:radPr>
                        <m:degHide m:val="on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7372350" y="6796087"/>
              <a:ext cx="533800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𝑥=𝑍√𝑡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285750</xdr:colOff>
      <xdr:row>25</xdr:row>
      <xdr:rowOff>176212</xdr:rowOff>
    </xdr:from>
    <xdr:ext cx="695960" cy="217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8191500" y="6176962"/>
              <a:ext cx="695960" cy="21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𝑍</m:t>
                    </m:r>
                    <m:rad>
                      <m:radPr>
                        <m:degHide m:val="on"/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8191500" y="6176962"/>
              <a:ext cx="695960" cy="21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𝑥=𝑍√(𝑡^2𝐻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133350</xdr:colOff>
      <xdr:row>28</xdr:row>
      <xdr:rowOff>14287</xdr:rowOff>
    </xdr:from>
    <xdr:ext cx="4381500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7429500" y="5443537"/>
              <a:ext cx="4381500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𝔼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sub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𝐻</m:t>
                            </m:r>
                          </m:sup>
                        </m:sSub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sSubSup>
                          <m:sSub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𝐻</m:t>
                            </m:r>
                          </m:sup>
                        </m:sSubSup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</m:d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𝐻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</m:d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𝐻</m:t>
                            </m:r>
                          </m:sup>
                        </m:sSup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𝑤h𝑒𝑟𝑒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&gt;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≥0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7429500" y="5443537"/>
              <a:ext cx="4381500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𝔼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[𝑊_𝑠^𝐻,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𝑊_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^𝐻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]=1/2 (|𝑠|^2𝐻+|𝑡|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^2𝐻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−|𝑡−𝑠|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^2𝐻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), 𝑤ℎ𝑒𝑟𝑒 𝑡&gt;𝑠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≥0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U104"/>
  <sheetViews>
    <sheetView showGridLines="0" tabSelected="1" workbookViewId="0">
      <selection activeCell="O168" sqref="O168"/>
    </sheetView>
  </sheetViews>
  <sheetFormatPr defaultRowHeight="14.5" x14ac:dyDescent="0.35"/>
  <cols>
    <col min="1" max="1" width="4.7265625" customWidth="1"/>
    <col min="3" max="3" width="8.81640625" customWidth="1"/>
    <col min="6" max="6" width="4.7265625" customWidth="1"/>
    <col min="13" max="13" width="4.7265625" customWidth="1"/>
    <col min="22" max="22" width="4.7265625" customWidth="1"/>
  </cols>
  <sheetData>
    <row r="2" spans="2:12" ht="16.5" x14ac:dyDescent="0.45">
      <c r="B2" s="1" t="s">
        <v>14</v>
      </c>
      <c r="G2" s="1" t="s">
        <v>6</v>
      </c>
      <c r="J2" s="3"/>
    </row>
    <row r="3" spans="2:12" ht="17" thickBot="1" x14ac:dyDescent="0.5">
      <c r="B3" t="s">
        <v>11</v>
      </c>
      <c r="C3" s="5">
        <v>100</v>
      </c>
      <c r="G3" s="24" t="s">
        <v>0</v>
      </c>
      <c r="H3" s="24" t="s">
        <v>1</v>
      </c>
      <c r="I3" s="24" t="s">
        <v>9</v>
      </c>
      <c r="J3" s="24" t="s">
        <v>7</v>
      </c>
      <c r="K3" s="24" t="s">
        <v>10</v>
      </c>
      <c r="L3" s="25" t="s">
        <v>8</v>
      </c>
    </row>
    <row r="4" spans="2:12" ht="15" thickTop="1" x14ac:dyDescent="0.35">
      <c r="B4" s="8" t="s">
        <v>5</v>
      </c>
      <c r="C4" s="6">
        <v>0.05</v>
      </c>
      <c r="G4" s="7">
        <v>0</v>
      </c>
      <c r="H4" s="22">
        <f ca="1">NORMSINV(RAND())</f>
        <v>-1.1118368579022821</v>
      </c>
      <c r="I4" s="22">
        <f t="shared" ref="I4:I35" ca="1" si="0">$H4*SQRT(dt^(2*H))</f>
        <v>-0.62523181206824319</v>
      </c>
      <c r="J4" s="22">
        <f t="shared" ref="J4:J35" ca="1" si="1">$H4*SQRT(dt^(2*BM))</f>
        <v>-0.35159368574961919</v>
      </c>
      <c r="K4" s="7">
        <f>S0</f>
        <v>100</v>
      </c>
      <c r="L4" s="7">
        <f>S0</f>
        <v>100</v>
      </c>
    </row>
    <row r="5" spans="2:12" x14ac:dyDescent="0.35">
      <c r="B5" s="8" t="s">
        <v>2</v>
      </c>
      <c r="C5" s="6">
        <v>0.1</v>
      </c>
      <c r="G5" s="7">
        <f t="shared" ref="G5:G36" si="2">G4+dt</f>
        <v>0.1</v>
      </c>
      <c r="H5" s="22">
        <f t="shared" ref="H5:H68" ca="1" si="3">NORMSINV(RAND())</f>
        <v>5.7061384322854201E-2</v>
      </c>
      <c r="I5" s="22">
        <f t="shared" ca="1" si="0"/>
        <v>3.2087974477309641E-2</v>
      </c>
      <c r="J5" s="22">
        <f t="shared" ca="1" si="1"/>
        <v>1.8044394090244404E-2</v>
      </c>
      <c r="K5" s="7">
        <f t="shared" ref="K5:K36" ca="1" si="4">K4+(mu*K4*dt)+(sigma*K4*I5)</f>
        <v>100.82087974477309</v>
      </c>
      <c r="L5" s="7">
        <f t="shared" ref="L5:L36" ca="1" si="5">L4+(mu*L4*dt)+(sigma*L4*J5)</f>
        <v>100.68044394090245</v>
      </c>
    </row>
    <row r="6" spans="2:12" x14ac:dyDescent="0.35">
      <c r="B6" s="2" t="s">
        <v>3</v>
      </c>
      <c r="C6" s="5">
        <v>0.1</v>
      </c>
      <c r="G6" s="7">
        <f t="shared" si="2"/>
        <v>0.2</v>
      </c>
      <c r="H6" s="22">
        <f t="shared" ca="1" si="3"/>
        <v>1.1162551945899315</v>
      </c>
      <c r="I6" s="22">
        <f t="shared" ca="1" si="0"/>
        <v>0.627716425376313</v>
      </c>
      <c r="J6" s="22">
        <f t="shared" ca="1" si="1"/>
        <v>0.35299088648986476</v>
      </c>
      <c r="K6" s="7">
        <f t="shared" ca="1" si="4"/>
        <v>107.65367636716537</v>
      </c>
      <c r="L6" s="7">
        <f t="shared" ca="1" si="5"/>
        <v>104.73777407649619</v>
      </c>
    </row>
    <row r="7" spans="2:12" x14ac:dyDescent="0.35">
      <c r="G7" s="7">
        <f t="shared" si="2"/>
        <v>0.30000000000000004</v>
      </c>
      <c r="H7" s="22">
        <f t="shared" ca="1" si="3"/>
        <v>-0.24975892931531588</v>
      </c>
      <c r="I7" s="22">
        <f t="shared" ca="1" si="0"/>
        <v>-0.14044976728929745</v>
      </c>
      <c r="J7" s="22">
        <f t="shared" ca="1" si="1"/>
        <v>-7.898070826013967E-2</v>
      </c>
      <c r="K7" s="7">
        <f t="shared" ca="1" si="4"/>
        <v>106.67995136964062</v>
      </c>
      <c r="L7" s="7">
        <f t="shared" ca="1" si="5"/>
        <v>104.43423658906346</v>
      </c>
    </row>
    <row r="8" spans="2:12" x14ac:dyDescent="0.35">
      <c r="B8" s="2" t="s">
        <v>13</v>
      </c>
      <c r="E8" s="26"/>
      <c r="G8" s="7">
        <f t="shared" si="2"/>
        <v>0.4</v>
      </c>
      <c r="H8" s="22">
        <f t="shared" ca="1" si="3"/>
        <v>-1.5965446452272625</v>
      </c>
      <c r="I8" s="22">
        <f t="shared" ca="1" si="0"/>
        <v>-0.8978030315226545</v>
      </c>
      <c r="J8" s="22">
        <f t="shared" ca="1" si="1"/>
        <v>-0.50487174650636235</v>
      </c>
      <c r="K8" s="7">
        <f t="shared" ca="1" si="4"/>
        <v>97.635592752253544</v>
      </c>
      <c r="L8" s="7">
        <f t="shared" ca="1" si="5"/>
        <v>99.683818229830862</v>
      </c>
    </row>
    <row r="9" spans="2:12" x14ac:dyDescent="0.35">
      <c r="B9" s="9" t="s">
        <v>12</v>
      </c>
      <c r="C9" s="5">
        <v>0.25</v>
      </c>
      <c r="D9" s="11" t="str">
        <f>IF(H=0.5,"Brownian Motion",IF(H&lt;0.5,"Corr &lt; 0 (Rough)","Corr &gt; 0 (Smooth)"))</f>
        <v>Corr &lt; 0 (Rough)</v>
      </c>
      <c r="G9" s="7">
        <f t="shared" si="2"/>
        <v>0.5</v>
      </c>
      <c r="H9" s="22">
        <f t="shared" ca="1" si="3"/>
        <v>0.38032476268141208</v>
      </c>
      <c r="I9" s="22">
        <f t="shared" ca="1" si="0"/>
        <v>0.2138723310489703</v>
      </c>
      <c r="J9" s="22">
        <f t="shared" ca="1" si="1"/>
        <v>0.120269250063627</v>
      </c>
      <c r="K9" s="7">
        <f t="shared" ca="1" si="4"/>
        <v>100.21192589754206</v>
      </c>
      <c r="L9" s="7">
        <f t="shared" ca="1" si="5"/>
        <v>101.38112712717809</v>
      </c>
    </row>
    <row r="10" spans="2:12" x14ac:dyDescent="0.35">
      <c r="B10" s="10" t="s">
        <v>4</v>
      </c>
      <c r="C10" s="7">
        <v>0.5</v>
      </c>
      <c r="G10" s="7">
        <f t="shared" si="2"/>
        <v>0.6</v>
      </c>
      <c r="H10" s="22">
        <f t="shared" ca="1" si="3"/>
        <v>-1.4367311127068665</v>
      </c>
      <c r="I10" s="22">
        <f t="shared" ca="1" si="0"/>
        <v>-0.80793327786178404</v>
      </c>
      <c r="J10" s="22">
        <f t="shared" ca="1" si="1"/>
        <v>-0.45433427013817818</v>
      </c>
      <c r="K10" s="7">
        <f t="shared" ca="1" si="4"/>
        <v>92.616530549905434</v>
      </c>
      <c r="L10" s="7">
        <f t="shared" ca="1" si="5"/>
        <v>97.281940722902746</v>
      </c>
    </row>
    <row r="11" spans="2:12" x14ac:dyDescent="0.35">
      <c r="G11" s="7">
        <f t="shared" si="2"/>
        <v>0.7</v>
      </c>
      <c r="H11" s="22">
        <f t="shared" ca="1" si="3"/>
        <v>1.062683849324646</v>
      </c>
      <c r="I11" s="22">
        <f t="shared" ca="1" si="0"/>
        <v>0.59759104408760266</v>
      </c>
      <c r="J11" s="22">
        <f t="shared" ca="1" si="1"/>
        <v>0.33605013965410679</v>
      </c>
      <c r="K11" s="7">
        <f t="shared" ca="1" si="4"/>
        <v>98.614294121763891</v>
      </c>
      <c r="L11" s="7">
        <f t="shared" ca="1" si="5"/>
        <v>101.03751140309267</v>
      </c>
    </row>
    <row r="12" spans="2:12" x14ac:dyDescent="0.35">
      <c r="B12" s="12" t="s">
        <v>17</v>
      </c>
      <c r="C12" s="13"/>
      <c r="D12" s="13"/>
      <c r="E12" s="14"/>
      <c r="G12" s="7">
        <f t="shared" si="2"/>
        <v>0.79999999999999993</v>
      </c>
      <c r="H12" s="22">
        <f t="shared" ca="1" si="3"/>
        <v>0.12171453307210857</v>
      </c>
      <c r="I12" s="22">
        <f t="shared" ca="1" si="0"/>
        <v>6.8445111822694096E-2</v>
      </c>
      <c r="J12" s="22">
        <f t="shared" ca="1" si="1"/>
        <v>3.8489514885175428E-2</v>
      </c>
      <c r="K12" s="7">
        <f t="shared" ca="1" si="4"/>
        <v>99.782332231220735</v>
      </c>
      <c r="L12" s="7">
        <f t="shared" ca="1" si="5"/>
        <v>101.93158744001917</v>
      </c>
    </row>
    <row r="13" spans="2:12" x14ac:dyDescent="0.35">
      <c r="B13" s="15" t="s">
        <v>24</v>
      </c>
      <c r="C13" s="16"/>
      <c r="D13" s="16"/>
      <c r="E13" s="17"/>
      <c r="G13" s="7">
        <f t="shared" si="2"/>
        <v>0.89999999999999991</v>
      </c>
      <c r="H13" s="22">
        <f t="shared" ca="1" si="3"/>
        <v>2.6551645842218492</v>
      </c>
      <c r="I13" s="22">
        <f t="shared" ca="1" si="0"/>
        <v>1.493108770889797</v>
      </c>
      <c r="J13" s="22">
        <f t="shared" ca="1" si="1"/>
        <v>0.83963676487550176</v>
      </c>
      <c r="K13" s="7">
        <f t="shared" ca="1" si="4"/>
        <v>115.17983143580437</v>
      </c>
      <c r="L13" s="7">
        <f t="shared" ca="1" si="5"/>
        <v>110.99979620889546</v>
      </c>
    </row>
    <row r="14" spans="2:12" x14ac:dyDescent="0.35">
      <c r="B14" s="18" t="s">
        <v>23</v>
      </c>
      <c r="C14" s="19"/>
      <c r="D14" s="19"/>
      <c r="E14" s="20"/>
      <c r="G14" s="7">
        <f t="shared" si="2"/>
        <v>0.99999999999999989</v>
      </c>
      <c r="H14" s="22">
        <f t="shared" ca="1" si="3"/>
        <v>2.2160373215631157</v>
      </c>
      <c r="I14" s="22">
        <f t="shared" ca="1" si="0"/>
        <v>1.2461693640790743</v>
      </c>
      <c r="J14" s="22">
        <f t="shared" ca="1" si="1"/>
        <v>0.70077253160784125</v>
      </c>
      <c r="K14" s="7">
        <f t="shared" ca="1" si="4"/>
        <v>130.10908832249254</v>
      </c>
      <c r="L14" s="7">
        <f t="shared" ca="1" si="5"/>
        <v>119.33335600966615</v>
      </c>
    </row>
    <row r="15" spans="2:12" x14ac:dyDescent="0.35">
      <c r="G15" s="7">
        <f t="shared" si="2"/>
        <v>1.0999999999999999</v>
      </c>
      <c r="H15" s="22">
        <f t="shared" ca="1" si="3"/>
        <v>9.5765814829820203E-2</v>
      </c>
      <c r="I15" s="22">
        <f t="shared" ca="1" si="0"/>
        <v>5.3853075219334676E-2</v>
      </c>
      <c r="J15" s="22">
        <f t="shared" ca="1" si="1"/>
        <v>3.0283809684416213E-2</v>
      </c>
      <c r="K15" s="7">
        <f t="shared" ca="1" si="4"/>
        <v>131.46031121612</v>
      </c>
      <c r="L15" s="7">
        <f t="shared" ca="1" si="5"/>
        <v>120.29140965395443</v>
      </c>
    </row>
    <row r="16" spans="2:12" x14ac:dyDescent="0.35">
      <c r="B16" s="1" t="s">
        <v>19</v>
      </c>
      <c r="G16" s="7">
        <f t="shared" si="2"/>
        <v>1.2</v>
      </c>
      <c r="H16" s="22">
        <f t="shared" ca="1" si="3"/>
        <v>1.3063398958292842</v>
      </c>
      <c r="I16" s="22">
        <f t="shared" ca="1" si="0"/>
        <v>0.73460890816966229</v>
      </c>
      <c r="J16" s="22">
        <f t="shared" ca="1" si="1"/>
        <v>0.41310094691676336</v>
      </c>
      <c r="K16" s="7">
        <f t="shared" ca="1" si="4"/>
        <v>141.77480434121239</v>
      </c>
      <c r="L16" s="7">
        <f t="shared" ca="1" si="5"/>
        <v>125.86211622562429</v>
      </c>
    </row>
    <row r="17" spans="2:21" x14ac:dyDescent="0.35">
      <c r="B17" s="21" t="s">
        <v>15</v>
      </c>
      <c r="C17" s="13"/>
      <c r="D17" s="13"/>
      <c r="E17" s="14"/>
      <c r="G17" s="7">
        <f t="shared" si="2"/>
        <v>1.3</v>
      </c>
      <c r="H17" s="22">
        <f t="shared" ca="1" si="3"/>
        <v>0.97114169381013993</v>
      </c>
      <c r="I17" s="22">
        <f t="shared" ca="1" si="0"/>
        <v>0.54611310704479432</v>
      </c>
      <c r="J17" s="22">
        <f t="shared" ca="1" si="1"/>
        <v>0.30710196831938863</v>
      </c>
      <c r="K17" s="7">
        <f t="shared" ca="1" si="4"/>
        <v>150.22618625286319</v>
      </c>
      <c r="L17" s="7">
        <f t="shared" ca="1" si="5"/>
        <v>130.35667716972571</v>
      </c>
    </row>
    <row r="18" spans="2:21" x14ac:dyDescent="0.35">
      <c r="B18" s="15"/>
      <c r="C18" s="16"/>
      <c r="D18" s="16"/>
      <c r="E18" s="17"/>
      <c r="G18" s="7">
        <f t="shared" si="2"/>
        <v>1.4000000000000001</v>
      </c>
      <c r="H18" s="22">
        <f t="shared" ca="1" si="3"/>
        <v>0.90096653028541895</v>
      </c>
      <c r="I18" s="22">
        <f t="shared" ca="1" si="0"/>
        <v>0.50665071259285321</v>
      </c>
      <c r="J18" s="22">
        <f t="shared" ca="1" si="1"/>
        <v>0.28491063312809978</v>
      </c>
      <c r="K18" s="7">
        <f t="shared" ca="1" si="4"/>
        <v>158.5885376156395</v>
      </c>
      <c r="L18" s="7">
        <f t="shared" ca="1" si="5"/>
        <v>134.72246089806453</v>
      </c>
    </row>
    <row r="19" spans="2:21" x14ac:dyDescent="0.35">
      <c r="B19" s="15"/>
      <c r="C19" s="16"/>
      <c r="D19" s="16"/>
      <c r="E19" s="17"/>
      <c r="G19" s="23">
        <f t="shared" si="2"/>
        <v>1.5000000000000002</v>
      </c>
      <c r="H19" s="22">
        <f t="shared" ca="1" si="3"/>
        <v>-0.82519102631000751</v>
      </c>
      <c r="I19" s="22">
        <f t="shared" ca="1" si="0"/>
        <v>-0.46403901527035385</v>
      </c>
      <c r="J19" s="22">
        <f t="shared" ca="1" si="1"/>
        <v>-0.26094831478715541</v>
      </c>
      <c r="K19" s="7">
        <f t="shared" ca="1" si="4"/>
        <v>152.02235342088503</v>
      </c>
      <c r="L19" s="7">
        <f t="shared" ca="1" si="5"/>
        <v>131.88051328902202</v>
      </c>
    </row>
    <row r="20" spans="2:21" x14ac:dyDescent="0.35">
      <c r="B20" s="15"/>
      <c r="C20" s="16"/>
      <c r="D20" s="16"/>
      <c r="E20" s="17"/>
      <c r="G20" s="23">
        <f t="shared" si="2"/>
        <v>1.6000000000000003</v>
      </c>
      <c r="H20" s="22">
        <f t="shared" ca="1" si="3"/>
        <v>-0.46142323136262436</v>
      </c>
      <c r="I20" s="22">
        <f t="shared" ca="1" si="0"/>
        <v>-0.25947735139807121</v>
      </c>
      <c r="J20" s="22">
        <f t="shared" ca="1" si="1"/>
        <v>-0.14591483764207325</v>
      </c>
      <c r="K20" s="7">
        <f t="shared" ca="1" si="4"/>
        <v>148.83782942609417</v>
      </c>
      <c r="L20" s="7">
        <f t="shared" ca="1" si="5"/>
        <v>130.61558348699506</v>
      </c>
    </row>
    <row r="21" spans="2:21" x14ac:dyDescent="0.35">
      <c r="B21" s="15"/>
      <c r="C21" s="16"/>
      <c r="D21" s="16"/>
      <c r="E21" s="17"/>
      <c r="G21" s="23">
        <f t="shared" si="2"/>
        <v>1.7000000000000004</v>
      </c>
      <c r="H21" s="22">
        <f t="shared" ca="1" si="3"/>
        <v>0.87183821868000222</v>
      </c>
      <c r="I21" s="22">
        <f t="shared" ca="1" si="0"/>
        <v>0.49027065924410579</v>
      </c>
      <c r="J21" s="22">
        <f t="shared" ca="1" si="1"/>
        <v>0.27569945222127651</v>
      </c>
      <c r="K21" s="7">
        <f t="shared" ca="1" si="4"/>
        <v>156.87910064854395</v>
      </c>
      <c r="L21" s="7">
        <f t="shared" ca="1" si="5"/>
        <v>134.86972588632275</v>
      </c>
    </row>
    <row r="22" spans="2:21" x14ac:dyDescent="0.35">
      <c r="B22" s="15" t="s">
        <v>18</v>
      </c>
      <c r="C22" s="16"/>
      <c r="D22" s="16"/>
      <c r="E22" s="17"/>
      <c r="G22" s="23">
        <f t="shared" si="2"/>
        <v>1.8000000000000005</v>
      </c>
      <c r="H22" s="22">
        <f t="shared" ca="1" si="3"/>
        <v>5.5464296102086703E-2</v>
      </c>
      <c r="I22" s="22">
        <f t="shared" ca="1" si="0"/>
        <v>3.118986577079735E-2</v>
      </c>
      <c r="J22" s="22">
        <f t="shared" ca="1" si="1"/>
        <v>1.7539350450059291E-2</v>
      </c>
      <c r="K22" s="7">
        <f t="shared" ca="1" si="4"/>
        <v>158.15279996093381</v>
      </c>
      <c r="L22" s="7">
        <f t="shared" ca="1" si="5"/>
        <v>135.78062725449675</v>
      </c>
      <c r="N22" s="1" t="s">
        <v>20</v>
      </c>
    </row>
    <row r="23" spans="2:21" x14ac:dyDescent="0.35">
      <c r="B23" s="15"/>
      <c r="C23" s="16"/>
      <c r="D23" s="16"/>
      <c r="E23" s="17"/>
      <c r="G23" s="23">
        <f t="shared" si="2"/>
        <v>1.9000000000000006</v>
      </c>
      <c r="H23" s="22">
        <f t="shared" ca="1" si="3"/>
        <v>0.8950938543556155</v>
      </c>
      <c r="I23" s="22">
        <f t="shared" ca="1" si="0"/>
        <v>0.5033482642280741</v>
      </c>
      <c r="J23" s="22">
        <f t="shared" ca="1" si="1"/>
        <v>0.2830535299382772</v>
      </c>
      <c r="K23" s="7">
        <f t="shared" ca="1" si="4"/>
        <v>166.90415769505307</v>
      </c>
      <c r="L23" s="7">
        <f t="shared" ca="1" si="5"/>
        <v>140.30284897493109</v>
      </c>
      <c r="N23" s="21" t="s">
        <v>21</v>
      </c>
      <c r="O23" s="13"/>
      <c r="P23" s="13"/>
      <c r="Q23" s="13"/>
      <c r="R23" s="13"/>
      <c r="S23" s="13"/>
      <c r="T23" s="13"/>
      <c r="U23" s="14"/>
    </row>
    <row r="24" spans="2:21" x14ac:dyDescent="0.35">
      <c r="B24" s="15"/>
      <c r="C24" s="16"/>
      <c r="D24" s="16"/>
      <c r="E24" s="17"/>
      <c r="G24" s="23">
        <f t="shared" si="2"/>
        <v>2.0000000000000004</v>
      </c>
      <c r="H24" s="22">
        <f t="shared" ca="1" si="3"/>
        <v>1.0241204055470989</v>
      </c>
      <c r="I24" s="22">
        <f t="shared" ca="1" si="0"/>
        <v>0.57590522600983329</v>
      </c>
      <c r="J24" s="22">
        <f t="shared" ca="1" si="1"/>
        <v>0.32385530797841716</v>
      </c>
      <c r="K24" s="7">
        <f t="shared" ca="1" si="4"/>
        <v>177.35077614946337</v>
      </c>
      <c r="L24" s="7">
        <f t="shared" ca="1" si="5"/>
        <v>145.54814545630833</v>
      </c>
      <c r="N24" s="15" t="s">
        <v>22</v>
      </c>
      <c r="O24" s="16"/>
      <c r="P24" s="16"/>
      <c r="Q24" s="16"/>
      <c r="R24" s="16"/>
      <c r="S24" s="16"/>
      <c r="T24" s="16"/>
      <c r="U24" s="17"/>
    </row>
    <row r="25" spans="2:21" x14ac:dyDescent="0.35">
      <c r="B25" s="15"/>
      <c r="C25" s="16"/>
      <c r="D25" s="16"/>
      <c r="E25" s="17"/>
      <c r="G25" s="23">
        <f t="shared" si="2"/>
        <v>2.1000000000000005</v>
      </c>
      <c r="H25" s="22">
        <f t="shared" ca="1" si="3"/>
        <v>0.12074367323973251</v>
      </c>
      <c r="I25" s="22">
        <f t="shared" ca="1" si="0"/>
        <v>6.7899157217981662E-2</v>
      </c>
      <c r="J25" s="22">
        <f t="shared" ca="1" si="1"/>
        <v>3.8182502049267666E-2</v>
      </c>
      <c r="K25" s="7">
        <f t="shared" ca="1" si="4"/>
        <v>179.44172685346103</v>
      </c>
      <c r="L25" s="7">
        <f t="shared" ca="1" si="5"/>
        <v>146.83162541980514</v>
      </c>
      <c r="N25" s="15" t="s">
        <v>25</v>
      </c>
      <c r="O25" s="16"/>
      <c r="P25" s="16"/>
      <c r="Q25" s="16"/>
      <c r="R25" s="16"/>
      <c r="S25" s="16"/>
      <c r="T25" s="16"/>
      <c r="U25" s="17"/>
    </row>
    <row r="26" spans="2:21" x14ac:dyDescent="0.35">
      <c r="B26" s="15" t="s">
        <v>28</v>
      </c>
      <c r="C26" s="16"/>
      <c r="D26" s="16"/>
      <c r="E26" s="17"/>
      <c r="G26" s="23">
        <f t="shared" si="2"/>
        <v>2.2000000000000006</v>
      </c>
      <c r="H26" s="22">
        <f t="shared" ca="1" si="3"/>
        <v>1.6556602513971641</v>
      </c>
      <c r="I26" s="22">
        <f t="shared" ca="1" si="0"/>
        <v>0.93104617983566773</v>
      </c>
      <c r="J26" s="22">
        <f t="shared" ca="1" si="1"/>
        <v>0.52356574258220145</v>
      </c>
      <c r="K26" s="7">
        <f t="shared" ca="1" si="4"/>
        <v>197.04578891673137</v>
      </c>
      <c r="L26" s="7">
        <f t="shared" ca="1" si="5"/>
        <v>155.25338444665135</v>
      </c>
      <c r="N26" s="18" t="s">
        <v>26</v>
      </c>
      <c r="O26" s="19"/>
      <c r="P26" s="19"/>
      <c r="Q26" s="19"/>
      <c r="R26" s="19"/>
      <c r="S26" s="19"/>
      <c r="T26" s="19"/>
      <c r="U26" s="20"/>
    </row>
    <row r="27" spans="2:21" x14ac:dyDescent="0.35">
      <c r="B27" s="15"/>
      <c r="C27" s="16" t="s">
        <v>16</v>
      </c>
      <c r="D27" s="16"/>
      <c r="E27" s="17"/>
      <c r="G27" s="23">
        <f t="shared" si="2"/>
        <v>2.3000000000000007</v>
      </c>
      <c r="H27" s="22">
        <f t="shared" ca="1" si="3"/>
        <v>0.33091488104271111</v>
      </c>
      <c r="I27" s="22">
        <f t="shared" ca="1" si="0"/>
        <v>0.18608711273076489</v>
      </c>
      <c r="J27" s="22">
        <f t="shared" ca="1" si="1"/>
        <v>0.10464447357386421</v>
      </c>
      <c r="K27" s="7">
        <f t="shared" ca="1" si="4"/>
        <v>201.69778605484206</v>
      </c>
      <c r="L27" s="7">
        <f t="shared" ca="1" si="5"/>
        <v>157.65429223748265</v>
      </c>
    </row>
    <row r="28" spans="2:21" x14ac:dyDescent="0.35">
      <c r="B28" s="18"/>
      <c r="C28" s="19"/>
      <c r="D28" s="19"/>
      <c r="E28" s="20"/>
      <c r="G28" s="23">
        <f t="shared" si="2"/>
        <v>2.4000000000000008</v>
      </c>
      <c r="H28" s="22">
        <f t="shared" ca="1" si="3"/>
        <v>-1.0310517833074055</v>
      </c>
      <c r="I28" s="22">
        <f t="shared" ca="1" si="0"/>
        <v>-0.57980302616495905</v>
      </c>
      <c r="J28" s="22">
        <f t="shared" ca="1" si="1"/>
        <v>-0.32604720208297772</v>
      </c>
      <c r="K28" s="7">
        <f t="shared" ca="1" si="4"/>
        <v>191.01177631257929</v>
      </c>
      <c r="L28" s="7">
        <f t="shared" ca="1" si="5"/>
        <v>153.30228961062971</v>
      </c>
      <c r="N28" s="1" t="s">
        <v>27</v>
      </c>
    </row>
    <row r="29" spans="2:21" x14ac:dyDescent="0.35">
      <c r="B29" s="4"/>
      <c r="G29" s="23">
        <f t="shared" si="2"/>
        <v>2.5000000000000009</v>
      </c>
      <c r="H29" s="22">
        <f t="shared" ca="1" si="3"/>
        <v>0.81668585027699714</v>
      </c>
      <c r="I29" s="22">
        <f t="shared" ca="1" si="0"/>
        <v>0.4592562033089736</v>
      </c>
      <c r="J29" s="22">
        <f t="shared" ca="1" si="1"/>
        <v>0.25825874197065657</v>
      </c>
      <c r="K29" s="7">
        <f t="shared" ca="1" si="4"/>
        <v>200.73916951180399</v>
      </c>
      <c r="L29" s="7">
        <f t="shared" ca="1" si="5"/>
        <v>158.0279667042891</v>
      </c>
      <c r="N29" s="21"/>
      <c r="O29" s="13"/>
      <c r="P29" s="13"/>
      <c r="Q29" s="13"/>
      <c r="R29" s="13"/>
      <c r="S29" s="13"/>
      <c r="T29" s="13"/>
      <c r="U29" s="14"/>
    </row>
    <row r="30" spans="2:21" x14ac:dyDescent="0.35">
      <c r="B30" s="4"/>
      <c r="G30" s="23">
        <f t="shared" si="2"/>
        <v>2.600000000000001</v>
      </c>
      <c r="H30" s="22">
        <f t="shared" ca="1" si="3"/>
        <v>-0.55130301305386731</v>
      </c>
      <c r="I30" s="22">
        <f t="shared" ca="1" si="0"/>
        <v>-0.31002046694214408</v>
      </c>
      <c r="J30" s="22">
        <f t="shared" ca="1" si="1"/>
        <v>-0.1743373202163761</v>
      </c>
      <c r="K30" s="7">
        <f t="shared" ca="1" si="4"/>
        <v>195.51954025280023</v>
      </c>
      <c r="L30" s="7">
        <f t="shared" ca="1" si="5"/>
        <v>156.06308931436368</v>
      </c>
      <c r="N30" s="18"/>
      <c r="O30" s="19"/>
      <c r="P30" s="19"/>
      <c r="Q30" s="19"/>
      <c r="R30" s="19"/>
      <c r="S30" s="19"/>
      <c r="T30" s="19"/>
      <c r="U30" s="20"/>
    </row>
    <row r="31" spans="2:21" x14ac:dyDescent="0.35">
      <c r="G31" s="23">
        <f t="shared" si="2"/>
        <v>2.7000000000000011</v>
      </c>
      <c r="H31" s="22">
        <f t="shared" ca="1" si="3"/>
        <v>2.0193902388058398E-2</v>
      </c>
      <c r="I31" s="22">
        <f t="shared" ca="1" si="0"/>
        <v>1.1355865829665314E-2</v>
      </c>
      <c r="J31" s="22">
        <f t="shared" ca="1" si="1"/>
        <v>6.3858726393377961E-3</v>
      </c>
      <c r="K31" s="7">
        <f t="shared" ca="1" si="4"/>
        <v>196.71916732068308</v>
      </c>
      <c r="L31" s="7">
        <f t="shared" ca="1" si="5"/>
        <v>156.94306466214181</v>
      </c>
    </row>
    <row r="32" spans="2:21" x14ac:dyDescent="0.35">
      <c r="G32" s="23">
        <f t="shared" si="2"/>
        <v>2.8000000000000012</v>
      </c>
      <c r="H32" s="22">
        <f t="shared" ca="1" si="3"/>
        <v>-0.39186281057788896</v>
      </c>
      <c r="I32" s="22">
        <f t="shared" ca="1" si="0"/>
        <v>-0.22036065219318482</v>
      </c>
      <c r="J32" s="22">
        <f t="shared" ca="1" si="1"/>
        <v>-0.12391790117412516</v>
      </c>
      <c r="K32" s="7">
        <f t="shared" ca="1" si="4"/>
        <v>193.3678467563179</v>
      </c>
      <c r="L32" s="7">
        <f t="shared" ca="1" si="5"/>
        <v>155.78297446777574</v>
      </c>
    </row>
    <row r="33" spans="2:12" x14ac:dyDescent="0.35">
      <c r="B33" s="4"/>
      <c r="G33" s="23">
        <f t="shared" si="2"/>
        <v>2.9000000000000012</v>
      </c>
      <c r="H33" s="22">
        <f t="shared" ca="1" si="3"/>
        <v>-0.27091339757212957</v>
      </c>
      <c r="I33" s="22">
        <f t="shared" ca="1" si="0"/>
        <v>-0.15234579900253123</v>
      </c>
      <c r="J33" s="22">
        <f t="shared" ca="1" si="1"/>
        <v>-8.5670338498265983E-2</v>
      </c>
      <c r="K33" s="7">
        <f t="shared" ca="1" si="4"/>
        <v>191.38880807855048</v>
      </c>
      <c r="L33" s="7">
        <f t="shared" ca="1" si="5"/>
        <v>155.22729132462251</v>
      </c>
    </row>
    <row r="34" spans="2:12" x14ac:dyDescent="0.35">
      <c r="B34" s="4"/>
      <c r="G34" s="23">
        <f t="shared" si="2"/>
        <v>3.0000000000000013</v>
      </c>
      <c r="H34" s="22">
        <f t="shared" ca="1" si="3"/>
        <v>-1.919354397162953</v>
      </c>
      <c r="I34" s="22">
        <f t="shared" ca="1" si="0"/>
        <v>-1.0793322952105386</v>
      </c>
      <c r="J34" s="22">
        <f t="shared" ca="1" si="1"/>
        <v>-0.60695315320943533</v>
      </c>
      <c r="K34" s="7">
        <f t="shared" ca="1" si="4"/>
        <v>171.68853996884013</v>
      </c>
      <c r="L34" s="7">
        <f t="shared" ca="1" si="5"/>
        <v>146.58185838788168</v>
      </c>
    </row>
    <row r="35" spans="2:12" x14ac:dyDescent="0.35">
      <c r="B35" s="4"/>
      <c r="G35" s="23">
        <f t="shared" si="2"/>
        <v>3.1000000000000014</v>
      </c>
      <c r="H35" s="22">
        <f t="shared" ca="1" si="3"/>
        <v>-0.22220450561639815</v>
      </c>
      <c r="I35" s="22">
        <f t="shared" ca="1" si="0"/>
        <v>-0.1249547761515917</v>
      </c>
      <c r="J35" s="22">
        <f t="shared" ca="1" si="1"/>
        <v>-7.0267234409949503E-2</v>
      </c>
      <c r="K35" s="7">
        <f t="shared" ca="1" si="4"/>
        <v>170.40165236072434</v>
      </c>
      <c r="L35" s="7">
        <f t="shared" ca="1" si="5"/>
        <v>146.28477749946236</v>
      </c>
    </row>
    <row r="36" spans="2:12" x14ac:dyDescent="0.35">
      <c r="B36" s="4"/>
      <c r="G36" s="23">
        <f t="shared" si="2"/>
        <v>3.2000000000000015</v>
      </c>
      <c r="H36" s="22">
        <f t="shared" ca="1" si="3"/>
        <v>-0.56325843028325862</v>
      </c>
      <c r="I36" s="22">
        <f t="shared" ref="I36:I67" ca="1" si="6">$H36*SQRT(dt^(2*H))</f>
        <v>-0.31674349211012348</v>
      </c>
      <c r="J36" s="22">
        <f t="shared" ref="J36:J67" ca="1" si="7">$H36*SQRT(dt^(2*BM))</f>
        <v>-0.17811795509862574</v>
      </c>
      <c r="K36" s="7">
        <f t="shared" ca="1" si="4"/>
        <v>165.85629917952087</v>
      </c>
      <c r="L36" s="7">
        <f t="shared" ca="1" si="5"/>
        <v>144.41060684393349</v>
      </c>
    </row>
    <row r="37" spans="2:12" x14ac:dyDescent="0.35">
      <c r="B37" s="4"/>
      <c r="G37" s="23">
        <f t="shared" ref="G37:G68" si="8">G36+dt</f>
        <v>3.3000000000000016</v>
      </c>
      <c r="H37" s="22">
        <f t="shared" ca="1" si="3"/>
        <v>1.5982932345212714E-2</v>
      </c>
      <c r="I37" s="22">
        <f t="shared" ca="1" si="6"/>
        <v>8.987863355434611E-3</v>
      </c>
      <c r="J37" s="22">
        <f t="shared" ca="1" si="7"/>
        <v>5.0542469899248774E-3</v>
      </c>
      <c r="K37" s="7">
        <f t="shared" ref="K37:K68" ca="1" si="9">K36+(mu*K36*dt)+(sigma*K36*I37)</f>
        <v>166.83465005078486</v>
      </c>
      <c r="L37" s="7">
        <f t="shared" ref="L37:L68" ca="1" si="10">L36+(mu*L36*dt)+(sigma*L36*J37)</f>
        <v>145.20564856564857</v>
      </c>
    </row>
    <row r="38" spans="2:12" x14ac:dyDescent="0.35">
      <c r="B38" s="4"/>
      <c r="G38" s="23">
        <f t="shared" si="8"/>
        <v>3.4000000000000017</v>
      </c>
      <c r="H38" s="22">
        <f t="shared" ca="1" si="3"/>
        <v>-0.36965964827344533</v>
      </c>
      <c r="I38" s="22">
        <f t="shared" ca="1" si="6"/>
        <v>-0.20787489647948759</v>
      </c>
      <c r="J38" s="22">
        <f t="shared" ca="1" si="7"/>
        <v>-0.11689664476008169</v>
      </c>
      <c r="K38" s="7">
        <f t="shared" ca="1" si="9"/>
        <v>164.20074974018894</v>
      </c>
      <c r="L38" s="7">
        <f t="shared" ca="1" si="10"/>
        <v>144.23427149672324</v>
      </c>
    </row>
    <row r="39" spans="2:12" x14ac:dyDescent="0.35">
      <c r="B39" s="4"/>
      <c r="G39" s="23">
        <f t="shared" si="8"/>
        <v>3.5000000000000018</v>
      </c>
      <c r="H39" s="22">
        <f t="shared" ca="1" si="3"/>
        <v>-0.38678268402002636</v>
      </c>
      <c r="I39" s="22">
        <f t="shared" ca="1" si="6"/>
        <v>-0.21750388709250168</v>
      </c>
      <c r="J39" s="22">
        <f t="shared" ca="1" si="7"/>
        <v>-0.12231142410164945</v>
      </c>
      <c r="K39" s="7">
        <f t="shared" ca="1" si="9"/>
        <v>161.45032335569047</v>
      </c>
      <c r="L39" s="7">
        <f t="shared" ca="1" si="10"/>
        <v>143.19129293910404</v>
      </c>
    </row>
    <row r="40" spans="2:12" x14ac:dyDescent="0.35">
      <c r="B40" s="4"/>
      <c r="G40" s="23">
        <f t="shared" si="8"/>
        <v>3.6000000000000019</v>
      </c>
      <c r="H40" s="22">
        <f t="shared" ca="1" si="3"/>
        <v>0.66394810133420368</v>
      </c>
      <c r="I40" s="22">
        <f t="shared" ca="1" si="6"/>
        <v>0.37336545516189229</v>
      </c>
      <c r="J40" s="22">
        <f t="shared" ca="1" si="7"/>
        <v>0.20995882483603637</v>
      </c>
      <c r="K40" s="7">
        <f t="shared" ca="1" si="9"/>
        <v>168.28557231904213</v>
      </c>
      <c r="L40" s="7">
        <f t="shared" ca="1" si="10"/>
        <v>146.91367696302427</v>
      </c>
    </row>
    <row r="41" spans="2:12" x14ac:dyDescent="0.35">
      <c r="B41" s="4"/>
      <c r="G41" s="23">
        <f t="shared" si="8"/>
        <v>3.700000000000002</v>
      </c>
      <c r="H41" s="22">
        <f t="shared" ca="1" si="3"/>
        <v>0.77636031919615667</v>
      </c>
      <c r="I41" s="22">
        <f t="shared" ca="1" si="6"/>
        <v>0.43657949072196917</v>
      </c>
      <c r="J41" s="22">
        <f t="shared" ca="1" si="7"/>
        <v>0.24550668936351985</v>
      </c>
      <c r="K41" s="7">
        <f t="shared" ca="1" si="9"/>
        <v>176.47400312652758</v>
      </c>
      <c r="L41" s="7">
        <f t="shared" ca="1" si="10"/>
        <v>151.25507439318076</v>
      </c>
    </row>
    <row r="42" spans="2:12" x14ac:dyDescent="0.35">
      <c r="B42" s="4"/>
      <c r="G42" s="23">
        <f t="shared" si="8"/>
        <v>3.800000000000002</v>
      </c>
      <c r="H42" s="22">
        <f t="shared" ca="1" si="3"/>
        <v>-0.84364365864798174</v>
      </c>
      <c r="I42" s="22">
        <f t="shared" ca="1" si="6"/>
        <v>-0.47441569299254055</v>
      </c>
      <c r="J42" s="22">
        <f t="shared" ca="1" si="7"/>
        <v>-0.26678354948852306</v>
      </c>
      <c r="K42" s="7">
        <f t="shared" ca="1" si="9"/>
        <v>168.98416949331627</v>
      </c>
      <c r="L42" s="7">
        <f t="shared" ca="1" si="10"/>
        <v>147.97611320267032</v>
      </c>
    </row>
    <row r="43" spans="2:12" x14ac:dyDescent="0.35">
      <c r="B43" s="4"/>
      <c r="G43" s="23">
        <f t="shared" si="8"/>
        <v>3.9000000000000021</v>
      </c>
      <c r="H43" s="22">
        <f t="shared" ca="1" si="3"/>
        <v>1.2491831020222606</v>
      </c>
      <c r="I43" s="22">
        <f t="shared" ca="1" si="6"/>
        <v>0.70246728099658906</v>
      </c>
      <c r="J43" s="22">
        <f t="shared" ca="1" si="7"/>
        <v>0.3950263816984832</v>
      </c>
      <c r="K43" s="7">
        <f t="shared" ca="1" si="9"/>
        <v>181.69967534832651</v>
      </c>
      <c r="L43" s="7">
        <f t="shared" ca="1" si="10"/>
        <v>154.56144062630926</v>
      </c>
    </row>
    <row r="44" spans="2:12" x14ac:dyDescent="0.35">
      <c r="B44" s="4"/>
      <c r="G44" s="23">
        <f t="shared" si="8"/>
        <v>4.0000000000000018</v>
      </c>
      <c r="H44" s="22">
        <f t="shared" ca="1" si="3"/>
        <v>9.6528445241757438E-2</v>
      </c>
      <c r="I44" s="22">
        <f t="shared" ca="1" si="6"/>
        <v>5.4281933815813921E-2</v>
      </c>
      <c r="J44" s="22">
        <f t="shared" ca="1" si="7"/>
        <v>3.0524974595879623E-2</v>
      </c>
      <c r="K44" s="7">
        <f t="shared" ca="1" si="9"/>
        <v>183.5944747002294</v>
      </c>
      <c r="L44" s="7">
        <f t="shared" ca="1" si="10"/>
        <v>155.80604623430287</v>
      </c>
    </row>
    <row r="45" spans="2:12" x14ac:dyDescent="0.35">
      <c r="B45" s="4"/>
      <c r="G45" s="23">
        <f t="shared" si="8"/>
        <v>4.1000000000000014</v>
      </c>
      <c r="H45" s="22">
        <f t="shared" ca="1" si="3"/>
        <v>-0.12536553307527573</v>
      </c>
      <c r="I45" s="22">
        <f t="shared" ca="1" si="6"/>
        <v>-7.0498220002745096E-2</v>
      </c>
      <c r="J45" s="22">
        <f t="shared" ca="1" si="7"/>
        <v>-3.9644062459904449E-2</v>
      </c>
      <c r="K45" s="7">
        <f t="shared" ca="1" si="9"/>
        <v>183.21813870686003</v>
      </c>
      <c r="L45" s="7">
        <f t="shared" ca="1" si="10"/>
        <v>155.96739800262003</v>
      </c>
    </row>
    <row r="46" spans="2:12" x14ac:dyDescent="0.35">
      <c r="B46" s="4"/>
      <c r="G46" s="23">
        <f t="shared" si="8"/>
        <v>4.2000000000000011</v>
      </c>
      <c r="H46" s="22">
        <f t="shared" ca="1" si="3"/>
        <v>-1.756142402538259</v>
      </c>
      <c r="I46" s="22">
        <f t="shared" ca="1" si="6"/>
        <v>-0.98755144586632804</v>
      </c>
      <c r="J46" s="22">
        <f t="shared" ca="1" si="7"/>
        <v>-0.55534098876211624</v>
      </c>
      <c r="K46" s="7">
        <f t="shared" ca="1" si="9"/>
        <v>166.04049562150462</v>
      </c>
      <c r="L46" s="7">
        <f t="shared" ca="1" si="10"/>
        <v>148.0857260904902</v>
      </c>
    </row>
    <row r="47" spans="2:12" x14ac:dyDescent="0.35">
      <c r="B47" s="4"/>
      <c r="G47" s="23">
        <f t="shared" si="8"/>
        <v>4.3000000000000007</v>
      </c>
      <c r="H47" s="22">
        <f t="shared" ca="1" si="3"/>
        <v>1.1028382275805306</v>
      </c>
      <c r="I47" s="22">
        <f t="shared" ca="1" si="6"/>
        <v>0.62017151036821139</v>
      </c>
      <c r="J47" s="22">
        <f t="shared" ca="1" si="7"/>
        <v>0.34874806898576033</v>
      </c>
      <c r="K47" s="7">
        <f t="shared" ca="1" si="9"/>
        <v>177.16805659479962</v>
      </c>
      <c r="L47" s="7">
        <f t="shared" ca="1" si="10"/>
        <v>153.99061582278392</v>
      </c>
    </row>
    <row r="48" spans="2:12" x14ac:dyDescent="0.35">
      <c r="B48" s="4"/>
      <c r="G48" s="23">
        <f t="shared" si="8"/>
        <v>4.4000000000000004</v>
      </c>
      <c r="H48" s="22">
        <f t="shared" ca="1" si="3"/>
        <v>-1.2191446722878694</v>
      </c>
      <c r="I48" s="22">
        <f t="shared" ca="1" si="6"/>
        <v>-0.68557543061311432</v>
      </c>
      <c r="J48" s="22">
        <f t="shared" ca="1" si="7"/>
        <v>-0.38552739616892295</v>
      </c>
      <c r="K48" s="7">
        <f t="shared" ca="1" si="9"/>
        <v>165.90769020868677</v>
      </c>
      <c r="L48" s="7">
        <f t="shared" ca="1" si="10"/>
        <v>148.82380878663716</v>
      </c>
    </row>
    <row r="49" spans="2:12" x14ac:dyDescent="0.35">
      <c r="B49" s="4"/>
      <c r="G49" s="23">
        <f t="shared" si="8"/>
        <v>4.5</v>
      </c>
      <c r="H49" s="22">
        <f t="shared" ca="1" si="3"/>
        <v>-0.52808803888072442</v>
      </c>
      <c r="I49" s="22">
        <f t="shared" ca="1" si="6"/>
        <v>-0.29696572760135914</v>
      </c>
      <c r="J49" s="22">
        <f t="shared" ca="1" si="7"/>
        <v>-0.16699610079546454</v>
      </c>
      <c r="K49" s="7">
        <f t="shared" ca="1" si="9"/>
        <v>161.81033886598186</v>
      </c>
      <c r="L49" s="7">
        <f t="shared" ca="1" si="10"/>
        <v>147.08262825328052</v>
      </c>
    </row>
    <row r="50" spans="2:12" x14ac:dyDescent="0.35">
      <c r="B50" s="4"/>
      <c r="G50" s="23">
        <f t="shared" si="8"/>
        <v>4.5999999999999996</v>
      </c>
      <c r="H50" s="22">
        <f t="shared" ca="1" si="3"/>
        <v>0.35951544844398781</v>
      </c>
      <c r="I50" s="22">
        <f t="shared" ca="1" si="6"/>
        <v>0.20217039370439471</v>
      </c>
      <c r="J50" s="22">
        <f t="shared" ca="1" si="7"/>
        <v>0.11368876710998393</v>
      </c>
      <c r="K50" s="7">
        <f t="shared" ca="1" si="9"/>
        <v>165.89071655170949</v>
      </c>
      <c r="L50" s="7">
        <f t="shared" ca="1" si="10"/>
        <v>149.49020566148809</v>
      </c>
    </row>
    <row r="51" spans="2:12" x14ac:dyDescent="0.35">
      <c r="B51" s="4"/>
      <c r="G51" s="23">
        <f t="shared" si="8"/>
        <v>4.6999999999999993</v>
      </c>
      <c r="H51" s="22">
        <f t="shared" ca="1" si="3"/>
        <v>-1.1248962510615614</v>
      </c>
      <c r="I51" s="22">
        <f t="shared" ca="1" si="6"/>
        <v>-0.63257564852361403</v>
      </c>
      <c r="J51" s="22">
        <f t="shared" ca="1" si="7"/>
        <v>-0.35572342847391364</v>
      </c>
      <c r="K51" s="7">
        <f t="shared" ca="1" si="9"/>
        <v>156.22632737379359</v>
      </c>
      <c r="L51" s="7">
        <f t="shared" ca="1" si="10"/>
        <v>144.91993984167803</v>
      </c>
    </row>
    <row r="52" spans="2:12" x14ac:dyDescent="0.35">
      <c r="B52" s="4"/>
      <c r="G52" s="23">
        <f t="shared" si="8"/>
        <v>4.7999999999999989</v>
      </c>
      <c r="H52" s="22">
        <f t="shared" ca="1" si="3"/>
        <v>0.81117729116044557</v>
      </c>
      <c r="I52" s="22">
        <f t="shared" ca="1" si="6"/>
        <v>0.45615851287548259</v>
      </c>
      <c r="J52" s="22">
        <f t="shared" ca="1" si="7"/>
        <v>0.2565167826272578</v>
      </c>
      <c r="K52" s="7">
        <f t="shared" ca="1" si="9"/>
        <v>164.13385592734537</v>
      </c>
      <c r="L52" s="7">
        <f t="shared" ca="1" si="10"/>
        <v>149.36197921155872</v>
      </c>
    </row>
    <row r="53" spans="2:12" x14ac:dyDescent="0.35">
      <c r="B53" s="4"/>
      <c r="G53" s="23">
        <f t="shared" si="8"/>
        <v>4.8999999999999986</v>
      </c>
      <c r="H53" s="22">
        <f t="shared" ca="1" si="3"/>
        <v>-0.52571742779464647</v>
      </c>
      <c r="I53" s="22">
        <f t="shared" ca="1" si="6"/>
        <v>-0.29563263502170317</v>
      </c>
      <c r="J53" s="22">
        <f t="shared" ca="1" si="7"/>
        <v>-0.16624644774761935</v>
      </c>
      <c r="K53" s="7">
        <f t="shared" ca="1" si="9"/>
        <v>160.10219277457472</v>
      </c>
      <c r="L53" s="7">
        <f t="shared" ca="1" si="10"/>
        <v>147.62569926036898</v>
      </c>
    </row>
    <row r="54" spans="2:12" x14ac:dyDescent="0.35">
      <c r="B54" s="4"/>
      <c r="G54" s="23">
        <f t="shared" si="8"/>
        <v>4.9999999999999982</v>
      </c>
      <c r="H54" s="22">
        <f t="shared" ca="1" si="3"/>
        <v>-8.9884136584032878E-4</v>
      </c>
      <c r="I54" s="22">
        <f t="shared" ca="1" si="6"/>
        <v>-5.0545564480255383E-4</v>
      </c>
      <c r="J54" s="22">
        <f t="shared" ca="1" si="7"/>
        <v>-2.8423859712321055E-4</v>
      </c>
      <c r="K54" s="7">
        <f t="shared" ca="1" si="9"/>
        <v>160.89461128273928</v>
      </c>
      <c r="L54" s="7">
        <f t="shared" ca="1" si="10"/>
        <v>148.35963166450512</v>
      </c>
    </row>
    <row r="55" spans="2:12" x14ac:dyDescent="0.35">
      <c r="B55" s="4"/>
      <c r="G55" s="23">
        <f t="shared" si="8"/>
        <v>5.0999999999999979</v>
      </c>
      <c r="H55" s="22">
        <f t="shared" ca="1" si="3"/>
        <v>0.62189115456834643</v>
      </c>
      <c r="I55" s="22">
        <f t="shared" ca="1" si="6"/>
        <v>0.34971509598412015</v>
      </c>
      <c r="J55" s="22">
        <f t="shared" ca="1" si="7"/>
        <v>0.19665925051478025</v>
      </c>
      <c r="K55" s="7">
        <f t="shared" ca="1" si="9"/>
        <v>167.32581178196006</v>
      </c>
      <c r="L55" s="7">
        <f t="shared" ca="1" si="10"/>
        <v>152.01905921980668</v>
      </c>
    </row>
    <row r="56" spans="2:12" x14ac:dyDescent="0.35">
      <c r="B56" s="4"/>
      <c r="G56" s="23">
        <f t="shared" si="8"/>
        <v>5.1999999999999975</v>
      </c>
      <c r="H56" s="22">
        <f t="shared" ca="1" si="3"/>
        <v>0.19657713236060384</v>
      </c>
      <c r="I56" s="22">
        <f t="shared" ca="1" si="6"/>
        <v>0.11054344511378061</v>
      </c>
      <c r="J56" s="22">
        <f t="shared" ca="1" si="7"/>
        <v>6.2163147416390015E-2</v>
      </c>
      <c r="K56" s="7">
        <f t="shared" ca="1" si="9"/>
        <v>170.01211800995364</v>
      </c>
      <c r="L56" s="7">
        <f t="shared" ca="1" si="10"/>
        <v>153.72415283474388</v>
      </c>
    </row>
    <row r="57" spans="2:12" x14ac:dyDescent="0.35">
      <c r="B57" s="4"/>
      <c r="G57" s="23">
        <f t="shared" si="8"/>
        <v>5.2999999999999972</v>
      </c>
      <c r="H57" s="22">
        <f t="shared" ca="1" si="3"/>
        <v>0.84007721850377093</v>
      </c>
      <c r="I57" s="22">
        <f t="shared" ca="1" si="6"/>
        <v>0.472410136315633</v>
      </c>
      <c r="J57" s="22">
        <f t="shared" ca="1" si="7"/>
        <v>0.26565574208908649</v>
      </c>
      <c r="K57" s="7">
        <f t="shared" ca="1" si="9"/>
        <v>178.89372338444258</v>
      </c>
      <c r="L57" s="7">
        <f t="shared" ca="1" si="10"/>
        <v>158.57654398875061</v>
      </c>
    </row>
    <row r="58" spans="2:12" x14ac:dyDescent="0.35">
      <c r="B58" s="4"/>
      <c r="G58" s="23">
        <f t="shared" si="8"/>
        <v>5.3999999999999968</v>
      </c>
      <c r="H58" s="22">
        <f t="shared" ca="1" si="3"/>
        <v>0.49733045991776287</v>
      </c>
      <c r="I58" s="22">
        <f t="shared" ca="1" si="6"/>
        <v>0.27966946988768054</v>
      </c>
      <c r="J58" s="22">
        <f t="shared" ca="1" si="7"/>
        <v>0.15726970031192072</v>
      </c>
      <c r="K58" s="7">
        <f t="shared" ca="1" si="9"/>
        <v>184.79130327988082</v>
      </c>
      <c r="L58" s="7">
        <f t="shared" ca="1" si="10"/>
        <v>161.86335526365545</v>
      </c>
    </row>
    <row r="59" spans="2:12" x14ac:dyDescent="0.35">
      <c r="B59" s="4"/>
      <c r="G59" s="23">
        <f t="shared" si="8"/>
        <v>5.4999999999999964</v>
      </c>
      <c r="H59" s="22">
        <f t="shared" ca="1" si="3"/>
        <v>0.16400092138882258</v>
      </c>
      <c r="I59" s="22">
        <f t="shared" ca="1" si="6"/>
        <v>9.2224495466228754E-2</v>
      </c>
      <c r="J59" s="22">
        <f t="shared" ca="1" si="7"/>
        <v>5.1861644995490418E-2</v>
      </c>
      <c r="K59" s="7">
        <f t="shared" ca="1" si="9"/>
        <v>187.41948826743362</v>
      </c>
      <c r="L59" s="7">
        <f t="shared" ca="1" si="10"/>
        <v>163.51212202681998</v>
      </c>
    </row>
    <row r="60" spans="2:12" x14ac:dyDescent="0.35">
      <c r="B60" s="4"/>
      <c r="G60" s="23">
        <f t="shared" si="8"/>
        <v>5.5999999999999961</v>
      </c>
      <c r="H60" s="22">
        <f t="shared" ca="1" si="3"/>
        <v>1.3657023211083701</v>
      </c>
      <c r="I60" s="22">
        <f t="shared" ca="1" si="6"/>
        <v>0.7679908530676165</v>
      </c>
      <c r="J60" s="22">
        <f t="shared" ca="1" si="7"/>
        <v>0.43187299404811014</v>
      </c>
      <c r="K60" s="7">
        <f t="shared" ca="1" si="9"/>
        <v>202.75023097637103</v>
      </c>
      <c r="L60" s="7">
        <f t="shared" ca="1" si="10"/>
        <v>171.39132960724237</v>
      </c>
    </row>
    <row r="61" spans="2:12" x14ac:dyDescent="0.35">
      <c r="B61" s="4"/>
      <c r="G61" s="23">
        <f t="shared" si="8"/>
        <v>5.6999999999999957</v>
      </c>
      <c r="H61" s="22">
        <f t="shared" ca="1" si="3"/>
        <v>0.6016501746200752</v>
      </c>
      <c r="I61" s="22">
        <f t="shared" ca="1" si="6"/>
        <v>0.33833275649685801</v>
      </c>
      <c r="J61" s="22">
        <f t="shared" ca="1" si="7"/>
        <v>0.19025849064374684</v>
      </c>
      <c r="K61" s="7">
        <f t="shared" ca="1" si="9"/>
        <v>210.62368658391389</v>
      </c>
      <c r="L61" s="7">
        <f t="shared" ca="1" si="10"/>
        <v>175.50915182332847</v>
      </c>
    </row>
    <row r="62" spans="2:12" x14ac:dyDescent="0.35">
      <c r="B62" s="4"/>
      <c r="G62" s="23">
        <f t="shared" si="8"/>
        <v>5.7999999999999954</v>
      </c>
      <c r="H62" s="22">
        <f t="shared" ca="1" si="3"/>
        <v>-0.17368538920499882</v>
      </c>
      <c r="I62" s="22">
        <f t="shared" ca="1" si="6"/>
        <v>-9.7670471931740582E-2</v>
      </c>
      <c r="J62" s="22">
        <f t="shared" ca="1" si="7"/>
        <v>-5.4924142618061798E-2</v>
      </c>
      <c r="K62" s="7">
        <f t="shared" ca="1" si="9"/>
        <v>209.61963352996807</v>
      </c>
      <c r="L62" s="7">
        <f t="shared" ca="1" si="10"/>
        <v>175.42272861389313</v>
      </c>
    </row>
    <row r="63" spans="2:12" x14ac:dyDescent="0.35">
      <c r="B63" s="4"/>
      <c r="G63" s="23">
        <f t="shared" si="8"/>
        <v>5.899999999999995</v>
      </c>
      <c r="H63" s="22">
        <f t="shared" ca="1" si="3"/>
        <v>-0.77888635740197809</v>
      </c>
      <c r="I63" s="22">
        <f t="shared" ca="1" si="6"/>
        <v>-0.4379999863941122</v>
      </c>
      <c r="J63" s="22">
        <f t="shared" ca="1" si="7"/>
        <v>-0.24630549278221994</v>
      </c>
      <c r="K63" s="7">
        <f t="shared" ca="1" si="9"/>
        <v>201.48639203421143</v>
      </c>
      <c r="L63" s="7">
        <f t="shared" ca="1" si="10"/>
        <v>171.97908409531794</v>
      </c>
    </row>
    <row r="64" spans="2:12" x14ac:dyDescent="0.35">
      <c r="B64" s="4"/>
      <c r="G64" s="23">
        <f t="shared" si="8"/>
        <v>5.9999999999999947</v>
      </c>
      <c r="H64" s="22">
        <f t="shared" ca="1" si="3"/>
        <v>1.2277118919159709</v>
      </c>
      <c r="I64" s="22">
        <f t="shared" ca="1" si="6"/>
        <v>0.69039313225197763</v>
      </c>
      <c r="J64" s="22">
        <f t="shared" ca="1" si="7"/>
        <v>0.38823658889289309</v>
      </c>
      <c r="K64" s="7">
        <f t="shared" ca="1" si="9"/>
        <v>216.40430612464741</v>
      </c>
      <c r="L64" s="7">
        <f t="shared" ca="1" si="10"/>
        <v>179.51583681280357</v>
      </c>
    </row>
    <row r="65" spans="2:12" x14ac:dyDescent="0.35">
      <c r="B65" s="4"/>
      <c r="G65" s="23">
        <f t="shared" si="8"/>
        <v>6.0999999999999943</v>
      </c>
      <c r="H65" s="22">
        <f t="shared" ca="1" si="3"/>
        <v>-1.2693861037646212</v>
      </c>
      <c r="I65" s="22">
        <f t="shared" ca="1" si="6"/>
        <v>-0.71382826376921105</v>
      </c>
      <c r="J65" s="22">
        <f t="shared" ca="1" si="7"/>
        <v>-0.40141513180630423</v>
      </c>
      <c r="K65" s="7">
        <f t="shared" ca="1" si="9"/>
        <v>202.03877664395688</v>
      </c>
      <c r="L65" s="7">
        <f t="shared" ca="1" si="10"/>
        <v>173.20737866731454</v>
      </c>
    </row>
    <row r="66" spans="2:12" x14ac:dyDescent="0.35">
      <c r="B66" s="4"/>
      <c r="G66" s="23">
        <f t="shared" si="8"/>
        <v>6.199999999999994</v>
      </c>
      <c r="H66" s="22">
        <f t="shared" ca="1" si="3"/>
        <v>-0.75539402089757812</v>
      </c>
      <c r="I66" s="22">
        <f t="shared" ca="1" si="6"/>
        <v>-0.4247892747524103</v>
      </c>
      <c r="J66" s="22">
        <f t="shared" ca="1" si="7"/>
        <v>-0.23887656369091773</v>
      </c>
      <c r="K66" s="7">
        <f t="shared" ca="1" si="9"/>
        <v>194.46657998693161</v>
      </c>
      <c r="L66" s="7">
        <f t="shared" ca="1" si="10"/>
        <v>169.93589721845515</v>
      </c>
    </row>
    <row r="67" spans="2:12" x14ac:dyDescent="0.35">
      <c r="B67" s="4"/>
      <c r="G67" s="23">
        <f t="shared" si="8"/>
        <v>6.2999999999999936</v>
      </c>
      <c r="H67" s="22">
        <f t="shared" ca="1" si="3"/>
        <v>-1.2133423852473004</v>
      </c>
      <c r="I67" s="22">
        <f t="shared" ca="1" si="6"/>
        <v>-0.68231256482958602</v>
      </c>
      <c r="J67" s="22">
        <f t="shared" ca="1" si="7"/>
        <v>-0.38369255190029539</v>
      </c>
      <c r="K67" s="7">
        <f t="shared" ca="1" si="9"/>
        <v>182.17021379041415</v>
      </c>
      <c r="L67" s="7">
        <f t="shared" ca="1" si="10"/>
        <v>164.2652628982259</v>
      </c>
    </row>
    <row r="68" spans="2:12" x14ac:dyDescent="0.35">
      <c r="B68" s="4"/>
      <c r="G68" s="23">
        <f t="shared" si="8"/>
        <v>6.3999999999999932</v>
      </c>
      <c r="H68" s="22">
        <f t="shared" ca="1" si="3"/>
        <v>0.79114654767762171</v>
      </c>
      <c r="I68" s="22">
        <f t="shared" ref="I68:I104" ca="1" si="11">$H68*SQRT(dt^(2*H))</f>
        <v>0.4448943980408035</v>
      </c>
      <c r="J68" s="22">
        <f t="shared" ref="J68:J104" ca="1" si="12">$H68*SQRT(dt^(2*BM))</f>
        <v>0.25018250536402808</v>
      </c>
      <c r="K68" s="7">
        <f t="shared" ca="1" si="9"/>
        <v>191.18571561989131</v>
      </c>
      <c r="L68" s="7">
        <f t="shared" ca="1" si="10"/>
        <v>169.19621871433293</v>
      </c>
    </row>
    <row r="69" spans="2:12" x14ac:dyDescent="0.35">
      <c r="B69" s="4"/>
      <c r="G69" s="23">
        <f t="shared" ref="G69:G104" si="13">G68+dt</f>
        <v>6.4999999999999929</v>
      </c>
      <c r="H69" s="22">
        <f t="shared" ref="H69:H104" ca="1" si="14">NORMSINV(RAND())</f>
        <v>-0.90127481807941501</v>
      </c>
      <c r="I69" s="22">
        <f t="shared" ca="1" si="11"/>
        <v>-0.50682407555946907</v>
      </c>
      <c r="J69" s="22">
        <f t="shared" ca="1" si="12"/>
        <v>-0.28500812228848543</v>
      </c>
      <c r="K69" s="7">
        <f t="shared" ref="K69:K104" ca="1" si="15">K68+(mu*K68*dt)+(sigma*K68*I69)</f>
        <v>182.45189184006807</v>
      </c>
      <c r="L69" s="7">
        <f t="shared" ref="L69:L104" ca="1" si="16">L68+(mu*L68*dt)+(sigma*L68*J69)</f>
        <v>165.2199701484962</v>
      </c>
    </row>
    <row r="70" spans="2:12" x14ac:dyDescent="0.35">
      <c r="B70" s="4"/>
      <c r="G70" s="23">
        <f t="shared" si="13"/>
        <v>6.5999999999999925</v>
      </c>
      <c r="H70" s="22">
        <f t="shared" ca="1" si="14"/>
        <v>-0.54666978727682591</v>
      </c>
      <c r="I70" s="22">
        <f t="shared" ca="1" si="11"/>
        <v>-0.30741501261877652</v>
      </c>
      <c r="J70" s="22">
        <f t="shared" ca="1" si="12"/>
        <v>-0.17287216557945068</v>
      </c>
      <c r="K70" s="7">
        <f t="shared" ca="1" si="15"/>
        <v>177.75530623603498</v>
      </c>
      <c r="L70" s="7">
        <f t="shared" ca="1" si="16"/>
        <v>163.18987659558442</v>
      </c>
    </row>
    <row r="71" spans="2:12" x14ac:dyDescent="0.35">
      <c r="B71" s="4"/>
      <c r="G71" s="23">
        <f t="shared" si="13"/>
        <v>6.6999999999999922</v>
      </c>
      <c r="H71" s="22">
        <f t="shared" ca="1" si="14"/>
        <v>0.38250683814875636</v>
      </c>
      <c r="I71" s="22">
        <f t="shared" ca="1" si="11"/>
        <v>0.21509940225894203</v>
      </c>
      <c r="J71" s="22">
        <f t="shared" ca="1" si="12"/>
        <v>0.12095928291394542</v>
      </c>
      <c r="K71" s="7">
        <f t="shared" ca="1" si="15"/>
        <v>182.46758877918779</v>
      </c>
      <c r="L71" s="7">
        <f t="shared" ca="1" si="16"/>
        <v>165.97975902374407</v>
      </c>
    </row>
    <row r="72" spans="2:12" x14ac:dyDescent="0.35">
      <c r="B72" s="4"/>
      <c r="G72" s="23">
        <f t="shared" si="13"/>
        <v>6.7999999999999918</v>
      </c>
      <c r="H72" s="22">
        <f t="shared" ca="1" si="14"/>
        <v>-7.3642982407029906E-2</v>
      </c>
      <c r="I72" s="22">
        <f t="shared" ca="1" si="11"/>
        <v>-4.1412492317738761E-2</v>
      </c>
      <c r="J72" s="22">
        <f t="shared" ca="1" si="12"/>
        <v>-2.3287955809392365E-2</v>
      </c>
      <c r="K72" s="7">
        <f t="shared" ca="1" si="15"/>
        <v>182.62428296122829</v>
      </c>
      <c r="L72" s="7">
        <f t="shared" ca="1" si="16"/>
        <v>166.42312488952291</v>
      </c>
    </row>
    <row r="73" spans="2:12" x14ac:dyDescent="0.35">
      <c r="B73" s="4"/>
      <c r="G73" s="23">
        <f t="shared" si="13"/>
        <v>6.8999999999999915</v>
      </c>
      <c r="H73" s="22">
        <f t="shared" ca="1" si="14"/>
        <v>1.5458313613252763</v>
      </c>
      <c r="I73" s="22">
        <f t="shared" ca="1" si="11"/>
        <v>0.86928485624845719</v>
      </c>
      <c r="J73" s="22">
        <f t="shared" ca="1" si="12"/>
        <v>0.48883479803065955</v>
      </c>
      <c r="K73" s="7">
        <f t="shared" ca="1" si="15"/>
        <v>199.41265673217731</v>
      </c>
      <c r="L73" s="7">
        <f t="shared" ca="1" si="16"/>
        <v>175.39058197827066</v>
      </c>
    </row>
    <row r="74" spans="2:12" x14ac:dyDescent="0.35">
      <c r="B74" s="4"/>
      <c r="G74" s="23">
        <f t="shared" si="13"/>
        <v>6.9999999999999911</v>
      </c>
      <c r="H74" s="22">
        <f t="shared" ca="1" si="14"/>
        <v>0.13245117789011188</v>
      </c>
      <c r="I74" s="22">
        <f t="shared" ca="1" si="11"/>
        <v>7.4482770897748171E-2</v>
      </c>
      <c r="J74" s="22">
        <f t="shared" ca="1" si="12"/>
        <v>4.1884740090488877E-2</v>
      </c>
      <c r="K74" s="7">
        <f t="shared" ca="1" si="15"/>
        <v>201.89500073838761</v>
      </c>
      <c r="L74" s="7">
        <f t="shared" ca="1" si="16"/>
        <v>177.00215378220994</v>
      </c>
    </row>
    <row r="75" spans="2:12" x14ac:dyDescent="0.35">
      <c r="B75" s="4"/>
      <c r="G75" s="23">
        <f t="shared" si="13"/>
        <v>7.0999999999999908</v>
      </c>
      <c r="H75" s="22">
        <f t="shared" ca="1" si="14"/>
        <v>-0.93135823446030319</v>
      </c>
      <c r="I75" s="22">
        <f t="shared" ca="1" si="11"/>
        <v>-0.52374122379335075</v>
      </c>
      <c r="J75" s="22">
        <f t="shared" ca="1" si="12"/>
        <v>-0.29452133384476803</v>
      </c>
      <c r="K75" s="7">
        <f t="shared" ca="1" si="15"/>
        <v>192.33040226563128</v>
      </c>
      <c r="L75" s="7">
        <f t="shared" ca="1" si="16"/>
        <v>172.67407350858767</v>
      </c>
    </row>
    <row r="76" spans="2:12" x14ac:dyDescent="0.35">
      <c r="B76" s="4"/>
      <c r="G76" s="23">
        <f t="shared" si="13"/>
        <v>7.1999999999999904</v>
      </c>
      <c r="H76" s="22">
        <f t="shared" ca="1" si="14"/>
        <v>2.3960052888270478</v>
      </c>
      <c r="I76" s="22">
        <f t="shared" ca="1" si="11"/>
        <v>1.347372789282087</v>
      </c>
      <c r="J76" s="22">
        <f t="shared" ca="1" si="12"/>
        <v>0.75768339985030586</v>
      </c>
      <c r="K76" s="7">
        <f t="shared" ca="1" si="15"/>
        <v>219.20612933339839</v>
      </c>
      <c r="L76" s="7">
        <f t="shared" ca="1" si="16"/>
        <v>186.62067178432943</v>
      </c>
    </row>
    <row r="77" spans="2:12" x14ac:dyDescent="0.35">
      <c r="B77" s="4"/>
      <c r="G77" s="23">
        <f t="shared" si="13"/>
        <v>7.2999999999999901</v>
      </c>
      <c r="H77" s="22">
        <f t="shared" ca="1" si="14"/>
        <v>1.9231268921730345</v>
      </c>
      <c r="I77" s="22">
        <f t="shared" ca="1" si="11"/>
        <v>1.0814537250537817</v>
      </c>
      <c r="J77" s="22">
        <f t="shared" ca="1" si="12"/>
        <v>0.60814612087878306</v>
      </c>
      <c r="K77" s="7">
        <f t="shared" ca="1" si="15"/>
        <v>244.00828849228787</v>
      </c>
      <c r="L77" s="7">
        <f t="shared" ca="1" si="16"/>
        <v>198.90303890539434</v>
      </c>
    </row>
    <row r="78" spans="2:12" x14ac:dyDescent="0.35">
      <c r="B78" s="4"/>
      <c r="G78" s="23">
        <f t="shared" si="13"/>
        <v>7.3999999999999897</v>
      </c>
      <c r="H78" s="22">
        <f t="shared" ca="1" si="14"/>
        <v>-0.19454375322454412</v>
      </c>
      <c r="I78" s="22">
        <f t="shared" ca="1" si="11"/>
        <v>-0.10939999199579438</v>
      </c>
      <c r="J78" s="22">
        <f t="shared" ca="1" si="12"/>
        <v>-6.15201364747286E-2</v>
      </c>
      <c r="K78" s="7">
        <f t="shared" ca="1" si="15"/>
        <v>242.55887945395295</v>
      </c>
      <c r="L78" s="7">
        <f t="shared" ca="1" si="16"/>
        <v>198.6738998900515</v>
      </c>
    </row>
    <row r="79" spans="2:12" x14ac:dyDescent="0.35">
      <c r="B79" s="4"/>
      <c r="G79" s="23">
        <f t="shared" si="13"/>
        <v>7.4999999999999893</v>
      </c>
      <c r="H79" s="22">
        <f t="shared" ca="1" si="14"/>
        <v>1.6729037079212701</v>
      </c>
      <c r="I79" s="22">
        <f t="shared" ca="1" si="11"/>
        <v>0.94074288802829564</v>
      </c>
      <c r="J79" s="22">
        <f t="shared" ca="1" si="12"/>
        <v>0.52901860231722797</v>
      </c>
      <c r="K79" s="7">
        <f t="shared" ca="1" si="15"/>
        <v>266.5902279286646</v>
      </c>
      <c r="L79" s="7">
        <f t="shared" ca="1" si="16"/>
        <v>210.17748827317655</v>
      </c>
    </row>
    <row r="80" spans="2:12" x14ac:dyDescent="0.35">
      <c r="B80" s="4"/>
      <c r="G80" s="23">
        <f t="shared" si="13"/>
        <v>7.599999999999989</v>
      </c>
      <c r="H80" s="22">
        <f t="shared" ca="1" si="14"/>
        <v>0.49443836733714808</v>
      </c>
      <c r="I80" s="22">
        <f t="shared" ca="1" si="11"/>
        <v>0.27804312671332443</v>
      </c>
      <c r="J80" s="22">
        <f t="shared" ca="1" si="12"/>
        <v>0.15635514033603903</v>
      </c>
      <c r="K80" s="7">
        <f t="shared" ca="1" si="15"/>
        <v>275.33553712075832</v>
      </c>
      <c r="L80" s="7">
        <f t="shared" ca="1" si="16"/>
        <v>214.51460878198532</v>
      </c>
    </row>
    <row r="81" spans="2:12" x14ac:dyDescent="0.35">
      <c r="B81" s="4"/>
      <c r="G81" s="23">
        <f t="shared" si="13"/>
        <v>7.6999999999999886</v>
      </c>
      <c r="H81" s="22">
        <f t="shared" ca="1" si="14"/>
        <v>-0.61589233021107825</v>
      </c>
      <c r="I81" s="22">
        <f t="shared" ca="1" si="11"/>
        <v>-0.3463417091454698</v>
      </c>
      <c r="J81" s="22">
        <f t="shared" ca="1" si="12"/>
        <v>-0.19476225568955394</v>
      </c>
      <c r="K81" s="7">
        <f t="shared" ca="1" si="15"/>
        <v>267.17619675487316</v>
      </c>
      <c r="L81" s="7">
        <f t="shared" ca="1" si="16"/>
        <v>211.40924691742109</v>
      </c>
    </row>
    <row r="82" spans="2:12" x14ac:dyDescent="0.35">
      <c r="B82" s="4"/>
      <c r="G82" s="23">
        <f t="shared" si="13"/>
        <v>7.7999999999999883</v>
      </c>
      <c r="H82" s="22">
        <f t="shared" ca="1" si="14"/>
        <v>-0.76501408145633409</v>
      </c>
      <c r="I82" s="22">
        <f t="shared" ca="1" si="11"/>
        <v>-0.43019903235543255</v>
      </c>
      <c r="J82" s="22">
        <f t="shared" ca="1" si="12"/>
        <v>-0.24191869395035981</v>
      </c>
      <c r="K82" s="7">
        <f t="shared" ca="1" si="15"/>
        <v>257.01818360741242</v>
      </c>
      <c r="L82" s="7">
        <f t="shared" ca="1" si="16"/>
        <v>207.35190826167903</v>
      </c>
    </row>
    <row r="83" spans="2:12" x14ac:dyDescent="0.35">
      <c r="B83" s="4"/>
      <c r="G83" s="23">
        <f t="shared" si="13"/>
        <v>7.8999999999999879</v>
      </c>
      <c r="H83" s="22">
        <f t="shared" ca="1" si="14"/>
        <v>-0.32051190867834678</v>
      </c>
      <c r="I83" s="22">
        <f t="shared" ca="1" si="11"/>
        <v>-0.18023709146546968</v>
      </c>
      <c r="J83" s="22">
        <f t="shared" ca="1" si="12"/>
        <v>-0.10135476486314637</v>
      </c>
      <c r="K83" s="7">
        <f t="shared" ca="1" si="15"/>
        <v>253.67085353873566</v>
      </c>
      <c r="L83" s="7">
        <f t="shared" ca="1" si="16"/>
        <v>206.2870574124087</v>
      </c>
    </row>
    <row r="84" spans="2:12" x14ac:dyDescent="0.35">
      <c r="B84" s="4"/>
      <c r="G84" s="23">
        <f t="shared" si="13"/>
        <v>7.9999999999999876</v>
      </c>
      <c r="H84" s="22">
        <f t="shared" ca="1" si="14"/>
        <v>0.65081921831950373</v>
      </c>
      <c r="I84" s="22">
        <f t="shared" ca="1" si="11"/>
        <v>0.36598254168913685</v>
      </c>
      <c r="J84" s="22">
        <f t="shared" ca="1" si="12"/>
        <v>0.20580710749000139</v>
      </c>
      <c r="K84" s="7">
        <f t="shared" ca="1" si="15"/>
        <v>264.22311817948525</v>
      </c>
      <c r="L84" s="7">
        <f t="shared" ca="1" si="16"/>
        <v>211.56402695933789</v>
      </c>
    </row>
    <row r="85" spans="2:12" x14ac:dyDescent="0.35">
      <c r="B85" s="4"/>
      <c r="G85" s="23">
        <f t="shared" si="13"/>
        <v>8.0999999999999872</v>
      </c>
      <c r="H85" s="22">
        <f t="shared" ca="1" si="14"/>
        <v>0.23040254281607975</v>
      </c>
      <c r="I85" s="22">
        <f t="shared" ca="1" si="11"/>
        <v>0.12956487125442043</v>
      </c>
      <c r="J85" s="22">
        <f t="shared" ca="1" si="12"/>
        <v>7.2859681399327747E-2</v>
      </c>
      <c r="K85" s="7">
        <f t="shared" ca="1" si="15"/>
        <v>268.96763719931931</v>
      </c>
      <c r="L85" s="7">
        <f t="shared" ca="1" si="16"/>
        <v>214.1632958541162</v>
      </c>
    </row>
    <row r="86" spans="2:12" x14ac:dyDescent="0.35">
      <c r="B86" s="4"/>
      <c r="G86" s="23">
        <f t="shared" si="13"/>
        <v>8.1999999999999869</v>
      </c>
      <c r="H86" s="22">
        <f t="shared" ca="1" si="14"/>
        <v>-0.44592363904729004</v>
      </c>
      <c r="I86" s="22">
        <f t="shared" ca="1" si="11"/>
        <v>-0.25076129011555598</v>
      </c>
      <c r="J86" s="22">
        <f t="shared" ca="1" si="12"/>
        <v>-0.14101343619002332</v>
      </c>
      <c r="K86" s="7">
        <f t="shared" ca="1" si="15"/>
        <v>263.5678082149725</v>
      </c>
      <c r="L86" s="7">
        <f t="shared" ca="1" si="16"/>
        <v>212.21412210796981</v>
      </c>
    </row>
    <row r="87" spans="2:12" x14ac:dyDescent="0.35">
      <c r="B87" s="4"/>
      <c r="G87" s="23">
        <f t="shared" si="13"/>
        <v>8.2999999999999865</v>
      </c>
      <c r="H87" s="22">
        <f t="shared" ca="1" si="14"/>
        <v>-0.12584637687969666</v>
      </c>
      <c r="I87" s="22">
        <f t="shared" ca="1" si="11"/>
        <v>-7.0768618344932727E-2</v>
      </c>
      <c r="J87" s="22">
        <f t="shared" ca="1" si="12"/>
        <v>-3.9796118621979522E-2</v>
      </c>
      <c r="K87" s="7">
        <f t="shared" ca="1" si="15"/>
        <v>263.02041429328978</v>
      </c>
      <c r="L87" s="7">
        <f t="shared" ca="1" si="16"/>
        <v>212.43066288084285</v>
      </c>
    </row>
    <row r="88" spans="2:12" x14ac:dyDescent="0.35">
      <c r="B88" s="4"/>
      <c r="G88" s="23">
        <f t="shared" si="13"/>
        <v>8.3999999999999861</v>
      </c>
      <c r="H88" s="22">
        <f t="shared" ca="1" si="14"/>
        <v>0.13876957873622447</v>
      </c>
      <c r="I88" s="22">
        <f t="shared" ca="1" si="11"/>
        <v>7.8035868802634953E-2</v>
      </c>
      <c r="J88" s="22">
        <f t="shared" ca="1" si="12"/>
        <v>4.3882793874853963E-2</v>
      </c>
      <c r="K88" s="7">
        <f t="shared" ca="1" si="15"/>
        <v>266.38801901897682</v>
      </c>
      <c r="L88" s="7">
        <f t="shared" ca="1" si="16"/>
        <v>214.42502129443693</v>
      </c>
    </row>
    <row r="89" spans="2:12" x14ac:dyDescent="0.35">
      <c r="B89" s="4"/>
      <c r="G89" s="23">
        <f t="shared" si="13"/>
        <v>8.4999999999999858</v>
      </c>
      <c r="H89" s="22">
        <f t="shared" ca="1" si="14"/>
        <v>0.59099952462604455</v>
      </c>
      <c r="I89" s="22">
        <f t="shared" ca="1" si="11"/>
        <v>0.33234345586507624</v>
      </c>
      <c r="J89" s="22">
        <f t="shared" ca="1" si="12"/>
        <v>0.18689045938950727</v>
      </c>
      <c r="K89" s="7">
        <f t="shared" ca="1" si="15"/>
        <v>276.57319059825352</v>
      </c>
      <c r="L89" s="7">
        <f t="shared" ca="1" si="16"/>
        <v>219.50454547434134</v>
      </c>
    </row>
    <row r="90" spans="2:12" x14ac:dyDescent="0.35">
      <c r="B90" s="4"/>
      <c r="G90" s="23">
        <f t="shared" si="13"/>
        <v>8.5999999999999854</v>
      </c>
      <c r="H90" s="22">
        <f t="shared" ca="1" si="14"/>
        <v>1.255451792302456</v>
      </c>
      <c r="I90" s="22">
        <f t="shared" ca="1" si="11"/>
        <v>0.70599242459596201</v>
      </c>
      <c r="J90" s="22">
        <f t="shared" ca="1" si="12"/>
        <v>0.39700871562164086</v>
      </c>
      <c r="K90" s="7">
        <f t="shared" ca="1" si="15"/>
        <v>297.48191429211499</v>
      </c>
      <c r="L90" s="7">
        <f t="shared" ca="1" si="16"/>
        <v>229.3165899689011</v>
      </c>
    </row>
    <row r="91" spans="2:12" x14ac:dyDescent="0.35">
      <c r="B91" s="4"/>
      <c r="G91" s="23">
        <f t="shared" si="13"/>
        <v>8.6999999999999851</v>
      </c>
      <c r="H91" s="22">
        <f t="shared" ca="1" si="14"/>
        <v>-0.60665422610974984</v>
      </c>
      <c r="I91" s="22">
        <f t="shared" ca="1" si="11"/>
        <v>-0.34114674144288237</v>
      </c>
      <c r="J91" s="22">
        <f t="shared" ca="1" si="12"/>
        <v>-0.19184091066735987</v>
      </c>
      <c r="K91" s="7">
        <f t="shared" ca="1" si="15"/>
        <v>288.82082529368103</v>
      </c>
      <c r="L91" s="7">
        <f t="shared" ca="1" si="16"/>
        <v>226.06394257366887</v>
      </c>
    </row>
    <row r="92" spans="2:12" x14ac:dyDescent="0.35">
      <c r="B92" s="4"/>
      <c r="G92" s="23">
        <f t="shared" si="13"/>
        <v>8.7999999999999847</v>
      </c>
      <c r="H92" s="22">
        <f t="shared" ca="1" si="14"/>
        <v>-0.57547663354680101</v>
      </c>
      <c r="I92" s="22">
        <f t="shared" ca="1" si="11"/>
        <v>-0.32361429272478898</v>
      </c>
      <c r="J92" s="22">
        <f t="shared" ca="1" si="12"/>
        <v>-0.18198169022139538</v>
      </c>
      <c r="K92" s="7">
        <f t="shared" ca="1" si="15"/>
        <v>280.91827470998896</v>
      </c>
      <c r="L92" s="7">
        <f t="shared" ca="1" si="16"/>
        <v>223.08031244977036</v>
      </c>
    </row>
    <row r="93" spans="2:12" x14ac:dyDescent="0.35">
      <c r="B93" s="4"/>
      <c r="G93" s="23">
        <f t="shared" si="13"/>
        <v>8.8999999999999844</v>
      </c>
      <c r="H93" s="22">
        <f t="shared" ca="1" si="14"/>
        <v>-0.66464608697247318</v>
      </c>
      <c r="I93" s="22">
        <f t="shared" ca="1" si="11"/>
        <v>-0.37375796133068057</v>
      </c>
      <c r="J93" s="22">
        <f t="shared" ca="1" si="12"/>
        <v>-0.21017954727513816</v>
      </c>
      <c r="K93" s="7">
        <f t="shared" ca="1" si="15"/>
        <v>271.82332191792511</v>
      </c>
      <c r="L93" s="7">
        <f t="shared" ca="1" si="16"/>
        <v>219.50702210435031</v>
      </c>
    </row>
    <row r="94" spans="2:12" x14ac:dyDescent="0.35">
      <c r="B94" s="4"/>
      <c r="G94" s="23">
        <f t="shared" si="13"/>
        <v>8.999999999999984</v>
      </c>
      <c r="H94" s="22">
        <f t="shared" ca="1" si="14"/>
        <v>0.48864495852083067</v>
      </c>
      <c r="I94" s="22">
        <f t="shared" ca="1" si="11"/>
        <v>0.27478525352218708</v>
      </c>
      <c r="J94" s="22">
        <f t="shared" ca="1" si="12"/>
        <v>0.15452310360843272</v>
      </c>
      <c r="K94" s="7">
        <f t="shared" ca="1" si="15"/>
        <v>280.65174257016076</v>
      </c>
      <c r="L94" s="7">
        <f t="shared" ca="1" si="16"/>
        <v>223.99644784681297</v>
      </c>
    </row>
    <row r="95" spans="2:12" x14ac:dyDescent="0.35">
      <c r="B95" s="4"/>
      <c r="G95" s="23">
        <f t="shared" si="13"/>
        <v>9.0999999999999837</v>
      </c>
      <c r="H95" s="22">
        <f t="shared" ca="1" si="14"/>
        <v>-0.72560268696568286</v>
      </c>
      <c r="I95" s="22">
        <f t="shared" ca="1" si="11"/>
        <v>-0.40803637654996011</v>
      </c>
      <c r="J95" s="22">
        <f t="shared" ca="1" si="12"/>
        <v>-0.22945571671497286</v>
      </c>
      <c r="K95" s="7">
        <f t="shared" ca="1" si="15"/>
        <v>270.6033892719355</v>
      </c>
      <c r="L95" s="7">
        <f t="shared" ca="1" si="16"/>
        <v>219.9767035378172</v>
      </c>
    </row>
    <row r="96" spans="2:12" x14ac:dyDescent="0.35">
      <c r="B96" s="4"/>
      <c r="G96" s="23">
        <f t="shared" si="13"/>
        <v>9.1999999999999833</v>
      </c>
      <c r="H96" s="22">
        <f t="shared" ca="1" si="14"/>
        <v>-0.93841717930757951</v>
      </c>
      <c r="I96" s="22">
        <f t="shared" ca="1" si="11"/>
        <v>-0.52771076019321372</v>
      </c>
      <c r="J96" s="22">
        <f t="shared" ca="1" si="12"/>
        <v>-0.2967535682042583</v>
      </c>
      <c r="K96" s="7">
        <f t="shared" ca="1" si="15"/>
        <v>257.67637419193983</v>
      </c>
      <c r="L96" s="7">
        <f t="shared" ca="1" si="16"/>
        <v>214.54869988584053</v>
      </c>
    </row>
    <row r="97" spans="2:12" x14ac:dyDescent="0.35">
      <c r="B97" s="4"/>
      <c r="G97" s="7">
        <f t="shared" si="13"/>
        <v>9.2999999999999829</v>
      </c>
      <c r="H97" s="22">
        <f t="shared" ca="1" si="14"/>
        <v>0.63332370422888873</v>
      </c>
      <c r="I97" s="22">
        <f t="shared" ca="1" si="11"/>
        <v>0.35614409111053397</v>
      </c>
      <c r="J97" s="22">
        <f t="shared" ca="1" si="12"/>
        <v>0.2002745401538101</v>
      </c>
      <c r="K97" s="7">
        <f t="shared" ca="1" si="15"/>
        <v>268.14174787162415</v>
      </c>
      <c r="L97" s="7">
        <f t="shared" ca="1" si="16"/>
        <v>219.91830760629318</v>
      </c>
    </row>
    <row r="98" spans="2:12" x14ac:dyDescent="0.35">
      <c r="G98" s="7">
        <f t="shared" si="13"/>
        <v>9.3999999999999826</v>
      </c>
      <c r="H98" s="22">
        <f t="shared" ca="1" si="14"/>
        <v>-0.4248967490629752</v>
      </c>
      <c r="I98" s="22">
        <f t="shared" ca="1" si="11"/>
        <v>-0.23893700093714468</v>
      </c>
      <c r="J98" s="22">
        <f t="shared" ca="1" si="12"/>
        <v>-0.13436414974400163</v>
      </c>
      <c r="K98" s="7">
        <f t="shared" ca="1" si="15"/>
        <v>263.07555810473326</v>
      </c>
      <c r="L98" s="7">
        <f t="shared" ca="1" si="16"/>
        <v>218.06298550285871</v>
      </c>
    </row>
    <row r="99" spans="2:12" x14ac:dyDescent="0.35">
      <c r="G99" s="7">
        <f t="shared" si="13"/>
        <v>9.4999999999999822</v>
      </c>
      <c r="H99" s="22">
        <f t="shared" ca="1" si="14"/>
        <v>0.73066665629464089</v>
      </c>
      <c r="I99" s="22">
        <f t="shared" ca="1" si="11"/>
        <v>0.4108840557731297</v>
      </c>
      <c r="J99" s="22">
        <f t="shared" ca="1" si="12"/>
        <v>0.23105708442304704</v>
      </c>
      <c r="K99" s="7">
        <f t="shared" ca="1" si="15"/>
        <v>275.20029112414215</v>
      </c>
      <c r="L99" s="7">
        <f t="shared" ca="1" si="16"/>
        <v>224.19180019546059</v>
      </c>
    </row>
    <row r="100" spans="2:12" x14ac:dyDescent="0.35">
      <c r="G100" s="7">
        <f t="shared" si="13"/>
        <v>9.5999999999999819</v>
      </c>
      <c r="H100" s="22">
        <f t="shared" ca="1" si="14"/>
        <v>6.8587391394794056E-2</v>
      </c>
      <c r="I100" s="22">
        <f t="shared" ca="1" si="11"/>
        <v>3.8569524568297632E-2</v>
      </c>
      <c r="J100" s="22">
        <f t="shared" ca="1" si="12"/>
        <v>2.1689237557698218E-2</v>
      </c>
      <c r="K100" s="7">
        <f t="shared" ca="1" si="15"/>
        <v>277.63772701873438</v>
      </c>
      <c r="L100" s="7">
        <f t="shared" ca="1" si="16"/>
        <v>225.79901411773062</v>
      </c>
    </row>
    <row r="101" spans="2:12" x14ac:dyDescent="0.35">
      <c r="G101" s="7">
        <f t="shared" si="13"/>
        <v>9.6999999999999815</v>
      </c>
      <c r="H101" s="22">
        <f t="shared" ca="1" si="14"/>
        <v>-2.813030697768831E-2</v>
      </c>
      <c r="I101" s="22">
        <f t="shared" ca="1" si="11"/>
        <v>-1.5818834103844569E-2</v>
      </c>
      <c r="J101" s="22">
        <f t="shared" ca="1" si="12"/>
        <v>-8.8955841329222424E-3</v>
      </c>
      <c r="K101" s="7">
        <f t="shared" ca="1" si="15"/>
        <v>278.58672513936028</v>
      </c>
      <c r="L101" s="7">
        <f t="shared" ca="1" si="16"/>
        <v>226.72714777559776</v>
      </c>
    </row>
    <row r="102" spans="2:12" x14ac:dyDescent="0.35">
      <c r="G102" s="7">
        <f t="shared" si="13"/>
        <v>9.7999999999999812</v>
      </c>
      <c r="H102" s="22">
        <f t="shared" ca="1" si="14"/>
        <v>1.2255799985682458</v>
      </c>
      <c r="I102" s="22">
        <f t="shared" ca="1" si="11"/>
        <v>0.68919428052165344</v>
      </c>
      <c r="J102" s="22">
        <f t="shared" ca="1" si="12"/>
        <v>0.38756242502215582</v>
      </c>
      <c r="K102" s="7">
        <f t="shared" ca="1" si="15"/>
        <v>299.1796965245876</v>
      </c>
      <c r="L102" s="7">
        <f t="shared" ca="1" si="16"/>
        <v>236.64787583550248</v>
      </c>
    </row>
    <row r="103" spans="2:12" x14ac:dyDescent="0.35">
      <c r="G103" s="7">
        <f t="shared" si="13"/>
        <v>9.8999999999999808</v>
      </c>
      <c r="H103" s="22">
        <f t="shared" ca="1" si="14"/>
        <v>-2.2083059869385289</v>
      </c>
      <c r="I103" s="22">
        <f t="shared" ca="1" si="11"/>
        <v>-1.241821715120794</v>
      </c>
      <c r="J103" s="22">
        <f t="shared" ca="1" si="12"/>
        <v>-0.69832766893117948</v>
      </c>
      <c r="K103" s="7">
        <f t="shared" ca="1" si="15"/>
        <v>263.52281062046234</v>
      </c>
      <c r="L103" s="7">
        <f t="shared" ca="1" si="16"/>
        <v>221.3053392657078</v>
      </c>
    </row>
    <row r="104" spans="2:12" x14ac:dyDescent="0.35">
      <c r="G104" s="7">
        <f t="shared" si="13"/>
        <v>9.9999999999999805</v>
      </c>
      <c r="H104" s="22">
        <f t="shared" ca="1" si="14"/>
        <v>-0.11718991648156267</v>
      </c>
      <c r="I104" s="22">
        <f t="shared" ca="1" si="11"/>
        <v>-6.590073293318828E-2</v>
      </c>
      <c r="J104" s="22">
        <f t="shared" ca="1" si="12"/>
        <v>-3.7058705488664377E-2</v>
      </c>
      <c r="K104" s="7">
        <f t="shared" ca="1" si="15"/>
        <v>263.10379003711444</v>
      </c>
      <c r="L104" s="7">
        <f t="shared" ca="1" si="16"/>
        <v>221.59173702294464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fGBM</vt:lpstr>
      <vt:lpstr>BM</vt:lpstr>
      <vt:lpstr>dt</vt:lpstr>
      <vt:lpstr>H</vt:lpstr>
      <vt:lpstr>mu</vt:lpstr>
      <vt:lpstr>S0</vt:lpstr>
      <vt:lpstr>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2022-05-16T14:34:27Z</dcterms:created>
  <dcterms:modified xsi:type="dcterms:W3CDTF">2025-08-06T14:33:10Z</dcterms:modified>
</cp:coreProperties>
</file>