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tanjin\GithubFiles\Templates\Template38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4" i="1" l="1"/>
  <c r="M154" i="1"/>
  <c r="L154" i="1"/>
  <c r="P153" i="1"/>
  <c r="M153" i="1"/>
  <c r="L153" i="1"/>
  <c r="S153" i="1" s="1"/>
  <c r="W153" i="1" s="1"/>
  <c r="P152" i="1"/>
  <c r="M152" i="1"/>
  <c r="L152" i="1"/>
  <c r="P151" i="1"/>
  <c r="M151" i="1"/>
  <c r="L151" i="1"/>
  <c r="P150" i="1"/>
  <c r="M150" i="1"/>
  <c r="L150" i="1"/>
  <c r="S150" i="1" s="1"/>
  <c r="W150" i="1" s="1"/>
  <c r="P149" i="1"/>
  <c r="M149" i="1"/>
  <c r="L149" i="1"/>
  <c r="P148" i="1"/>
  <c r="M148" i="1"/>
  <c r="L148" i="1"/>
  <c r="S148" i="1" s="1"/>
  <c r="W148" i="1" s="1"/>
  <c r="P147" i="1"/>
  <c r="M147" i="1"/>
  <c r="L147" i="1"/>
  <c r="P146" i="1"/>
  <c r="M146" i="1"/>
  <c r="L146" i="1"/>
  <c r="P145" i="1"/>
  <c r="M145" i="1"/>
  <c r="L145" i="1"/>
  <c r="S145" i="1" s="1"/>
  <c r="W145" i="1" s="1"/>
  <c r="P144" i="1"/>
  <c r="M144" i="1"/>
  <c r="L144" i="1"/>
  <c r="P143" i="1"/>
  <c r="M143" i="1"/>
  <c r="L143" i="1"/>
  <c r="P142" i="1"/>
  <c r="M142" i="1"/>
  <c r="L142" i="1"/>
  <c r="S142" i="1" s="1"/>
  <c r="W142" i="1" s="1"/>
  <c r="P141" i="1"/>
  <c r="M141" i="1"/>
  <c r="L141" i="1"/>
  <c r="P140" i="1"/>
  <c r="M140" i="1"/>
  <c r="L140" i="1"/>
  <c r="S140" i="1" s="1"/>
  <c r="W140" i="1" s="1"/>
  <c r="P139" i="1"/>
  <c r="M139" i="1"/>
  <c r="L139" i="1"/>
  <c r="P138" i="1"/>
  <c r="M138" i="1"/>
  <c r="L138" i="1"/>
  <c r="P137" i="1"/>
  <c r="M137" i="1"/>
  <c r="L137" i="1"/>
  <c r="S137" i="1" s="1"/>
  <c r="W137" i="1" s="1"/>
  <c r="P136" i="1"/>
  <c r="M136" i="1"/>
  <c r="L136" i="1"/>
  <c r="P135" i="1"/>
  <c r="M135" i="1"/>
  <c r="L135" i="1"/>
  <c r="P134" i="1"/>
  <c r="M134" i="1"/>
  <c r="L134" i="1"/>
  <c r="P133" i="1"/>
  <c r="M133" i="1"/>
  <c r="L133" i="1"/>
  <c r="P132" i="1"/>
  <c r="M132" i="1"/>
  <c r="L132" i="1"/>
  <c r="S132" i="1" s="1"/>
  <c r="W132" i="1" s="1"/>
  <c r="P131" i="1"/>
  <c r="M131" i="1"/>
  <c r="L131" i="1"/>
  <c r="P130" i="1"/>
  <c r="M130" i="1"/>
  <c r="L130" i="1"/>
  <c r="P129" i="1"/>
  <c r="M129" i="1"/>
  <c r="L129" i="1"/>
  <c r="S129" i="1" s="1"/>
  <c r="W129" i="1" s="1"/>
  <c r="P128" i="1"/>
  <c r="M128" i="1"/>
  <c r="L128" i="1"/>
  <c r="P127" i="1"/>
  <c r="M127" i="1"/>
  <c r="L127" i="1"/>
  <c r="P126" i="1"/>
  <c r="M126" i="1"/>
  <c r="L126" i="1"/>
  <c r="P125" i="1"/>
  <c r="M125" i="1"/>
  <c r="L125" i="1"/>
  <c r="P124" i="1"/>
  <c r="M124" i="1"/>
  <c r="L124" i="1"/>
  <c r="S124" i="1" s="1"/>
  <c r="W124" i="1" s="1"/>
  <c r="P123" i="1"/>
  <c r="M123" i="1"/>
  <c r="L123" i="1"/>
  <c r="P122" i="1"/>
  <c r="M122" i="1"/>
  <c r="L122" i="1"/>
  <c r="P121" i="1"/>
  <c r="M121" i="1"/>
  <c r="L121" i="1"/>
  <c r="S121" i="1" s="1"/>
  <c r="W121" i="1" s="1"/>
  <c r="P120" i="1"/>
  <c r="M120" i="1"/>
  <c r="L120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82" i="1"/>
  <c r="S106" i="1"/>
  <c r="S107" i="1"/>
  <c r="S108" i="1"/>
  <c r="S109" i="1"/>
  <c r="S110" i="1"/>
  <c r="S111" i="1"/>
  <c r="S112" i="1"/>
  <c r="S113" i="1"/>
  <c r="S114" i="1"/>
  <c r="S115" i="1"/>
  <c r="S116" i="1"/>
  <c r="P116" i="1"/>
  <c r="P115" i="1"/>
  <c r="P114" i="1"/>
  <c r="P113" i="1"/>
  <c r="P112" i="1"/>
  <c r="P111" i="1"/>
  <c r="P110" i="1"/>
  <c r="P109" i="1"/>
  <c r="P108" i="1"/>
  <c r="P107" i="1"/>
  <c r="P106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W77" i="1" s="1"/>
  <c r="X77" i="1" s="1"/>
  <c r="P54" i="1"/>
  <c r="P105" i="1"/>
  <c r="M105" i="1"/>
  <c r="L105" i="1"/>
  <c r="P104" i="1"/>
  <c r="M104" i="1"/>
  <c r="L104" i="1"/>
  <c r="P103" i="1"/>
  <c r="M103" i="1"/>
  <c r="L103" i="1"/>
  <c r="P102" i="1"/>
  <c r="M102" i="1"/>
  <c r="L102" i="1"/>
  <c r="P101" i="1"/>
  <c r="M101" i="1"/>
  <c r="L101" i="1"/>
  <c r="P100" i="1"/>
  <c r="M100" i="1"/>
  <c r="L100" i="1"/>
  <c r="P99" i="1"/>
  <c r="M99" i="1"/>
  <c r="L99" i="1"/>
  <c r="S99" i="1" s="1"/>
  <c r="P98" i="1"/>
  <c r="M98" i="1"/>
  <c r="L98" i="1"/>
  <c r="P97" i="1"/>
  <c r="M97" i="1"/>
  <c r="L97" i="1"/>
  <c r="P96" i="1"/>
  <c r="M96" i="1"/>
  <c r="L96" i="1"/>
  <c r="P95" i="1"/>
  <c r="M95" i="1"/>
  <c r="L95" i="1"/>
  <c r="P94" i="1"/>
  <c r="M94" i="1"/>
  <c r="L94" i="1"/>
  <c r="P93" i="1"/>
  <c r="M93" i="1"/>
  <c r="L93" i="1"/>
  <c r="S93" i="1" s="1"/>
  <c r="P92" i="1"/>
  <c r="M92" i="1"/>
  <c r="L92" i="1"/>
  <c r="P91" i="1"/>
  <c r="M91" i="1"/>
  <c r="L91" i="1"/>
  <c r="S91" i="1" s="1"/>
  <c r="P90" i="1"/>
  <c r="M90" i="1"/>
  <c r="L90" i="1"/>
  <c r="P89" i="1"/>
  <c r="M89" i="1"/>
  <c r="L89" i="1"/>
  <c r="P88" i="1"/>
  <c r="M88" i="1"/>
  <c r="L88" i="1"/>
  <c r="P87" i="1"/>
  <c r="M87" i="1"/>
  <c r="L87" i="1"/>
  <c r="P86" i="1"/>
  <c r="M86" i="1"/>
  <c r="L86" i="1"/>
  <c r="P85" i="1"/>
  <c r="M85" i="1"/>
  <c r="L85" i="1"/>
  <c r="P84" i="1"/>
  <c r="M84" i="1"/>
  <c r="L84" i="1"/>
  <c r="P83" i="1"/>
  <c r="M83" i="1"/>
  <c r="L83" i="1"/>
  <c r="P82" i="1"/>
  <c r="M82" i="1"/>
  <c r="L82" i="1"/>
  <c r="T77" i="1"/>
  <c r="Q77" i="1"/>
  <c r="T76" i="1"/>
  <c r="Q76" i="1"/>
  <c r="T75" i="1"/>
  <c r="Q75" i="1"/>
  <c r="T74" i="1"/>
  <c r="Q74" i="1"/>
  <c r="T73" i="1"/>
  <c r="Q73" i="1"/>
  <c r="T72" i="1"/>
  <c r="Q72" i="1"/>
  <c r="T71" i="1"/>
  <c r="Q71" i="1"/>
  <c r="T70" i="1"/>
  <c r="Q70" i="1"/>
  <c r="T69" i="1"/>
  <c r="Q69" i="1"/>
  <c r="T68" i="1"/>
  <c r="Q68" i="1"/>
  <c r="T67" i="1"/>
  <c r="Q67" i="1"/>
  <c r="T66" i="1"/>
  <c r="Q66" i="1"/>
  <c r="T65" i="1"/>
  <c r="Q65" i="1"/>
  <c r="T64" i="1"/>
  <c r="Q64" i="1"/>
  <c r="T63" i="1"/>
  <c r="Q63" i="1"/>
  <c r="T62" i="1"/>
  <c r="Q62" i="1"/>
  <c r="T61" i="1"/>
  <c r="Q61" i="1"/>
  <c r="T60" i="1"/>
  <c r="Q60" i="1"/>
  <c r="T59" i="1"/>
  <c r="Q59" i="1"/>
  <c r="T58" i="1"/>
  <c r="Q58" i="1"/>
  <c r="T57" i="1"/>
  <c r="Q57" i="1"/>
  <c r="T56" i="1"/>
  <c r="Q56" i="1"/>
  <c r="T55" i="1"/>
  <c r="Q55" i="1"/>
  <c r="T54" i="1"/>
  <c r="Q54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Z11" i="1"/>
  <c r="Y11" i="1"/>
  <c r="AC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J11" i="1"/>
  <c r="I11" i="1"/>
  <c r="S138" i="1" l="1"/>
  <c r="W138" i="1" s="1"/>
  <c r="S146" i="1"/>
  <c r="W146" i="1" s="1"/>
  <c r="S154" i="1"/>
  <c r="W154" i="1" s="1"/>
  <c r="S125" i="1"/>
  <c r="W125" i="1" s="1"/>
  <c r="S133" i="1"/>
  <c r="W133" i="1" s="1"/>
  <c r="S141" i="1"/>
  <c r="W141" i="1" s="1"/>
  <c r="S149" i="1"/>
  <c r="W149" i="1" s="1"/>
  <c r="S120" i="1"/>
  <c r="W120" i="1" s="1"/>
  <c r="S136" i="1"/>
  <c r="W136" i="1" s="1"/>
  <c r="S144" i="1"/>
  <c r="W144" i="1" s="1"/>
  <c r="S152" i="1"/>
  <c r="W152" i="1" s="1"/>
  <c r="S134" i="1"/>
  <c r="W134" i="1" s="1"/>
  <c r="S127" i="1"/>
  <c r="W127" i="1" s="1"/>
  <c r="S126" i="1"/>
  <c r="W126" i="1" s="1"/>
  <c r="S139" i="1"/>
  <c r="W139" i="1" s="1"/>
  <c r="S147" i="1"/>
  <c r="W147" i="1" s="1"/>
  <c r="S122" i="1"/>
  <c r="W122" i="1" s="1"/>
  <c r="S130" i="1"/>
  <c r="W130" i="1" s="1"/>
  <c r="S135" i="1"/>
  <c r="W135" i="1" s="1"/>
  <c r="S143" i="1"/>
  <c r="W143" i="1" s="1"/>
  <c r="S151" i="1"/>
  <c r="W151" i="1" s="1"/>
  <c r="S123" i="1"/>
  <c r="W123" i="1" s="1"/>
  <c r="S131" i="1"/>
  <c r="W131" i="1" s="1"/>
  <c r="S128" i="1"/>
  <c r="W128" i="1" s="1"/>
  <c r="W74" i="1"/>
  <c r="X74" i="1" s="1"/>
  <c r="W66" i="1"/>
  <c r="X66" i="1" s="1"/>
  <c r="W58" i="1"/>
  <c r="X58" i="1" s="1"/>
  <c r="W73" i="1"/>
  <c r="X73" i="1" s="1"/>
  <c r="W65" i="1"/>
  <c r="X65" i="1" s="1"/>
  <c r="W57" i="1"/>
  <c r="X57" i="1" s="1"/>
  <c r="W70" i="1"/>
  <c r="X70" i="1" s="1"/>
  <c r="W69" i="1"/>
  <c r="X69" i="1" s="1"/>
  <c r="S104" i="1"/>
  <c r="S101" i="1"/>
  <c r="S82" i="1"/>
  <c r="S90" i="1"/>
  <c r="S98" i="1"/>
  <c r="S89" i="1"/>
  <c r="S97" i="1"/>
  <c r="S105" i="1"/>
  <c r="S86" i="1"/>
  <c r="S94" i="1"/>
  <c r="S102" i="1"/>
  <c r="S84" i="1"/>
  <c r="S92" i="1"/>
  <c r="S100" i="1"/>
  <c r="S87" i="1"/>
  <c r="S95" i="1"/>
  <c r="S103" i="1"/>
  <c r="S96" i="1"/>
  <c r="S83" i="1"/>
  <c r="W75" i="1"/>
  <c r="X75" i="1" s="1"/>
  <c r="W67" i="1"/>
  <c r="X67" i="1" s="1"/>
  <c r="W59" i="1"/>
  <c r="X59" i="1" s="1"/>
  <c r="W72" i="1"/>
  <c r="X72" i="1" s="1"/>
  <c r="W64" i="1"/>
  <c r="X64" i="1" s="1"/>
  <c r="W56" i="1"/>
  <c r="X56" i="1" s="1"/>
  <c r="W71" i="1"/>
  <c r="X71" i="1" s="1"/>
  <c r="W63" i="1"/>
  <c r="X63" i="1" s="1"/>
  <c r="W55" i="1"/>
  <c r="X55" i="1" s="1"/>
  <c r="W54" i="1"/>
  <c r="X54" i="1" s="1"/>
  <c r="W62" i="1"/>
  <c r="X62" i="1" s="1"/>
  <c r="S85" i="1"/>
  <c r="W61" i="1"/>
  <c r="X61" i="1" s="1"/>
  <c r="S88" i="1"/>
  <c r="W76" i="1"/>
  <c r="X76" i="1" s="1"/>
  <c r="W68" i="1"/>
  <c r="X68" i="1" s="1"/>
  <c r="W60" i="1"/>
  <c r="X60" i="1" s="1"/>
  <c r="AF25" i="1"/>
  <c r="AF17" i="1"/>
  <c r="AF33" i="1"/>
  <c r="AF41" i="1"/>
  <c r="AF43" i="1"/>
  <c r="AF35" i="1"/>
  <c r="AF27" i="1"/>
  <c r="AF19" i="1"/>
  <c r="AF38" i="1"/>
  <c r="AF30" i="1"/>
  <c r="AF22" i="1"/>
  <c r="AF14" i="1"/>
  <c r="AF31" i="1"/>
  <c r="AF15" i="1"/>
  <c r="AF11" i="1"/>
  <c r="AF26" i="1"/>
  <c r="AF18" i="1"/>
  <c r="AF42" i="1"/>
  <c r="AF39" i="1"/>
  <c r="AF23" i="1"/>
  <c r="AF34" i="1"/>
  <c r="AF45" i="1"/>
  <c r="AF37" i="1"/>
  <c r="AF29" i="1"/>
  <c r="AF21" i="1"/>
  <c r="AF13" i="1"/>
  <c r="AF44" i="1"/>
  <c r="AF40" i="1"/>
  <c r="AF36" i="1"/>
  <c r="AF32" i="1"/>
  <c r="AF28" i="1"/>
  <c r="AF24" i="1"/>
  <c r="AF20" i="1"/>
  <c r="AF16" i="1"/>
  <c r="AF12" i="1"/>
</calcChain>
</file>

<file path=xl/sharedStrings.xml><?xml version="1.0" encoding="utf-8"?>
<sst xmlns="http://schemas.openxmlformats.org/spreadsheetml/2006/main" count="74" uniqueCount="17">
  <si>
    <t>Hk</t>
    <phoneticPr fontId="3" type="noConversion"/>
  </si>
  <si>
    <t>O2</t>
    <phoneticPr fontId="3" type="noConversion"/>
  </si>
  <si>
    <t>RA</t>
    <phoneticPr fontId="3" type="noConversion"/>
  </si>
  <si>
    <t>RB</t>
    <phoneticPr fontId="3" type="noConversion"/>
  </si>
  <si>
    <t>RO2-1</t>
    <phoneticPr fontId="3" type="noConversion"/>
  </si>
  <si>
    <t>RO2-2</t>
    <phoneticPr fontId="3" type="noConversion"/>
  </si>
  <si>
    <t>Sk</t>
    <phoneticPr fontId="3" type="noConversion"/>
  </si>
  <si>
    <t>Cp</t>
    <phoneticPr fontId="3" type="noConversion"/>
  </si>
  <si>
    <t>K</t>
    <phoneticPr fontId="3" type="noConversion"/>
  </si>
  <si>
    <t>p0</t>
    <phoneticPr fontId="3" type="noConversion"/>
  </si>
  <si>
    <t>delta_S</t>
    <phoneticPr fontId="3" type="noConversion"/>
  </si>
  <si>
    <t>delta_H</t>
    <phoneticPr fontId="3" type="noConversion"/>
  </si>
  <si>
    <t>R_J</t>
    <phoneticPr fontId="3" type="noConversion"/>
  </si>
  <si>
    <t>R_cal</t>
    <phoneticPr fontId="3" type="noConversion"/>
  </si>
  <si>
    <t>kf</t>
    <phoneticPr fontId="3" type="noConversion"/>
  </si>
  <si>
    <t>kr</t>
    <phoneticPr fontId="3" type="noConversion"/>
  </si>
  <si>
    <t>RO2-2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</si>
</sst>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4" fillId="0" borderId="0" xfId="0" applyFont="1" applyFill="1" applyBorder="1" applyAlignment="1" applyProtection="1"/>
    <xf numFmtId="11" fontId="2" fillId="3" borderId="2" xfId="2" applyNumberFormat="1">
      <alignment vertical="center"/>
    </xf>
    <xf numFmtId="0" fontId="2" fillId="3" borderId="2" xfId="2">
      <alignment vertical="center"/>
    </xf>
    <xf numFmtId="11" fontId="1" fillId="2" borderId="1" xfId="1" applyNumberFormat="1">
      <alignment vertical="center"/>
    </xf>
    <xf numFmtId="0" fontId="1" fillId="2" borderId="1" xfId="1">
      <alignment vertical="center"/>
    </xf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4"/>
  <sheetViews>
    <sheetView tabSelected="1" topLeftCell="D1" workbookViewId="0">
      <selection activeCell="Y125" sqref="Y125:AA125"/>
    </sheetView>
  </sheetViews>
  <sheetFormatPr defaultRowHeight="13.5" x14ac:dyDescent="0.15"/>
  <cols>
    <col min="4" max="4" width="9.5" bestFit="1" customWidth="1"/>
    <col min="5" max="6" width="9.125" bestFit="1" customWidth="1"/>
    <col min="8" max="8" width="9.5" bestFit="1" customWidth="1"/>
    <col min="9" max="10" width="9.125" bestFit="1" customWidth="1"/>
    <col min="21" max="21" width="9.5" bestFit="1" customWidth="1"/>
    <col min="23" max="24" width="9.5" bestFit="1" customWidth="1"/>
    <col min="25" max="25" width="10.75" bestFit="1" customWidth="1"/>
    <col min="26" max="27" width="9.125" bestFit="1" customWidth="1"/>
    <col min="30" max="30" width="9.5" bestFit="1" customWidth="1"/>
    <col min="32" max="32" width="12.75" bestFit="1" customWidth="1"/>
  </cols>
  <sheetData>
    <row r="1" spans="1:42" x14ac:dyDescent="0.15">
      <c r="A1">
        <v>7.5164913235014499</v>
      </c>
      <c r="B1">
        <v>7.51590196324607</v>
      </c>
      <c r="C1">
        <v>7.4588838590096804</v>
      </c>
      <c r="D1">
        <v>7.0980777759583598</v>
      </c>
      <c r="E1">
        <v>6.96462173861668</v>
      </c>
      <c r="F1" s="1">
        <v>7.0215398926428296</v>
      </c>
      <c r="G1">
        <v>7.0239025222105802</v>
      </c>
      <c r="H1">
        <v>7.1991637312241696</v>
      </c>
      <c r="L1">
        <v>7.3105307678319402</v>
      </c>
      <c r="M1">
        <v>7.4291192189819997</v>
      </c>
      <c r="N1">
        <v>7.5496855427212601</v>
      </c>
      <c r="O1">
        <v>7.6679530876491304</v>
      </c>
      <c r="P1">
        <v>7.7806120929175702</v>
      </c>
      <c r="Q1">
        <v>7.8853196882310597</v>
      </c>
      <c r="R1">
        <v>7.98069989384663</v>
      </c>
      <c r="S1">
        <v>8.0663436205738002</v>
      </c>
      <c r="T1">
        <v>8.1428086697746593</v>
      </c>
      <c r="U1">
        <v>8.2116197333638006</v>
      </c>
      <c r="V1">
        <v>8.2752683938083607</v>
      </c>
      <c r="W1">
        <v>8.3372131303678092</v>
      </c>
      <c r="X1">
        <v>8.4210812029837303</v>
      </c>
      <c r="AC1">
        <v>8.5016632013296807</v>
      </c>
      <c r="AD1">
        <v>8.5791332491410106</v>
      </c>
      <c r="AE1">
        <v>8.6536592742175795</v>
      </c>
      <c r="AF1">
        <v>8.7254030084237293</v>
      </c>
      <c r="AG1">
        <v>8.79451998768827</v>
      </c>
      <c r="AH1">
        <v>8.8611595520044801</v>
      </c>
      <c r="AI1">
        <v>8.9254648454301506</v>
      </c>
      <c r="AJ1">
        <v>8.9875728160875301</v>
      </c>
      <c r="AK1">
        <v>9.0476142161633302</v>
      </c>
      <c r="AL1">
        <v>9.1057136019087803</v>
      </c>
      <c r="AM1">
        <v>9.1619893336395606</v>
      </c>
      <c r="AN1">
        <v>9.2165535757358406</v>
      </c>
      <c r="AO1">
        <v>9.2695122966422794</v>
      </c>
      <c r="AP1">
        <v>9.3209652688679991</v>
      </c>
    </row>
    <row r="2" spans="1:42" x14ac:dyDescent="0.15">
      <c r="A2">
        <v>2.9232215631409799</v>
      </c>
      <c r="B2">
        <v>2.9344820829665701</v>
      </c>
      <c r="C2">
        <v>4.0485314249518103</v>
      </c>
      <c r="D2">
        <v>13.1487362123812</v>
      </c>
      <c r="E2">
        <v>21.3404201362621</v>
      </c>
      <c r="F2">
        <v>27.758548930968001</v>
      </c>
      <c r="G2">
        <v>27.866174707989501</v>
      </c>
      <c r="H2">
        <v>33.053127289403903</v>
      </c>
      <c r="L2">
        <v>35.235599885752499</v>
      </c>
      <c r="M2">
        <v>37.187517476159996</v>
      </c>
      <c r="N2">
        <v>38.938271296616797</v>
      </c>
      <c r="O2">
        <v>40.514697097726497</v>
      </c>
      <c r="P2">
        <v>41.941075144706097</v>
      </c>
      <c r="Q2">
        <v>43.239130217385998</v>
      </c>
      <c r="R2">
        <v>44.428031610209999</v>
      </c>
      <c r="S2">
        <v>45.524393132235303</v>
      </c>
      <c r="T2">
        <v>46.542273107132303</v>
      </c>
      <c r="U2">
        <v>47.493174373184999</v>
      </c>
      <c r="V2">
        <v>48.386044283290701</v>
      </c>
      <c r="W2">
        <v>49.221817456319997</v>
      </c>
      <c r="X2">
        <v>50.718697715678999</v>
      </c>
      <c r="AC2">
        <v>52.034070404169199</v>
      </c>
      <c r="AD2">
        <v>53.188678235091501</v>
      </c>
      <c r="AE2">
        <v>54.201686104659501</v>
      </c>
      <c r="AF2">
        <v>55.090681091999997</v>
      </c>
      <c r="AG2">
        <v>55.871672459152897</v>
      </c>
      <c r="AH2">
        <v>56.559091651071</v>
      </c>
      <c r="AI2">
        <v>57.165792295620101</v>
      </c>
      <c r="AJ2">
        <v>57.703050203579203</v>
      </c>
      <c r="AK2">
        <v>58.180563368640001</v>
      </c>
      <c r="AL2">
        <v>58.606451967407601</v>
      </c>
      <c r="AM2">
        <v>58.987258359400002</v>
      </c>
      <c r="AN2">
        <v>59.327947087048003</v>
      </c>
      <c r="AO2">
        <v>59.631904875695597</v>
      </c>
      <c r="AP2">
        <v>59.900940633600001</v>
      </c>
    </row>
    <row r="3" spans="1:42" x14ac:dyDescent="0.15">
      <c r="A3">
        <v>11.140978491696201</v>
      </c>
      <c r="B3">
        <v>11.1482399515747</v>
      </c>
      <c r="C3">
        <v>11.8672161663981</v>
      </c>
      <c r="D3">
        <v>17.798787029515399</v>
      </c>
      <c r="E3">
        <v>23.2951978916767</v>
      </c>
      <c r="F3">
        <v>27.810510550087798</v>
      </c>
      <c r="G3">
        <v>27.888649417038</v>
      </c>
      <c r="H3">
        <v>31.794625540542</v>
      </c>
      <c r="L3">
        <v>33.545383653335797</v>
      </c>
      <c r="M3">
        <v>35.185582437839997</v>
      </c>
      <c r="N3">
        <v>36.730055828621602</v>
      </c>
      <c r="O3">
        <v>38.190948525292001</v>
      </c>
      <c r="P3">
        <v>39.577715992507002</v>
      </c>
      <c r="Q3">
        <v>40.897124459966598</v>
      </c>
      <c r="R3">
        <v>42.153250922414998</v>
      </c>
      <c r="S3">
        <v>43.347483139640801</v>
      </c>
      <c r="T3">
        <v>44.478519636477003</v>
      </c>
      <c r="U3">
        <v>45.542369702800499</v>
      </c>
      <c r="V3">
        <v>46.532353393533</v>
      </c>
      <c r="W3">
        <v>47.470895894016003</v>
      </c>
      <c r="X3">
        <v>49.176444304502802</v>
      </c>
      <c r="AC3">
        <v>50.672720186054597</v>
      </c>
      <c r="AD3">
        <v>51.983701335530597</v>
      </c>
      <c r="AE3">
        <v>53.131556946194898</v>
      </c>
      <c r="AF3">
        <v>54.136647607716</v>
      </c>
      <c r="AG3">
        <v>55.017525306167201</v>
      </c>
      <c r="AH3">
        <v>55.7909334240262</v>
      </c>
      <c r="AI3">
        <v>56.471806740175303</v>
      </c>
      <c r="AJ3">
        <v>57.073271429901403</v>
      </c>
      <c r="AK3">
        <v>57.606645064896</v>
      </c>
      <c r="AL3">
        <v>58.0814366132552</v>
      </c>
      <c r="AM3">
        <v>58.505346439479702</v>
      </c>
      <c r="AN3">
        <v>58.8842663044747</v>
      </c>
      <c r="AO3">
        <v>59.222279365550001</v>
      </c>
      <c r="AP3">
        <v>59.521660176419999</v>
      </c>
    </row>
    <row r="4" spans="1:42" x14ac:dyDescent="0.15">
      <c r="A4">
        <v>7.5783430198587798</v>
      </c>
      <c r="B4">
        <v>7.59067905836456</v>
      </c>
      <c r="C4">
        <v>8.8101571269877503</v>
      </c>
      <c r="D4">
        <v>18.699972018765099</v>
      </c>
      <c r="E4">
        <v>27.504128340241898</v>
      </c>
      <c r="F4">
        <v>34.366993601796203</v>
      </c>
      <c r="G4">
        <v>34.482137494374697</v>
      </c>
      <c r="H4">
        <v>40.0545405341107</v>
      </c>
      <c r="L4">
        <v>42.425669639121999</v>
      </c>
      <c r="M4">
        <v>44.570969434440002</v>
      </c>
      <c r="N4">
        <v>46.523064373507601</v>
      </c>
      <c r="O4">
        <v>48.310147092395503</v>
      </c>
      <c r="P4">
        <v>49.955978409802</v>
      </c>
      <c r="Q4">
        <v>51.479887327053099</v>
      </c>
      <c r="R4">
        <v>52.896771028102499</v>
      </c>
      <c r="S4">
        <v>54.217094879531501</v>
      </c>
      <c r="T4">
        <v>55.446892430549198</v>
      </c>
      <c r="U4">
        <v>56.587765412992297</v>
      </c>
      <c r="V4">
        <v>57.6368837413252</v>
      </c>
      <c r="W4">
        <v>58.630811559263996</v>
      </c>
      <c r="X4">
        <v>60.385602615068301</v>
      </c>
      <c r="AC4">
        <v>61.912549286308497</v>
      </c>
      <c r="AD4">
        <v>63.239674320857198</v>
      </c>
      <c r="AE4">
        <v>64.392715962723699</v>
      </c>
      <c r="AF4">
        <v>65.395127952053997</v>
      </c>
      <c r="AG4">
        <v>66.268079525130801</v>
      </c>
      <c r="AH4">
        <v>67.030455414373705</v>
      </c>
      <c r="AI4">
        <v>67.698855848338795</v>
      </c>
      <c r="AJ4">
        <v>68.287596551719005</v>
      </c>
      <c r="AK4">
        <v>68.808708745344006</v>
      </c>
      <c r="AL4">
        <v>69.271939146180202</v>
      </c>
      <c r="AM4">
        <v>69.684749967330703</v>
      </c>
      <c r="AN4">
        <v>70.052318918035297</v>
      </c>
      <c r="AO4">
        <v>70.377539203670594</v>
      </c>
      <c r="AP4">
        <v>70.661019525750007</v>
      </c>
    </row>
    <row r="5" spans="1:42" x14ac:dyDescent="0.15">
      <c r="A5">
        <v>10.778171697261</v>
      </c>
      <c r="B5">
        <v>10.7871533672523</v>
      </c>
      <c r="C5">
        <v>11.6800567953126</v>
      </c>
      <c r="D5">
        <v>19.3237422070424</v>
      </c>
      <c r="E5">
        <v>26.8390404335969</v>
      </c>
      <c r="F5">
        <v>33.258301391973198</v>
      </c>
      <c r="G5">
        <v>33.370543072139299</v>
      </c>
      <c r="H5">
        <v>38.978552755911203</v>
      </c>
      <c r="L5">
        <v>41.458848033793103</v>
      </c>
      <c r="M5">
        <v>43.737107326919997</v>
      </c>
      <c r="N5">
        <v>45.824731491912601</v>
      </c>
      <c r="O5">
        <v>47.733979835939301</v>
      </c>
      <c r="P5">
        <v>49.477970116716598</v>
      </c>
      <c r="Q5">
        <v>51.070678542508603</v>
      </c>
      <c r="R5">
        <v>52.526939772127498</v>
      </c>
      <c r="S5">
        <v>53.862446914933301</v>
      </c>
      <c r="T5">
        <v>55.0937515308337</v>
      </c>
      <c r="U5">
        <v>56.2382636302846</v>
      </c>
      <c r="V5">
        <v>57.314251674289601</v>
      </c>
      <c r="W5">
        <v>58.318589233151997</v>
      </c>
      <c r="X5">
        <v>60.077067259253297</v>
      </c>
      <c r="AC5">
        <v>61.609186085992199</v>
      </c>
      <c r="AD5">
        <v>62.942770697013003</v>
      </c>
      <c r="AE5">
        <v>64.103365725614907</v>
      </c>
      <c r="AF5">
        <v>65.114235454752006</v>
      </c>
      <c r="AG5">
        <v>65.996363817033497</v>
      </c>
      <c r="AH5">
        <v>66.768454394723605</v>
      </c>
      <c r="AI5">
        <v>67.446930419741506</v>
      </c>
      <c r="AJ5">
        <v>68.045934773661202</v>
      </c>
      <c r="AK5">
        <v>68.577329987712005</v>
      </c>
      <c r="AL5">
        <v>69.050698242777898</v>
      </c>
      <c r="AM5">
        <v>69.473341369398099</v>
      </c>
      <c r="AN5">
        <v>69.850280847766598</v>
      </c>
      <c r="AO5">
        <v>70.184257807732493</v>
      </c>
      <c r="AP5">
        <v>70.475733028799993</v>
      </c>
    </row>
    <row r="9" spans="1:42" x14ac:dyDescent="0.15">
      <c r="D9" t="s">
        <v>0</v>
      </c>
      <c r="M9" t="s">
        <v>6</v>
      </c>
      <c r="S9" t="s">
        <v>7</v>
      </c>
    </row>
    <row r="10" spans="1:42" x14ac:dyDescent="0.15">
      <c r="D10" t="s">
        <v>1</v>
      </c>
      <c r="E10" t="s">
        <v>2</v>
      </c>
      <c r="F10" t="s">
        <v>3</v>
      </c>
      <c r="G10" t="s">
        <v>4</v>
      </c>
      <c r="H10" t="s">
        <v>5</v>
      </c>
      <c r="M10" t="s">
        <v>1</v>
      </c>
      <c r="N10" t="s">
        <v>2</v>
      </c>
      <c r="O10" t="s">
        <v>3</v>
      </c>
      <c r="P10" t="s">
        <v>4</v>
      </c>
      <c r="Q10" t="s">
        <v>5</v>
      </c>
      <c r="S10" t="s">
        <v>1</v>
      </c>
      <c r="T10" t="s">
        <v>2</v>
      </c>
      <c r="U10" t="s">
        <v>3</v>
      </c>
      <c r="V10" t="s">
        <v>4</v>
      </c>
      <c r="W10" t="s">
        <v>5</v>
      </c>
      <c r="Y10" t="s">
        <v>11</v>
      </c>
      <c r="Z10" t="s">
        <v>10</v>
      </c>
      <c r="AB10" t="s">
        <v>12</v>
      </c>
      <c r="AC10" t="s">
        <v>13</v>
      </c>
      <c r="AD10" t="s">
        <v>9</v>
      </c>
      <c r="AF10" t="s">
        <v>8</v>
      </c>
    </row>
    <row r="11" spans="1:42" x14ac:dyDescent="0.15">
      <c r="C11">
        <v>1E-3</v>
      </c>
      <c r="D11">
        <v>-2114.2611259376999</v>
      </c>
      <c r="E11">
        <v>-42742.137384035297</v>
      </c>
      <c r="F11">
        <v>-43705.748279858199</v>
      </c>
      <c r="G11">
        <v>-79912.2993657193</v>
      </c>
      <c r="H11">
        <v>-83821.841906673697</v>
      </c>
      <c r="I11">
        <f>E11+D11-G11</f>
        <v>35055.900855746302</v>
      </c>
      <c r="J11">
        <f>F11+D11-H11</f>
        <v>38001.832500877797</v>
      </c>
      <c r="M11">
        <v>-44.653596500093101</v>
      </c>
      <c r="N11">
        <v>17.6081392057256</v>
      </c>
      <c r="O11">
        <v>-74.741304832641006</v>
      </c>
      <c r="P11">
        <v>-30.444960189557499</v>
      </c>
      <c r="Q11">
        <v>-62.654481871991301</v>
      </c>
      <c r="S11">
        <v>7.5164913235014499</v>
      </c>
      <c r="T11">
        <v>2.9232215631409799</v>
      </c>
      <c r="U11">
        <v>11.140978491696201</v>
      </c>
      <c r="V11">
        <v>7.5783430198587798</v>
      </c>
      <c r="W11">
        <v>10.778171697261</v>
      </c>
      <c r="Y11">
        <f>G11-D11-E11</f>
        <v>-35055.900855746302</v>
      </c>
      <c r="Z11">
        <f>P11-M11-N11</f>
        <v>-3.3995028951899968</v>
      </c>
      <c r="AB11">
        <v>8.3140000000000001</v>
      </c>
      <c r="AC11">
        <f>8.314/4.184</f>
        <v>1.9870936902485659</v>
      </c>
      <c r="AD11" s="1">
        <v>101325</v>
      </c>
      <c r="AF11" s="1" t="e">
        <f>AB11*C11/AD11*EXP(-(Y11-Z11*C11)/AC11/C11)</f>
        <v>#NUM!</v>
      </c>
    </row>
    <row r="12" spans="1:42" x14ac:dyDescent="0.15">
      <c r="C12">
        <v>0.1</v>
      </c>
      <c r="D12">
        <v>-2113.5170224731701</v>
      </c>
      <c r="E12">
        <v>-42741.847427685098</v>
      </c>
      <c r="F12">
        <v>-43704.644963533399</v>
      </c>
      <c r="G12">
        <v>-79911.548499103199</v>
      </c>
      <c r="H12">
        <v>-83820.774423074399</v>
      </c>
      <c r="I12">
        <f t="shared" ref="I12:I45" si="0">E12+D12-G12</f>
        <v>35056.184048944931</v>
      </c>
      <c r="J12">
        <f t="shared" ref="J12:J45" si="1">F12+D12-H12</f>
        <v>38002.61243706783</v>
      </c>
      <c r="M12">
        <v>-10.039436787736101</v>
      </c>
      <c r="N12">
        <v>31.080809264606799</v>
      </c>
      <c r="O12">
        <v>-23.428278829276199</v>
      </c>
      <c r="P12">
        <v>4.4663620014872896</v>
      </c>
      <c r="Q12">
        <v>-13.0106027999452</v>
      </c>
      <c r="S12">
        <v>7.51590196324607</v>
      </c>
      <c r="T12">
        <v>2.9344820829665701</v>
      </c>
      <c r="U12">
        <v>11.1482399515747</v>
      </c>
      <c r="V12">
        <v>7.59067905836456</v>
      </c>
      <c r="W12">
        <v>10.7871533672523</v>
      </c>
      <c r="Y12">
        <f t="shared" ref="Y12:Y45" si="2">G12-D12-E12</f>
        <v>-35056.184048944931</v>
      </c>
      <c r="Z12">
        <f t="shared" ref="Z12:Z45" si="3">P12-M12-N12</f>
        <v>-16.575010475383408</v>
      </c>
      <c r="AB12">
        <v>8.3140000000000001</v>
      </c>
      <c r="AC12">
        <f t="shared" ref="AC12:AC45" si="4">8.314/4.184</f>
        <v>1.9870936902485659</v>
      </c>
      <c r="AD12" s="1">
        <v>101325</v>
      </c>
      <c r="AF12" s="1" t="e">
        <f t="shared" ref="AF12:AF45" si="5">AB12*C12/AD12*EXP(-(Y12-Z12*C12)/AC12/C12)</f>
        <v>#NUM!</v>
      </c>
    </row>
    <row r="13" spans="1:42" x14ac:dyDescent="0.15">
      <c r="C13">
        <v>10</v>
      </c>
      <c r="D13">
        <v>-2039.3949502671201</v>
      </c>
      <c r="E13">
        <v>-42707.2619607499</v>
      </c>
      <c r="F13">
        <v>-43590.706786480499</v>
      </c>
      <c r="G13">
        <v>-79830.341364177395</v>
      </c>
      <c r="H13">
        <v>-83709.553137475101</v>
      </c>
      <c r="I13">
        <f t="shared" si="0"/>
        <v>35083.684453160378</v>
      </c>
      <c r="J13">
        <f t="shared" si="1"/>
        <v>38079.451400727485</v>
      </c>
      <c r="M13">
        <v>24.517328725797402</v>
      </c>
      <c r="N13">
        <v>45.662317948812102</v>
      </c>
      <c r="O13">
        <v>28.600074001171201</v>
      </c>
      <c r="P13">
        <v>40.591943702214799</v>
      </c>
      <c r="Q13">
        <v>37.519855419725197</v>
      </c>
      <c r="S13">
        <v>7.4588838590096804</v>
      </c>
      <c r="T13">
        <v>4.0485314249518103</v>
      </c>
      <c r="U13">
        <v>11.8672161663981</v>
      </c>
      <c r="V13">
        <v>8.8101571269877503</v>
      </c>
      <c r="W13">
        <v>11.6800567953126</v>
      </c>
      <c r="Y13">
        <f t="shared" si="2"/>
        <v>-35083.684453160378</v>
      </c>
      <c r="Z13">
        <f t="shared" si="3"/>
        <v>-29.587702972394705</v>
      </c>
      <c r="AB13">
        <v>8.3140000000000001</v>
      </c>
      <c r="AC13">
        <f t="shared" si="4"/>
        <v>1.9870936902485659</v>
      </c>
      <c r="AD13" s="1">
        <v>101325</v>
      </c>
      <c r="AF13" s="1" t="e">
        <f t="shared" si="5"/>
        <v>#NUM!</v>
      </c>
    </row>
    <row r="14" spans="1:42" x14ac:dyDescent="0.15">
      <c r="C14">
        <v>100</v>
      </c>
      <c r="D14">
        <v>-1386.3396872011699</v>
      </c>
      <c r="E14">
        <v>-41919.957274191402</v>
      </c>
      <c r="F14">
        <v>-42247.905209714401</v>
      </c>
      <c r="G14">
        <v>-78576.849282234296</v>
      </c>
      <c r="H14">
        <v>-82308.017382364997</v>
      </c>
      <c r="I14">
        <f t="shared" si="0"/>
        <v>35270.552320841722</v>
      </c>
      <c r="J14">
        <f t="shared" si="1"/>
        <v>38673.772485449423</v>
      </c>
      <c r="M14">
        <v>41.379362420142499</v>
      </c>
      <c r="N14">
        <v>62.050608738516402</v>
      </c>
      <c r="O14">
        <v>60.511220164066899</v>
      </c>
      <c r="P14">
        <v>68.578436407936707</v>
      </c>
      <c r="Q14">
        <v>70.241102252905605</v>
      </c>
      <c r="S14">
        <v>7.0980777759583598</v>
      </c>
      <c r="T14">
        <v>13.1487362123812</v>
      </c>
      <c r="U14">
        <v>17.798787029515399</v>
      </c>
      <c r="V14">
        <v>18.699972018765099</v>
      </c>
      <c r="W14">
        <v>19.3237422070424</v>
      </c>
      <c r="Y14">
        <f t="shared" si="2"/>
        <v>-35270.552320841729</v>
      </c>
      <c r="Z14">
        <f t="shared" si="3"/>
        <v>-34.851534750722195</v>
      </c>
      <c r="AB14">
        <v>8.3140000000000001</v>
      </c>
      <c r="AC14">
        <f t="shared" si="4"/>
        <v>1.9870936902485659</v>
      </c>
      <c r="AD14" s="1">
        <v>101325</v>
      </c>
      <c r="AF14" s="1">
        <f t="shared" si="5"/>
        <v>2.4182818216932322E+67</v>
      </c>
    </row>
    <row r="15" spans="1:42" x14ac:dyDescent="0.15">
      <c r="C15">
        <v>200</v>
      </c>
      <c r="D15">
        <v>-685.171494229308</v>
      </c>
      <c r="E15">
        <v>-40180.145783211803</v>
      </c>
      <c r="F15">
        <v>-40184.669907310003</v>
      </c>
      <c r="G15">
        <v>-76249.486995657498</v>
      </c>
      <c r="H15">
        <v>-79991.464938484205</v>
      </c>
      <c r="I15">
        <f t="shared" si="0"/>
        <v>35384.169718216384</v>
      </c>
      <c r="J15">
        <f t="shared" si="1"/>
        <v>39121.623536944891</v>
      </c>
      <c r="M15">
        <v>46.244945679831901</v>
      </c>
      <c r="N15">
        <v>73.783246401666005</v>
      </c>
      <c r="O15">
        <v>74.593392197408406</v>
      </c>
      <c r="P15">
        <v>84.359221391307997</v>
      </c>
      <c r="Q15">
        <v>85.998818709164595</v>
      </c>
      <c r="S15">
        <v>6.96462173861668</v>
      </c>
      <c r="T15">
        <v>21.3404201362621</v>
      </c>
      <c r="U15">
        <v>23.2951978916767</v>
      </c>
      <c r="V15">
        <v>27.504128340241898</v>
      </c>
      <c r="W15">
        <v>26.8390404335969</v>
      </c>
      <c r="Y15">
        <f t="shared" si="2"/>
        <v>-35384.169718216392</v>
      </c>
      <c r="Z15">
        <f t="shared" si="3"/>
        <v>-35.668970690189909</v>
      </c>
      <c r="AB15">
        <v>8.3140000000000001</v>
      </c>
      <c r="AC15">
        <f t="shared" si="4"/>
        <v>1.9870936902485659</v>
      </c>
      <c r="AD15" s="1">
        <v>101325</v>
      </c>
      <c r="AF15" s="1">
        <f t="shared" si="5"/>
        <v>1.2212333919149803E+29</v>
      </c>
    </row>
    <row r="16" spans="1:42" x14ac:dyDescent="0.15">
      <c r="C16">
        <v>298.14999999999998</v>
      </c>
      <c r="D16" s="1">
        <v>3.9061417157634498E-6</v>
      </c>
      <c r="E16">
        <v>-37758.8117344688</v>
      </c>
      <c r="F16">
        <v>-37670.438226466496</v>
      </c>
      <c r="G16">
        <v>-73200.501918871407</v>
      </c>
      <c r="H16">
        <v>-77034.649473204903</v>
      </c>
      <c r="I16">
        <f t="shared" si="0"/>
        <v>35441.690188308748</v>
      </c>
      <c r="J16">
        <f t="shared" si="1"/>
        <v>39364.211250644548</v>
      </c>
      <c r="M16" s="1">
        <v>49.0315149195958</v>
      </c>
      <c r="N16">
        <v>83.548133332787202</v>
      </c>
      <c r="O16">
        <v>84.761501066382493</v>
      </c>
      <c r="P16">
        <v>96.671533829061104</v>
      </c>
      <c r="Q16">
        <v>97.942093281090195</v>
      </c>
      <c r="S16" s="1">
        <v>7.0215398926428296</v>
      </c>
      <c r="T16">
        <v>27.758548930968001</v>
      </c>
      <c r="U16">
        <v>27.810510550087798</v>
      </c>
      <c r="V16">
        <v>34.366993601796203</v>
      </c>
      <c r="W16">
        <v>33.258301391973198</v>
      </c>
      <c r="Y16">
        <f t="shared" si="2"/>
        <v>-35441.690188308748</v>
      </c>
      <c r="Z16">
        <f t="shared" si="3"/>
        <v>-35.908114423321898</v>
      </c>
      <c r="AB16">
        <v>8.3140000000000001</v>
      </c>
      <c r="AC16">
        <f t="shared" si="4"/>
        <v>1.9870936902485659</v>
      </c>
      <c r="AD16" s="1">
        <v>101325</v>
      </c>
      <c r="AF16" s="1">
        <f t="shared" si="5"/>
        <v>3.3183384369024088E+16</v>
      </c>
    </row>
    <row r="17" spans="3:32" x14ac:dyDescent="0.15">
      <c r="C17">
        <v>300</v>
      </c>
      <c r="D17">
        <v>12.9920320546365</v>
      </c>
      <c r="E17">
        <v>-37707.3587944928</v>
      </c>
      <c r="F17">
        <v>-37618.916467317598</v>
      </c>
      <c r="G17">
        <v>-73136.816398566298</v>
      </c>
      <c r="H17">
        <v>-76973.017743255696</v>
      </c>
      <c r="I17">
        <f t="shared" si="0"/>
        <v>35442.449636128134</v>
      </c>
      <c r="J17">
        <f t="shared" si="1"/>
        <v>39367.093307992734</v>
      </c>
      <c r="M17">
        <v>49.074955753240197</v>
      </c>
      <c r="N17">
        <v>83.720173795561294</v>
      </c>
      <c r="O17">
        <v>84.933771730651998</v>
      </c>
      <c r="P17">
        <v>96.884475778635206</v>
      </c>
      <c r="Q17">
        <v>98.148168076482307</v>
      </c>
      <c r="S17">
        <v>7.0239025222105802</v>
      </c>
      <c r="T17">
        <v>27.866174707989501</v>
      </c>
      <c r="U17">
        <v>27.888649417038</v>
      </c>
      <c r="V17">
        <v>34.482137494374697</v>
      </c>
      <c r="W17">
        <v>33.370543072139299</v>
      </c>
      <c r="Y17">
        <f t="shared" si="2"/>
        <v>-35442.449636128134</v>
      </c>
      <c r="Z17">
        <f t="shared" si="3"/>
        <v>-35.910653770166284</v>
      </c>
      <c r="AB17">
        <v>8.3140000000000001</v>
      </c>
      <c r="AC17">
        <f t="shared" si="4"/>
        <v>1.9870936902485659</v>
      </c>
      <c r="AD17" s="1">
        <v>101325</v>
      </c>
      <c r="AF17" s="1">
        <f t="shared" si="5"/>
        <v>2.3088357024943228E+16</v>
      </c>
    </row>
    <row r="18" spans="3:32" x14ac:dyDescent="0.15">
      <c r="C18">
        <v>400</v>
      </c>
      <c r="D18">
        <v>723.45783522808699</v>
      </c>
      <c r="E18">
        <v>-34651.492143773001</v>
      </c>
      <c r="F18">
        <v>-34629.808062009499</v>
      </c>
      <c r="G18">
        <v>-69399.834246064696</v>
      </c>
      <c r="H18">
        <v>-73348.154683891698</v>
      </c>
      <c r="I18">
        <f t="shared" si="0"/>
        <v>35471.799937519783</v>
      </c>
      <c r="J18">
        <f t="shared" si="1"/>
        <v>39441.804457110287</v>
      </c>
      <c r="M18">
        <v>51.117629854395098</v>
      </c>
      <c r="N18">
        <v>92.475584859853996</v>
      </c>
      <c r="O18">
        <v>93.505979910320406</v>
      </c>
      <c r="P18">
        <v>107.596684652097</v>
      </c>
      <c r="Q18">
        <v>108.537575305746</v>
      </c>
      <c r="S18">
        <v>7.1991637312241696</v>
      </c>
      <c r="T18">
        <v>33.053127289403903</v>
      </c>
      <c r="U18">
        <v>31.794625540542</v>
      </c>
      <c r="V18">
        <v>40.0545405341107</v>
      </c>
      <c r="W18">
        <v>38.978552755911203</v>
      </c>
      <c r="Y18">
        <f t="shared" si="2"/>
        <v>-35471.799937519776</v>
      </c>
      <c r="Z18">
        <f t="shared" si="3"/>
        <v>-35.996530062152097</v>
      </c>
      <c r="AB18">
        <v>8.3140000000000001</v>
      </c>
      <c r="AC18">
        <f t="shared" si="4"/>
        <v>1.9870936902485659</v>
      </c>
      <c r="AD18" s="1">
        <v>101325</v>
      </c>
      <c r="AF18" s="1">
        <f t="shared" si="5"/>
        <v>10725517770.649782</v>
      </c>
    </row>
    <row r="19" spans="3:32" x14ac:dyDescent="0.15">
      <c r="C19">
        <v>450</v>
      </c>
      <c r="D19">
        <v>1086.1579086731299</v>
      </c>
      <c r="E19">
        <v>-32943.248714973401</v>
      </c>
      <c r="F19">
        <v>-32995.812715968197</v>
      </c>
      <c r="G19">
        <v>-67336.814221128705</v>
      </c>
      <c r="H19">
        <v>-71336.355228439206</v>
      </c>
      <c r="I19">
        <f t="shared" si="0"/>
        <v>35479.723414828433</v>
      </c>
      <c r="J19">
        <f t="shared" si="1"/>
        <v>39426.700421144138</v>
      </c>
      <c r="M19">
        <v>51.971899376143703</v>
      </c>
      <c r="N19">
        <v>96.497103783832102</v>
      </c>
      <c r="O19">
        <v>97.353094819172796</v>
      </c>
      <c r="P19">
        <v>112.45371892559599</v>
      </c>
      <c r="Q19">
        <v>113.27382477447701</v>
      </c>
      <c r="S19">
        <v>7.3105307678319402</v>
      </c>
      <c r="T19">
        <v>35.235599885752499</v>
      </c>
      <c r="U19">
        <v>33.545383653335797</v>
      </c>
      <c r="V19">
        <v>42.425669639121999</v>
      </c>
      <c r="W19">
        <v>41.458848033793103</v>
      </c>
      <c r="Y19">
        <f t="shared" si="2"/>
        <v>-35479.723414828441</v>
      </c>
      <c r="Z19">
        <f t="shared" si="3"/>
        <v>-36.015284234379813</v>
      </c>
      <c r="AB19">
        <v>8.3140000000000001</v>
      </c>
      <c r="AC19">
        <f t="shared" si="4"/>
        <v>1.9870936902485659</v>
      </c>
      <c r="AD19" s="1">
        <v>101325</v>
      </c>
      <c r="AF19" s="1">
        <f t="shared" si="5"/>
        <v>84685921.535964921</v>
      </c>
    </row>
    <row r="20" spans="3:32" x14ac:dyDescent="0.15">
      <c r="C20">
        <v>500</v>
      </c>
      <c r="D20">
        <v>1454.6307317589001</v>
      </c>
      <c r="E20">
        <v>-31131.773318915999</v>
      </c>
      <c r="F20">
        <v>-31277.110858127999</v>
      </c>
      <c r="G20">
        <v>-65161.028641860001</v>
      </c>
      <c r="H20">
        <v>-69205.637623842005</v>
      </c>
      <c r="I20">
        <f t="shared" si="0"/>
        <v>35483.886054702903</v>
      </c>
      <c r="J20">
        <f t="shared" si="1"/>
        <v>39383.157497472908</v>
      </c>
      <c r="M20">
        <v>52.748239360306698</v>
      </c>
      <c r="N20">
        <v>100.31245784770699</v>
      </c>
      <c r="O20">
        <v>100.97324397670801</v>
      </c>
      <c r="P20">
        <v>117.036572377336</v>
      </c>
      <c r="Q20">
        <v>117.761587263653</v>
      </c>
      <c r="S20">
        <v>7.4291192189819997</v>
      </c>
      <c r="T20">
        <v>37.187517476159996</v>
      </c>
      <c r="U20">
        <v>35.185582437839997</v>
      </c>
      <c r="V20">
        <v>44.570969434440002</v>
      </c>
      <c r="W20">
        <v>43.737107326919997</v>
      </c>
      <c r="Y20">
        <f t="shared" si="2"/>
        <v>-35483.886054702896</v>
      </c>
      <c r="Z20">
        <f t="shared" si="3"/>
        <v>-36.024124830677692</v>
      </c>
      <c r="AB20">
        <v>8.3140000000000001</v>
      </c>
      <c r="AC20">
        <f t="shared" si="4"/>
        <v>1.9870936902485659</v>
      </c>
      <c r="AD20" s="1">
        <v>101325</v>
      </c>
      <c r="AF20" s="1">
        <f t="shared" si="5"/>
        <v>1779360.9118456077</v>
      </c>
    </row>
    <row r="21" spans="3:32" x14ac:dyDescent="0.15">
      <c r="C21">
        <v>550</v>
      </c>
      <c r="D21">
        <v>1829.10225795306</v>
      </c>
      <c r="E21">
        <v>-29227.848277142399</v>
      </c>
      <c r="F21">
        <v>-29478.848401393501</v>
      </c>
      <c r="G21">
        <v>-62882.934896501501</v>
      </c>
      <c r="H21">
        <v>-66965.822224799704</v>
      </c>
      <c r="I21">
        <f t="shared" si="0"/>
        <v>35484.188877312161</v>
      </c>
      <c r="J21">
        <f t="shared" si="1"/>
        <v>39316.076081359264</v>
      </c>
      <c r="M21">
        <v>53.461967020216299</v>
      </c>
      <c r="N21">
        <v>103.94040137273601</v>
      </c>
      <c r="O21">
        <v>104.39992928398</v>
      </c>
      <c r="P21">
        <v>121.37760527675201</v>
      </c>
      <c r="Q21">
        <v>122.029551044916</v>
      </c>
      <c r="S21">
        <v>7.5496855427212601</v>
      </c>
      <c r="T21">
        <v>38.938271296616797</v>
      </c>
      <c r="U21">
        <v>36.730055828621602</v>
      </c>
      <c r="V21">
        <v>46.523064373507601</v>
      </c>
      <c r="W21">
        <v>45.824731491912601</v>
      </c>
      <c r="Y21">
        <f t="shared" si="2"/>
        <v>-35484.188877312161</v>
      </c>
      <c r="Z21">
        <f t="shared" si="3"/>
        <v>-36.02476311620029</v>
      </c>
      <c r="AB21">
        <v>8.3140000000000001</v>
      </c>
      <c r="AC21">
        <f t="shared" si="4"/>
        <v>1.9870936902485659</v>
      </c>
      <c r="AD21" s="1">
        <v>101325</v>
      </c>
      <c r="AF21" s="1">
        <f t="shared" si="5"/>
        <v>76135.596872495298</v>
      </c>
    </row>
    <row r="22" spans="3:32" x14ac:dyDescent="0.15">
      <c r="C22">
        <v>600</v>
      </c>
      <c r="D22">
        <v>2209.5604358894202</v>
      </c>
      <c r="E22">
        <v>-27240.850236529299</v>
      </c>
      <c r="F22">
        <v>-27605.496792814902</v>
      </c>
      <c r="G22">
        <v>-60511.469946058103</v>
      </c>
      <c r="H22">
        <v>-64626.1378819171</v>
      </c>
      <c r="I22">
        <f t="shared" si="0"/>
        <v>35480.180145418228</v>
      </c>
      <c r="J22">
        <f t="shared" si="1"/>
        <v>39230.201524991615</v>
      </c>
      <c r="M22">
        <v>54.123976169491698</v>
      </c>
      <c r="N22">
        <v>107.397235578737</v>
      </c>
      <c r="O22">
        <v>107.659065718208</v>
      </c>
      <c r="P22">
        <v>125.50336650930301</v>
      </c>
      <c r="Q22">
        <v>126.09992957466901</v>
      </c>
      <c r="S22">
        <v>7.6679530876491304</v>
      </c>
      <c r="T22">
        <v>40.514697097726497</v>
      </c>
      <c r="U22">
        <v>38.190948525292001</v>
      </c>
      <c r="V22">
        <v>48.310147092395503</v>
      </c>
      <c r="W22">
        <v>47.733979835939301</v>
      </c>
      <c r="Y22">
        <f t="shared" si="2"/>
        <v>-35480.180145418228</v>
      </c>
      <c r="Z22">
        <f t="shared" si="3"/>
        <v>-36.017845238925688</v>
      </c>
      <c r="AB22">
        <v>8.3140000000000001</v>
      </c>
      <c r="AC22">
        <f t="shared" si="4"/>
        <v>1.9870936902485659</v>
      </c>
      <c r="AD22" s="1">
        <v>101325</v>
      </c>
      <c r="AF22" s="1">
        <f t="shared" si="5"/>
        <v>5551.0674854026256</v>
      </c>
    </row>
    <row r="23" spans="3:32" x14ac:dyDescent="0.15">
      <c r="C23">
        <v>650</v>
      </c>
      <c r="D23">
        <v>2595.8035538955601</v>
      </c>
      <c r="E23">
        <v>-25178.8779435578</v>
      </c>
      <c r="F23">
        <v>-25660.987475335802</v>
      </c>
      <c r="G23">
        <v>-58054.271915165802</v>
      </c>
      <c r="H23">
        <v>-62195.179019176903</v>
      </c>
      <c r="I23">
        <f t="shared" si="0"/>
        <v>35471.197525503565</v>
      </c>
      <c r="J23">
        <f t="shared" si="1"/>
        <v>39129.995097736661</v>
      </c>
      <c r="M23">
        <v>54.742234895893198</v>
      </c>
      <c r="N23">
        <v>110.697391017892</v>
      </c>
      <c r="O23">
        <v>110.77120117557</v>
      </c>
      <c r="P23">
        <v>129.43610354835499</v>
      </c>
      <c r="Q23">
        <v>129.99060904359001</v>
      </c>
      <c r="S23">
        <v>7.7806120929175702</v>
      </c>
      <c r="T23">
        <v>41.941075144706097</v>
      </c>
      <c r="U23">
        <v>39.577715992507002</v>
      </c>
      <c r="V23">
        <v>49.955978409802</v>
      </c>
      <c r="W23">
        <v>49.477970116716598</v>
      </c>
      <c r="Y23">
        <f t="shared" si="2"/>
        <v>-35471.197525503565</v>
      </c>
      <c r="Z23">
        <f t="shared" si="3"/>
        <v>-36.003522365430214</v>
      </c>
      <c r="AB23">
        <v>8.3140000000000001</v>
      </c>
      <c r="AC23">
        <f t="shared" si="4"/>
        <v>1.9870936902485659</v>
      </c>
      <c r="AD23" s="1">
        <v>101325</v>
      </c>
      <c r="AF23" s="1">
        <f t="shared" si="5"/>
        <v>609.65845171687397</v>
      </c>
    </row>
    <row r="24" spans="3:32" x14ac:dyDescent="0.15">
      <c r="C24">
        <v>700</v>
      </c>
      <c r="D24">
        <v>2987.4885845205099</v>
      </c>
      <c r="E24">
        <v>-23048.880018583</v>
      </c>
      <c r="F24">
        <v>-23648.846349540701</v>
      </c>
      <c r="G24">
        <v>-55517.901682959797</v>
      </c>
      <c r="H24">
        <v>-59680.862711412199</v>
      </c>
      <c r="I24">
        <f t="shared" si="0"/>
        <v>35456.510248897306</v>
      </c>
      <c r="J24">
        <f t="shared" si="1"/>
        <v>39019.504946392008</v>
      </c>
      <c r="M24">
        <v>55.322726625562503</v>
      </c>
      <c r="N24">
        <v>113.853793547378</v>
      </c>
      <c r="O24">
        <v>113.75291131071801</v>
      </c>
      <c r="P24">
        <v>133.19471124689801</v>
      </c>
      <c r="Q24">
        <v>133.71649779061701</v>
      </c>
      <c r="S24">
        <v>7.8853196882310597</v>
      </c>
      <c r="T24">
        <v>43.239130217385998</v>
      </c>
      <c r="U24">
        <v>40.897124459966598</v>
      </c>
      <c r="V24">
        <v>51.479887327053099</v>
      </c>
      <c r="W24">
        <v>51.070678542508603</v>
      </c>
      <c r="Y24">
        <f t="shared" si="2"/>
        <v>-35456.510248897306</v>
      </c>
      <c r="Z24">
        <f t="shared" si="3"/>
        <v>-35.98180892604249</v>
      </c>
      <c r="AB24">
        <v>8.3140000000000001</v>
      </c>
      <c r="AC24">
        <f t="shared" si="4"/>
        <v>1.9870936902485659</v>
      </c>
      <c r="AD24" s="1">
        <v>101325</v>
      </c>
      <c r="AF24" s="1">
        <f t="shared" si="5"/>
        <v>92.365124825775425</v>
      </c>
    </row>
    <row r="25" spans="3:32" x14ac:dyDescent="0.15">
      <c r="C25">
        <v>750</v>
      </c>
      <c r="D25">
        <v>3384.1795290622899</v>
      </c>
      <c r="E25">
        <v>-20856.782730102801</v>
      </c>
      <c r="F25">
        <v>-21572.3282354033</v>
      </c>
      <c r="G25">
        <v>-52908.064473943101</v>
      </c>
      <c r="H25">
        <v>-57090.385761779202</v>
      </c>
      <c r="I25">
        <f t="shared" si="0"/>
        <v>35435.46127290259</v>
      </c>
      <c r="J25">
        <f t="shared" si="1"/>
        <v>38902.237055438192</v>
      </c>
      <c r="M25">
        <v>55.8700657298563</v>
      </c>
      <c r="N25">
        <v>116.87810373410601</v>
      </c>
      <c r="O25">
        <v>116.617711985372</v>
      </c>
      <c r="P25">
        <v>136.79535249938601</v>
      </c>
      <c r="Q25">
        <v>137.29040903596601</v>
      </c>
      <c r="S25">
        <v>7.98069989384663</v>
      </c>
      <c r="T25">
        <v>44.428031610209999</v>
      </c>
      <c r="U25">
        <v>42.153250922414998</v>
      </c>
      <c r="V25">
        <v>52.896771028102499</v>
      </c>
      <c r="W25">
        <v>52.526939772127498</v>
      </c>
      <c r="Y25">
        <f t="shared" si="2"/>
        <v>-35435.46127290259</v>
      </c>
      <c r="Z25">
        <f t="shared" si="3"/>
        <v>-35.952816964576286</v>
      </c>
      <c r="AB25">
        <v>8.3140000000000001</v>
      </c>
      <c r="AC25">
        <f t="shared" si="4"/>
        <v>1.9870936902485659</v>
      </c>
      <c r="AD25" s="1">
        <v>101325</v>
      </c>
      <c r="AF25" s="1">
        <f t="shared" si="5"/>
        <v>18.098645904479284</v>
      </c>
    </row>
    <row r="26" spans="3:32" x14ac:dyDescent="0.15">
      <c r="C26">
        <v>800</v>
      </c>
      <c r="D26">
        <v>3785.3957620956098</v>
      </c>
      <c r="E26">
        <v>-18607.617769027798</v>
      </c>
      <c r="F26">
        <v>-19434.551334033498</v>
      </c>
      <c r="G26">
        <v>-50229.831448855803</v>
      </c>
      <c r="H26">
        <v>-54430.181779229999</v>
      </c>
      <c r="I26">
        <f t="shared" si="0"/>
        <v>35407.609441923618</v>
      </c>
      <c r="J26">
        <f t="shared" si="1"/>
        <v>38781.02620729211</v>
      </c>
      <c r="M26">
        <v>56.387914047589099</v>
      </c>
      <c r="N26">
        <v>119.78087883701799</v>
      </c>
      <c r="O26">
        <v>119.37667663497</v>
      </c>
      <c r="P26">
        <v>140.251878184215</v>
      </c>
      <c r="Q26">
        <v>140.723658142098</v>
      </c>
      <c r="S26">
        <v>8.0663436205738002</v>
      </c>
      <c r="T26">
        <v>45.524393132235303</v>
      </c>
      <c r="U26">
        <v>43.347483139640801</v>
      </c>
      <c r="V26">
        <v>54.217094879531501</v>
      </c>
      <c r="W26">
        <v>53.862446914933301</v>
      </c>
      <c r="Y26">
        <f t="shared" si="2"/>
        <v>-35407.609441923618</v>
      </c>
      <c r="Z26">
        <f t="shared" si="3"/>
        <v>-35.916914700392098</v>
      </c>
      <c r="AB26">
        <v>8.3140000000000001</v>
      </c>
      <c r="AC26">
        <f t="shared" si="4"/>
        <v>1.9870936902485659</v>
      </c>
      <c r="AD26" s="1">
        <v>101325</v>
      </c>
      <c r="AF26" s="1">
        <f t="shared" si="5"/>
        <v>4.3704043703051001</v>
      </c>
    </row>
    <row r="27" spans="3:32" x14ac:dyDescent="0.15">
      <c r="C27">
        <v>850</v>
      </c>
      <c r="D27">
        <v>4190.6603759994796</v>
      </c>
      <c r="E27">
        <v>-16305.6500229506</v>
      </c>
      <c r="F27">
        <v>-17238.631689426202</v>
      </c>
      <c r="G27">
        <v>-47487.861295542702</v>
      </c>
      <c r="H27">
        <v>-51705.8782559846</v>
      </c>
      <c r="I27">
        <f t="shared" si="0"/>
        <v>35372.871648591579</v>
      </c>
      <c r="J27">
        <f t="shared" si="1"/>
        <v>38657.906942557878</v>
      </c>
      <c r="M27">
        <v>56.879270910934302</v>
      </c>
      <c r="N27">
        <v>122.571685595915</v>
      </c>
      <c r="O27">
        <v>122.03886614324399</v>
      </c>
      <c r="P27">
        <v>143.57611957115299</v>
      </c>
      <c r="Q27">
        <v>144.02647848863299</v>
      </c>
      <c r="S27">
        <v>8.1428086697746593</v>
      </c>
      <c r="T27">
        <v>46.542273107132303</v>
      </c>
      <c r="U27">
        <v>44.478519636477003</v>
      </c>
      <c r="V27">
        <v>55.446892430549198</v>
      </c>
      <c r="W27">
        <v>55.0937515308337</v>
      </c>
      <c r="Y27">
        <f t="shared" si="2"/>
        <v>-35372.871648591587</v>
      </c>
      <c r="Z27">
        <f t="shared" si="3"/>
        <v>-35.874836935696322</v>
      </c>
      <c r="AB27">
        <v>8.3140000000000001</v>
      </c>
      <c r="AC27">
        <f t="shared" si="4"/>
        <v>1.9870936902485659</v>
      </c>
      <c r="AD27" s="1">
        <v>101325</v>
      </c>
      <c r="AF27" s="1">
        <f t="shared" si="5"/>
        <v>1.2534298453788881</v>
      </c>
    </row>
    <row r="28" spans="3:32" x14ac:dyDescent="0.15">
      <c r="C28">
        <v>900</v>
      </c>
      <c r="D28">
        <v>4599.5485254847999</v>
      </c>
      <c r="E28">
        <v>-13954.5053504146</v>
      </c>
      <c r="F28">
        <v>-14987.817650208301</v>
      </c>
      <c r="G28">
        <v>-44686.621819822998</v>
      </c>
      <c r="H28">
        <v>-48922.253645004399</v>
      </c>
      <c r="I28">
        <f t="shared" si="0"/>
        <v>35331.664994893203</v>
      </c>
      <c r="J28">
        <f t="shared" si="1"/>
        <v>38533.984520280894</v>
      </c>
      <c r="M28">
        <v>57.3466801467941</v>
      </c>
      <c r="N28">
        <v>125.259180732696</v>
      </c>
      <c r="O28">
        <v>124.61163565835101</v>
      </c>
      <c r="P28">
        <v>146.77809702248601</v>
      </c>
      <c r="Q28">
        <v>147.208318296447</v>
      </c>
      <c r="S28">
        <v>8.2116197333638006</v>
      </c>
      <c r="T28">
        <v>47.493174373184999</v>
      </c>
      <c r="U28">
        <v>45.542369702800499</v>
      </c>
      <c r="V28">
        <v>56.587765412992297</v>
      </c>
      <c r="W28">
        <v>56.2382636302846</v>
      </c>
      <c r="Y28">
        <f t="shared" si="2"/>
        <v>-35331.664994893203</v>
      </c>
      <c r="Z28">
        <f t="shared" si="3"/>
        <v>-35.827763857004086</v>
      </c>
      <c r="AB28">
        <v>8.3140000000000001</v>
      </c>
      <c r="AC28">
        <f t="shared" si="4"/>
        <v>1.9870936902485659</v>
      </c>
      <c r="AD28" s="1">
        <v>101325</v>
      </c>
      <c r="AF28" s="1">
        <f t="shared" si="5"/>
        <v>0.41486831517422201</v>
      </c>
    </row>
    <row r="29" spans="3:32" x14ac:dyDescent="0.15">
      <c r="C29">
        <v>950</v>
      </c>
      <c r="D29">
        <v>5011.7357721220296</v>
      </c>
      <c r="E29">
        <v>-11557.298355183801</v>
      </c>
      <c r="F29">
        <v>-12685.6243313866</v>
      </c>
      <c r="G29">
        <v>-41830.611536357901</v>
      </c>
      <c r="H29">
        <v>-46083.194437463899</v>
      </c>
      <c r="I29">
        <f t="shared" si="0"/>
        <v>35285.048953296129</v>
      </c>
      <c r="J29">
        <f t="shared" si="1"/>
        <v>38409.305878199331</v>
      </c>
      <c r="M29">
        <v>57.792381036219801</v>
      </c>
      <c r="N29">
        <v>127.85116965831401</v>
      </c>
      <c r="O29">
        <v>127.100858343981</v>
      </c>
      <c r="P29">
        <v>149.86617219202401</v>
      </c>
      <c r="Q29">
        <v>150.27805709191199</v>
      </c>
      <c r="S29">
        <v>8.2752683938083607</v>
      </c>
      <c r="T29">
        <v>48.386044283290701</v>
      </c>
      <c r="U29">
        <v>46.532353393533</v>
      </c>
      <c r="V29">
        <v>57.6368837413252</v>
      </c>
      <c r="W29">
        <v>57.314251674289601</v>
      </c>
      <c r="Y29">
        <f t="shared" si="2"/>
        <v>-35285.048953296136</v>
      </c>
      <c r="Z29">
        <f t="shared" si="3"/>
        <v>-35.777378502509805</v>
      </c>
      <c r="AB29">
        <v>8.3140000000000001</v>
      </c>
      <c r="AC29">
        <f t="shared" si="4"/>
        <v>1.9870936902485659</v>
      </c>
      <c r="AD29" s="1">
        <v>101325</v>
      </c>
      <c r="AF29" s="1">
        <f t="shared" si="5"/>
        <v>0.15491722815944076</v>
      </c>
    </row>
    <row r="30" spans="3:32" x14ac:dyDescent="0.15">
      <c r="C30">
        <v>1000</v>
      </c>
      <c r="D30">
        <v>5427.0464219195601</v>
      </c>
      <c r="E30">
        <v>-9116.8729606079996</v>
      </c>
      <c r="F30">
        <v>-10335.976099084801</v>
      </c>
      <c r="G30">
        <v>-38924.7147052992</v>
      </c>
      <c r="H30">
        <v>-43191.909360057602</v>
      </c>
      <c r="I30">
        <f t="shared" si="0"/>
        <v>35234.888166610763</v>
      </c>
      <c r="J30">
        <f t="shared" si="1"/>
        <v>38282.979682892357</v>
      </c>
      <c r="M30">
        <v>58.218420504872</v>
      </c>
      <c r="N30">
        <v>130.35526340189099</v>
      </c>
      <c r="O30">
        <v>129.51016316299001</v>
      </c>
      <c r="P30">
        <v>152.846306558881</v>
      </c>
      <c r="Q30">
        <v>153.24526959189299</v>
      </c>
      <c r="S30">
        <v>8.3372131303678092</v>
      </c>
      <c r="T30">
        <v>49.221817456319997</v>
      </c>
      <c r="U30">
        <v>47.470895894016003</v>
      </c>
      <c r="V30">
        <v>58.630811559263996</v>
      </c>
      <c r="W30">
        <v>58.318589233151997</v>
      </c>
      <c r="Y30">
        <f t="shared" si="2"/>
        <v>-35234.888166610763</v>
      </c>
      <c r="Z30">
        <f t="shared" si="3"/>
        <v>-35.727377347881998</v>
      </c>
      <c r="AB30">
        <v>8.3140000000000001</v>
      </c>
      <c r="AC30">
        <f t="shared" si="4"/>
        <v>1.9870936902485659</v>
      </c>
      <c r="AD30" s="1">
        <v>101325</v>
      </c>
      <c r="AF30" s="1">
        <f t="shared" si="5"/>
        <v>6.4040710401940232E-2</v>
      </c>
    </row>
    <row r="31" spans="3:32" x14ac:dyDescent="0.15">
      <c r="C31">
        <v>1100</v>
      </c>
      <c r="D31">
        <v>6264.9892644053398</v>
      </c>
      <c r="E31">
        <v>-4118.2440472614098</v>
      </c>
      <c r="F31">
        <v>-5501.7604712268803</v>
      </c>
      <c r="G31">
        <v>-32971.8725033765</v>
      </c>
      <c r="H31">
        <v>-37270.118253752902</v>
      </c>
      <c r="I31">
        <f t="shared" si="0"/>
        <v>35118.617720520429</v>
      </c>
      <c r="J31">
        <f t="shared" si="1"/>
        <v>38033.347046931362</v>
      </c>
      <c r="M31">
        <v>59.017001850128899</v>
      </c>
      <c r="N31">
        <v>135.118332455294</v>
      </c>
      <c r="O31">
        <v>134.11637165285401</v>
      </c>
      <c r="P31">
        <v>158.518642783801</v>
      </c>
      <c r="Q31">
        <v>158.88800817238899</v>
      </c>
      <c r="S31">
        <v>8.4210812029837303</v>
      </c>
      <c r="T31">
        <v>50.718697715678999</v>
      </c>
      <c r="U31">
        <v>49.176444304502802</v>
      </c>
      <c r="V31">
        <v>60.385602615068301</v>
      </c>
      <c r="W31">
        <v>60.077067259253297</v>
      </c>
      <c r="Y31">
        <f t="shared" si="2"/>
        <v>-35118.617720520429</v>
      </c>
      <c r="Z31">
        <f t="shared" si="3"/>
        <v>-35.616691521621902</v>
      </c>
      <c r="AB31">
        <v>8.3140000000000001</v>
      </c>
      <c r="AC31">
        <f t="shared" si="4"/>
        <v>1.9870936902485659</v>
      </c>
      <c r="AD31" s="1">
        <v>101325</v>
      </c>
      <c r="AF31" s="1">
        <f t="shared" si="5"/>
        <v>1.4088372702468686E-2</v>
      </c>
    </row>
    <row r="32" spans="3:32" x14ac:dyDescent="0.15">
      <c r="C32">
        <v>1200</v>
      </c>
      <c r="D32">
        <v>7111.1531335916798</v>
      </c>
      <c r="E32">
        <v>1020.8180832956</v>
      </c>
      <c r="F32">
        <v>-507.66097958917902</v>
      </c>
      <c r="G32">
        <v>-26855.1864567667</v>
      </c>
      <c r="H32">
        <v>-31184.038681129699</v>
      </c>
      <c r="I32">
        <f t="shared" si="0"/>
        <v>34987.157673653979</v>
      </c>
      <c r="J32">
        <f t="shared" si="1"/>
        <v>37787.530835132202</v>
      </c>
      <c r="M32">
        <v>59.753209846301097</v>
      </c>
      <c r="N32">
        <v>139.58907130130399</v>
      </c>
      <c r="O32">
        <v>138.46086237673401</v>
      </c>
      <c r="P32">
        <v>163.839892191248</v>
      </c>
      <c r="Q32">
        <v>164.18262320305001</v>
      </c>
      <c r="S32">
        <v>8.5016632013296807</v>
      </c>
      <c r="T32">
        <v>52.034070404169199</v>
      </c>
      <c r="U32">
        <v>50.672720186054597</v>
      </c>
      <c r="V32">
        <v>61.912549286308497</v>
      </c>
      <c r="W32">
        <v>61.609186085992199</v>
      </c>
      <c r="Y32">
        <f t="shared" si="2"/>
        <v>-34987.157673653979</v>
      </c>
      <c r="Z32">
        <f t="shared" si="3"/>
        <v>-35.502388956357095</v>
      </c>
      <c r="AB32">
        <v>8.3140000000000001</v>
      </c>
      <c r="AC32">
        <f t="shared" si="4"/>
        <v>1.9870936902485659</v>
      </c>
      <c r="AD32" s="1">
        <v>101325</v>
      </c>
      <c r="AF32" s="1">
        <f t="shared" si="5"/>
        <v>4.0384548651766832E-3</v>
      </c>
    </row>
    <row r="33" spans="3:32" x14ac:dyDescent="0.15">
      <c r="C33">
        <v>1300</v>
      </c>
      <c r="D33">
        <v>7965.2181798711599</v>
      </c>
      <c r="E33">
        <v>6283.2129581169302</v>
      </c>
      <c r="F33">
        <v>4626.6090844743903</v>
      </c>
      <c r="G33">
        <v>-20596.020829000299</v>
      </c>
      <c r="H33">
        <v>-24954.896310022501</v>
      </c>
      <c r="I33">
        <f t="shared" si="0"/>
        <v>34844.451966988388</v>
      </c>
      <c r="J33">
        <f t="shared" si="1"/>
        <v>37546.72357436805</v>
      </c>
      <c r="M33">
        <v>60.436785274750498</v>
      </c>
      <c r="N33">
        <v>143.80061822049501</v>
      </c>
      <c r="O33">
        <v>142.56977124292499</v>
      </c>
      <c r="P33">
        <v>168.84918932050701</v>
      </c>
      <c r="Q33">
        <v>169.16788545630101</v>
      </c>
      <c r="S33">
        <v>8.5791332491410106</v>
      </c>
      <c r="T33">
        <v>53.188678235091501</v>
      </c>
      <c r="U33">
        <v>51.983701335530597</v>
      </c>
      <c r="V33">
        <v>63.239674320857198</v>
      </c>
      <c r="W33">
        <v>62.942770697013003</v>
      </c>
      <c r="Y33">
        <f t="shared" si="2"/>
        <v>-34844.451966988388</v>
      </c>
      <c r="Z33">
        <f t="shared" si="3"/>
        <v>-35.388214174738494</v>
      </c>
      <c r="AB33">
        <v>8.3140000000000001</v>
      </c>
      <c r="AC33">
        <f t="shared" si="4"/>
        <v>1.9870936902485659</v>
      </c>
      <c r="AD33" s="1">
        <v>101325</v>
      </c>
      <c r="AF33" s="1">
        <f t="shared" si="5"/>
        <v>1.4182915605934351E-3</v>
      </c>
    </row>
    <row r="34" spans="3:32" x14ac:dyDescent="0.15">
      <c r="C34">
        <v>1400</v>
      </c>
      <c r="D34">
        <v>8826.8816562130905</v>
      </c>
      <c r="E34">
        <v>11653.835484732201</v>
      </c>
      <c r="F34">
        <v>9883.6437791160806</v>
      </c>
      <c r="G34">
        <v>-14213.0518340137</v>
      </c>
      <c r="H34">
        <v>-18601.2483274185</v>
      </c>
      <c r="I34">
        <f t="shared" si="0"/>
        <v>34693.768974958992</v>
      </c>
      <c r="J34">
        <f t="shared" si="1"/>
        <v>37311.773762747674</v>
      </c>
      <c r="M34">
        <v>61.075312496951803</v>
      </c>
      <c r="N34">
        <v>147.78021407454099</v>
      </c>
      <c r="O34">
        <v>146.46512774694401</v>
      </c>
      <c r="P34">
        <v>173.578950542093</v>
      </c>
      <c r="Q34">
        <v>173.87591401326799</v>
      </c>
      <c r="S34">
        <v>8.6536592742175795</v>
      </c>
      <c r="T34">
        <v>54.201686104659501</v>
      </c>
      <c r="U34">
        <v>53.131556946194898</v>
      </c>
      <c r="V34">
        <v>64.392715962723699</v>
      </c>
      <c r="W34">
        <v>64.103365725614907</v>
      </c>
      <c r="Y34">
        <f t="shared" si="2"/>
        <v>-34693.768974958992</v>
      </c>
      <c r="Z34">
        <f t="shared" si="3"/>
        <v>-35.276576029399791</v>
      </c>
      <c r="AB34">
        <v>8.3140000000000001</v>
      </c>
      <c r="AC34">
        <f t="shared" si="4"/>
        <v>1.9870936902485659</v>
      </c>
      <c r="AD34" s="1">
        <v>101325</v>
      </c>
      <c r="AF34" s="1">
        <f t="shared" si="5"/>
        <v>5.8397042413013992E-4</v>
      </c>
    </row>
    <row r="35" spans="3:32" x14ac:dyDescent="0.15">
      <c r="C35">
        <v>1500</v>
      </c>
      <c r="D35">
        <v>9695.8572985700393</v>
      </c>
      <c r="E35">
        <v>17119.418169437999</v>
      </c>
      <c r="F35">
        <v>15248.163651634801</v>
      </c>
      <c r="G35">
        <v>-7722.4960865358098</v>
      </c>
      <c r="H35">
        <v>-12139.2114744924</v>
      </c>
      <c r="I35">
        <f t="shared" si="0"/>
        <v>34537.771554543848</v>
      </c>
      <c r="J35">
        <f t="shared" si="1"/>
        <v>37083.232424697242</v>
      </c>
      <c r="M35">
        <v>61.674815287510299</v>
      </c>
      <c r="N35">
        <v>151.550723904573</v>
      </c>
      <c r="O35">
        <v>150.16586539395499</v>
      </c>
      <c r="P35">
        <v>178.05657374707201</v>
      </c>
      <c r="Q35">
        <v>178.33385785884599</v>
      </c>
      <c r="S35">
        <v>8.7254030084237293</v>
      </c>
      <c r="T35">
        <v>55.090681091999997</v>
      </c>
      <c r="U35">
        <v>54.136647607716</v>
      </c>
      <c r="V35">
        <v>65.395127952053997</v>
      </c>
      <c r="W35">
        <v>65.114235454752006</v>
      </c>
      <c r="Y35">
        <f t="shared" si="2"/>
        <v>-34537.771554543848</v>
      </c>
      <c r="Z35">
        <f t="shared" si="3"/>
        <v>-35.168965445011295</v>
      </c>
      <c r="AB35">
        <v>8.3140000000000001</v>
      </c>
      <c r="AC35">
        <f t="shared" si="4"/>
        <v>1.9870936902485659</v>
      </c>
      <c r="AD35" s="1">
        <v>101325</v>
      </c>
      <c r="AF35" s="1">
        <f t="shared" si="5"/>
        <v>2.7294048668080904E-4</v>
      </c>
    </row>
    <row r="36" spans="3:32" x14ac:dyDescent="0.15">
      <c r="C36">
        <v>1600</v>
      </c>
      <c r="D36">
        <v>10571.874706284199</v>
      </c>
      <c r="E36">
        <v>22668.3733355894</v>
      </c>
      <c r="F36">
        <v>20706.8348781165</v>
      </c>
      <c r="G36">
        <v>-1138.3390524737899</v>
      </c>
      <c r="H36">
        <v>-5582.6900816407096</v>
      </c>
      <c r="I36">
        <f t="shared" si="0"/>
        <v>34378.587094347393</v>
      </c>
      <c r="J36">
        <f t="shared" si="1"/>
        <v>36861.399666041405</v>
      </c>
      <c r="M36">
        <v>62.240159977358402</v>
      </c>
      <c r="N36">
        <v>155.131666451201</v>
      </c>
      <c r="O36">
        <v>153.688505354949</v>
      </c>
      <c r="P36">
        <v>182.30558836420701</v>
      </c>
      <c r="Q36">
        <v>182.56503365619901</v>
      </c>
      <c r="S36">
        <v>8.79451998768827</v>
      </c>
      <c r="T36">
        <v>55.871672459152897</v>
      </c>
      <c r="U36">
        <v>55.017525306167201</v>
      </c>
      <c r="V36">
        <v>66.268079525130801</v>
      </c>
      <c r="W36">
        <v>65.996363817033497</v>
      </c>
      <c r="Y36">
        <f t="shared" si="2"/>
        <v>-34378.587094347386</v>
      </c>
      <c r="Z36">
        <f t="shared" si="3"/>
        <v>-35.06623806435239</v>
      </c>
      <c r="AB36">
        <v>8.3140000000000001</v>
      </c>
      <c r="AC36">
        <f t="shared" si="4"/>
        <v>1.9870936902485659</v>
      </c>
      <c r="AD36" s="1">
        <v>101325</v>
      </c>
      <c r="AF36" s="1">
        <f t="shared" si="5"/>
        <v>1.4134603109895326E-4</v>
      </c>
    </row>
    <row r="37" spans="3:32" x14ac:dyDescent="0.15">
      <c r="C37">
        <v>1700</v>
      </c>
      <c r="D37">
        <v>11454.6787224938</v>
      </c>
      <c r="E37">
        <v>28290.6353418908</v>
      </c>
      <c r="F37">
        <v>26248.0884030747</v>
      </c>
      <c r="G37">
        <v>5527.4365007002098</v>
      </c>
      <c r="H37">
        <v>1056.3958964838801</v>
      </c>
      <c r="I37">
        <f t="shared" si="0"/>
        <v>34217.877563684386</v>
      </c>
      <c r="J37">
        <f t="shared" si="1"/>
        <v>36646.371229084616</v>
      </c>
      <c r="M37">
        <v>62.775336163777098</v>
      </c>
      <c r="N37">
        <v>158.53993101292301</v>
      </c>
      <c r="O37">
        <v>157.04763249894401</v>
      </c>
      <c r="P37">
        <v>186.34645612092899</v>
      </c>
      <c r="Q37">
        <v>186.58971798313601</v>
      </c>
      <c r="S37">
        <v>8.8611595520044801</v>
      </c>
      <c r="T37">
        <v>56.559091651071</v>
      </c>
      <c r="U37">
        <v>55.7909334240262</v>
      </c>
      <c r="V37">
        <v>67.030455414373705</v>
      </c>
      <c r="W37">
        <v>66.768454394723605</v>
      </c>
      <c r="Y37">
        <f t="shared" si="2"/>
        <v>-34217.877563684393</v>
      </c>
      <c r="Z37">
        <f t="shared" si="3"/>
        <v>-34.968811055771113</v>
      </c>
      <c r="AB37">
        <v>8.3140000000000001</v>
      </c>
      <c r="AC37">
        <f t="shared" si="4"/>
        <v>1.9870936902485659</v>
      </c>
      <c r="AD37" s="1">
        <v>101325</v>
      </c>
      <c r="AF37" s="1">
        <f t="shared" si="5"/>
        <v>7.9616955059544367E-5</v>
      </c>
    </row>
    <row r="38" spans="3:32" x14ac:dyDescent="0.15">
      <c r="C38">
        <v>1800</v>
      </c>
      <c r="D38">
        <v>12344.028814539701</v>
      </c>
      <c r="E38">
        <v>33977.502800688002</v>
      </c>
      <c r="F38">
        <v>31861.939079091</v>
      </c>
      <c r="G38">
        <v>12264.6220535627</v>
      </c>
      <c r="H38">
        <v>7767.88284593757</v>
      </c>
      <c r="I38">
        <f t="shared" si="0"/>
        <v>34056.909561665001</v>
      </c>
      <c r="J38">
        <f t="shared" si="1"/>
        <v>36438.08504769313</v>
      </c>
      <c r="M38">
        <v>63.283657062706901</v>
      </c>
      <c r="N38">
        <v>161.79028909240299</v>
      </c>
      <c r="O38">
        <v>160.256235153387</v>
      </c>
      <c r="P38">
        <v>190.19714257373801</v>
      </c>
      <c r="Q38">
        <v>190.425712778215</v>
      </c>
      <c r="S38">
        <v>8.9254648454301506</v>
      </c>
      <c r="T38">
        <v>57.165792295620101</v>
      </c>
      <c r="U38">
        <v>56.471806740175303</v>
      </c>
      <c r="V38">
        <v>67.698855848338795</v>
      </c>
      <c r="W38">
        <v>67.446930419741506</v>
      </c>
      <c r="Y38">
        <f t="shared" si="2"/>
        <v>-34056.909561665001</v>
      </c>
      <c r="Z38">
        <f t="shared" si="3"/>
        <v>-34.876803581371888</v>
      </c>
      <c r="AB38">
        <v>8.3140000000000001</v>
      </c>
      <c r="AC38">
        <f t="shared" si="4"/>
        <v>1.9870936902485659</v>
      </c>
      <c r="AD38" s="1">
        <v>101325</v>
      </c>
      <c r="AF38" s="1">
        <f t="shared" si="5"/>
        <v>4.8083406140711645E-5</v>
      </c>
    </row>
    <row r="39" spans="3:32" x14ac:dyDescent="0.15">
      <c r="C39">
        <v>1900</v>
      </c>
      <c r="D39">
        <v>13239.698454371901</v>
      </c>
      <c r="E39">
        <v>39721.480796258598</v>
      </c>
      <c r="F39">
        <v>37539.8048064553</v>
      </c>
      <c r="G39">
        <v>19064.554884352801</v>
      </c>
      <c r="H39">
        <v>14543.135458451499</v>
      </c>
      <c r="I39">
        <f t="shared" si="0"/>
        <v>33896.624366277698</v>
      </c>
      <c r="J39">
        <f t="shared" si="1"/>
        <v>36236.367802375702</v>
      </c>
      <c r="M39">
        <v>63.7679056192231</v>
      </c>
      <c r="N39">
        <v>164.895767523594</v>
      </c>
      <c r="O39">
        <v>163.32595288045999</v>
      </c>
      <c r="P39">
        <v>193.87353390688401</v>
      </c>
      <c r="Q39">
        <v>194.088757702338</v>
      </c>
      <c r="S39">
        <v>8.9875728160875301</v>
      </c>
      <c r="T39">
        <v>57.703050203579203</v>
      </c>
      <c r="U39">
        <v>57.073271429901403</v>
      </c>
      <c r="V39">
        <v>68.287596551719005</v>
      </c>
      <c r="W39">
        <v>68.045934773661202</v>
      </c>
      <c r="Y39">
        <f t="shared" si="2"/>
        <v>-33896.624366277698</v>
      </c>
      <c r="Z39">
        <f t="shared" si="3"/>
        <v>-34.790139235933083</v>
      </c>
      <c r="AB39">
        <v>8.3140000000000001</v>
      </c>
      <c r="AC39">
        <f t="shared" si="4"/>
        <v>1.9870936902485659</v>
      </c>
      <c r="AD39" s="1">
        <v>101325</v>
      </c>
      <c r="AF39" s="1">
        <f t="shared" si="5"/>
        <v>3.078481997019789E-5</v>
      </c>
    </row>
    <row r="40" spans="3:32" x14ac:dyDescent="0.15">
      <c r="C40">
        <v>2000</v>
      </c>
      <c r="D40">
        <v>14141.4744989556</v>
      </c>
      <c r="E40">
        <v>45516.123103104001</v>
      </c>
      <c r="F40">
        <v>43274.325672806401</v>
      </c>
      <c r="G40">
        <v>25919.889618585599</v>
      </c>
      <c r="H40">
        <v>21374.8186963968</v>
      </c>
      <c r="I40">
        <f t="shared" si="0"/>
        <v>33737.707983474</v>
      </c>
      <c r="J40">
        <f t="shared" si="1"/>
        <v>36040.981475365203</v>
      </c>
      <c r="M40">
        <v>64.230443096681995</v>
      </c>
      <c r="N40">
        <v>167.867925779405</v>
      </c>
      <c r="O40">
        <v>166.26726062415</v>
      </c>
      <c r="P40">
        <v>197.389746696689</v>
      </c>
      <c r="Q40">
        <v>197.592836605445</v>
      </c>
      <c r="S40">
        <v>9.0476142161633302</v>
      </c>
      <c r="T40">
        <v>58.180563368640001</v>
      </c>
      <c r="U40">
        <v>57.606645064896</v>
      </c>
      <c r="V40">
        <v>68.808708745344006</v>
      </c>
      <c r="W40">
        <v>68.577329987712005</v>
      </c>
      <c r="Y40">
        <f t="shared" si="2"/>
        <v>-33737.707983474</v>
      </c>
      <c r="Z40">
        <f t="shared" si="3"/>
        <v>-34.708622179397992</v>
      </c>
      <c r="AB40">
        <v>8.3140000000000001</v>
      </c>
      <c r="AC40">
        <f t="shared" si="4"/>
        <v>1.9870936902485659</v>
      </c>
      <c r="AD40" s="1">
        <v>101325</v>
      </c>
      <c r="AF40" s="1">
        <f t="shared" si="5"/>
        <v>2.0706466737914351E-5</v>
      </c>
    </row>
    <row r="41" spans="3:32" x14ac:dyDescent="0.15">
      <c r="C41">
        <v>2100</v>
      </c>
      <c r="D41">
        <v>15049.1565706779</v>
      </c>
      <c r="E41">
        <v>51355.874404240298</v>
      </c>
      <c r="F41">
        <v>49059.183092772801</v>
      </c>
      <c r="G41">
        <v>32824.369778666201</v>
      </c>
      <c r="H41">
        <v>28256.6697577503</v>
      </c>
      <c r="I41">
        <f t="shared" si="0"/>
        <v>33580.661196251989</v>
      </c>
      <c r="J41">
        <f t="shared" si="1"/>
        <v>35851.669905700401</v>
      </c>
      <c r="M41">
        <v>64.673291144483997</v>
      </c>
      <c r="N41">
        <v>170.71706555084899</v>
      </c>
      <c r="O41">
        <v>169.08960788197899</v>
      </c>
      <c r="P41">
        <v>200.75836202026099</v>
      </c>
      <c r="Q41">
        <v>200.950409142994</v>
      </c>
      <c r="S41">
        <v>9.1057136019087803</v>
      </c>
      <c r="T41">
        <v>58.606451967407601</v>
      </c>
      <c r="U41">
        <v>58.0814366132552</v>
      </c>
      <c r="V41">
        <v>69.271939146180202</v>
      </c>
      <c r="W41">
        <v>69.050698242777898</v>
      </c>
      <c r="Y41">
        <f t="shared" si="2"/>
        <v>-33580.661196251996</v>
      </c>
      <c r="Z41">
        <f t="shared" si="3"/>
        <v>-34.631994675072008</v>
      </c>
      <c r="AB41">
        <v>8.3140000000000001</v>
      </c>
      <c r="AC41">
        <f t="shared" si="4"/>
        <v>1.9870936902485659</v>
      </c>
      <c r="AD41" s="1">
        <v>101325</v>
      </c>
      <c r="AF41" s="1">
        <f t="shared" si="5"/>
        <v>1.4525646461933317E-5</v>
      </c>
    </row>
    <row r="42" spans="3:32" x14ac:dyDescent="0.15">
      <c r="C42">
        <v>2200</v>
      </c>
      <c r="D42">
        <v>15962.5564377545</v>
      </c>
      <c r="E42">
        <v>57235.912509489797</v>
      </c>
      <c r="F42">
        <v>54888.918947612503</v>
      </c>
      <c r="G42">
        <v>39772.599333503102</v>
      </c>
      <c r="H42">
        <v>35183.270041060197</v>
      </c>
      <c r="I42">
        <f t="shared" si="0"/>
        <v>33425.869613741197</v>
      </c>
      <c r="J42">
        <f t="shared" si="1"/>
        <v>35668.2053443068</v>
      </c>
      <c r="M42">
        <v>65.098194756751496</v>
      </c>
      <c r="N42">
        <v>173.452391526681</v>
      </c>
      <c r="O42">
        <v>171.80152547125601</v>
      </c>
      <c r="P42">
        <v>203.99060505311201</v>
      </c>
      <c r="Q42">
        <v>204.172588461652</v>
      </c>
      <c r="S42">
        <v>9.1619893336395606</v>
      </c>
      <c r="T42">
        <v>58.987258359400002</v>
      </c>
      <c r="U42">
        <v>58.505346439479702</v>
      </c>
      <c r="V42">
        <v>69.684749967330703</v>
      </c>
      <c r="W42">
        <v>69.473341369398099</v>
      </c>
      <c r="Y42">
        <f t="shared" si="2"/>
        <v>-33425.869613741197</v>
      </c>
      <c r="Z42">
        <f t="shared" si="3"/>
        <v>-34.559981230320489</v>
      </c>
      <c r="AB42">
        <v>8.3140000000000001</v>
      </c>
      <c r="AC42">
        <f t="shared" si="4"/>
        <v>1.9870936902485659</v>
      </c>
      <c r="AD42" s="1">
        <v>101325</v>
      </c>
      <c r="AF42" s="1">
        <f t="shared" si="5"/>
        <v>1.0564300701497386E-5</v>
      </c>
    </row>
    <row r="43" spans="3:32" x14ac:dyDescent="0.15">
      <c r="C43">
        <v>2300</v>
      </c>
      <c r="D43">
        <v>16881.497394635699</v>
      </c>
      <c r="E43">
        <v>63151.9905737722</v>
      </c>
      <c r="F43">
        <v>60758.754724854</v>
      </c>
      <c r="G43">
        <v>46759.814248121802</v>
      </c>
      <c r="H43">
        <v>42149.817110410797</v>
      </c>
      <c r="I43">
        <f t="shared" si="0"/>
        <v>33273.67372028609</v>
      </c>
      <c r="J43">
        <f t="shared" si="1"/>
        <v>35490.435009078901</v>
      </c>
      <c r="M43">
        <v>65.5066712245264</v>
      </c>
      <c r="N43">
        <v>176.08213640424299</v>
      </c>
      <c r="O43">
        <v>174.41070854293599</v>
      </c>
      <c r="P43">
        <v>207.09648471152201</v>
      </c>
      <c r="Q43">
        <v>207.26927935507601</v>
      </c>
      <c r="S43">
        <v>9.2165535757358406</v>
      </c>
      <c r="T43">
        <v>59.327947087048003</v>
      </c>
      <c r="U43">
        <v>58.8842663044747</v>
      </c>
      <c r="V43">
        <v>70.052318918035297</v>
      </c>
      <c r="W43">
        <v>69.850280847766598</v>
      </c>
      <c r="Y43">
        <f t="shared" si="2"/>
        <v>-33273.673720286097</v>
      </c>
      <c r="Z43">
        <f t="shared" si="3"/>
        <v>-34.492322917247378</v>
      </c>
      <c r="AB43">
        <v>8.3140000000000001</v>
      </c>
      <c r="AC43">
        <f t="shared" si="4"/>
        <v>1.9870936902485659</v>
      </c>
      <c r="AD43" s="1">
        <v>101325</v>
      </c>
      <c r="AF43" s="1">
        <f t="shared" si="5"/>
        <v>7.92672289837826E-6</v>
      </c>
    </row>
    <row r="44" spans="3:32" x14ac:dyDescent="0.15">
      <c r="C44">
        <v>2400</v>
      </c>
      <c r="D44">
        <v>17805.813642413101</v>
      </c>
      <c r="E44">
        <v>69100.279315396096</v>
      </c>
      <c r="F44">
        <v>66664.410657936402</v>
      </c>
      <c r="G44">
        <v>53781.654033278799</v>
      </c>
      <c r="H44">
        <v>49151.896660389299</v>
      </c>
      <c r="I44">
        <f t="shared" si="0"/>
        <v>33124.43892453039</v>
      </c>
      <c r="J44">
        <f t="shared" si="1"/>
        <v>35318.327639960211</v>
      </c>
      <c r="M44">
        <v>65.900048661980904</v>
      </c>
      <c r="N44">
        <v>178.61365927510101</v>
      </c>
      <c r="O44">
        <v>176.92408191493701</v>
      </c>
      <c r="P44">
        <v>210.08490355343901</v>
      </c>
      <c r="Q44">
        <v>210.24928699485</v>
      </c>
      <c r="S44">
        <v>9.2695122966422794</v>
      </c>
      <c r="T44">
        <v>59.631904875695597</v>
      </c>
      <c r="U44">
        <v>59.222279365550001</v>
      </c>
      <c r="V44">
        <v>70.377539203670594</v>
      </c>
      <c r="W44">
        <v>70.184257807732493</v>
      </c>
      <c r="Y44">
        <f t="shared" si="2"/>
        <v>-33124.438924530397</v>
      </c>
      <c r="Z44">
        <f t="shared" si="3"/>
        <v>-34.428804383642927</v>
      </c>
      <c r="AB44">
        <v>8.3140000000000001</v>
      </c>
      <c r="AC44">
        <f t="shared" si="4"/>
        <v>1.9870936902485659</v>
      </c>
      <c r="AD44" s="1">
        <v>101325</v>
      </c>
      <c r="AF44" s="1">
        <f t="shared" si="5"/>
        <v>6.1111978709389074E-6</v>
      </c>
    </row>
    <row r="45" spans="3:32" x14ac:dyDescent="0.15">
      <c r="C45">
        <v>2500</v>
      </c>
      <c r="D45">
        <v>18735.3496692259</v>
      </c>
      <c r="E45">
        <v>75077.209234349997</v>
      </c>
      <c r="F45">
        <v>72601.92486585</v>
      </c>
      <c r="G45">
        <v>60833.933295075003</v>
      </c>
      <c r="H45">
        <v>56185.254481049997</v>
      </c>
      <c r="I45">
        <f t="shared" si="0"/>
        <v>32978.625608500901</v>
      </c>
      <c r="J45">
        <f t="shared" si="1"/>
        <v>35152.02005402591</v>
      </c>
      <c r="M45">
        <v>66.279496662795907</v>
      </c>
      <c r="N45">
        <v>181.053523913259</v>
      </c>
      <c r="O45">
        <v>179.34785205967799</v>
      </c>
      <c r="P45">
        <v>212.96374522969501</v>
      </c>
      <c r="Q45">
        <v>213.12040345073501</v>
      </c>
      <c r="S45">
        <v>9.3209652688679991</v>
      </c>
      <c r="T45">
        <v>59.900940633600001</v>
      </c>
      <c r="U45">
        <v>59.521660176419999</v>
      </c>
      <c r="V45">
        <v>70.661019525750007</v>
      </c>
      <c r="W45">
        <v>70.475733028799993</v>
      </c>
      <c r="Y45">
        <f t="shared" si="2"/>
        <v>-32978.625608500894</v>
      </c>
      <c r="Z45">
        <f t="shared" si="3"/>
        <v>-34.369275346359899</v>
      </c>
      <c r="AB45">
        <v>8.3140000000000001</v>
      </c>
      <c r="AC45">
        <f t="shared" si="4"/>
        <v>1.9870936902485659</v>
      </c>
      <c r="AD45" s="1">
        <v>101325</v>
      </c>
      <c r="AF45" s="1">
        <f t="shared" si="5"/>
        <v>4.824565571232005E-6</v>
      </c>
    </row>
    <row r="49" spans="3:24" x14ac:dyDescent="0.15">
      <c r="U49" s="1"/>
      <c r="W49" s="1"/>
    </row>
    <row r="50" spans="3:24" x14ac:dyDescent="0.15">
      <c r="U50" s="1"/>
      <c r="W50" s="1"/>
    </row>
    <row r="51" spans="3:24" x14ac:dyDescent="0.15">
      <c r="U51" s="1"/>
      <c r="W51" s="1"/>
    </row>
    <row r="52" spans="3:24" x14ac:dyDescent="0.15">
      <c r="D52" t="s">
        <v>0</v>
      </c>
      <c r="H52" t="s">
        <v>6</v>
      </c>
      <c r="L52" t="s">
        <v>7</v>
      </c>
      <c r="P52">
        <v>-19.4390047800029</v>
      </c>
    </row>
    <row r="53" spans="3:24" x14ac:dyDescent="0.15">
      <c r="D53" t="s">
        <v>1</v>
      </c>
      <c r="E53" t="s">
        <v>2</v>
      </c>
      <c r="F53" t="s">
        <v>4</v>
      </c>
      <c r="H53" t="s">
        <v>1</v>
      </c>
      <c r="I53" t="s">
        <v>2</v>
      </c>
      <c r="J53" t="s">
        <v>4</v>
      </c>
      <c r="L53" t="s">
        <v>1</v>
      </c>
      <c r="M53" t="s">
        <v>2</v>
      </c>
      <c r="N53" t="s">
        <v>4</v>
      </c>
      <c r="P53" t="s">
        <v>11</v>
      </c>
      <c r="Q53" t="s">
        <v>10</v>
      </c>
      <c r="S53" t="s">
        <v>12</v>
      </c>
      <c r="T53" t="s">
        <v>13</v>
      </c>
      <c r="U53" t="s">
        <v>9</v>
      </c>
      <c r="W53" t="s">
        <v>8</v>
      </c>
    </row>
    <row r="54" spans="3:24" x14ac:dyDescent="0.2">
      <c r="C54" s="2">
        <v>298.14999999999998</v>
      </c>
      <c r="D54" s="2">
        <v>9460.25</v>
      </c>
      <c r="E54" s="2">
        <v>2386.27</v>
      </c>
      <c r="F54" s="2">
        <v>11216.4</v>
      </c>
      <c r="H54" s="2">
        <v>117.806</v>
      </c>
      <c r="I54" s="2">
        <v>54.6785</v>
      </c>
      <c r="J54" s="2">
        <v>133.035</v>
      </c>
      <c r="L54" s="1">
        <v>7.0215398926428296</v>
      </c>
      <c r="M54">
        <v>27.758548930968001</v>
      </c>
      <c r="N54">
        <v>34.366993601796203</v>
      </c>
      <c r="P54">
        <f>F54-D54-E54+$P$52*1000</f>
        <v>-20069.124780002898</v>
      </c>
      <c r="Q54">
        <f>J54-H54-I54</f>
        <v>-39.4495</v>
      </c>
      <c r="S54">
        <v>8.3140000000000001</v>
      </c>
      <c r="T54">
        <f t="shared" ref="P54:T106" si="6">8.314/4.184</f>
        <v>1.9870936902485659</v>
      </c>
      <c r="U54" s="1">
        <v>101325</v>
      </c>
      <c r="W54" s="1">
        <f>S54*C54/U54*EXP(-(P54-Q54*C54)/T54/C54)*1000000</f>
        <v>30069638857.16151</v>
      </c>
      <c r="X54" s="1">
        <f>1/W54</f>
        <v>3.3256136023124728E-11</v>
      </c>
    </row>
    <row r="55" spans="3:24" x14ac:dyDescent="0.2">
      <c r="C55" s="2">
        <v>300</v>
      </c>
      <c r="D55" s="2">
        <v>9556.48</v>
      </c>
      <c r="E55" s="2">
        <v>2401.58</v>
      </c>
      <c r="F55" s="2">
        <v>11331.9</v>
      </c>
      <c r="H55" s="2">
        <v>118.128</v>
      </c>
      <c r="I55" s="2">
        <v>54.729700000000001</v>
      </c>
      <c r="J55" s="2">
        <v>133.42099999999999</v>
      </c>
      <c r="L55">
        <v>7.0239025222105802</v>
      </c>
      <c r="M55">
        <v>27.866174707989501</v>
      </c>
      <c r="N55">
        <v>34.482137494374697</v>
      </c>
      <c r="P55">
        <f t="shared" ref="P55:P77" si="7">F55-D55-E55+$P$52*1000</f>
        <v>-20065.164780002899</v>
      </c>
      <c r="Q55">
        <f>J55-H55-I55</f>
        <v>-39.436700000000009</v>
      </c>
      <c r="S55">
        <v>8.3140000000000001</v>
      </c>
      <c r="T55">
        <f t="shared" si="6"/>
        <v>1.9870936902485659</v>
      </c>
      <c r="U55" s="1">
        <v>101325</v>
      </c>
      <c r="W55" s="1">
        <f t="shared" ref="W55:W77" si="8">S55*C55/U55*EXP(-(P55-Q55*C55)/T55/C55)*1000000</f>
        <v>24547414950.952629</v>
      </c>
      <c r="X55" s="1">
        <f t="shared" ref="X55:X77" si="9">1/W55</f>
        <v>4.0737487103960502E-11</v>
      </c>
    </row>
    <row r="56" spans="3:24" x14ac:dyDescent="0.2">
      <c r="C56" s="2">
        <v>400</v>
      </c>
      <c r="D56" s="2">
        <v>15364.8</v>
      </c>
      <c r="E56" s="2">
        <v>3255.14</v>
      </c>
      <c r="F56" s="2">
        <v>18279.8</v>
      </c>
      <c r="H56" s="2">
        <v>134.756</v>
      </c>
      <c r="I56" s="2">
        <v>57.181600000000003</v>
      </c>
      <c r="J56" s="2">
        <v>153.315</v>
      </c>
      <c r="L56">
        <v>7.1991637312241696</v>
      </c>
      <c r="M56">
        <v>33.053127289403903</v>
      </c>
      <c r="N56">
        <v>40.0545405341107</v>
      </c>
      <c r="P56">
        <f t="shared" si="7"/>
        <v>-19779.144780002898</v>
      </c>
      <c r="Q56">
        <f>J56-H56-I56</f>
        <v>-38.622600000000006</v>
      </c>
      <c r="S56">
        <v>8.3140000000000001</v>
      </c>
      <c r="T56">
        <f t="shared" si="6"/>
        <v>1.9870936902485659</v>
      </c>
      <c r="U56" s="1">
        <v>101325</v>
      </c>
      <c r="W56" s="1">
        <f t="shared" si="8"/>
        <v>7622491.7740523741</v>
      </c>
      <c r="X56" s="1">
        <f t="shared" si="9"/>
        <v>1.3119069585671277E-7</v>
      </c>
    </row>
    <row r="57" spans="3:24" x14ac:dyDescent="0.2">
      <c r="C57" s="2">
        <v>500</v>
      </c>
      <c r="D57" s="2">
        <v>22303.599999999999</v>
      </c>
      <c r="E57" s="2">
        <v>4164.1499999999996</v>
      </c>
      <c r="F57" s="2">
        <v>26494.799999999999</v>
      </c>
      <c r="H57" s="2">
        <v>150.19499999999999</v>
      </c>
      <c r="I57" s="2">
        <v>59.207599999999999</v>
      </c>
      <c r="J57" s="2">
        <v>171.59800000000001</v>
      </c>
      <c r="L57">
        <v>7.3105307678319402</v>
      </c>
      <c r="M57">
        <v>35.235599885752499</v>
      </c>
      <c r="N57">
        <v>42.425669639121999</v>
      </c>
      <c r="P57">
        <f t="shared" si="7"/>
        <v>-19411.954780002896</v>
      </c>
      <c r="Q57">
        <f>J57-H57-I57</f>
        <v>-37.804599999999979</v>
      </c>
      <c r="S57">
        <v>8.3140000000000001</v>
      </c>
      <c r="T57">
        <f t="shared" si="6"/>
        <v>1.9870936902485659</v>
      </c>
      <c r="U57" s="1">
        <v>101325</v>
      </c>
      <c r="W57" s="1">
        <f t="shared" si="8"/>
        <v>68523.776653959983</v>
      </c>
      <c r="X57" s="1">
        <f t="shared" si="9"/>
        <v>1.4593474686165157E-5</v>
      </c>
    </row>
    <row r="58" spans="3:24" x14ac:dyDescent="0.2">
      <c r="C58" s="2">
        <v>600</v>
      </c>
      <c r="D58" s="2">
        <v>30238.1</v>
      </c>
      <c r="E58" s="2">
        <v>5126.32</v>
      </c>
      <c r="F58" s="2">
        <v>35786.1</v>
      </c>
      <c r="H58" s="2">
        <v>164.636</v>
      </c>
      <c r="I58" s="2">
        <v>60.960500000000003</v>
      </c>
      <c r="J58" s="2">
        <v>188.511</v>
      </c>
      <c r="L58">
        <v>7.4291192189819997</v>
      </c>
      <c r="M58">
        <v>37.187517476159996</v>
      </c>
      <c r="N58">
        <v>44.570969434440002</v>
      </c>
      <c r="P58">
        <f t="shared" si="7"/>
        <v>-19017.324780002898</v>
      </c>
      <c r="Q58">
        <f>J58-H58-I58</f>
        <v>-37.085500000000003</v>
      </c>
      <c r="S58">
        <v>8.3140000000000001</v>
      </c>
      <c r="T58">
        <f t="shared" si="6"/>
        <v>1.9870936902485659</v>
      </c>
      <c r="U58" s="1">
        <v>101325</v>
      </c>
      <c r="W58" s="1">
        <f t="shared" si="8"/>
        <v>3267.5938811161959</v>
      </c>
      <c r="X58" s="1">
        <f t="shared" si="9"/>
        <v>3.0603558348518033E-4</v>
      </c>
    </row>
    <row r="59" spans="3:24" x14ac:dyDescent="0.2">
      <c r="C59" s="2">
        <v>700</v>
      </c>
      <c r="D59" s="2">
        <v>39029.1</v>
      </c>
      <c r="E59" s="2">
        <v>6134.57</v>
      </c>
      <c r="F59" s="2">
        <v>45982.5</v>
      </c>
      <c r="H59" s="2">
        <v>178.172</v>
      </c>
      <c r="I59" s="2">
        <v>62.5139</v>
      </c>
      <c r="J59" s="2">
        <v>204.21199999999999</v>
      </c>
      <c r="L59">
        <v>7.5496855427212601</v>
      </c>
      <c r="M59">
        <v>38.938271296616797</v>
      </c>
      <c r="N59">
        <v>46.523064373507601</v>
      </c>
      <c r="P59">
        <f t="shared" si="7"/>
        <v>-18620.174780002897</v>
      </c>
      <c r="Q59">
        <f>J59-H59-I59</f>
        <v>-36.473900000000008</v>
      </c>
      <c r="S59">
        <v>8.3140000000000001</v>
      </c>
      <c r="T59">
        <f t="shared" si="6"/>
        <v>1.9870936902485659</v>
      </c>
      <c r="U59" s="1">
        <v>101325</v>
      </c>
      <c r="W59" s="1">
        <f t="shared" si="8"/>
        <v>399.23615434829634</v>
      </c>
      <c r="X59" s="1">
        <f t="shared" si="9"/>
        <v>2.5047831693308848E-3</v>
      </c>
    </row>
    <row r="60" spans="3:24" x14ac:dyDescent="0.2">
      <c r="C60" s="2">
        <v>800</v>
      </c>
      <c r="D60" s="2">
        <v>48556.9</v>
      </c>
      <c r="E60" s="2">
        <v>7182.07</v>
      </c>
      <c r="F60" s="2">
        <v>56947.4</v>
      </c>
      <c r="H60" s="2">
        <v>190.88399999999999</v>
      </c>
      <c r="I60" s="2">
        <v>63.912100000000002</v>
      </c>
      <c r="J60" s="2">
        <v>218.84299999999999</v>
      </c>
      <c r="L60">
        <v>7.6679530876491304</v>
      </c>
      <c r="M60">
        <v>40.514697097726497</v>
      </c>
      <c r="N60">
        <v>48.310147092395503</v>
      </c>
      <c r="P60">
        <f t="shared" si="7"/>
        <v>-18230.574780002898</v>
      </c>
      <c r="Q60">
        <f>J60-H60-I60</f>
        <v>-35.953099999999999</v>
      </c>
      <c r="S60">
        <v>8.3140000000000001</v>
      </c>
      <c r="T60">
        <f t="shared" si="6"/>
        <v>1.9870936902485659</v>
      </c>
      <c r="U60" s="1">
        <v>101325</v>
      </c>
      <c r="W60" s="1">
        <f t="shared" si="8"/>
        <v>87.07593102633551</v>
      </c>
      <c r="X60" s="1">
        <f t="shared" si="9"/>
        <v>1.1484229777543887E-2</v>
      </c>
    </row>
    <row r="61" spans="3:24" x14ac:dyDescent="0.2">
      <c r="C61" s="2">
        <v>900</v>
      </c>
      <c r="D61" s="2">
        <v>58721.5</v>
      </c>
      <c r="E61" s="2">
        <v>8263.4</v>
      </c>
      <c r="F61" s="2">
        <v>68571.3</v>
      </c>
      <c r="H61" s="2">
        <v>202.84899999999999</v>
      </c>
      <c r="I61" s="2">
        <v>65.185400000000001</v>
      </c>
      <c r="J61" s="2">
        <v>232.52699999999999</v>
      </c>
      <c r="L61">
        <v>7.7806120929175702</v>
      </c>
      <c r="M61">
        <v>41.941075144706097</v>
      </c>
      <c r="N61">
        <v>49.955978409802</v>
      </c>
      <c r="P61">
        <f t="shared" si="7"/>
        <v>-17852.604780002897</v>
      </c>
      <c r="Q61">
        <f>J61-H61-I61</f>
        <v>-35.507400000000004</v>
      </c>
      <c r="S61">
        <v>8.3140000000000001</v>
      </c>
      <c r="T61">
        <f t="shared" si="6"/>
        <v>1.9870936902485659</v>
      </c>
      <c r="U61" s="1">
        <v>101325</v>
      </c>
      <c r="W61" s="1">
        <f t="shared" si="8"/>
        <v>27.75119236853698</v>
      </c>
      <c r="X61" s="1">
        <f t="shared" si="9"/>
        <v>3.6034487697680112E-2</v>
      </c>
    </row>
    <row r="62" spans="3:24" x14ac:dyDescent="0.2">
      <c r="C62" s="2">
        <v>1000</v>
      </c>
      <c r="D62" s="2">
        <v>69437.7</v>
      </c>
      <c r="E62" s="2">
        <v>9374.34</v>
      </c>
      <c r="F62" s="2">
        <v>80763.899999999994</v>
      </c>
      <c r="H62" s="2">
        <v>214.13499999999999</v>
      </c>
      <c r="I62" s="2">
        <v>66.355599999999995</v>
      </c>
      <c r="J62" s="2">
        <v>245.36799999999999</v>
      </c>
      <c r="L62">
        <v>7.8853196882310597</v>
      </c>
      <c r="M62">
        <v>43.239130217385998</v>
      </c>
      <c r="N62">
        <v>51.479887327053099</v>
      </c>
      <c r="P62">
        <f t="shared" si="7"/>
        <v>-17487.144780002902</v>
      </c>
      <c r="Q62">
        <f>J62-H62-I62</f>
        <v>-35.122599999999991</v>
      </c>
      <c r="S62">
        <v>8.3140000000000001</v>
      </c>
      <c r="T62">
        <f t="shared" si="6"/>
        <v>1.9870936902485659</v>
      </c>
      <c r="U62" s="1">
        <v>101325</v>
      </c>
      <c r="W62" s="1">
        <f t="shared" si="8"/>
        <v>11.474404634762452</v>
      </c>
      <c r="X62" s="1">
        <f t="shared" si="9"/>
        <v>8.7150491187179782E-2</v>
      </c>
    </row>
    <row r="63" spans="3:24" x14ac:dyDescent="0.2">
      <c r="C63" s="2">
        <v>1100</v>
      </c>
      <c r="D63" s="2">
        <v>80632</v>
      </c>
      <c r="E63" s="2">
        <v>10511.5</v>
      </c>
      <c r="F63" s="2">
        <v>93448.4</v>
      </c>
      <c r="H63" s="2">
        <v>224.80099999999999</v>
      </c>
      <c r="I63" s="2">
        <v>67.4392</v>
      </c>
      <c r="J63" s="2">
        <v>257.45499999999998</v>
      </c>
      <c r="L63">
        <v>7.98069989384663</v>
      </c>
      <c r="M63">
        <v>44.428031610209999</v>
      </c>
      <c r="N63">
        <v>52.896771028102499</v>
      </c>
      <c r="P63">
        <f t="shared" si="7"/>
        <v>-17134.104780002905</v>
      </c>
      <c r="Q63">
        <f>J63-H63-I63</f>
        <v>-34.785200000000003</v>
      </c>
      <c r="S63">
        <v>8.3140000000000001</v>
      </c>
      <c r="T63">
        <f t="shared" si="6"/>
        <v>1.9870936902485659</v>
      </c>
      <c r="U63" s="1">
        <v>101325</v>
      </c>
      <c r="W63" s="1">
        <f t="shared" si="8"/>
        <v>5.7183300091520852</v>
      </c>
      <c r="X63" s="1">
        <f t="shared" si="9"/>
        <v>0.17487623106737768</v>
      </c>
    </row>
    <row r="64" spans="3:24" x14ac:dyDescent="0.2">
      <c r="C64" s="2">
        <v>1200</v>
      </c>
      <c r="D64" s="2">
        <v>92240.9</v>
      </c>
      <c r="E64" s="2">
        <v>11671.9</v>
      </c>
      <c r="F64" s="2">
        <v>106559</v>
      </c>
      <c r="H64" s="2">
        <v>234.9</v>
      </c>
      <c r="I64" s="2">
        <v>68.448800000000006</v>
      </c>
      <c r="J64" s="2">
        <v>268.86</v>
      </c>
      <c r="L64">
        <v>8.0663436205738002</v>
      </c>
      <c r="M64">
        <v>45.524393132235303</v>
      </c>
      <c r="N64">
        <v>54.217094879531501</v>
      </c>
      <c r="P64">
        <f t="shared" si="7"/>
        <v>-16792.804780002894</v>
      </c>
      <c r="Q64">
        <f>J64-H64-I64</f>
        <v>-34.488799999999998</v>
      </c>
      <c r="S64">
        <v>8.3140000000000001</v>
      </c>
      <c r="T64">
        <f t="shared" si="6"/>
        <v>1.9870936902485659</v>
      </c>
      <c r="U64" s="1">
        <v>101325</v>
      </c>
      <c r="W64" s="1">
        <f t="shared" si="8"/>
        <v>3.2657329421883547</v>
      </c>
      <c r="X64" s="1">
        <f t="shared" si="9"/>
        <v>0.30620997420870061</v>
      </c>
    </row>
    <row r="65" spans="3:37" x14ac:dyDescent="0.2">
      <c r="C65" s="2">
        <v>1300</v>
      </c>
      <c r="D65" s="2">
        <v>104209</v>
      </c>
      <c r="E65" s="2">
        <v>12853.2</v>
      </c>
      <c r="F65" s="2">
        <v>120039</v>
      </c>
      <c r="H65" s="2">
        <v>244.47800000000001</v>
      </c>
      <c r="I65" s="2">
        <v>69.394199999999998</v>
      </c>
      <c r="J65" s="2">
        <v>279.64800000000002</v>
      </c>
      <c r="L65">
        <v>8.1428086697746593</v>
      </c>
      <c r="M65">
        <v>46.542273107132303</v>
      </c>
      <c r="N65">
        <v>55.446892430549198</v>
      </c>
      <c r="P65">
        <f t="shared" si="7"/>
        <v>-16462.204780002899</v>
      </c>
      <c r="Q65">
        <f>J65-H65-I65</f>
        <v>-34.224199999999982</v>
      </c>
      <c r="S65">
        <v>8.3140000000000001</v>
      </c>
      <c r="T65">
        <f t="shared" si="6"/>
        <v>1.9870936902485659</v>
      </c>
      <c r="U65" s="1">
        <v>101325</v>
      </c>
      <c r="W65" s="1">
        <f t="shared" si="8"/>
        <v>2.0688227777263237</v>
      </c>
      <c r="X65" s="1">
        <f t="shared" si="9"/>
        <v>0.48336668117073778</v>
      </c>
    </row>
    <row r="66" spans="3:37" x14ac:dyDescent="0.2">
      <c r="C66" s="2">
        <v>1400</v>
      </c>
      <c r="D66" s="2">
        <v>116490</v>
      </c>
      <c r="E66" s="2">
        <v>14053.1</v>
      </c>
      <c r="F66" s="2">
        <v>133839</v>
      </c>
      <c r="H66" s="2">
        <v>253.577</v>
      </c>
      <c r="I66" s="2">
        <v>70.283299999999997</v>
      </c>
      <c r="J66" s="2">
        <v>289.87299999999999</v>
      </c>
      <c r="L66">
        <v>8.2116197333638006</v>
      </c>
      <c r="M66">
        <v>47.493174373184999</v>
      </c>
      <c r="N66">
        <v>56.587765412992297</v>
      </c>
      <c r="P66">
        <f t="shared" si="7"/>
        <v>-16143.104780002899</v>
      </c>
      <c r="Q66">
        <f>J66-H66-I66</f>
        <v>-33.987300000000005</v>
      </c>
      <c r="S66">
        <v>8.3140000000000001</v>
      </c>
      <c r="T66">
        <f t="shared" si="6"/>
        <v>1.9870936902485659</v>
      </c>
      <c r="U66" s="1">
        <v>101325</v>
      </c>
      <c r="W66" s="1">
        <f t="shared" si="8"/>
        <v>1.4196448551632603</v>
      </c>
      <c r="X66" s="1">
        <f t="shared" si="9"/>
        <v>0.70440152434109948</v>
      </c>
    </row>
    <row r="67" spans="3:37" x14ac:dyDescent="0.2">
      <c r="C67" s="2">
        <v>1500</v>
      </c>
      <c r="D67" s="2">
        <v>129041</v>
      </c>
      <c r="E67" s="2">
        <v>15269.5</v>
      </c>
      <c r="F67" s="2">
        <v>147918</v>
      </c>
      <c r="H67" s="2">
        <v>262.23599999999999</v>
      </c>
      <c r="I67" s="2">
        <v>71.122600000000006</v>
      </c>
      <c r="J67" s="2">
        <v>299.58600000000001</v>
      </c>
      <c r="L67">
        <v>8.2752683938083607</v>
      </c>
      <c r="M67">
        <v>48.386044283290701</v>
      </c>
      <c r="N67">
        <v>57.6368837413252</v>
      </c>
      <c r="P67">
        <f t="shared" si="7"/>
        <v>-15831.504780002899</v>
      </c>
      <c r="Q67">
        <f>J67-H67-I67</f>
        <v>-33.772599999999983</v>
      </c>
      <c r="S67">
        <v>8.3140000000000001</v>
      </c>
      <c r="T67">
        <f t="shared" si="6"/>
        <v>1.9870936902485659</v>
      </c>
      <c r="U67" s="1">
        <v>101325</v>
      </c>
      <c r="W67" s="1">
        <f t="shared" si="8"/>
        <v>1.0367071496056139</v>
      </c>
      <c r="X67" s="1">
        <f t="shared" si="9"/>
        <v>0.96459255671229993</v>
      </c>
    </row>
    <row r="68" spans="3:37" x14ac:dyDescent="0.2">
      <c r="C68" s="2">
        <v>1600</v>
      </c>
      <c r="D68" s="2">
        <v>141830</v>
      </c>
      <c r="E68" s="2">
        <v>16500.900000000001</v>
      </c>
      <c r="F68" s="2">
        <v>162240</v>
      </c>
      <c r="H68" s="2">
        <v>270.48899999999998</v>
      </c>
      <c r="I68" s="2">
        <v>71.917199999999994</v>
      </c>
      <c r="J68" s="2">
        <v>308.82799999999997</v>
      </c>
      <c r="L68">
        <v>8.3372131303678092</v>
      </c>
      <c r="M68">
        <v>49.221817456319997</v>
      </c>
      <c r="N68">
        <v>58.630811559263996</v>
      </c>
      <c r="P68">
        <f t="shared" si="7"/>
        <v>-15529.9047800029</v>
      </c>
      <c r="Q68">
        <f>J68-H68-I68</f>
        <v>-33.578199999999995</v>
      </c>
      <c r="S68">
        <v>8.3140000000000001</v>
      </c>
      <c r="T68">
        <f t="shared" si="6"/>
        <v>1.9870936902485659</v>
      </c>
      <c r="U68" s="1">
        <v>101325</v>
      </c>
      <c r="W68" s="1">
        <f t="shared" si="8"/>
        <v>0.79579945173634914</v>
      </c>
      <c r="X68" s="1">
        <f t="shared" si="9"/>
        <v>1.256598000687368</v>
      </c>
    </row>
    <row r="69" spans="3:37" x14ac:dyDescent="0.2">
      <c r="C69" s="2">
        <v>1700</v>
      </c>
      <c r="D69" s="2">
        <v>154824</v>
      </c>
      <c r="E69" s="2">
        <v>17745.400000000001</v>
      </c>
      <c r="F69" s="2">
        <v>176774</v>
      </c>
      <c r="H69" s="2">
        <v>278.36599999999999</v>
      </c>
      <c r="I69" s="2">
        <v>72.671700000000001</v>
      </c>
      <c r="J69" s="2">
        <v>317.63900000000001</v>
      </c>
      <c r="L69">
        <v>8.4210812029837303</v>
      </c>
      <c r="M69">
        <v>50.718697715678999</v>
      </c>
      <c r="N69">
        <v>60.385602615068301</v>
      </c>
      <c r="P69">
        <f t="shared" si="7"/>
        <v>-15234.4047800029</v>
      </c>
      <c r="Q69">
        <f>J69-H69-I69</f>
        <v>-33.398699999999977</v>
      </c>
      <c r="S69">
        <v>8.3140000000000001</v>
      </c>
      <c r="T69">
        <f t="shared" si="6"/>
        <v>1.9870936902485659</v>
      </c>
      <c r="U69" s="1">
        <v>101325</v>
      </c>
      <c r="W69" s="1">
        <f t="shared" si="8"/>
        <v>0.63619054813221732</v>
      </c>
      <c r="X69" s="1">
        <f t="shared" si="9"/>
        <v>1.5718561096763943</v>
      </c>
    </row>
    <row r="70" spans="3:37" x14ac:dyDescent="0.2">
      <c r="C70" s="2">
        <v>1800</v>
      </c>
      <c r="D70" s="2">
        <v>168001</v>
      </c>
      <c r="E70" s="2">
        <v>19001.900000000001</v>
      </c>
      <c r="F70" s="2">
        <v>191494</v>
      </c>
      <c r="H70" s="2">
        <v>285.89699999999999</v>
      </c>
      <c r="I70" s="2">
        <v>73.389799999999994</v>
      </c>
      <c r="J70" s="2">
        <v>326.05200000000002</v>
      </c>
      <c r="L70">
        <v>8.5016632013296807</v>
      </c>
      <c r="M70">
        <v>52.034070404169199</v>
      </c>
      <c r="N70">
        <v>61.912549286308497</v>
      </c>
      <c r="P70">
        <f t="shared" si="7"/>
        <v>-14947.9047800029</v>
      </c>
      <c r="Q70">
        <f>J70-H70-I70</f>
        <v>-33.234799999999964</v>
      </c>
      <c r="S70">
        <v>8.3140000000000001</v>
      </c>
      <c r="T70">
        <f t="shared" si="6"/>
        <v>1.9870936902485659</v>
      </c>
      <c r="U70" s="1">
        <v>101325</v>
      </c>
      <c r="W70" s="1">
        <f t="shared" si="8"/>
        <v>0.52557536000554372</v>
      </c>
      <c r="X70" s="1">
        <f t="shared" si="9"/>
        <v>1.9026767160268931</v>
      </c>
    </row>
    <row r="71" spans="3:37" x14ac:dyDescent="0.2">
      <c r="C71" s="2">
        <v>1900</v>
      </c>
      <c r="D71" s="2">
        <v>181336</v>
      </c>
      <c r="E71" s="2">
        <v>20269</v>
      </c>
      <c r="F71" s="2">
        <v>206378</v>
      </c>
      <c r="H71" s="2">
        <v>293.10700000000003</v>
      </c>
      <c r="I71" s="2">
        <v>74.0749</v>
      </c>
      <c r="J71" s="2">
        <v>334.09899999999999</v>
      </c>
      <c r="L71">
        <v>8.5791332491410106</v>
      </c>
      <c r="M71">
        <v>53.188678235091501</v>
      </c>
      <c r="N71">
        <v>63.239674320857198</v>
      </c>
      <c r="P71">
        <f t="shared" si="7"/>
        <v>-14666.004780002899</v>
      </c>
      <c r="Q71">
        <f>J71-H71-I71</f>
        <v>-33.082900000000038</v>
      </c>
      <c r="S71">
        <v>8.3140000000000001</v>
      </c>
      <c r="T71">
        <f t="shared" si="6"/>
        <v>1.9870936902485659</v>
      </c>
      <c r="U71" s="1">
        <v>101325</v>
      </c>
      <c r="W71" s="1">
        <f t="shared" si="8"/>
        <v>0.44602813637624406</v>
      </c>
      <c r="X71" s="1">
        <f t="shared" si="9"/>
        <v>2.2420110267583135</v>
      </c>
    </row>
    <row r="72" spans="3:37" x14ac:dyDescent="0.2">
      <c r="C72" s="2">
        <v>2000</v>
      </c>
      <c r="D72" s="2">
        <v>194812</v>
      </c>
      <c r="E72" s="2">
        <v>21545.599999999999</v>
      </c>
      <c r="F72" s="2">
        <v>221407</v>
      </c>
      <c r="H72" s="2">
        <v>300.01900000000001</v>
      </c>
      <c r="I72" s="2">
        <v>74.729699999999994</v>
      </c>
      <c r="J72" s="2">
        <v>341.80700000000002</v>
      </c>
      <c r="L72">
        <v>8.6536592742175795</v>
      </c>
      <c r="M72">
        <v>54.201686104659501</v>
      </c>
      <c r="N72">
        <v>64.392715962723699</v>
      </c>
      <c r="P72">
        <f t="shared" si="7"/>
        <v>-14389.604780002897</v>
      </c>
      <c r="Q72">
        <f>J72-H72-I72</f>
        <v>-32.941699999999983</v>
      </c>
      <c r="S72">
        <v>8.3140000000000001</v>
      </c>
      <c r="T72">
        <f t="shared" si="6"/>
        <v>1.9870936902485659</v>
      </c>
      <c r="U72" s="1">
        <v>101325</v>
      </c>
      <c r="W72" s="1">
        <f t="shared" si="8"/>
        <v>0.38720642480124495</v>
      </c>
      <c r="X72" s="1">
        <f t="shared" si="9"/>
        <v>2.5826017750436479</v>
      </c>
    </row>
    <row r="73" spans="3:37" x14ac:dyDescent="0.2">
      <c r="C73" s="2">
        <v>2100</v>
      </c>
      <c r="D73" s="2">
        <v>208413</v>
      </c>
      <c r="E73" s="2">
        <v>22830.9</v>
      </c>
      <c r="F73" s="2">
        <v>236563</v>
      </c>
      <c r="H73" s="2">
        <v>306.65499999999997</v>
      </c>
      <c r="I73" s="2">
        <v>75.356700000000004</v>
      </c>
      <c r="J73" s="2">
        <v>349.202</v>
      </c>
      <c r="L73">
        <v>8.7254030084237293</v>
      </c>
      <c r="M73">
        <v>55.090681091999997</v>
      </c>
      <c r="N73">
        <v>65.395127952053997</v>
      </c>
      <c r="P73">
        <f t="shared" si="7"/>
        <v>-14119.9047800029</v>
      </c>
      <c r="Q73">
        <f>J73-H73-I73</f>
        <v>-32.809699999999978</v>
      </c>
      <c r="S73">
        <v>8.3140000000000001</v>
      </c>
      <c r="T73">
        <f t="shared" si="6"/>
        <v>1.9870936902485659</v>
      </c>
      <c r="U73" s="1">
        <v>101325</v>
      </c>
      <c r="W73" s="1">
        <f t="shared" si="8"/>
        <v>0.34279341246170891</v>
      </c>
      <c r="X73" s="1">
        <f t="shared" si="9"/>
        <v>2.9172089183939702</v>
      </c>
    </row>
    <row r="74" spans="3:37" x14ac:dyDescent="0.2">
      <c r="C74" s="2">
        <v>2200</v>
      </c>
      <c r="D74" s="2">
        <v>222124</v>
      </c>
      <c r="E74" s="2">
        <v>24123.8</v>
      </c>
      <c r="F74" s="2">
        <v>251833</v>
      </c>
      <c r="H74" s="2">
        <v>313.03300000000002</v>
      </c>
      <c r="I74" s="2">
        <v>75.958200000000005</v>
      </c>
      <c r="J74" s="2">
        <v>356.30500000000001</v>
      </c>
      <c r="L74">
        <v>8.79451998768827</v>
      </c>
      <c r="M74">
        <v>55.871672459152897</v>
      </c>
      <c r="N74">
        <v>66.268079525130801</v>
      </c>
      <c r="P74">
        <f t="shared" si="7"/>
        <v>-13853.804780002898</v>
      </c>
      <c r="Q74">
        <f>J74-H74-I74</f>
        <v>-32.686200000000014</v>
      </c>
      <c r="S74">
        <v>8.3140000000000001</v>
      </c>
      <c r="T74">
        <f t="shared" si="6"/>
        <v>1.9870936902485659</v>
      </c>
      <c r="U74" s="1">
        <v>101325</v>
      </c>
      <c r="W74" s="1">
        <f t="shared" si="8"/>
        <v>0.3083155054434959</v>
      </c>
      <c r="X74" s="1">
        <f t="shared" si="9"/>
        <v>3.2434307790052652</v>
      </c>
    </row>
    <row r="75" spans="3:37" x14ac:dyDescent="0.2">
      <c r="C75" s="2">
        <v>2300</v>
      </c>
      <c r="D75" s="2">
        <v>235935</v>
      </c>
      <c r="E75" s="2">
        <v>25423.8</v>
      </c>
      <c r="F75" s="2">
        <v>267204</v>
      </c>
      <c r="H75" s="2">
        <v>319.17200000000003</v>
      </c>
      <c r="I75" s="2">
        <v>76.536000000000001</v>
      </c>
      <c r="J75" s="2">
        <v>363.13799999999998</v>
      </c>
      <c r="L75">
        <v>8.8611595520044801</v>
      </c>
      <c r="M75">
        <v>56.559091651071</v>
      </c>
      <c r="N75">
        <v>67.030455414373705</v>
      </c>
      <c r="P75">
        <f t="shared" si="7"/>
        <v>-13593.804780002898</v>
      </c>
      <c r="Q75">
        <f>J75-H75-I75</f>
        <v>-32.57000000000005</v>
      </c>
      <c r="S75">
        <v>8.3140000000000001</v>
      </c>
      <c r="T75">
        <f t="shared" si="6"/>
        <v>1.9870936902485659</v>
      </c>
      <c r="U75" s="1">
        <v>101325</v>
      </c>
      <c r="W75" s="1">
        <f t="shared" si="8"/>
        <v>0.28128811175664153</v>
      </c>
      <c r="X75" s="1">
        <f t="shared" si="9"/>
        <v>3.5550738129493267</v>
      </c>
    </row>
    <row r="76" spans="3:37" x14ac:dyDescent="0.2">
      <c r="C76" s="2">
        <v>2400</v>
      </c>
      <c r="D76" s="2">
        <v>249833</v>
      </c>
      <c r="E76" s="2">
        <v>26730</v>
      </c>
      <c r="F76" s="2">
        <v>282666</v>
      </c>
      <c r="H76" s="2">
        <v>325.08699999999999</v>
      </c>
      <c r="I76" s="2">
        <v>77.091899999999995</v>
      </c>
      <c r="J76" s="2">
        <v>369.71800000000002</v>
      </c>
      <c r="L76">
        <v>8.9254648454301506</v>
      </c>
      <c r="M76">
        <v>57.165792295620101</v>
      </c>
      <c r="N76">
        <v>67.698855848338795</v>
      </c>
      <c r="P76">
        <f t="shared" si="7"/>
        <v>-13336.004780002899</v>
      </c>
      <c r="Q76">
        <f>J76-H76-I76</f>
        <v>-32.460899999999967</v>
      </c>
      <c r="S76">
        <v>8.3140000000000001</v>
      </c>
      <c r="T76">
        <f t="shared" si="6"/>
        <v>1.9870936902485659</v>
      </c>
      <c r="U76" s="1">
        <v>101325</v>
      </c>
      <c r="W76" s="1">
        <f t="shared" si="8"/>
        <v>0.25952529096867705</v>
      </c>
      <c r="X76" s="1">
        <f t="shared" si="9"/>
        <v>3.8531890139396596</v>
      </c>
    </row>
    <row r="77" spans="3:37" x14ac:dyDescent="0.2">
      <c r="C77" s="2">
        <v>2500</v>
      </c>
      <c r="D77" s="2">
        <v>263810</v>
      </c>
      <c r="E77" s="2">
        <v>28041.9</v>
      </c>
      <c r="F77" s="2">
        <v>298209</v>
      </c>
      <c r="H77" s="2">
        <v>330.79199999999997</v>
      </c>
      <c r="I77" s="2">
        <v>77.627499999999998</v>
      </c>
      <c r="J77" s="2">
        <v>376.06299999999999</v>
      </c>
      <c r="L77">
        <v>8.9875728160875301</v>
      </c>
      <c r="M77">
        <v>57.703050203579203</v>
      </c>
      <c r="N77">
        <v>68.287596551719005</v>
      </c>
      <c r="P77">
        <f t="shared" si="7"/>
        <v>-13081.9047800029</v>
      </c>
      <c r="Q77">
        <f>J77-H77-I77</f>
        <v>-32.356499999999983</v>
      </c>
      <c r="S77">
        <v>8.3140000000000001</v>
      </c>
      <c r="T77">
        <f t="shared" si="6"/>
        <v>1.9870936902485659</v>
      </c>
      <c r="U77" s="1">
        <v>101325</v>
      </c>
      <c r="W77" s="1">
        <f t="shared" si="8"/>
        <v>0.24206588082159547</v>
      </c>
      <c r="X77" s="1">
        <f t="shared" si="9"/>
        <v>4.131106773932375</v>
      </c>
    </row>
    <row r="78" spans="3:37" x14ac:dyDescent="0.15">
      <c r="U78" s="1"/>
      <c r="W78" s="1"/>
    </row>
    <row r="79" spans="3:37" x14ac:dyDescent="0.15">
      <c r="C79" s="1">
        <v>1.3E+18</v>
      </c>
      <c r="D79" s="1">
        <v>1.3E+16</v>
      </c>
      <c r="E79">
        <v>130000000000000</v>
      </c>
      <c r="F79">
        <v>13000000000000</v>
      </c>
      <c r="G79">
        <v>6500000000000</v>
      </c>
      <c r="H79">
        <v>4360221365084.6899</v>
      </c>
      <c r="I79">
        <v>4333333333333.3301</v>
      </c>
      <c r="J79">
        <v>3250000000000</v>
      </c>
      <c r="K79">
        <v>2888888888888.8901</v>
      </c>
      <c r="L79">
        <v>2600000000000</v>
      </c>
      <c r="M79">
        <v>2363636363636.3599</v>
      </c>
      <c r="N79">
        <v>2166666666666.6699</v>
      </c>
      <c r="O79">
        <v>2000000000000</v>
      </c>
      <c r="P79">
        <v>1857142857142.8601</v>
      </c>
      <c r="Q79">
        <v>1733333333333.3301</v>
      </c>
      <c r="R79">
        <v>1625000000000</v>
      </c>
      <c r="S79">
        <v>1529411764705.8799</v>
      </c>
      <c r="T79">
        <v>1444444444444.4399</v>
      </c>
      <c r="U79" s="1">
        <v>1368421052631.5801</v>
      </c>
      <c r="V79">
        <v>1300000000000</v>
      </c>
      <c r="W79" s="1">
        <v>1181818181818.1799</v>
      </c>
      <c r="X79">
        <v>1083333333333.33</v>
      </c>
      <c r="Y79">
        <v>1000000000000</v>
      </c>
      <c r="Z79">
        <v>928571428571.42896</v>
      </c>
      <c r="AA79">
        <v>866666666666.66699</v>
      </c>
      <c r="AB79">
        <v>812500000000</v>
      </c>
      <c r="AC79">
        <v>764705882352.94104</v>
      </c>
      <c r="AD79">
        <v>722222222222.22205</v>
      </c>
      <c r="AE79">
        <v>684210526315.78894</v>
      </c>
      <c r="AF79">
        <v>650000000000</v>
      </c>
      <c r="AG79">
        <v>619047619047.61902</v>
      </c>
      <c r="AH79">
        <v>590909090909.09094</v>
      </c>
      <c r="AI79">
        <v>565217391304.34802</v>
      </c>
      <c r="AJ79">
        <v>541666666666.66699</v>
      </c>
      <c r="AK79">
        <v>520000000000</v>
      </c>
    </row>
    <row r="80" spans="3:37" x14ac:dyDescent="0.15">
      <c r="D80" t="s">
        <v>0</v>
      </c>
      <c r="H80" t="s">
        <v>6</v>
      </c>
    </row>
    <row r="81" spans="3:27" x14ac:dyDescent="0.15">
      <c r="D81" t="s">
        <v>1</v>
      </c>
      <c r="E81" t="s">
        <v>2</v>
      </c>
      <c r="F81" t="s">
        <v>4</v>
      </c>
      <c r="H81" t="s">
        <v>1</v>
      </c>
      <c r="I81" t="s">
        <v>2</v>
      </c>
      <c r="J81" t="s">
        <v>4</v>
      </c>
      <c r="L81" t="s">
        <v>11</v>
      </c>
      <c r="M81" t="s">
        <v>10</v>
      </c>
      <c r="O81" t="s">
        <v>12</v>
      </c>
      <c r="P81" t="s">
        <v>13</v>
      </c>
      <c r="Q81" t="s">
        <v>9</v>
      </c>
      <c r="S81" t="s">
        <v>8</v>
      </c>
      <c r="U81" t="s">
        <v>14</v>
      </c>
      <c r="W81" t="s">
        <v>15</v>
      </c>
    </row>
    <row r="82" spans="3:27" x14ac:dyDescent="0.15">
      <c r="C82">
        <v>1E-3</v>
      </c>
      <c r="D82" s="6">
        <v>-2114.2611259376999</v>
      </c>
      <c r="E82" s="6">
        <v>-42742.137384035297</v>
      </c>
      <c r="F82" s="6">
        <v>-79912.2993657193</v>
      </c>
      <c r="H82" s="6">
        <v>-44.653596500093101</v>
      </c>
      <c r="I82" s="6">
        <v>17.6081392057256</v>
      </c>
      <c r="J82" s="6">
        <v>-30.444960189557499</v>
      </c>
      <c r="L82">
        <f>F82-D82-E82</f>
        <v>-35055.900855746302</v>
      </c>
      <c r="M82">
        <f>J82-H82-I82</f>
        <v>-3.3995028951899968</v>
      </c>
      <c r="O82">
        <v>8.3140000000000001</v>
      </c>
      <c r="P82">
        <f t="shared" si="6"/>
        <v>1.9870936902485659</v>
      </c>
      <c r="Q82" s="1">
        <v>101325</v>
      </c>
      <c r="S82" s="1" t="e">
        <f>O82*C82/Q82*EXP(-(L82-M82*C82)/P82/C82)*1000000</f>
        <v>#NUM!</v>
      </c>
      <c r="U82" s="5">
        <v>1.3E+18</v>
      </c>
      <c r="W82" s="1" t="e">
        <f>U82/S82</f>
        <v>#NUM!</v>
      </c>
    </row>
    <row r="83" spans="3:27" x14ac:dyDescent="0.15">
      <c r="C83">
        <v>0.1</v>
      </c>
      <c r="D83" s="6">
        <v>-2113.5170224731701</v>
      </c>
      <c r="E83" s="6">
        <v>-42741.847427685098</v>
      </c>
      <c r="F83" s="6">
        <v>-79911.548499103199</v>
      </c>
      <c r="H83" s="6">
        <v>-10.039436787736101</v>
      </c>
      <c r="I83" s="6">
        <v>31.080809264606799</v>
      </c>
      <c r="J83" s="6">
        <v>4.4663620014872896</v>
      </c>
      <c r="L83">
        <f>F83-D83-E83</f>
        <v>-35056.184048944931</v>
      </c>
      <c r="M83">
        <f>J83-H83-I83</f>
        <v>-16.575010475383408</v>
      </c>
      <c r="O83">
        <v>8.3140000000000001</v>
      </c>
      <c r="P83">
        <f t="shared" si="6"/>
        <v>1.9870936902485659</v>
      </c>
      <c r="Q83" s="1">
        <v>101325</v>
      </c>
      <c r="S83" s="1" t="e">
        <f>O83*C83/Q83*EXP(-(L83-M83*C83)/P83/C83)*1000000</f>
        <v>#NUM!</v>
      </c>
      <c r="U83" s="5">
        <v>1.3E+16</v>
      </c>
      <c r="W83" s="1" t="e">
        <f t="shared" ref="W83:W116" si="10">U83/S83</f>
        <v>#NUM!</v>
      </c>
    </row>
    <row r="84" spans="3:27" x14ac:dyDescent="0.15">
      <c r="C84">
        <v>10</v>
      </c>
      <c r="D84" s="6">
        <v>-2039.3949502671201</v>
      </c>
      <c r="E84" s="6">
        <v>-42707.2619607499</v>
      </c>
      <c r="F84" s="6">
        <v>-79830.341364177395</v>
      </c>
      <c r="H84" s="6">
        <v>24.517328725797402</v>
      </c>
      <c r="I84" s="6">
        <v>45.662317948812102</v>
      </c>
      <c r="J84" s="6">
        <v>40.591943702214799</v>
      </c>
      <c r="L84">
        <f>F84-D84-E84</f>
        <v>-35083.684453160378</v>
      </c>
      <c r="M84">
        <f>J84-H84-I84</f>
        <v>-29.587702972394705</v>
      </c>
      <c r="O84">
        <v>8.3140000000000001</v>
      </c>
      <c r="P84">
        <f t="shared" si="6"/>
        <v>1.9870936902485659</v>
      </c>
      <c r="Q84" s="1">
        <v>101325</v>
      </c>
      <c r="S84" s="1" t="e">
        <f>O84*C84/Q84*EXP(-(L84-M84*C84)/P84/C84)*1000000</f>
        <v>#NUM!</v>
      </c>
      <c r="U84" s="6">
        <v>130000000000000</v>
      </c>
      <c r="W84" s="1" t="e">
        <f t="shared" si="10"/>
        <v>#NUM!</v>
      </c>
    </row>
    <row r="85" spans="3:27" x14ac:dyDescent="0.15">
      <c r="C85">
        <v>100</v>
      </c>
      <c r="D85" s="6">
        <v>-1386.3396872011699</v>
      </c>
      <c r="E85" s="6">
        <v>-41919.957274191402</v>
      </c>
      <c r="F85" s="6">
        <v>-78576.849282234296</v>
      </c>
      <c r="H85" s="6">
        <v>41.379362420142499</v>
      </c>
      <c r="I85" s="6">
        <v>62.050608738516402</v>
      </c>
      <c r="J85" s="6">
        <v>68.578436407936707</v>
      </c>
      <c r="L85">
        <f>F85-D85-E85</f>
        <v>-35270.552320841729</v>
      </c>
      <c r="M85">
        <f>J85-H85-I85</f>
        <v>-34.851534750722195</v>
      </c>
      <c r="O85">
        <v>8.3140000000000001</v>
      </c>
      <c r="P85">
        <f t="shared" si="6"/>
        <v>1.9870936902485659</v>
      </c>
      <c r="Q85" s="1">
        <v>101325</v>
      </c>
      <c r="S85" s="1">
        <f>O85*C85/Q85*EXP(-(L85-M85*C85)/P85/C85)*1000000</f>
        <v>2.4182818216932322E+73</v>
      </c>
      <c r="U85" s="6">
        <v>13000000000000</v>
      </c>
      <c r="W85" s="1">
        <f t="shared" si="10"/>
        <v>5.3757175377093401E-61</v>
      </c>
    </row>
    <row r="86" spans="3:27" x14ac:dyDescent="0.15">
      <c r="C86">
        <v>200</v>
      </c>
      <c r="D86" s="6">
        <v>-685.171494229308</v>
      </c>
      <c r="E86" s="6">
        <v>-40180.145783211803</v>
      </c>
      <c r="F86" s="6">
        <v>-76249.486995657498</v>
      </c>
      <c r="H86" s="6">
        <v>46.244945679831901</v>
      </c>
      <c r="I86" s="6">
        <v>73.783246401666005</v>
      </c>
      <c r="J86" s="6">
        <v>84.359221391307997</v>
      </c>
      <c r="L86">
        <f>F86-D86-E86</f>
        <v>-35384.169718216392</v>
      </c>
      <c r="M86">
        <f>J86-H86-I86</f>
        <v>-35.668970690189909</v>
      </c>
      <c r="O86">
        <v>8.3140000000000001</v>
      </c>
      <c r="P86">
        <f t="shared" si="6"/>
        <v>1.9870936902485659</v>
      </c>
      <c r="Q86" s="1">
        <v>101325</v>
      </c>
      <c r="S86" s="1">
        <f>O86*C86/Q86*EXP(-(L86-M86*C86)/P86/C86)*1000000</f>
        <v>1.2212333919149804E+35</v>
      </c>
      <c r="U86" s="6">
        <v>6500000000000</v>
      </c>
      <c r="W86" s="1">
        <f t="shared" si="10"/>
        <v>5.3224879396783768E-23</v>
      </c>
    </row>
    <row r="87" spans="3:27" x14ac:dyDescent="0.15">
      <c r="C87">
        <v>298.14999999999998</v>
      </c>
      <c r="D87" s="5">
        <v>3.9061417157634498E-6</v>
      </c>
      <c r="E87" s="6">
        <v>-37758.8117344688</v>
      </c>
      <c r="F87" s="6">
        <v>-73200.501918871407</v>
      </c>
      <c r="H87" s="5">
        <v>49.0315149195958</v>
      </c>
      <c r="I87" s="6">
        <v>83.548133332787202</v>
      </c>
      <c r="J87" s="6">
        <v>96.671533829061104</v>
      </c>
      <c r="L87">
        <f>F87-D87-E87</f>
        <v>-35441.690188308748</v>
      </c>
      <c r="M87">
        <f>J87-H87-I87</f>
        <v>-35.908114423321898</v>
      </c>
      <c r="O87">
        <v>8.3140000000000001</v>
      </c>
      <c r="P87">
        <f t="shared" si="6"/>
        <v>1.9870936902485659</v>
      </c>
      <c r="Q87" s="1">
        <v>101325</v>
      </c>
      <c r="S87" s="1">
        <f>O87*C87/Q87*EXP(-(L87-M87*C87)/P87/C87)*1000000</f>
        <v>3.3183384369024087E+22</v>
      </c>
      <c r="U87" s="6">
        <v>4360221365084.6899</v>
      </c>
      <c r="V87">
        <v>298.14999999999998</v>
      </c>
      <c r="W87" s="1">
        <f t="shared" si="10"/>
        <v>1.3139772955632744E-10</v>
      </c>
      <c r="Y87" s="3">
        <v>1.9313300085549901E+18</v>
      </c>
      <c r="Z87" s="4">
        <v>-1.34564814408461</v>
      </c>
      <c r="AA87" s="4">
        <v>30638.533227934</v>
      </c>
    </row>
    <row r="88" spans="3:27" x14ac:dyDescent="0.15">
      <c r="C88">
        <v>300</v>
      </c>
      <c r="D88" s="6">
        <v>12.9920320546365</v>
      </c>
      <c r="E88" s="6">
        <v>-37707.3587944928</v>
      </c>
      <c r="F88" s="6">
        <v>-73136.816398566298</v>
      </c>
      <c r="H88" s="6">
        <v>49.074955753240197</v>
      </c>
      <c r="I88" s="6">
        <v>83.720173795561294</v>
      </c>
      <c r="J88" s="6">
        <v>96.884475778635206</v>
      </c>
      <c r="L88">
        <f>F88-D88-E88</f>
        <v>-35442.449636128134</v>
      </c>
      <c r="M88">
        <f>J88-H88-I88</f>
        <v>-35.910653770166284</v>
      </c>
      <c r="O88">
        <v>8.3140000000000001</v>
      </c>
      <c r="P88">
        <f t="shared" si="6"/>
        <v>1.9870936902485659</v>
      </c>
      <c r="Q88" s="1">
        <v>101325</v>
      </c>
      <c r="S88" s="1">
        <f>O88*C88/Q88*EXP(-(L88-M88*C88)/P88/C88)*1000000</f>
        <v>2.3088357024943227E+22</v>
      </c>
      <c r="U88" s="6">
        <v>4333333333333.3301</v>
      </c>
      <c r="V88">
        <v>300</v>
      </c>
      <c r="W88" s="1">
        <f t="shared" si="10"/>
        <v>1.8768478539429488E-10</v>
      </c>
    </row>
    <row r="89" spans="3:27" x14ac:dyDescent="0.15">
      <c r="C89">
        <v>400</v>
      </c>
      <c r="D89" s="6">
        <v>723.45783522808699</v>
      </c>
      <c r="E89" s="6">
        <v>-34651.492143773001</v>
      </c>
      <c r="F89" s="6">
        <v>-69399.834246064696</v>
      </c>
      <c r="H89" s="6">
        <v>51.117629854395098</v>
      </c>
      <c r="I89" s="6">
        <v>92.475584859853996</v>
      </c>
      <c r="J89" s="6">
        <v>107.596684652097</v>
      </c>
      <c r="L89">
        <f>F89-D89-E89</f>
        <v>-35471.799937519776</v>
      </c>
      <c r="M89">
        <f>J89-H89-I89</f>
        <v>-35.996530062152097</v>
      </c>
      <c r="O89">
        <v>8.3140000000000001</v>
      </c>
      <c r="P89">
        <f t="shared" si="6"/>
        <v>1.9870936902485659</v>
      </c>
      <c r="Q89" s="1">
        <v>101325</v>
      </c>
      <c r="S89" s="1">
        <f>O89*C89/Q89*EXP(-(L89-M89*C89)/P89/C89)*1000000</f>
        <v>1.0725517770649782E+16</v>
      </c>
      <c r="U89" s="6">
        <v>3250000000000</v>
      </c>
      <c r="V89">
        <v>400</v>
      </c>
      <c r="W89" s="1">
        <f t="shared" si="10"/>
        <v>3.0301567434754304E-4</v>
      </c>
    </row>
    <row r="90" spans="3:27" x14ac:dyDescent="0.15">
      <c r="C90">
        <v>450</v>
      </c>
      <c r="D90" s="6">
        <v>1086.1579086731299</v>
      </c>
      <c r="E90" s="6">
        <v>-32943.248714973401</v>
      </c>
      <c r="F90" s="6">
        <v>-67336.814221128705</v>
      </c>
      <c r="H90" s="6">
        <v>51.971899376143703</v>
      </c>
      <c r="I90" s="6">
        <v>96.497103783832102</v>
      </c>
      <c r="J90" s="6">
        <v>112.45371892559599</v>
      </c>
      <c r="L90">
        <f>F90-D90-E90</f>
        <v>-35479.723414828441</v>
      </c>
      <c r="M90">
        <f>J90-H90-I90</f>
        <v>-36.015284234379813</v>
      </c>
      <c r="O90">
        <v>8.3140000000000001</v>
      </c>
      <c r="P90">
        <f t="shared" si="6"/>
        <v>1.9870936902485659</v>
      </c>
      <c r="Q90" s="1">
        <v>101325</v>
      </c>
      <c r="S90" s="1">
        <f>O90*C90/Q90*EXP(-(L90-M90*C90)/P90/C90)*1000000</f>
        <v>84685921535964.922</v>
      </c>
      <c r="U90" s="6">
        <v>2888888888888.8901</v>
      </c>
      <c r="V90">
        <v>450</v>
      </c>
      <c r="W90" s="1">
        <f t="shared" si="10"/>
        <v>3.4112976944603711E-2</v>
      </c>
    </row>
    <row r="91" spans="3:27" x14ac:dyDescent="0.15">
      <c r="C91">
        <v>500</v>
      </c>
      <c r="D91" s="6">
        <v>1454.6307317589001</v>
      </c>
      <c r="E91" s="6">
        <v>-31131.773318915999</v>
      </c>
      <c r="F91" s="6">
        <v>-65161.028641860001</v>
      </c>
      <c r="H91" s="6">
        <v>52.748239360306698</v>
      </c>
      <c r="I91" s="6">
        <v>100.31245784770699</v>
      </c>
      <c r="J91" s="6">
        <v>117.036572377336</v>
      </c>
      <c r="L91">
        <f>F91-D91-E91</f>
        <v>-35483.886054702896</v>
      </c>
      <c r="M91">
        <f>J91-H91-I91</f>
        <v>-36.024124830677692</v>
      </c>
      <c r="O91">
        <v>8.3140000000000001</v>
      </c>
      <c r="P91">
        <f t="shared" si="6"/>
        <v>1.9870936902485659</v>
      </c>
      <c r="Q91" s="1">
        <v>101325</v>
      </c>
      <c r="S91" s="1">
        <f>O91*C91/Q91*EXP(-(L91-M91*C91)/P91/C91)*1000000</f>
        <v>1779360911845.6077</v>
      </c>
      <c r="U91" s="6">
        <v>2600000000000</v>
      </c>
      <c r="V91">
        <v>500</v>
      </c>
      <c r="W91" s="1">
        <f t="shared" si="10"/>
        <v>1.4611987836145059</v>
      </c>
    </row>
    <row r="92" spans="3:27" x14ac:dyDescent="0.15">
      <c r="C92">
        <v>550</v>
      </c>
      <c r="D92" s="6">
        <v>1829.10225795306</v>
      </c>
      <c r="E92" s="6">
        <v>-29227.848277142399</v>
      </c>
      <c r="F92" s="6">
        <v>-62882.934896501501</v>
      </c>
      <c r="H92" s="6">
        <v>53.461967020216299</v>
      </c>
      <c r="I92" s="6">
        <v>103.94040137273601</v>
      </c>
      <c r="J92" s="6">
        <v>121.37760527675201</v>
      </c>
      <c r="L92">
        <f>F92-D92-E92</f>
        <v>-35484.188877312161</v>
      </c>
      <c r="M92">
        <f>J92-H92-I92</f>
        <v>-36.02476311620029</v>
      </c>
      <c r="O92">
        <v>8.3140000000000001</v>
      </c>
      <c r="P92">
        <f t="shared" si="6"/>
        <v>1.9870936902485659</v>
      </c>
      <c r="Q92" s="1">
        <v>101325</v>
      </c>
      <c r="S92" s="1">
        <f>O92*C92/Q92*EXP(-(L92-M92*C92)/P92/C92)*1000000</f>
        <v>76135596872.4953</v>
      </c>
      <c r="U92" s="6">
        <v>2363636363636.3599</v>
      </c>
      <c r="V92">
        <v>550</v>
      </c>
      <c r="W92" s="1">
        <f t="shared" si="10"/>
        <v>31.04508877226975</v>
      </c>
    </row>
    <row r="93" spans="3:27" x14ac:dyDescent="0.15">
      <c r="C93">
        <v>600</v>
      </c>
      <c r="D93" s="6">
        <v>2209.5604358894202</v>
      </c>
      <c r="E93" s="6">
        <v>-27240.850236529299</v>
      </c>
      <c r="F93" s="6">
        <v>-60511.469946058103</v>
      </c>
      <c r="H93" s="6">
        <v>54.123976169491698</v>
      </c>
      <c r="I93" s="6">
        <v>107.397235578737</v>
      </c>
      <c r="J93" s="6">
        <v>125.50336650930301</v>
      </c>
      <c r="L93">
        <f>F93-D93-E93</f>
        <v>-35480.180145418228</v>
      </c>
      <c r="M93">
        <f>J93-H93-I93</f>
        <v>-36.017845238925688</v>
      </c>
      <c r="O93">
        <v>8.3140000000000001</v>
      </c>
      <c r="P93">
        <f t="shared" si="6"/>
        <v>1.9870936902485659</v>
      </c>
      <c r="Q93" s="1">
        <v>101325</v>
      </c>
      <c r="S93" s="1">
        <f>O93*C93/Q93*EXP(-(L93-M93*C93)/P93/C93)*1000000</f>
        <v>5551067485.402626</v>
      </c>
      <c r="U93" s="6">
        <v>2166666666666.6699</v>
      </c>
      <c r="V93">
        <v>600</v>
      </c>
      <c r="W93" s="1">
        <f t="shared" si="10"/>
        <v>390.31531725460889</v>
      </c>
    </row>
    <row r="94" spans="3:27" x14ac:dyDescent="0.15">
      <c r="C94">
        <v>650</v>
      </c>
      <c r="D94" s="6">
        <v>2595.8035538955601</v>
      </c>
      <c r="E94" s="6">
        <v>-25178.8779435578</v>
      </c>
      <c r="F94" s="6">
        <v>-58054.271915165802</v>
      </c>
      <c r="H94" s="6">
        <v>54.742234895893198</v>
      </c>
      <c r="I94" s="6">
        <v>110.697391017892</v>
      </c>
      <c r="J94" s="6">
        <v>129.43610354835499</v>
      </c>
      <c r="L94">
        <f>F94-D94-E94</f>
        <v>-35471.197525503565</v>
      </c>
      <c r="M94">
        <f>J94-H94-I94</f>
        <v>-36.003522365430214</v>
      </c>
      <c r="O94">
        <v>8.3140000000000001</v>
      </c>
      <c r="P94">
        <f t="shared" si="6"/>
        <v>1.9870936902485659</v>
      </c>
      <c r="Q94" s="1">
        <v>101325</v>
      </c>
      <c r="S94" s="1">
        <f>O94*C94/Q94*EXP(-(L94-M94*C94)/P94/C94)*1000000</f>
        <v>609658451.716874</v>
      </c>
      <c r="U94" s="6">
        <v>2000000000000</v>
      </c>
      <c r="V94">
        <v>650</v>
      </c>
      <c r="W94" s="1">
        <f t="shared" si="10"/>
        <v>3280.5253406522147</v>
      </c>
    </row>
    <row r="95" spans="3:27" x14ac:dyDescent="0.15">
      <c r="C95">
        <v>700</v>
      </c>
      <c r="D95" s="6">
        <v>2987.4885845205099</v>
      </c>
      <c r="E95" s="6">
        <v>-23048.880018583</v>
      </c>
      <c r="F95" s="6">
        <v>-55517.901682959797</v>
      </c>
      <c r="H95" s="6">
        <v>55.322726625562503</v>
      </c>
      <c r="I95" s="6">
        <v>113.853793547378</v>
      </c>
      <c r="J95" s="6">
        <v>133.19471124689801</v>
      </c>
      <c r="L95">
        <f>F95-D95-E95</f>
        <v>-35456.510248897306</v>
      </c>
      <c r="M95">
        <f>J95-H95-I95</f>
        <v>-35.98180892604249</v>
      </c>
      <c r="O95">
        <v>8.3140000000000001</v>
      </c>
      <c r="P95">
        <f t="shared" si="6"/>
        <v>1.9870936902485659</v>
      </c>
      <c r="Q95" s="1">
        <v>101325</v>
      </c>
      <c r="S95" s="1">
        <f>O95*C95/Q95*EXP(-(L95-M95*C95)/P95/C95)*1000000</f>
        <v>92365124.82577543</v>
      </c>
      <c r="U95" s="6">
        <v>1857142857142.8601</v>
      </c>
      <c r="V95">
        <v>700</v>
      </c>
      <c r="W95" s="1">
        <f t="shared" si="10"/>
        <v>20106.537620621559</v>
      </c>
    </row>
    <row r="96" spans="3:27" x14ac:dyDescent="0.15">
      <c r="C96">
        <v>750</v>
      </c>
      <c r="D96" s="6">
        <v>3384.1795290622899</v>
      </c>
      <c r="E96" s="6">
        <v>-20856.782730102801</v>
      </c>
      <c r="F96" s="6">
        <v>-52908.064473943101</v>
      </c>
      <c r="H96" s="6">
        <v>55.8700657298563</v>
      </c>
      <c r="I96" s="6">
        <v>116.87810373410601</v>
      </c>
      <c r="J96" s="6">
        <v>136.79535249938601</v>
      </c>
      <c r="L96">
        <f>F96-D96-E96</f>
        <v>-35435.46127290259</v>
      </c>
      <c r="M96">
        <f>J96-H96-I96</f>
        <v>-35.952816964576286</v>
      </c>
      <c r="O96">
        <v>8.3140000000000001</v>
      </c>
      <c r="P96">
        <f t="shared" si="6"/>
        <v>1.9870936902485659</v>
      </c>
      <c r="Q96" s="1">
        <v>101325</v>
      </c>
      <c r="S96" s="1">
        <f>O96*C96/Q96*EXP(-(L96-M96*C96)/P96/C96)*1000000</f>
        <v>18098645.904479284</v>
      </c>
      <c r="U96" s="6">
        <v>1733333333333.3301</v>
      </c>
      <c r="V96">
        <v>750</v>
      </c>
      <c r="W96" s="1">
        <f t="shared" si="10"/>
        <v>95771.437403742049</v>
      </c>
    </row>
    <row r="97" spans="3:23" x14ac:dyDescent="0.15">
      <c r="C97">
        <v>800</v>
      </c>
      <c r="D97" s="6">
        <v>3785.3957620956098</v>
      </c>
      <c r="E97" s="6">
        <v>-18607.617769027798</v>
      </c>
      <c r="F97" s="6">
        <v>-50229.831448855803</v>
      </c>
      <c r="H97" s="6">
        <v>56.387914047589099</v>
      </c>
      <c r="I97" s="6">
        <v>119.78087883701799</v>
      </c>
      <c r="J97" s="6">
        <v>140.251878184215</v>
      </c>
      <c r="L97">
        <f>F97-D97-E97</f>
        <v>-35407.609441923618</v>
      </c>
      <c r="M97">
        <f>J97-H97-I97</f>
        <v>-35.916914700392098</v>
      </c>
      <c r="O97">
        <v>8.3140000000000001</v>
      </c>
      <c r="P97">
        <f t="shared" si="6"/>
        <v>1.9870936902485659</v>
      </c>
      <c r="Q97" s="1">
        <v>101325</v>
      </c>
      <c r="S97" s="1">
        <f>O97*C97/Q97*EXP(-(L97-M97*C97)/P97/C97)*1000000</f>
        <v>4370404.3703051005</v>
      </c>
      <c r="U97" s="6">
        <v>1625000000000</v>
      </c>
      <c r="V97">
        <v>800</v>
      </c>
      <c r="W97" s="1">
        <f t="shared" si="10"/>
        <v>371819.1412769793</v>
      </c>
    </row>
    <row r="98" spans="3:23" x14ac:dyDescent="0.15">
      <c r="C98">
        <v>850</v>
      </c>
      <c r="D98" s="6">
        <v>4190.6603759994796</v>
      </c>
      <c r="E98" s="6">
        <v>-16305.6500229506</v>
      </c>
      <c r="F98" s="6">
        <v>-47487.861295542702</v>
      </c>
      <c r="H98" s="6">
        <v>56.879270910934302</v>
      </c>
      <c r="I98" s="6">
        <v>122.571685595915</v>
      </c>
      <c r="J98" s="6">
        <v>143.57611957115299</v>
      </c>
      <c r="L98">
        <f>F98-D98-E98</f>
        <v>-35372.871648591587</v>
      </c>
      <c r="M98">
        <f>J98-H98-I98</f>
        <v>-35.874836935696322</v>
      </c>
      <c r="O98">
        <v>8.3140000000000001</v>
      </c>
      <c r="P98">
        <f t="shared" si="6"/>
        <v>1.9870936902485659</v>
      </c>
      <c r="Q98" s="1">
        <v>101325</v>
      </c>
      <c r="S98" s="1">
        <f>O98*C98/Q98*EXP(-(L98-M98*C98)/P98/C98)*1000000</f>
        <v>1253429.8453788881</v>
      </c>
      <c r="U98" s="6">
        <v>1529411764705.8799</v>
      </c>
      <c r="V98">
        <v>850</v>
      </c>
      <c r="W98" s="1">
        <f t="shared" si="10"/>
        <v>1220181.3849769691</v>
      </c>
    </row>
    <row r="99" spans="3:23" x14ac:dyDescent="0.15">
      <c r="C99">
        <v>900</v>
      </c>
      <c r="D99" s="6">
        <v>4599.5485254847999</v>
      </c>
      <c r="E99" s="6">
        <v>-13954.5053504146</v>
      </c>
      <c r="F99" s="6">
        <v>-44686.621819822998</v>
      </c>
      <c r="H99" s="6">
        <v>57.3466801467941</v>
      </c>
      <c r="I99" s="6">
        <v>125.259180732696</v>
      </c>
      <c r="J99" s="6">
        <v>146.77809702248601</v>
      </c>
      <c r="L99">
        <f>F99-D99-E99</f>
        <v>-35331.664994893203</v>
      </c>
      <c r="M99">
        <f>J99-H99-I99</f>
        <v>-35.827763857004086</v>
      </c>
      <c r="O99">
        <v>8.3140000000000001</v>
      </c>
      <c r="P99">
        <f t="shared" si="6"/>
        <v>1.9870936902485659</v>
      </c>
      <c r="Q99" s="1">
        <v>101325</v>
      </c>
      <c r="S99" s="1">
        <f>O99*C99/Q99*EXP(-(L99-M99*C99)/P99/C99)*1000000</f>
        <v>414868.31517422199</v>
      </c>
      <c r="U99" s="6">
        <v>1444444444444.4399</v>
      </c>
      <c r="V99">
        <v>900</v>
      </c>
      <c r="W99" s="1">
        <f t="shared" si="10"/>
        <v>3481693.8088845187</v>
      </c>
    </row>
    <row r="100" spans="3:23" x14ac:dyDescent="0.15">
      <c r="C100">
        <v>950</v>
      </c>
      <c r="D100" s="6">
        <v>5011.7357721220296</v>
      </c>
      <c r="E100" s="6">
        <v>-11557.298355183801</v>
      </c>
      <c r="F100" s="6">
        <v>-41830.611536357901</v>
      </c>
      <c r="H100" s="6">
        <v>57.792381036219801</v>
      </c>
      <c r="I100" s="6">
        <v>127.85116965831401</v>
      </c>
      <c r="J100" s="6">
        <v>149.86617219202401</v>
      </c>
      <c r="L100">
        <f>F100-D100-E100</f>
        <v>-35285.048953296136</v>
      </c>
      <c r="M100">
        <f>J100-H100-I100</f>
        <v>-35.777378502509805</v>
      </c>
      <c r="O100">
        <v>8.3140000000000001</v>
      </c>
      <c r="P100">
        <f t="shared" si="6"/>
        <v>1.9870936902485659</v>
      </c>
      <c r="Q100" s="1">
        <v>101325</v>
      </c>
      <c r="S100" s="1">
        <f>O100*C100/Q100*EXP(-(L100-M100*C100)/P100/C100)*1000000</f>
        <v>154917.22815944077</v>
      </c>
      <c r="U100" s="5">
        <v>1368421052631.5801</v>
      </c>
      <c r="V100">
        <v>950</v>
      </c>
      <c r="W100" s="1">
        <f t="shared" si="10"/>
        <v>8833239.9752414972</v>
      </c>
    </row>
    <row r="101" spans="3:23" x14ac:dyDescent="0.15">
      <c r="C101">
        <v>1000</v>
      </c>
      <c r="D101" s="6">
        <v>5427.0464219195601</v>
      </c>
      <c r="E101" s="6">
        <v>-9116.8729606079996</v>
      </c>
      <c r="F101" s="6">
        <v>-38924.7147052992</v>
      </c>
      <c r="H101" s="6">
        <v>58.218420504872</v>
      </c>
      <c r="I101" s="6">
        <v>130.35526340189099</v>
      </c>
      <c r="J101" s="6">
        <v>152.846306558881</v>
      </c>
      <c r="L101">
        <f>F101-D101-E101</f>
        <v>-35234.888166610763</v>
      </c>
      <c r="M101">
        <f>J101-H101-I101</f>
        <v>-35.727377347881998</v>
      </c>
      <c r="O101">
        <v>8.3140000000000001</v>
      </c>
      <c r="P101">
        <f t="shared" si="6"/>
        <v>1.9870936902485659</v>
      </c>
      <c r="Q101" s="1">
        <v>101325</v>
      </c>
      <c r="S101" s="1">
        <f>O101*C101/Q101*EXP(-(L101-M101*C101)/P101/C101)*1000000</f>
        <v>64040.710401940232</v>
      </c>
      <c r="U101" s="6">
        <v>1300000000000</v>
      </c>
      <c r="V101">
        <v>1000</v>
      </c>
      <c r="W101" s="1">
        <f t="shared" si="10"/>
        <v>20299587.431819215</v>
      </c>
    </row>
    <row r="102" spans="3:23" x14ac:dyDescent="0.15">
      <c r="C102">
        <v>1100</v>
      </c>
      <c r="D102" s="6">
        <v>6264.9892644053398</v>
      </c>
      <c r="E102" s="6">
        <v>-4118.2440472614098</v>
      </c>
      <c r="F102" s="6">
        <v>-32971.8725033765</v>
      </c>
      <c r="H102" s="6">
        <v>59.017001850128899</v>
      </c>
      <c r="I102" s="6">
        <v>135.118332455294</v>
      </c>
      <c r="J102" s="6">
        <v>158.518642783801</v>
      </c>
      <c r="L102">
        <f>F102-D102-E102</f>
        <v>-35118.617720520429</v>
      </c>
      <c r="M102">
        <f>J102-H102-I102</f>
        <v>-35.616691521621902</v>
      </c>
      <c r="O102">
        <v>8.3140000000000001</v>
      </c>
      <c r="P102">
        <f t="shared" si="6"/>
        <v>1.9870936902485659</v>
      </c>
      <c r="Q102" s="1">
        <v>101325</v>
      </c>
      <c r="S102" s="1">
        <f>O102*C102/Q102*EXP(-(L102-M102*C102)/P102/C102)*1000000</f>
        <v>14088.372702468685</v>
      </c>
      <c r="U102" s="5">
        <v>1181818181818.1799</v>
      </c>
      <c r="V102">
        <v>1100</v>
      </c>
      <c r="W102" s="1">
        <f t="shared" si="10"/>
        <v>83886067.381727606</v>
      </c>
    </row>
    <row r="103" spans="3:23" x14ac:dyDescent="0.15">
      <c r="C103">
        <v>1200</v>
      </c>
      <c r="D103" s="6">
        <v>7111.1531335916798</v>
      </c>
      <c r="E103" s="6">
        <v>1020.8180832956</v>
      </c>
      <c r="F103" s="6">
        <v>-26855.1864567667</v>
      </c>
      <c r="H103" s="6">
        <v>59.753209846301097</v>
      </c>
      <c r="I103" s="6">
        <v>139.58907130130399</v>
      </c>
      <c r="J103" s="6">
        <v>163.839892191248</v>
      </c>
      <c r="L103">
        <f>F103-D103-E103</f>
        <v>-34987.157673653979</v>
      </c>
      <c r="M103">
        <f>J103-H103-I103</f>
        <v>-35.502388956357095</v>
      </c>
      <c r="O103">
        <v>8.3140000000000001</v>
      </c>
      <c r="P103">
        <f t="shared" si="6"/>
        <v>1.9870936902485659</v>
      </c>
      <c r="Q103" s="1">
        <v>101325</v>
      </c>
      <c r="S103" s="1">
        <f>O103*C103/Q103*EXP(-(L103-M103*C103)/P103/C103)*1000000</f>
        <v>4038.4548651766831</v>
      </c>
      <c r="U103" s="6">
        <v>1083333333333.33</v>
      </c>
      <c r="V103">
        <v>1200</v>
      </c>
      <c r="W103" s="1">
        <f t="shared" si="10"/>
        <v>268254411.5262593</v>
      </c>
    </row>
    <row r="104" spans="3:23" x14ac:dyDescent="0.15">
      <c r="C104">
        <v>1300</v>
      </c>
      <c r="D104" s="6">
        <v>7965.2181798711599</v>
      </c>
      <c r="E104" s="6">
        <v>6283.2129581169302</v>
      </c>
      <c r="F104" s="6">
        <v>-20596.020829000299</v>
      </c>
      <c r="H104" s="6">
        <v>60.436785274750498</v>
      </c>
      <c r="I104" s="6">
        <v>143.80061822049501</v>
      </c>
      <c r="J104" s="6">
        <v>168.84918932050701</v>
      </c>
      <c r="L104">
        <f>F104-D104-E104</f>
        <v>-34844.451966988388</v>
      </c>
      <c r="M104">
        <f>J104-H104-I104</f>
        <v>-35.388214174738494</v>
      </c>
      <c r="O104">
        <v>8.3140000000000001</v>
      </c>
      <c r="P104">
        <f t="shared" si="6"/>
        <v>1.9870936902485659</v>
      </c>
      <c r="Q104" s="1">
        <v>101325</v>
      </c>
      <c r="S104" s="1">
        <f>O104*C104/Q104*EXP(-(L104-M104*C104)/P104/C104)*1000000</f>
        <v>1418.2915605934352</v>
      </c>
      <c r="U104" s="6">
        <v>1000000000000</v>
      </c>
      <c r="V104">
        <v>1300</v>
      </c>
      <c r="W104" s="1">
        <f t="shared" si="10"/>
        <v>705073644.78822994</v>
      </c>
    </row>
    <row r="105" spans="3:23" x14ac:dyDescent="0.15">
      <c r="C105">
        <v>1400</v>
      </c>
      <c r="D105" s="6">
        <v>8826.8816562130905</v>
      </c>
      <c r="E105" s="6">
        <v>11653.835484732201</v>
      </c>
      <c r="F105" s="6">
        <v>-14213.0518340137</v>
      </c>
      <c r="H105" s="6">
        <v>61.075312496951803</v>
      </c>
      <c r="I105" s="6">
        <v>147.78021407454099</v>
      </c>
      <c r="J105" s="6">
        <v>173.578950542093</v>
      </c>
      <c r="L105">
        <f>F105-D105-E105</f>
        <v>-34693.768974958992</v>
      </c>
      <c r="M105">
        <f>J105-H105-I105</f>
        <v>-35.276576029399791</v>
      </c>
      <c r="O105">
        <v>8.3140000000000001</v>
      </c>
      <c r="P105">
        <f t="shared" si="6"/>
        <v>1.9870936902485659</v>
      </c>
      <c r="Q105" s="1">
        <v>101325</v>
      </c>
      <c r="S105" s="1">
        <f>O105*C105/Q105*EXP(-(L105-M105*C105)/P105/C105)*1000000</f>
        <v>583.97042413013992</v>
      </c>
      <c r="U105" s="6">
        <v>928571428571.42896</v>
      </c>
      <c r="V105">
        <v>1400</v>
      </c>
      <c r="W105" s="1">
        <f t="shared" si="10"/>
        <v>1590100097.8852544</v>
      </c>
    </row>
    <row r="106" spans="3:23" x14ac:dyDescent="0.15">
      <c r="C106">
        <v>1500</v>
      </c>
      <c r="D106" s="6">
        <v>9695.8572985700393</v>
      </c>
      <c r="E106" s="6">
        <v>17119.418169437999</v>
      </c>
      <c r="F106" s="6">
        <v>-7722.4960865358098</v>
      </c>
      <c r="H106" s="6">
        <v>61.674815287510299</v>
      </c>
      <c r="I106" s="6">
        <v>151.550723904573</v>
      </c>
      <c r="J106" s="6">
        <v>178.05657374707201</v>
      </c>
      <c r="L106">
        <f t="shared" ref="L106:L116" si="11">F106-D106-E106</f>
        <v>-34537.771554543848</v>
      </c>
      <c r="M106">
        <f t="shared" ref="M106:M116" si="12">J106-H106-I106</f>
        <v>-35.168965445011295</v>
      </c>
      <c r="O106">
        <v>8.3140000000000001</v>
      </c>
      <c r="P106">
        <f t="shared" si="6"/>
        <v>1.9870936902485659</v>
      </c>
      <c r="Q106" s="1">
        <v>101325</v>
      </c>
      <c r="S106" s="1">
        <f t="shared" ref="S106:S116" si="13">O106*C106/Q106*EXP(-(L106-M106*C106)/P106/C106)*1000000</f>
        <v>272.94048668080904</v>
      </c>
      <c r="U106" s="6">
        <v>866666666666.66699</v>
      </c>
      <c r="V106">
        <v>1500</v>
      </c>
      <c r="W106" s="1">
        <f t="shared" si="10"/>
        <v>3175295381.0776801</v>
      </c>
    </row>
    <row r="107" spans="3:23" x14ac:dyDescent="0.15">
      <c r="C107">
        <v>1600</v>
      </c>
      <c r="D107" s="6">
        <v>10571.874706284199</v>
      </c>
      <c r="E107" s="6">
        <v>22668.3733355894</v>
      </c>
      <c r="F107" s="6">
        <v>-1138.3390524737899</v>
      </c>
      <c r="H107" s="6">
        <v>62.240159977358402</v>
      </c>
      <c r="I107" s="6">
        <v>155.131666451201</v>
      </c>
      <c r="J107" s="6">
        <v>182.30558836420701</v>
      </c>
      <c r="L107">
        <f t="shared" si="11"/>
        <v>-34378.587094347386</v>
      </c>
      <c r="M107">
        <f t="shared" si="12"/>
        <v>-35.06623806435239</v>
      </c>
      <c r="O107">
        <v>8.3140000000000001</v>
      </c>
      <c r="P107">
        <f t="shared" ref="P107:P116" si="14">8.314/4.184</f>
        <v>1.9870936902485659</v>
      </c>
      <c r="Q107" s="1">
        <v>101325</v>
      </c>
      <c r="S107" s="1">
        <f t="shared" si="13"/>
        <v>141.34603109895326</v>
      </c>
      <c r="U107" s="6">
        <v>812500000000</v>
      </c>
      <c r="V107">
        <v>1600</v>
      </c>
      <c r="W107" s="1">
        <f t="shared" si="10"/>
        <v>5748304311.6448498</v>
      </c>
    </row>
    <row r="108" spans="3:23" x14ac:dyDescent="0.15">
      <c r="C108">
        <v>1700</v>
      </c>
      <c r="D108" s="6">
        <v>11454.6787224938</v>
      </c>
      <c r="E108" s="6">
        <v>28290.6353418908</v>
      </c>
      <c r="F108" s="6">
        <v>5527.4365007002098</v>
      </c>
      <c r="H108" s="6">
        <v>62.775336163777098</v>
      </c>
      <c r="I108" s="6">
        <v>158.53993101292301</v>
      </c>
      <c r="J108" s="6">
        <v>186.34645612092899</v>
      </c>
      <c r="L108">
        <f t="shared" si="11"/>
        <v>-34217.877563684393</v>
      </c>
      <c r="M108">
        <f t="shared" si="12"/>
        <v>-34.968811055771113</v>
      </c>
      <c r="O108">
        <v>8.3140000000000001</v>
      </c>
      <c r="P108">
        <f t="shared" si="14"/>
        <v>1.9870936902485659</v>
      </c>
      <c r="Q108" s="1">
        <v>101325</v>
      </c>
      <c r="S108" s="1">
        <f t="shared" si="13"/>
        <v>79.616955059544367</v>
      </c>
      <c r="U108" s="6">
        <v>764705882352.94104</v>
      </c>
      <c r="V108">
        <v>1700</v>
      </c>
      <c r="W108" s="1">
        <f t="shared" si="10"/>
        <v>9604811962.2388039</v>
      </c>
    </row>
    <row r="109" spans="3:23" x14ac:dyDescent="0.15">
      <c r="C109">
        <v>1800</v>
      </c>
      <c r="D109" s="6">
        <v>12344.028814539701</v>
      </c>
      <c r="E109" s="6">
        <v>33977.502800688002</v>
      </c>
      <c r="F109" s="6">
        <v>12264.6220535627</v>
      </c>
      <c r="H109" s="6">
        <v>63.283657062706901</v>
      </c>
      <c r="I109" s="6">
        <v>161.79028909240299</v>
      </c>
      <c r="J109" s="6">
        <v>190.19714257373801</v>
      </c>
      <c r="L109">
        <f t="shared" si="11"/>
        <v>-34056.909561665001</v>
      </c>
      <c r="M109">
        <f t="shared" si="12"/>
        <v>-34.876803581371888</v>
      </c>
      <c r="O109">
        <v>8.3140000000000001</v>
      </c>
      <c r="P109">
        <f t="shared" si="14"/>
        <v>1.9870936902485659</v>
      </c>
      <c r="Q109" s="1">
        <v>101325</v>
      </c>
      <c r="S109" s="1">
        <f t="shared" si="13"/>
        <v>48.083406140711645</v>
      </c>
      <c r="U109" s="6">
        <v>722222222222.22205</v>
      </c>
      <c r="V109">
        <v>1800</v>
      </c>
      <c r="W109" s="1">
        <f t="shared" si="10"/>
        <v>15020196782.829931</v>
      </c>
    </row>
    <row r="110" spans="3:23" x14ac:dyDescent="0.15">
      <c r="C110">
        <v>1900</v>
      </c>
      <c r="D110" s="6">
        <v>13239.698454371901</v>
      </c>
      <c r="E110" s="6">
        <v>39721.480796258598</v>
      </c>
      <c r="F110" s="6">
        <v>19064.554884352801</v>
      </c>
      <c r="H110" s="6">
        <v>63.7679056192231</v>
      </c>
      <c r="I110" s="6">
        <v>164.895767523594</v>
      </c>
      <c r="J110" s="6">
        <v>193.87353390688401</v>
      </c>
      <c r="L110">
        <f t="shared" si="11"/>
        <v>-33896.624366277698</v>
      </c>
      <c r="M110">
        <f t="shared" si="12"/>
        <v>-34.790139235933083</v>
      </c>
      <c r="O110">
        <v>8.3140000000000001</v>
      </c>
      <c r="P110">
        <f t="shared" si="14"/>
        <v>1.9870936902485659</v>
      </c>
      <c r="Q110" s="1">
        <v>101325</v>
      </c>
      <c r="S110" s="1">
        <f t="shared" si="13"/>
        <v>30.784819970197891</v>
      </c>
      <c r="U110" s="6">
        <v>684210526315.78894</v>
      </c>
      <c r="V110">
        <v>1900</v>
      </c>
      <c r="W110" s="1">
        <f t="shared" si="10"/>
        <v>22225581535.904972</v>
      </c>
    </row>
    <row r="111" spans="3:23" x14ac:dyDescent="0.15">
      <c r="C111">
        <v>2000</v>
      </c>
      <c r="D111" s="6">
        <v>14141.4744989556</v>
      </c>
      <c r="E111" s="6">
        <v>45516.123103104001</v>
      </c>
      <c r="F111" s="6">
        <v>25919.889618585599</v>
      </c>
      <c r="H111" s="6">
        <v>64.230443096681995</v>
      </c>
      <c r="I111" s="6">
        <v>167.867925779405</v>
      </c>
      <c r="J111" s="6">
        <v>197.389746696689</v>
      </c>
      <c r="L111">
        <f t="shared" si="11"/>
        <v>-33737.707983474</v>
      </c>
      <c r="M111">
        <f t="shared" si="12"/>
        <v>-34.708622179397992</v>
      </c>
      <c r="O111">
        <v>8.3140000000000001</v>
      </c>
      <c r="P111">
        <f t="shared" si="14"/>
        <v>1.9870936902485659</v>
      </c>
      <c r="Q111" s="1">
        <v>101325</v>
      </c>
      <c r="S111" s="1">
        <f t="shared" si="13"/>
        <v>20.706466737914351</v>
      </c>
      <c r="U111" s="6">
        <v>650000000000</v>
      </c>
      <c r="V111">
        <v>2000</v>
      </c>
      <c r="W111" s="1">
        <f t="shared" si="10"/>
        <v>31391159497.521832</v>
      </c>
    </row>
    <row r="112" spans="3:23" x14ac:dyDescent="0.15">
      <c r="C112">
        <v>2100</v>
      </c>
      <c r="D112" s="6">
        <v>15049.1565706779</v>
      </c>
      <c r="E112" s="6">
        <v>51355.874404240298</v>
      </c>
      <c r="F112" s="6">
        <v>32824.369778666201</v>
      </c>
      <c r="H112" s="6">
        <v>64.673291144483997</v>
      </c>
      <c r="I112" s="6">
        <v>170.71706555084899</v>
      </c>
      <c r="J112" s="6">
        <v>200.75836202026099</v>
      </c>
      <c r="L112">
        <f t="shared" si="11"/>
        <v>-33580.661196251996</v>
      </c>
      <c r="M112">
        <f t="shared" si="12"/>
        <v>-34.631994675072008</v>
      </c>
      <c r="O112">
        <v>8.3140000000000001</v>
      </c>
      <c r="P112">
        <f t="shared" si="14"/>
        <v>1.9870936902485659</v>
      </c>
      <c r="Q112" s="1">
        <v>101325</v>
      </c>
      <c r="S112" s="1">
        <f t="shared" si="13"/>
        <v>14.525646461933317</v>
      </c>
      <c r="U112" s="6">
        <v>619047619047.61902</v>
      </c>
      <c r="V112">
        <v>2100</v>
      </c>
      <c r="W112" s="1">
        <f t="shared" si="10"/>
        <v>42617560648.328339</v>
      </c>
    </row>
    <row r="113" spans="3:27" x14ac:dyDescent="0.15">
      <c r="C113">
        <v>2200</v>
      </c>
      <c r="D113" s="6">
        <v>15962.5564377545</v>
      </c>
      <c r="E113" s="6">
        <v>57235.912509489797</v>
      </c>
      <c r="F113" s="6">
        <v>39772.599333503102</v>
      </c>
      <c r="H113" s="6">
        <v>65.098194756751496</v>
      </c>
      <c r="I113" s="6">
        <v>173.452391526681</v>
      </c>
      <c r="J113" s="6">
        <v>203.99060505311201</v>
      </c>
      <c r="L113">
        <f t="shared" si="11"/>
        <v>-33425.869613741197</v>
      </c>
      <c r="M113">
        <f t="shared" si="12"/>
        <v>-34.559981230320489</v>
      </c>
      <c r="O113">
        <v>8.3140000000000001</v>
      </c>
      <c r="P113">
        <f t="shared" si="14"/>
        <v>1.9870936902485659</v>
      </c>
      <c r="Q113" s="1">
        <v>101325</v>
      </c>
      <c r="S113" s="1">
        <f t="shared" si="13"/>
        <v>10.564300701497386</v>
      </c>
      <c r="U113" s="6">
        <v>590909090909.09094</v>
      </c>
      <c r="V113">
        <v>2200</v>
      </c>
      <c r="W113" s="1">
        <f t="shared" si="10"/>
        <v>55934520192.646103</v>
      </c>
    </row>
    <row r="114" spans="3:27" x14ac:dyDescent="0.15">
      <c r="C114">
        <v>2300</v>
      </c>
      <c r="D114" s="6">
        <v>16881.497394635699</v>
      </c>
      <c r="E114" s="6">
        <v>63151.9905737722</v>
      </c>
      <c r="F114" s="6">
        <v>46759.814248121802</v>
      </c>
      <c r="H114" s="6">
        <v>65.5066712245264</v>
      </c>
      <c r="I114" s="6">
        <v>176.08213640424299</v>
      </c>
      <c r="J114" s="6">
        <v>207.09648471152201</v>
      </c>
      <c r="L114">
        <f t="shared" si="11"/>
        <v>-33273.673720286097</v>
      </c>
      <c r="M114">
        <f t="shared" si="12"/>
        <v>-34.492322917247378</v>
      </c>
      <c r="O114">
        <v>8.3140000000000001</v>
      </c>
      <c r="P114">
        <f t="shared" si="14"/>
        <v>1.9870936902485659</v>
      </c>
      <c r="Q114" s="1">
        <v>101325</v>
      </c>
      <c r="S114" s="1">
        <f t="shared" si="13"/>
        <v>7.9267228983782596</v>
      </c>
      <c r="U114" s="6">
        <v>565217391304.34802</v>
      </c>
      <c r="V114">
        <v>2300</v>
      </c>
      <c r="W114" s="1">
        <f t="shared" si="10"/>
        <v>71305304670.103546</v>
      </c>
    </row>
    <row r="115" spans="3:27" x14ac:dyDescent="0.15">
      <c r="C115">
        <v>2400</v>
      </c>
      <c r="D115" s="6">
        <v>17805.813642413101</v>
      </c>
      <c r="E115" s="6">
        <v>69100.279315396096</v>
      </c>
      <c r="F115" s="6">
        <v>53781.654033278799</v>
      </c>
      <c r="H115" s="6">
        <v>65.900048661980904</v>
      </c>
      <c r="I115" s="6">
        <v>178.61365927510101</v>
      </c>
      <c r="J115" s="6">
        <v>210.08490355343901</v>
      </c>
      <c r="L115">
        <f t="shared" si="11"/>
        <v>-33124.438924530397</v>
      </c>
      <c r="M115">
        <f t="shared" si="12"/>
        <v>-34.428804383642927</v>
      </c>
      <c r="O115">
        <v>8.3140000000000001</v>
      </c>
      <c r="P115">
        <f t="shared" si="14"/>
        <v>1.9870936902485659</v>
      </c>
      <c r="Q115" s="1">
        <v>101325</v>
      </c>
      <c r="S115" s="1">
        <f t="shared" si="13"/>
        <v>6.1111978709389074</v>
      </c>
      <c r="U115" s="6">
        <v>541666666666.66699</v>
      </c>
      <c r="V115">
        <v>2400</v>
      </c>
      <c r="W115" s="1">
        <f t="shared" si="10"/>
        <v>88635105278.213943</v>
      </c>
    </row>
    <row r="116" spans="3:27" x14ac:dyDescent="0.15">
      <c r="C116">
        <v>2500</v>
      </c>
      <c r="D116" s="6">
        <v>18735.3496692259</v>
      </c>
      <c r="E116" s="6">
        <v>75077.209234349997</v>
      </c>
      <c r="F116" s="6">
        <v>60833.933295075003</v>
      </c>
      <c r="H116" s="6">
        <v>66.279496662795907</v>
      </c>
      <c r="I116" s="6">
        <v>181.053523913259</v>
      </c>
      <c r="J116" s="6">
        <v>212.96374522969501</v>
      </c>
      <c r="L116">
        <f t="shared" si="11"/>
        <v>-32978.625608500894</v>
      </c>
      <c r="M116">
        <f t="shared" si="12"/>
        <v>-34.369275346359899</v>
      </c>
      <c r="O116">
        <v>8.3140000000000001</v>
      </c>
      <c r="P116">
        <f t="shared" si="14"/>
        <v>1.9870936902485659</v>
      </c>
      <c r="Q116" s="1">
        <v>101325</v>
      </c>
      <c r="S116" s="1">
        <f t="shared" si="13"/>
        <v>4.8245655712320046</v>
      </c>
      <c r="U116" s="6">
        <v>520000000000</v>
      </c>
      <c r="V116">
        <v>2500</v>
      </c>
      <c r="W116" s="1">
        <f t="shared" si="10"/>
        <v>107781725073.99716</v>
      </c>
    </row>
    <row r="118" spans="3:27" x14ac:dyDescent="0.15">
      <c r="D118" t="s">
        <v>0</v>
      </c>
      <c r="H118" t="s">
        <v>6</v>
      </c>
    </row>
    <row r="119" spans="3:27" x14ac:dyDescent="0.15">
      <c r="D119" t="s">
        <v>1</v>
      </c>
      <c r="E119" t="s">
        <v>3</v>
      </c>
      <c r="F119" t="s">
        <v>16</v>
      </c>
      <c r="H119" t="s">
        <v>1</v>
      </c>
      <c r="I119" t="s">
        <v>3</v>
      </c>
      <c r="J119" t="s">
        <v>5</v>
      </c>
      <c r="L119" t="s">
        <v>11</v>
      </c>
      <c r="M119" t="s">
        <v>10</v>
      </c>
      <c r="O119" t="s">
        <v>12</v>
      </c>
      <c r="P119" t="s">
        <v>13</v>
      </c>
      <c r="Q119" t="s">
        <v>9</v>
      </c>
      <c r="S119" t="s">
        <v>8</v>
      </c>
      <c r="U119" t="s">
        <v>14</v>
      </c>
      <c r="W119" t="s">
        <v>15</v>
      </c>
    </row>
    <row r="120" spans="3:27" x14ac:dyDescent="0.15">
      <c r="C120">
        <v>1E-3</v>
      </c>
      <c r="D120" s="6">
        <v>-2114.2611259376999</v>
      </c>
      <c r="E120" s="6">
        <v>-43705.748279858199</v>
      </c>
      <c r="F120" s="6">
        <v>-83821.841906673697</v>
      </c>
      <c r="H120" s="6">
        <v>-44.653596500093101</v>
      </c>
      <c r="I120" s="6">
        <v>-74.741304832641006</v>
      </c>
      <c r="J120" s="6">
        <v>-62.654481871991301</v>
      </c>
      <c r="L120">
        <f>F120-D120-E120</f>
        <v>-38001.832500877797</v>
      </c>
      <c r="M120">
        <f>J120-H120-I120</f>
        <v>56.740419460742807</v>
      </c>
      <c r="O120">
        <v>8.3140000000000001</v>
      </c>
      <c r="P120">
        <f t="shared" ref="P120:T154" si="15">8.314/4.184</f>
        <v>1.9870936902485659</v>
      </c>
      <c r="Q120" s="1">
        <v>101325</v>
      </c>
      <c r="S120" s="1" t="e">
        <f>O120*C120/Q120*EXP(-(L120-M120*C120)/P120/C120)*1000000</f>
        <v>#NUM!</v>
      </c>
      <c r="U120" s="5">
        <v>1.3E+18</v>
      </c>
      <c r="W120" s="1" t="e">
        <f>U120/S120</f>
        <v>#NUM!</v>
      </c>
    </row>
    <row r="121" spans="3:27" x14ac:dyDescent="0.15">
      <c r="C121">
        <v>0.1</v>
      </c>
      <c r="D121" s="6">
        <v>-2113.5170224731701</v>
      </c>
      <c r="E121" s="6">
        <v>-43704.644963533399</v>
      </c>
      <c r="F121" s="6">
        <v>-83820.774423074399</v>
      </c>
      <c r="H121" s="6">
        <v>-10.039436787736101</v>
      </c>
      <c r="I121" s="6">
        <v>-23.428278829276199</v>
      </c>
      <c r="J121" s="6">
        <v>-13.0106027999452</v>
      </c>
      <c r="L121">
        <f>F121-D121-E121</f>
        <v>-38002.61243706783</v>
      </c>
      <c r="M121">
        <f>J121-H121-I121</f>
        <v>20.457112817067099</v>
      </c>
      <c r="O121">
        <v>8.3140000000000001</v>
      </c>
      <c r="P121">
        <f t="shared" si="15"/>
        <v>1.9870936902485659</v>
      </c>
      <c r="Q121" s="1">
        <v>101325</v>
      </c>
      <c r="S121" s="1" t="e">
        <f>O121*C121/Q121*EXP(-(L121-M121*C121)/P121/C121)*1000000</f>
        <v>#NUM!</v>
      </c>
      <c r="U121" s="5">
        <v>1.3E+16</v>
      </c>
      <c r="W121" s="1" t="e">
        <f t="shared" ref="W121:W154" si="16">U121/S121</f>
        <v>#NUM!</v>
      </c>
    </row>
    <row r="122" spans="3:27" x14ac:dyDescent="0.15">
      <c r="C122">
        <v>10</v>
      </c>
      <c r="D122" s="6">
        <v>-2039.3949502671201</v>
      </c>
      <c r="E122" s="6">
        <v>-43590.706786480499</v>
      </c>
      <c r="F122" s="6">
        <v>-83709.553137475101</v>
      </c>
      <c r="H122" s="6">
        <v>24.517328725797402</v>
      </c>
      <c r="I122" s="6">
        <v>28.600074001171201</v>
      </c>
      <c r="J122" s="6">
        <v>37.519855419725197</v>
      </c>
      <c r="L122">
        <f>F122-D122-E122</f>
        <v>-38079.451400727485</v>
      </c>
      <c r="M122">
        <f>J122-H122-I122</f>
        <v>-15.597547307243406</v>
      </c>
      <c r="O122">
        <v>8.3140000000000001</v>
      </c>
      <c r="P122">
        <f t="shared" si="15"/>
        <v>1.9870936902485659</v>
      </c>
      <c r="Q122" s="1">
        <v>101325</v>
      </c>
      <c r="S122" s="1" t="e">
        <f>O122*C122/Q122*EXP(-(L122-M122*C122)/P122/C122)*1000000</f>
        <v>#NUM!</v>
      </c>
      <c r="U122" s="6">
        <v>130000000000000</v>
      </c>
      <c r="W122" s="1" t="e">
        <f t="shared" si="16"/>
        <v>#NUM!</v>
      </c>
    </row>
    <row r="123" spans="3:27" x14ac:dyDescent="0.15">
      <c r="C123">
        <v>100</v>
      </c>
      <c r="D123" s="6">
        <v>-1386.3396872011699</v>
      </c>
      <c r="E123" s="6">
        <v>-42247.905209714401</v>
      </c>
      <c r="F123" s="6">
        <v>-82308.017382364997</v>
      </c>
      <c r="H123" s="6">
        <v>41.379362420142499</v>
      </c>
      <c r="I123" s="6">
        <v>60.511220164066899</v>
      </c>
      <c r="J123" s="6">
        <v>70.241102252905605</v>
      </c>
      <c r="L123">
        <f>F123-D123-E123</f>
        <v>-38673.77248544943</v>
      </c>
      <c r="M123">
        <f>J123-H123-I123</f>
        <v>-31.649480331303792</v>
      </c>
      <c r="O123">
        <v>8.3140000000000001</v>
      </c>
      <c r="P123">
        <f t="shared" si="15"/>
        <v>1.9870936902485659</v>
      </c>
      <c r="Q123" s="1">
        <v>101325</v>
      </c>
      <c r="S123" s="1">
        <f>O123*C123/Q123*EXP(-(L123-M123*C123)/P123/C123)*1000000</f>
        <v>3.3215253118774127E+81</v>
      </c>
      <c r="U123" s="6">
        <v>13000000000000</v>
      </c>
      <c r="W123" s="1">
        <f t="shared" si="16"/>
        <v>3.9138644987931948E-69</v>
      </c>
    </row>
    <row r="124" spans="3:27" x14ac:dyDescent="0.15">
      <c r="C124">
        <v>200</v>
      </c>
      <c r="D124" s="6">
        <v>-685.171494229308</v>
      </c>
      <c r="E124" s="6">
        <v>-40184.669907310003</v>
      </c>
      <c r="F124" s="6">
        <v>-79991.464938484205</v>
      </c>
      <c r="H124" s="6">
        <v>46.244945679831901</v>
      </c>
      <c r="I124" s="6">
        <v>74.593392197408406</v>
      </c>
      <c r="J124" s="6">
        <v>85.998818709164595</v>
      </c>
      <c r="L124">
        <f>F124-D124-E124</f>
        <v>-39121.623536944899</v>
      </c>
      <c r="M124">
        <f>J124-H124-I124</f>
        <v>-34.839519168075711</v>
      </c>
      <c r="O124">
        <v>8.3140000000000001</v>
      </c>
      <c r="P124">
        <f t="shared" si="15"/>
        <v>1.9870936902485659</v>
      </c>
      <c r="Q124" s="1">
        <v>101325</v>
      </c>
      <c r="S124" s="1">
        <f>O124*C124/Q124*EXP(-(L124-M124*C124)/P124/C124)*1000000</f>
        <v>2.2507477180804638E+39</v>
      </c>
      <c r="U124" s="6">
        <v>6500000000000</v>
      </c>
      <c r="W124" s="1">
        <f t="shared" si="16"/>
        <v>2.8879291747293137E-27</v>
      </c>
    </row>
    <row r="125" spans="3:27" x14ac:dyDescent="0.15">
      <c r="C125">
        <v>298.14999999999998</v>
      </c>
      <c r="D125" s="5">
        <v>3.9061417157634498E-6</v>
      </c>
      <c r="E125" s="6">
        <v>-37670.438226466496</v>
      </c>
      <c r="F125" s="6">
        <v>-77034.649473204903</v>
      </c>
      <c r="H125" s="5">
        <v>49.0315149195958</v>
      </c>
      <c r="I125" s="6">
        <v>84.761501066382493</v>
      </c>
      <c r="J125" s="6">
        <v>97.942093281090195</v>
      </c>
      <c r="L125">
        <f>F125-D125-E125</f>
        <v>-39364.211250644548</v>
      </c>
      <c r="M125">
        <f>J125-H125-I125</f>
        <v>-35.850922704888099</v>
      </c>
      <c r="O125">
        <v>8.3140000000000001</v>
      </c>
      <c r="P125">
        <f t="shared" si="15"/>
        <v>1.9870936902485659</v>
      </c>
      <c r="Q125" s="1">
        <v>101325</v>
      </c>
      <c r="S125" s="1">
        <f>O125*C125/Q125*EXP(-(L125-M125*C125)/P125/C125)*1000000</f>
        <v>2.5633519671885719E+25</v>
      </c>
      <c r="U125" s="6">
        <v>4360221365084.6899</v>
      </c>
      <c r="V125">
        <v>298.14999999999998</v>
      </c>
      <c r="W125" s="1">
        <f t="shared" si="16"/>
        <v>1.7009842662640218E-13</v>
      </c>
      <c r="Y125" s="3">
        <v>6.4052613735596506E+17</v>
      </c>
      <c r="Z125" s="4">
        <v>-1.3265752489064899</v>
      </c>
      <c r="AA125" s="4">
        <v>32727.839206361801</v>
      </c>
    </row>
    <row r="126" spans="3:27" x14ac:dyDescent="0.15">
      <c r="C126">
        <v>300</v>
      </c>
      <c r="D126" s="6">
        <v>12.9920320546365</v>
      </c>
      <c r="E126" s="6">
        <v>-37618.916467317598</v>
      </c>
      <c r="F126" s="6">
        <v>-76973.017743255696</v>
      </c>
      <c r="H126" s="6">
        <v>49.074955753240197</v>
      </c>
      <c r="I126" s="6">
        <v>84.933771730651998</v>
      </c>
      <c r="J126" s="6">
        <v>98.148168076482307</v>
      </c>
      <c r="L126">
        <f>F126-D126-E126</f>
        <v>-39367.093307992734</v>
      </c>
      <c r="M126">
        <f>J126-H126-I126</f>
        <v>-35.860559407409887</v>
      </c>
      <c r="O126">
        <v>8.3140000000000001</v>
      </c>
      <c r="P126">
        <f t="shared" si="15"/>
        <v>1.9870936902485659</v>
      </c>
      <c r="Q126" s="1">
        <v>101325</v>
      </c>
      <c r="S126" s="1">
        <f>O126*C126/Q126*EXP(-(L126-M126*C126)/P126/C126)*1000000</f>
        <v>1.7121595368174769E+25</v>
      </c>
      <c r="U126" s="6">
        <v>4333333333333.3301</v>
      </c>
      <c r="V126">
        <v>300</v>
      </c>
      <c r="W126" s="1">
        <f t="shared" si="16"/>
        <v>2.5309167984357525E-13</v>
      </c>
    </row>
    <row r="127" spans="3:27" x14ac:dyDescent="0.15">
      <c r="C127">
        <v>400</v>
      </c>
      <c r="D127" s="6">
        <v>723.45783522808699</v>
      </c>
      <c r="E127" s="6">
        <v>-34629.808062009499</v>
      </c>
      <c r="F127" s="6">
        <v>-73348.154683891698</v>
      </c>
      <c r="H127" s="6">
        <v>51.117629854395098</v>
      </c>
      <c r="I127" s="6">
        <v>93.505979910320406</v>
      </c>
      <c r="J127" s="6">
        <v>108.537575305746</v>
      </c>
      <c r="L127">
        <f>F127-D127-E127</f>
        <v>-39441.80445711028</v>
      </c>
      <c r="M127">
        <f>J127-H127-I127</f>
        <v>-36.0860344589695</v>
      </c>
      <c r="O127">
        <v>8.3140000000000001</v>
      </c>
      <c r="P127">
        <f t="shared" si="15"/>
        <v>1.9870936902485659</v>
      </c>
      <c r="Q127" s="1">
        <v>101325</v>
      </c>
      <c r="S127" s="1">
        <f>O127*C127/Q127*EXP(-(L127-M127*C127)/P127/C127)*1000000</f>
        <v>1.5137122213068938E+18</v>
      </c>
      <c r="U127" s="6">
        <v>3250000000000</v>
      </c>
      <c r="V127">
        <v>400</v>
      </c>
      <c r="W127" s="1">
        <f t="shared" si="16"/>
        <v>2.1470395457295361E-6</v>
      </c>
    </row>
    <row r="128" spans="3:27" x14ac:dyDescent="0.15">
      <c r="C128">
        <v>450</v>
      </c>
      <c r="D128" s="6">
        <v>1086.1579086731299</v>
      </c>
      <c r="E128" s="6">
        <v>-32995.812715968197</v>
      </c>
      <c r="F128" s="6">
        <v>-71336.355228439206</v>
      </c>
      <c r="H128" s="6">
        <v>51.971899376143703</v>
      </c>
      <c r="I128" s="6">
        <v>97.353094819172796</v>
      </c>
      <c r="J128" s="6">
        <v>113.27382477447701</v>
      </c>
      <c r="L128">
        <f>F128-D128-E128</f>
        <v>-39426.700421144145</v>
      </c>
      <c r="M128">
        <f>J128-H128-I128</f>
        <v>-36.051169420839493</v>
      </c>
      <c r="O128">
        <v>8.3140000000000001</v>
      </c>
      <c r="P128">
        <f t="shared" si="15"/>
        <v>1.9870936902485659</v>
      </c>
      <c r="Q128" s="1">
        <v>101325</v>
      </c>
      <c r="S128" s="1">
        <f>O128*C128/Q128*EXP(-(L128-M128*C128)/P128/C128)*1000000</f>
        <v>6869898190597285</v>
      </c>
      <c r="U128" s="6">
        <v>2888888888888.8901</v>
      </c>
      <c r="V128">
        <v>450</v>
      </c>
      <c r="W128" s="1">
        <f t="shared" si="16"/>
        <v>4.2051407586255997E-4</v>
      </c>
      <c r="Y128" s="1"/>
    </row>
    <row r="129" spans="3:23" x14ac:dyDescent="0.15">
      <c r="C129">
        <v>500</v>
      </c>
      <c r="D129" s="6">
        <v>1454.6307317589001</v>
      </c>
      <c r="E129" s="6">
        <v>-31277.110858127999</v>
      </c>
      <c r="F129" s="6">
        <v>-69205.637623842005</v>
      </c>
      <c r="H129" s="6">
        <v>52.748239360306698</v>
      </c>
      <c r="I129" s="6">
        <v>100.97324397670801</v>
      </c>
      <c r="J129" s="6">
        <v>117.761587263653</v>
      </c>
      <c r="L129">
        <f>F129-D129-E129</f>
        <v>-39383.157497472901</v>
      </c>
      <c r="M129">
        <f>J129-H129-I129</f>
        <v>-35.959896073361705</v>
      </c>
      <c r="O129">
        <v>8.3140000000000001</v>
      </c>
      <c r="P129">
        <f t="shared" si="15"/>
        <v>1.9870936902485659</v>
      </c>
      <c r="Q129" s="1">
        <v>101325</v>
      </c>
      <c r="S129" s="1">
        <f>O129*C129/Q129*EXP(-(L129-M129*C129)/P129/C129)*1000000</f>
        <v>93053509942657.141</v>
      </c>
      <c r="U129" s="6">
        <v>2600000000000</v>
      </c>
      <c r="V129">
        <v>500</v>
      </c>
      <c r="W129" s="1">
        <f t="shared" si="16"/>
        <v>2.7940912724326163E-2</v>
      </c>
    </row>
    <row r="130" spans="3:23" x14ac:dyDescent="0.15">
      <c r="C130">
        <v>550</v>
      </c>
      <c r="D130" s="6">
        <v>1829.10225795306</v>
      </c>
      <c r="E130" s="6">
        <v>-29478.848401393501</v>
      </c>
      <c r="F130" s="6">
        <v>-66965.822224799704</v>
      </c>
      <c r="H130" s="6">
        <v>53.461967020216299</v>
      </c>
      <c r="I130" s="6">
        <v>104.39992928398</v>
      </c>
      <c r="J130" s="6">
        <v>122.029551044916</v>
      </c>
      <c r="L130">
        <f>F130-D130-E130</f>
        <v>-39316.076081359257</v>
      </c>
      <c r="M130">
        <f>J130-H130-I130</f>
        <v>-35.832345259280302</v>
      </c>
      <c r="O130">
        <v>8.3140000000000001</v>
      </c>
      <c r="P130">
        <f t="shared" si="15"/>
        <v>1.9870936902485659</v>
      </c>
      <c r="Q130" s="1">
        <v>101325</v>
      </c>
      <c r="S130" s="1">
        <f>O130*C130/Q130*EXP(-(L130-M130*C130)/P130/C130)*1000000</f>
        <v>2794781884588.6162</v>
      </c>
      <c r="U130" s="6">
        <v>2363636363636.3599</v>
      </c>
      <c r="V130">
        <v>550</v>
      </c>
      <c r="W130" s="1">
        <f t="shared" si="16"/>
        <v>0.84573196093414649</v>
      </c>
    </row>
    <row r="131" spans="3:23" x14ac:dyDescent="0.15">
      <c r="C131">
        <v>600</v>
      </c>
      <c r="D131" s="6">
        <v>2209.5604358894202</v>
      </c>
      <c r="E131" s="6">
        <v>-27605.496792814902</v>
      </c>
      <c r="F131" s="6">
        <v>-64626.1378819171</v>
      </c>
      <c r="H131" s="6">
        <v>54.123976169491698</v>
      </c>
      <c r="I131" s="6">
        <v>107.659065718208</v>
      </c>
      <c r="J131" s="6">
        <v>126.09992957466901</v>
      </c>
      <c r="L131">
        <f>F131-D131-E131</f>
        <v>-39230.201524991629</v>
      </c>
      <c r="M131">
        <f>J131-H131-I131</f>
        <v>-35.683112313030691</v>
      </c>
      <c r="O131">
        <v>8.3140000000000001</v>
      </c>
      <c r="P131">
        <f t="shared" si="15"/>
        <v>1.9870936902485659</v>
      </c>
      <c r="Q131" s="1">
        <v>101325</v>
      </c>
      <c r="S131" s="1">
        <f>O131*C131/Q131*EXP(-(L131-M131*C131)/P131/C131)*1000000</f>
        <v>152590641481.64969</v>
      </c>
      <c r="U131" s="6">
        <v>2166666666666.6699</v>
      </c>
      <c r="V131">
        <v>600</v>
      </c>
      <c r="W131" s="1">
        <f t="shared" si="16"/>
        <v>14.199210683095725</v>
      </c>
    </row>
    <row r="132" spans="3:23" x14ac:dyDescent="0.15">
      <c r="C132">
        <v>650</v>
      </c>
      <c r="D132" s="6">
        <v>2595.8035538955601</v>
      </c>
      <c r="E132" s="6">
        <v>-25660.987475335802</v>
      </c>
      <c r="F132" s="6">
        <v>-62195.179019176903</v>
      </c>
      <c r="H132" s="6">
        <v>54.742234895893198</v>
      </c>
      <c r="I132" s="6">
        <v>110.77120117557</v>
      </c>
      <c r="J132" s="6">
        <v>129.99060904359001</v>
      </c>
      <c r="L132">
        <f>F132-D132-E132</f>
        <v>-39129.995097736661</v>
      </c>
      <c r="M132">
        <f>J132-H132-I132</f>
        <v>-35.522827027873191</v>
      </c>
      <c r="O132">
        <v>8.3140000000000001</v>
      </c>
      <c r="P132">
        <f t="shared" si="15"/>
        <v>1.9870936902485659</v>
      </c>
      <c r="Q132" s="1">
        <v>101325</v>
      </c>
      <c r="S132" s="1">
        <f>O132*C132/Q132*EXP(-(L132-M132*C132)/P132/C132)*1000000</f>
        <v>13194395142.316242</v>
      </c>
      <c r="U132" s="6">
        <v>2000000000000</v>
      </c>
      <c r="V132">
        <v>650</v>
      </c>
      <c r="W132" s="1">
        <f t="shared" si="16"/>
        <v>151.57951375775647</v>
      </c>
    </row>
    <row r="133" spans="3:23" x14ac:dyDescent="0.15">
      <c r="C133">
        <v>700</v>
      </c>
      <c r="D133" s="6">
        <v>2987.4885845205099</v>
      </c>
      <c r="E133" s="6">
        <v>-23648.846349540701</v>
      </c>
      <c r="F133" s="6">
        <v>-59680.862711412199</v>
      </c>
      <c r="H133" s="6">
        <v>55.322726625562503</v>
      </c>
      <c r="I133" s="6">
        <v>113.75291131071801</v>
      </c>
      <c r="J133" s="6">
        <v>133.71649779061701</v>
      </c>
      <c r="L133">
        <f>F133-D133-E133</f>
        <v>-39019.504946392</v>
      </c>
      <c r="M133">
        <f>J133-H133-I133</f>
        <v>-35.359140145663488</v>
      </c>
      <c r="O133">
        <v>8.3140000000000001</v>
      </c>
      <c r="P133">
        <f t="shared" si="15"/>
        <v>1.9870936902485659</v>
      </c>
      <c r="Q133" s="1">
        <v>101325</v>
      </c>
      <c r="S133" s="1">
        <f>O133*C133/Q133*EXP(-(L133-M133*C133)/P133/C133)*1000000</f>
        <v>1637018921.9570458</v>
      </c>
      <c r="U133" s="6">
        <v>1857142857142.8601</v>
      </c>
      <c r="V133">
        <v>700</v>
      </c>
      <c r="W133" s="1">
        <f t="shared" si="16"/>
        <v>1134.4663352593734</v>
      </c>
    </row>
    <row r="134" spans="3:23" x14ac:dyDescent="0.15">
      <c r="C134">
        <v>750</v>
      </c>
      <c r="D134" s="6">
        <v>3384.1795290622899</v>
      </c>
      <c r="E134" s="6">
        <v>-21572.3282354033</v>
      </c>
      <c r="F134" s="6">
        <v>-57090.385761779202</v>
      </c>
      <c r="H134" s="6">
        <v>55.8700657298563</v>
      </c>
      <c r="I134" s="6">
        <v>116.617711985372</v>
      </c>
      <c r="J134" s="6">
        <v>137.29040903596601</v>
      </c>
      <c r="L134">
        <f>F134-D134-E134</f>
        <v>-38902.237055438192</v>
      </c>
      <c r="M134">
        <f>J134-H134-I134</f>
        <v>-35.197368679262283</v>
      </c>
      <c r="O134">
        <v>8.3140000000000001</v>
      </c>
      <c r="P134">
        <f t="shared" si="15"/>
        <v>1.9870936902485659</v>
      </c>
      <c r="Q134" s="1">
        <v>101325</v>
      </c>
      <c r="S134" s="1">
        <f>O134*C134/Q134*EXP(-(L134-M134*C134)/P134/C134)*1000000</f>
        <v>271024646.44630897</v>
      </c>
      <c r="U134" s="6">
        <v>1733333333333.3301</v>
      </c>
      <c r="V134">
        <v>750</v>
      </c>
      <c r="W134" s="1">
        <f t="shared" si="16"/>
        <v>6395.4823152096988</v>
      </c>
    </row>
    <row r="135" spans="3:23" x14ac:dyDescent="0.15">
      <c r="C135">
        <v>800</v>
      </c>
      <c r="D135" s="6">
        <v>3785.3957620956098</v>
      </c>
      <c r="E135" s="6">
        <v>-19434.551334033498</v>
      </c>
      <c r="F135" s="6">
        <v>-54430.181779229999</v>
      </c>
      <c r="H135" s="6">
        <v>56.387914047589099</v>
      </c>
      <c r="I135" s="6">
        <v>119.37667663497</v>
      </c>
      <c r="J135" s="6">
        <v>140.723658142098</v>
      </c>
      <c r="L135">
        <f>F135-D135-E135</f>
        <v>-38781.026207292103</v>
      </c>
      <c r="M135">
        <f>J135-H135-I135</f>
        <v>-35.0409325404611</v>
      </c>
      <c r="O135">
        <v>8.3140000000000001</v>
      </c>
      <c r="P135">
        <f t="shared" si="15"/>
        <v>1.9870936902485659</v>
      </c>
      <c r="Q135" s="1">
        <v>101325</v>
      </c>
      <c r="S135" s="1">
        <f>O135*C135/Q135*EXP(-(L135-M135*C135)/P135/C135)*1000000</f>
        <v>56699817.198798545</v>
      </c>
      <c r="U135" s="6">
        <v>1625000000000</v>
      </c>
      <c r="V135">
        <v>800</v>
      </c>
      <c r="W135" s="1">
        <f t="shared" si="16"/>
        <v>28659.704392035208</v>
      </c>
    </row>
    <row r="136" spans="3:23" x14ac:dyDescent="0.15">
      <c r="C136">
        <v>850</v>
      </c>
      <c r="D136" s="6">
        <v>4190.6603759994796</v>
      </c>
      <c r="E136" s="6">
        <v>-17238.631689426202</v>
      </c>
      <c r="F136" s="6">
        <v>-51705.8782559846</v>
      </c>
      <c r="H136" s="6">
        <v>56.879270910934302</v>
      </c>
      <c r="I136" s="6">
        <v>122.03886614324399</v>
      </c>
      <c r="J136" s="6">
        <v>144.02647848863299</v>
      </c>
      <c r="L136">
        <f>F136-D136-E136</f>
        <v>-38657.906942557878</v>
      </c>
      <c r="M136">
        <f>J136-H136-I136</f>
        <v>-34.891658565545313</v>
      </c>
      <c r="O136">
        <v>8.3140000000000001</v>
      </c>
      <c r="P136">
        <f t="shared" si="15"/>
        <v>1.9870936902485659</v>
      </c>
      <c r="Q136" s="1">
        <v>101325</v>
      </c>
      <c r="S136" s="1">
        <f>O136*C136/Q136*EXP(-(L136-M136*C136)/P136/C136)*1000000</f>
        <v>14376434.350466223</v>
      </c>
      <c r="U136" s="6">
        <v>1529411764705.8799</v>
      </c>
      <c r="V136">
        <v>850</v>
      </c>
      <c r="W136" s="1">
        <f t="shared" si="16"/>
        <v>106383.24687625215</v>
      </c>
    </row>
    <row r="137" spans="3:23" x14ac:dyDescent="0.15">
      <c r="C137">
        <v>900</v>
      </c>
      <c r="D137" s="6">
        <v>4599.5485254847999</v>
      </c>
      <c r="E137" s="6">
        <v>-14987.817650208301</v>
      </c>
      <c r="F137" s="6">
        <v>-48922.253645004399</v>
      </c>
      <c r="H137" s="6">
        <v>57.3466801467941</v>
      </c>
      <c r="I137" s="6">
        <v>124.61163565835101</v>
      </c>
      <c r="J137" s="6">
        <v>147.208318296447</v>
      </c>
      <c r="L137">
        <f>F137-D137-E137</f>
        <v>-38533.984520280901</v>
      </c>
      <c r="M137">
        <f>J137-H137-I137</f>
        <v>-34.749997508698101</v>
      </c>
      <c r="O137">
        <v>8.3140000000000001</v>
      </c>
      <c r="P137">
        <f t="shared" si="15"/>
        <v>1.9870936902485659</v>
      </c>
      <c r="Q137" s="1">
        <v>101325</v>
      </c>
      <c r="S137" s="1">
        <f>O137*C137/Q137*EXP(-(L137-M137*C137)/P137/C137)*1000000</f>
        <v>4276824.0794124957</v>
      </c>
      <c r="U137" s="6">
        <v>1444444444444.4399</v>
      </c>
      <c r="V137">
        <v>900</v>
      </c>
      <c r="W137" s="1">
        <f t="shared" si="16"/>
        <v>337737.63372630056</v>
      </c>
    </row>
    <row r="138" spans="3:23" x14ac:dyDescent="0.15">
      <c r="C138">
        <v>950</v>
      </c>
      <c r="D138" s="6">
        <v>5011.7357721220296</v>
      </c>
      <c r="E138" s="6">
        <v>-12685.6243313866</v>
      </c>
      <c r="F138" s="6">
        <v>-46083.194437463899</v>
      </c>
      <c r="H138" s="6">
        <v>57.792381036219801</v>
      </c>
      <c r="I138" s="6">
        <v>127.100858343981</v>
      </c>
      <c r="J138" s="6">
        <v>150.27805709191199</v>
      </c>
      <c r="L138">
        <f>F138-D138-E138</f>
        <v>-38409.305878199331</v>
      </c>
      <c r="M138">
        <f>J138-H138-I138</f>
        <v>-34.615182288288821</v>
      </c>
      <c r="O138">
        <v>8.3140000000000001</v>
      </c>
      <c r="P138">
        <f t="shared" si="15"/>
        <v>1.9870936902485659</v>
      </c>
      <c r="Q138" s="1">
        <v>101325</v>
      </c>
      <c r="S138" s="1">
        <f>O138*C138/Q138*EXP(-(L138-M138*C138)/P138/C138)*1000000</f>
        <v>1455040.8137435406</v>
      </c>
      <c r="U138" s="5">
        <v>1368421052631.5801</v>
      </c>
      <c r="V138">
        <v>950</v>
      </c>
      <c r="W138" s="1">
        <f t="shared" si="16"/>
        <v>940469.18801603618</v>
      </c>
    </row>
    <row r="139" spans="3:23" x14ac:dyDescent="0.15">
      <c r="C139">
        <v>1000</v>
      </c>
      <c r="D139" s="6">
        <v>5427.0464219195601</v>
      </c>
      <c r="E139" s="6">
        <v>-10335.976099084801</v>
      </c>
      <c r="F139" s="6">
        <v>-43191.909360057602</v>
      </c>
      <c r="H139" s="6">
        <v>58.218420504872</v>
      </c>
      <c r="I139" s="6">
        <v>129.51016316299001</v>
      </c>
      <c r="J139" s="6">
        <v>153.24526959189299</v>
      </c>
      <c r="L139">
        <f>F139-D139-E139</f>
        <v>-38282.979682892357</v>
      </c>
      <c r="M139">
        <f>J139-H139-I139</f>
        <v>-34.48331407596902</v>
      </c>
      <c r="O139">
        <v>8.3140000000000001</v>
      </c>
      <c r="P139">
        <f t="shared" si="15"/>
        <v>1.9870936902485659</v>
      </c>
      <c r="Q139" s="1">
        <v>101325</v>
      </c>
      <c r="S139" s="1">
        <f>O139*C139/Q139*EXP(-(L139-M139*C139)/P139/C139)*1000000</f>
        <v>555314.87492122955</v>
      </c>
      <c r="U139" s="6">
        <v>1300000000000</v>
      </c>
      <c r="V139">
        <v>1000</v>
      </c>
      <c r="W139" s="1">
        <f t="shared" si="16"/>
        <v>2341014.1862027426</v>
      </c>
    </row>
    <row r="140" spans="3:23" x14ac:dyDescent="0.15">
      <c r="C140">
        <v>1100</v>
      </c>
      <c r="D140" s="6">
        <v>6264.9892644053398</v>
      </c>
      <c r="E140" s="6">
        <v>-5501.7604712268803</v>
      </c>
      <c r="F140" s="6">
        <v>-37270.118253752902</v>
      </c>
      <c r="H140" s="6">
        <v>59.017001850128899</v>
      </c>
      <c r="I140" s="6">
        <v>134.11637165285401</v>
      </c>
      <c r="J140" s="6">
        <v>158.88800817238899</v>
      </c>
      <c r="L140">
        <f>F140-D140-E140</f>
        <v>-38033.347046931362</v>
      </c>
      <c r="M140">
        <f>J140-H140-I140</f>
        <v>-34.245365330593927</v>
      </c>
      <c r="O140">
        <v>8.3140000000000001</v>
      </c>
      <c r="P140">
        <f t="shared" si="15"/>
        <v>1.9870936902485659</v>
      </c>
      <c r="Q140" s="1">
        <v>101325</v>
      </c>
      <c r="S140" s="1">
        <f>O140*C140/Q140*EXP(-(L140-M140*C140)/P140/C140)*1000000</f>
        <v>106585.60699066434</v>
      </c>
      <c r="U140" s="5">
        <v>1181818181818.1799</v>
      </c>
      <c r="V140">
        <v>1100</v>
      </c>
      <c r="W140" s="1">
        <f t="shared" si="16"/>
        <v>11087971.586273309</v>
      </c>
    </row>
    <row r="141" spans="3:23" x14ac:dyDescent="0.15">
      <c r="C141">
        <v>1200</v>
      </c>
      <c r="D141" s="6">
        <v>7111.1531335916798</v>
      </c>
      <c r="E141" s="6">
        <v>-507.66097958917902</v>
      </c>
      <c r="F141" s="6">
        <v>-31184.038681129699</v>
      </c>
      <c r="H141" s="6">
        <v>59.753209846301097</v>
      </c>
      <c r="I141" s="6">
        <v>138.46086237673401</v>
      </c>
      <c r="J141" s="6">
        <v>164.18262320305001</v>
      </c>
      <c r="L141">
        <f>F141-D141-E141</f>
        <v>-37787.530835132202</v>
      </c>
      <c r="M141">
        <f>J141-H141-I141</f>
        <v>-34.031449019985104</v>
      </c>
      <c r="O141">
        <v>8.3140000000000001</v>
      </c>
      <c r="P141">
        <f t="shared" si="15"/>
        <v>1.9870936902485659</v>
      </c>
      <c r="Q141" s="1">
        <v>101325</v>
      </c>
      <c r="S141" s="1">
        <f>O141*C141/Q141*EXP(-(L141-M141*C141)/P141/C141)*1000000</f>
        <v>27399.089864962418</v>
      </c>
      <c r="U141" s="6">
        <v>1083333333333.33</v>
      </c>
      <c r="V141">
        <v>1200</v>
      </c>
      <c r="W141" s="1">
        <f t="shared" si="16"/>
        <v>39539026.247681379</v>
      </c>
    </row>
    <row r="142" spans="3:23" x14ac:dyDescent="0.15">
      <c r="C142">
        <v>1300</v>
      </c>
      <c r="D142" s="6">
        <v>7965.2181798711599</v>
      </c>
      <c r="E142" s="6">
        <v>4626.6090844743903</v>
      </c>
      <c r="F142" s="6">
        <v>-24954.896310022501</v>
      </c>
      <c r="H142" s="6">
        <v>60.436785274750498</v>
      </c>
      <c r="I142" s="6">
        <v>142.56977124292499</v>
      </c>
      <c r="J142" s="6">
        <v>169.16788545630101</v>
      </c>
      <c r="L142">
        <f>F142-D142-E142</f>
        <v>-37546.72357436805</v>
      </c>
      <c r="M142">
        <f>J142-H142-I142</f>
        <v>-33.83867106137447</v>
      </c>
      <c r="O142">
        <v>8.3140000000000001</v>
      </c>
      <c r="P142">
        <f t="shared" si="15"/>
        <v>1.9870936902485659</v>
      </c>
      <c r="Q142" s="1">
        <v>101325</v>
      </c>
      <c r="S142" s="1">
        <f>O142*C142/Q142*EXP(-(L142-M142*C142)/P142/C142)*1000000</f>
        <v>8805.2009081850993</v>
      </c>
      <c r="U142" s="6">
        <v>1000000000000</v>
      </c>
      <c r="V142">
        <v>1300</v>
      </c>
      <c r="W142" s="1">
        <f t="shared" si="16"/>
        <v>113569242.81766523</v>
      </c>
    </row>
    <row r="143" spans="3:23" x14ac:dyDescent="0.15">
      <c r="C143">
        <v>1400</v>
      </c>
      <c r="D143" s="6">
        <v>8826.8816562130905</v>
      </c>
      <c r="E143" s="6">
        <v>9883.6437791160806</v>
      </c>
      <c r="F143" s="6">
        <v>-18601.2483274185</v>
      </c>
      <c r="H143" s="6">
        <v>61.075312496951803</v>
      </c>
      <c r="I143" s="6">
        <v>146.46512774694401</v>
      </c>
      <c r="J143" s="6">
        <v>173.87591401326799</v>
      </c>
      <c r="L143">
        <f>F143-D143-E143</f>
        <v>-37311.773762747667</v>
      </c>
      <c r="M143">
        <f>J143-H143-I143</f>
        <v>-33.664526230627814</v>
      </c>
      <c r="O143">
        <v>8.3140000000000001</v>
      </c>
      <c r="P143">
        <f t="shared" si="15"/>
        <v>1.9870936902485659</v>
      </c>
      <c r="Q143" s="1">
        <v>101325</v>
      </c>
      <c r="S143" s="1">
        <f>O143*C143/Q143*EXP(-(L143-M143*C143)/P143/C143)*1000000</f>
        <v>3368.3727203763374</v>
      </c>
      <c r="U143" s="6">
        <v>928571428571.42896</v>
      </c>
      <c r="V143">
        <v>1400</v>
      </c>
      <c r="W143" s="1">
        <f t="shared" si="16"/>
        <v>275673598.3978883</v>
      </c>
    </row>
    <row r="144" spans="3:23" x14ac:dyDescent="0.15">
      <c r="C144">
        <v>1500</v>
      </c>
      <c r="D144" s="6">
        <v>9695.8572985700393</v>
      </c>
      <c r="E144" s="6">
        <v>15248.163651634801</v>
      </c>
      <c r="F144" s="6">
        <v>-12139.2114744924</v>
      </c>
      <c r="H144" s="6">
        <v>61.674815287510299</v>
      </c>
      <c r="I144" s="6">
        <v>150.16586539395499</v>
      </c>
      <c r="J144" s="6">
        <v>178.33385785884599</v>
      </c>
      <c r="L144">
        <f t="shared" ref="L144:L154" si="17">F144-D144-E144</f>
        <v>-37083.232424697242</v>
      </c>
      <c r="M144">
        <f t="shared" ref="M144:M154" si="18">J144-H144-I144</f>
        <v>-33.506822822619299</v>
      </c>
      <c r="O144">
        <v>8.3140000000000001</v>
      </c>
      <c r="P144">
        <f t="shared" si="15"/>
        <v>1.9870936902485659</v>
      </c>
      <c r="Q144" s="1">
        <v>101325</v>
      </c>
      <c r="S144" s="1">
        <f t="shared" ref="S144:S154" si="19">O144*C144/Q144*EXP(-(L144-M144*C144)/P144/C144)*1000000</f>
        <v>1479.8868156575727</v>
      </c>
      <c r="U144" s="6">
        <v>866666666666.66699</v>
      </c>
      <c r="V144">
        <v>1500</v>
      </c>
      <c r="W144" s="1">
        <f t="shared" si="16"/>
        <v>585630372.19949317</v>
      </c>
    </row>
    <row r="145" spans="3:23" x14ac:dyDescent="0.15">
      <c r="C145">
        <v>1600</v>
      </c>
      <c r="D145" s="6">
        <v>10571.874706284199</v>
      </c>
      <c r="E145" s="6">
        <v>20706.8348781165</v>
      </c>
      <c r="F145" s="6">
        <v>-5582.6900816407096</v>
      </c>
      <c r="H145" s="6">
        <v>62.240159977358402</v>
      </c>
      <c r="I145" s="6">
        <v>153.688505354949</v>
      </c>
      <c r="J145" s="6">
        <v>182.56503365619901</v>
      </c>
      <c r="L145">
        <f t="shared" si="17"/>
        <v>-36861.399666041412</v>
      </c>
      <c r="M145">
        <f t="shared" si="18"/>
        <v>-33.363631676108398</v>
      </c>
      <c r="O145">
        <v>8.3140000000000001</v>
      </c>
      <c r="P145">
        <f t="shared" si="15"/>
        <v>1.9870936902485659</v>
      </c>
      <c r="Q145" s="1">
        <v>101325</v>
      </c>
      <c r="S145" s="1">
        <f t="shared" si="19"/>
        <v>727.0256707489682</v>
      </c>
      <c r="U145" s="6">
        <v>812500000000</v>
      </c>
      <c r="V145">
        <v>1600</v>
      </c>
      <c r="W145" s="1">
        <f t="shared" si="16"/>
        <v>1117567140.5976322</v>
      </c>
    </row>
    <row r="146" spans="3:23" x14ac:dyDescent="0.15">
      <c r="C146">
        <v>1700</v>
      </c>
      <c r="D146" s="6">
        <v>11454.6787224938</v>
      </c>
      <c r="E146" s="6">
        <v>26248.0884030747</v>
      </c>
      <c r="F146" s="6">
        <v>1056.3958964838801</v>
      </c>
      <c r="H146" s="6">
        <v>62.775336163777098</v>
      </c>
      <c r="I146" s="6">
        <v>157.04763249894401</v>
      </c>
      <c r="J146" s="6">
        <v>186.58971798313601</v>
      </c>
      <c r="L146">
        <f t="shared" si="17"/>
        <v>-36646.371229084616</v>
      </c>
      <c r="M146">
        <f t="shared" si="18"/>
        <v>-33.233250679585097</v>
      </c>
      <c r="O146">
        <v>8.3140000000000001</v>
      </c>
      <c r="P146">
        <f t="shared" si="15"/>
        <v>1.9870936902485659</v>
      </c>
      <c r="Q146" s="1">
        <v>101325</v>
      </c>
      <c r="S146" s="1">
        <f t="shared" si="19"/>
        <v>391.32780403417496</v>
      </c>
      <c r="U146" s="6">
        <v>764705882352.94104</v>
      </c>
      <c r="V146">
        <v>1700</v>
      </c>
      <c r="W146" s="1">
        <f t="shared" si="16"/>
        <v>1954131228.2685609</v>
      </c>
    </row>
    <row r="147" spans="3:23" x14ac:dyDescent="0.15">
      <c r="C147">
        <v>1800</v>
      </c>
      <c r="D147" s="6">
        <v>12344.028814539701</v>
      </c>
      <c r="E147" s="6">
        <v>31861.939079091</v>
      </c>
      <c r="F147" s="6">
        <v>7767.88284593757</v>
      </c>
      <c r="H147" s="6">
        <v>63.283657062706901</v>
      </c>
      <c r="I147" s="6">
        <v>160.256235153387</v>
      </c>
      <c r="J147" s="6">
        <v>190.425712778215</v>
      </c>
      <c r="L147">
        <f t="shared" si="17"/>
        <v>-36438.08504769313</v>
      </c>
      <c r="M147">
        <f t="shared" si="18"/>
        <v>-33.114179437878903</v>
      </c>
      <c r="O147">
        <v>8.3140000000000001</v>
      </c>
      <c r="P147">
        <f t="shared" si="15"/>
        <v>1.9870936902485659</v>
      </c>
      <c r="Q147" s="1">
        <v>101325</v>
      </c>
      <c r="S147" s="1">
        <f t="shared" si="19"/>
        <v>227.17192343484683</v>
      </c>
      <c r="U147" s="6">
        <v>722222222222.22205</v>
      </c>
      <c r="V147">
        <v>1800</v>
      </c>
      <c r="W147" s="1">
        <f t="shared" si="16"/>
        <v>3179187864.8655109</v>
      </c>
    </row>
    <row r="148" spans="3:23" x14ac:dyDescent="0.15">
      <c r="C148">
        <v>1900</v>
      </c>
      <c r="D148" s="6">
        <v>13239.698454371901</v>
      </c>
      <c r="E148" s="6">
        <v>37539.8048064553</v>
      </c>
      <c r="F148" s="6">
        <v>14543.135458451499</v>
      </c>
      <c r="H148" s="6">
        <v>63.7679056192231</v>
      </c>
      <c r="I148" s="6">
        <v>163.32595288045999</v>
      </c>
      <c r="J148" s="6">
        <v>194.088757702338</v>
      </c>
      <c r="L148">
        <f t="shared" si="17"/>
        <v>-36236.367802375702</v>
      </c>
      <c r="M148">
        <f t="shared" si="18"/>
        <v>-33.005100797345079</v>
      </c>
      <c r="O148">
        <v>8.3140000000000001</v>
      </c>
      <c r="P148">
        <f t="shared" si="15"/>
        <v>1.9870936902485659</v>
      </c>
      <c r="Q148" s="1">
        <v>101325</v>
      </c>
      <c r="S148" s="1">
        <f t="shared" si="19"/>
        <v>140.4791411770837</v>
      </c>
      <c r="U148" s="6">
        <v>684210526315.78894</v>
      </c>
      <c r="V148">
        <v>1900</v>
      </c>
      <c r="W148" s="1">
        <f t="shared" si="16"/>
        <v>4870548898.4538574</v>
      </c>
    </row>
    <row r="149" spans="3:23" x14ac:dyDescent="0.15">
      <c r="C149">
        <v>2000</v>
      </c>
      <c r="D149" s="6">
        <v>14141.4744989556</v>
      </c>
      <c r="E149" s="6">
        <v>43274.325672806401</v>
      </c>
      <c r="F149" s="6">
        <v>21374.8186963968</v>
      </c>
      <c r="H149" s="6">
        <v>64.230443096681995</v>
      </c>
      <c r="I149" s="6">
        <v>166.26726062415</v>
      </c>
      <c r="J149" s="6">
        <v>197.592836605445</v>
      </c>
      <c r="L149">
        <f t="shared" si="17"/>
        <v>-36040.981475365203</v>
      </c>
      <c r="M149">
        <f t="shared" si="18"/>
        <v>-32.904867115386992</v>
      </c>
      <c r="O149">
        <v>8.3140000000000001</v>
      </c>
      <c r="P149">
        <f t="shared" si="15"/>
        <v>1.9870936902485659</v>
      </c>
      <c r="Q149" s="1">
        <v>101325</v>
      </c>
      <c r="S149" s="1">
        <f t="shared" si="19"/>
        <v>91.628255976532031</v>
      </c>
      <c r="U149" s="6">
        <v>650000000000</v>
      </c>
      <c r="V149">
        <v>2000</v>
      </c>
      <c r="W149" s="1">
        <f t="shared" si="16"/>
        <v>7093881609.6912174</v>
      </c>
    </row>
    <row r="150" spans="3:23" x14ac:dyDescent="0.15">
      <c r="C150">
        <v>2100</v>
      </c>
      <c r="D150" s="6">
        <v>15049.1565706779</v>
      </c>
      <c r="E150" s="6">
        <v>49059.183092772801</v>
      </c>
      <c r="F150" s="6">
        <v>28256.6697577503</v>
      </c>
      <c r="H150" s="6">
        <v>64.673291144483997</v>
      </c>
      <c r="I150" s="6">
        <v>169.08960788197899</v>
      </c>
      <c r="J150" s="6">
        <v>200.950409142994</v>
      </c>
      <c r="L150">
        <f t="shared" si="17"/>
        <v>-35851.669905700401</v>
      </c>
      <c r="M150">
        <f t="shared" si="18"/>
        <v>-32.812489883468999</v>
      </c>
      <c r="O150">
        <v>8.3140000000000001</v>
      </c>
      <c r="P150">
        <f t="shared" si="15"/>
        <v>1.9870936902485659</v>
      </c>
      <c r="Q150" s="1">
        <v>101325</v>
      </c>
      <c r="S150" s="1">
        <f t="shared" si="19"/>
        <v>62.539944074585755</v>
      </c>
      <c r="U150" s="6">
        <v>619047619047.61902</v>
      </c>
      <c r="V150">
        <v>2100</v>
      </c>
      <c r="W150" s="1">
        <f t="shared" si="16"/>
        <v>9898435763.059473</v>
      </c>
    </row>
    <row r="151" spans="3:23" x14ac:dyDescent="0.15">
      <c r="C151">
        <v>2200</v>
      </c>
      <c r="D151" s="6">
        <v>15962.5564377545</v>
      </c>
      <c r="E151" s="6">
        <v>54888.918947612503</v>
      </c>
      <c r="F151" s="6">
        <v>35183.270041060197</v>
      </c>
      <c r="H151" s="6">
        <v>65.098194756751496</v>
      </c>
      <c r="I151" s="6">
        <v>171.80152547125601</v>
      </c>
      <c r="J151" s="6">
        <v>204.172588461652</v>
      </c>
      <c r="L151">
        <f t="shared" si="17"/>
        <v>-35668.205344306807</v>
      </c>
      <c r="M151">
        <f t="shared" si="18"/>
        <v>-32.727131766355512</v>
      </c>
      <c r="O151">
        <v>8.3140000000000001</v>
      </c>
      <c r="P151">
        <f t="shared" si="15"/>
        <v>1.9870936902485659</v>
      </c>
      <c r="Q151" s="1">
        <v>101325</v>
      </c>
      <c r="S151" s="1">
        <f t="shared" si="19"/>
        <v>44.38001330987597</v>
      </c>
      <c r="U151" s="6">
        <v>590909090909.09094</v>
      </c>
      <c r="V151">
        <v>2200</v>
      </c>
      <c r="W151" s="1">
        <f t="shared" si="16"/>
        <v>13314756955.640543</v>
      </c>
    </row>
    <row r="152" spans="3:23" x14ac:dyDescent="0.15">
      <c r="C152">
        <v>2300</v>
      </c>
      <c r="D152" s="6">
        <v>16881.497394635699</v>
      </c>
      <c r="E152" s="6">
        <v>60758.754724854</v>
      </c>
      <c r="F152" s="6">
        <v>42149.817110410797</v>
      </c>
      <c r="H152" s="6">
        <v>65.5066712245264</v>
      </c>
      <c r="I152" s="6">
        <v>174.41070854293599</v>
      </c>
      <c r="J152" s="6">
        <v>207.26927935507601</v>
      </c>
      <c r="L152">
        <f t="shared" si="17"/>
        <v>-35490.435009078901</v>
      </c>
      <c r="M152">
        <f t="shared" si="18"/>
        <v>-32.648100412386384</v>
      </c>
      <c r="O152">
        <v>8.3140000000000001</v>
      </c>
      <c r="P152">
        <f t="shared" si="15"/>
        <v>1.9870936902485659</v>
      </c>
      <c r="Q152" s="1">
        <v>101325</v>
      </c>
      <c r="S152" s="1">
        <f t="shared" si="19"/>
        <v>32.569450780100105</v>
      </c>
      <c r="U152" s="6">
        <v>565217391304.34802</v>
      </c>
      <c r="V152">
        <v>2300</v>
      </c>
      <c r="W152" s="1">
        <f t="shared" si="16"/>
        <v>17354219299.568146</v>
      </c>
    </row>
    <row r="153" spans="3:23" x14ac:dyDescent="0.15">
      <c r="C153">
        <v>2400</v>
      </c>
      <c r="D153" s="6">
        <v>17805.813642413101</v>
      </c>
      <c r="E153" s="6">
        <v>66664.410657936402</v>
      </c>
      <c r="F153" s="6">
        <v>49151.896660389299</v>
      </c>
      <c r="H153" s="6">
        <v>65.900048661980904</v>
      </c>
      <c r="I153" s="6">
        <v>176.92408191493701</v>
      </c>
      <c r="J153" s="6">
        <v>210.24928699485</v>
      </c>
      <c r="L153">
        <f t="shared" si="17"/>
        <v>-35318.327639960204</v>
      </c>
      <c r="M153">
        <f t="shared" si="18"/>
        <v>-32.574843582067899</v>
      </c>
      <c r="O153">
        <v>8.3140000000000001</v>
      </c>
      <c r="P153">
        <f t="shared" si="15"/>
        <v>1.9870936902485659</v>
      </c>
      <c r="Q153" s="1">
        <v>101325</v>
      </c>
      <c r="S153" s="1">
        <f t="shared" si="19"/>
        <v>24.609998241623611</v>
      </c>
      <c r="U153" s="6">
        <v>541666666666.66699</v>
      </c>
      <c r="V153">
        <v>2400</v>
      </c>
      <c r="W153" s="1">
        <f t="shared" si="16"/>
        <v>22010024598.479259</v>
      </c>
    </row>
    <row r="154" spans="3:23" x14ac:dyDescent="0.15">
      <c r="C154">
        <v>2500</v>
      </c>
      <c r="D154" s="6">
        <v>18735.3496692259</v>
      </c>
      <c r="E154" s="6">
        <v>72601.92486585</v>
      </c>
      <c r="F154" s="6">
        <v>56185.254481049997</v>
      </c>
      <c r="H154" s="6">
        <v>66.279496662795907</v>
      </c>
      <c r="I154" s="6">
        <v>179.34785205967799</v>
      </c>
      <c r="J154" s="6">
        <v>213.12040345073501</v>
      </c>
      <c r="L154">
        <f t="shared" si="17"/>
        <v>-35152.020054025903</v>
      </c>
      <c r="M154">
        <f t="shared" si="18"/>
        <v>-32.506945271738886</v>
      </c>
      <c r="O154">
        <v>8.3140000000000001</v>
      </c>
      <c r="P154">
        <f t="shared" si="15"/>
        <v>1.9870936902485659</v>
      </c>
      <c r="Q154" s="1">
        <v>101325</v>
      </c>
      <c r="S154" s="1">
        <f t="shared" si="19"/>
        <v>19.076092892898568</v>
      </c>
      <c r="U154" s="6">
        <v>520000000000</v>
      </c>
      <c r="V154">
        <v>2500</v>
      </c>
      <c r="W154" s="1">
        <f t="shared" si="16"/>
        <v>27259250776.325359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 He</dc:creator>
  <cp:lastModifiedBy>Tanjin He</cp:lastModifiedBy>
  <dcterms:created xsi:type="dcterms:W3CDTF">2016-12-29T02:49:54Z</dcterms:created>
  <dcterms:modified xsi:type="dcterms:W3CDTF">2016-12-29T14:14:57Z</dcterms:modified>
</cp:coreProperties>
</file>