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5" documentId="13_ncr:1_{150B3F84-8EE1-4337-8D01-526F36FDA6EE}" xr6:coauthVersionLast="47" xr6:coauthVersionMax="47" xr10:uidLastSave="{E3E178A2-3BA9-4120-A94D-CB2E91C72ED4}"/>
  <bookViews>
    <workbookView xWindow="-1440" yWindow="-24520" windowWidth="26720" windowHeight="239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1" l="1"/>
  <c r="F15" i="11"/>
  <c r="E22" i="11"/>
  <c r="F22" i="11" s="1"/>
  <c r="E14" i="11"/>
  <c r="F14" i="11" s="1"/>
  <c r="E33" i="11"/>
  <c r="F28" i="11"/>
  <c r="F29" i="11"/>
  <c r="F13" i="11"/>
  <c r="F10" i="11"/>
  <c r="F34" i="11"/>
  <c r="H7" i="11"/>
  <c r="H22" i="11" l="1"/>
  <c r="F33" i="11"/>
  <c r="F24" i="11" l="1"/>
  <c r="F9" i="11"/>
  <c r="I5" i="11"/>
  <c r="H36" i="11"/>
  <c r="H35" i="11"/>
  <c r="H34" i="11"/>
  <c r="H33" i="11"/>
  <c r="H27" i="11"/>
  <c r="H23" i="11"/>
  <c r="H17" i="11"/>
  <c r="H8" i="11"/>
  <c r="E11" i="11" l="1"/>
  <c r="F19" i="11"/>
  <c r="H24" i="11"/>
  <c r="H9" i="11"/>
  <c r="I6" i="11"/>
  <c r="F11" i="11" l="1"/>
  <c r="E12" i="11" s="1"/>
  <c r="F12" i="11" s="1"/>
  <c r="E16" i="11"/>
  <c r="H28" i="11"/>
  <c r="J5" i="11"/>
  <c r="K5" i="11" s="1"/>
  <c r="L5" i="11" s="1"/>
  <c r="M5" i="11" s="1"/>
  <c r="N5" i="11" s="1"/>
  <c r="O5" i="11" s="1"/>
  <c r="P5" i="11" s="1"/>
  <c r="I4" i="11"/>
  <c r="H11" i="11" l="1"/>
  <c r="F16" i="11"/>
  <c r="H16" i="11" s="1"/>
  <c r="F18" i="11"/>
  <c r="H18" i="11" s="1"/>
  <c r="H12" i="11"/>
  <c r="H13"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H26"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<sst xmlns="http://schemas.openxmlformats.org/spreadsheetml/2006/main" count="90" uniqueCount="68">
  <si>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</si>
  <si>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</si>
  <si>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</si>
  <si>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</si>
  <si>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</si>
  <si>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</si>
  <si>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</si>
  <si>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</si>
  <si>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</si>
  <si>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</si>
  <si>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</si>
  <si>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</si>
  <si>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</si>
  <si>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</si>
  <si>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</si>
  <si>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</si>
  <si>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</si>
  <si>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</si>
  <si>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</si>
  <si>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</si>
  <si>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</si>
  <si>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</si>
  <si>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</si>
  <si>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</si>
  <si>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</si>
  <si>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</si>
  <si>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</si>
  <si>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</si>
  <si>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</si>
  <si>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</si>
  <si>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</si>
  <si>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</si>
  <si>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</si>
  <si>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</si>
  <si>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</si>
  <si>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</si>
  <si>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</si>
  <si>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</si>
  <si>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Team Meeting</t>
  </si>
  <si>
    <t>TEAM 1: DEVELOPMENT TEAM PROJECT</t>
  </si>
  <si>
    <t>MSc AI: IA Team 1</t>
  </si>
  <si>
    <t>Maria Ingold</t>
  </si>
  <si>
    <t>Abdullah, Camille, Maria</t>
  </si>
  <si>
    <t>DUE!</t>
  </si>
  <si>
    <t>Schedule meetings</t>
  </si>
  <si>
    <t>Maria</t>
  </si>
  <si>
    <t>Set up shared space</t>
  </si>
  <si>
    <t>Week 4 (28/11-04/12): Outline / Plan / Begin Research</t>
  </si>
  <si>
    <t>Week 5 (05/12-11/12): Research / Write</t>
  </si>
  <si>
    <t>Week 6 (12/12-18/12): Write / Review / Deliver (DUE 18/12)</t>
  </si>
  <si>
    <t>Clarify with Tutor</t>
  </si>
  <si>
    <t>Maria (Liasion)</t>
  </si>
  <si>
    <t>Seminar 4</t>
  </si>
  <si>
    <t>(Abdullah, Camille), Maria</t>
  </si>
  <si>
    <t>Seminar 6</t>
  </si>
  <si>
    <t>Sign / return contract</t>
  </si>
  <si>
    <t>Straw-man outline</t>
  </si>
  <si>
    <t>Thoughts on outline</t>
  </si>
  <si>
    <t>Week 3 (21/11-27/11): Kickoff / Understand Requirements</t>
  </si>
  <si>
    <t>Which/why domain / task</t>
  </si>
  <si>
    <t>SPRINT</t>
  </si>
  <si>
    <t xml:space="preserve">Initial Research </t>
  </si>
  <si>
    <t>Initial Draft</t>
  </si>
  <si>
    <t>Initial prose draft</t>
  </si>
  <si>
    <t>Camille, Abdullah</t>
  </si>
  <si>
    <t>Final draft</t>
  </si>
  <si>
    <t>Review / input / edit</t>
  </si>
  <si>
    <t>Polish /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</si>
</sst>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FF000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7" fillId="10" borderId="2" xfId="12" applyFont="1" applyFill="1">
      <alignment horizontal="left" vertical="center" indent="2"/>
    </xf>
    <xf numFmtId="167" fontId="37" fillId="10" borderId="2" xfId="10" applyFont="1"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12" activePane="bottomLeft" state="frozen"/>
      <selection pane="bottomLeft" activeCell="M34" sqref="M34"/>
    </sheetView>
  </sheetViews>
  <sheetFormatPr defaultRowHeight="30" customHeight="1" x14ac:dyDescent="0.45"/>
  <cols>
    <col min="1" max="1" width="2.73046875" style="45" customWidth="1"/>
    <col min="2" max="2" width="31.73046875" customWidth="1"/>
    <col min="3" max="3" width="26.464843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6" t="s">
        <v>0</v>
      </c>
      <c r="B1" s="49" t="s">
        <v>39</v>
      </c>
      <c r="C1" s="1"/>
      <c r="D1" s="2"/>
      <c r="E1" s="4"/>
      <c r="F1" s="34"/>
      <c r="H1" s="2"/>
      <c r="I1" s="67" t="s">
        <v>23</v>
      </c>
    </row>
    <row r="2" spans="1:64" ht="30" customHeight="1" x14ac:dyDescent="0.55000000000000004">
      <c r="A2" s="45" t="s">
        <v>1</v>
      </c>
      <c r="B2" s="50" t="s">
        <v>40</v>
      </c>
      <c r="I2" s="68" t="s">
        <v>24</v>
      </c>
    </row>
    <row r="3" spans="1:64" ht="30" customHeight="1" x14ac:dyDescent="0.45">
      <c r="A3" s="45" t="s">
        <v>2</v>
      </c>
      <c r="B3" s="51" t="s">
        <v>41</v>
      </c>
      <c r="C3" s="94" t="s">
        <v>16</v>
      </c>
      <c r="D3" s="95"/>
      <c r="E3" s="93">
        <v>45251</v>
      </c>
      <c r="F3" s="93"/>
    </row>
    <row r="4" spans="1:64" ht="30" customHeight="1" x14ac:dyDescent="0.45">
      <c r="A4" s="46" t="s">
        <v>3</v>
      </c>
      <c r="C4" s="94" t="s">
        <v>17</v>
      </c>
      <c r="D4" s="95"/>
      <c r="E4" s="7">
        <v>1</v>
      </c>
      <c r="I4" s="90">
        <f>I5</f>
        <v>45250</v>
      </c>
      <c r="J4" s="91"/>
      <c r="K4" s="91"/>
      <c r="L4" s="91"/>
      <c r="M4" s="91"/>
      <c r="N4" s="91"/>
      <c r="O4" s="92"/>
      <c r="P4" s="90">
        <f>P5</f>
        <v>45257</v>
      </c>
      <c r="Q4" s="91"/>
      <c r="R4" s="91"/>
      <c r="S4" s="91"/>
      <c r="T4" s="91"/>
      <c r="U4" s="91"/>
      <c r="V4" s="92"/>
      <c r="W4" s="90">
        <f>W5</f>
        <v>45264</v>
      </c>
      <c r="X4" s="91"/>
      <c r="Y4" s="91"/>
      <c r="Z4" s="91"/>
      <c r="AA4" s="91"/>
      <c r="AB4" s="91"/>
      <c r="AC4" s="92"/>
      <c r="AD4" s="90">
        <f>AD5</f>
        <v>45271</v>
      </c>
      <c r="AE4" s="91"/>
      <c r="AF4" s="91"/>
      <c r="AG4" s="91"/>
      <c r="AH4" s="91"/>
      <c r="AI4" s="91"/>
      <c r="AJ4" s="92"/>
      <c r="AK4" s="90">
        <f>AK5</f>
        <v>45278</v>
      </c>
      <c r="AL4" s="91"/>
      <c r="AM4" s="91"/>
      <c r="AN4" s="91"/>
      <c r="AO4" s="91"/>
      <c r="AP4" s="91"/>
      <c r="AQ4" s="92"/>
      <c r="AR4" s="90">
        <f>AR5</f>
        <v>45285</v>
      </c>
      <c r="AS4" s="91"/>
      <c r="AT4" s="91"/>
      <c r="AU4" s="91"/>
      <c r="AV4" s="91"/>
      <c r="AW4" s="91"/>
      <c r="AX4" s="92"/>
      <c r="AY4" s="90">
        <f>AY5</f>
        <v>45292</v>
      </c>
      <c r="AZ4" s="91"/>
      <c r="BA4" s="91"/>
      <c r="BB4" s="91"/>
      <c r="BC4" s="91"/>
      <c r="BD4" s="91"/>
      <c r="BE4" s="92"/>
      <c r="BF4" s="90">
        <f>BF5</f>
        <v>45299</v>
      </c>
      <c r="BG4" s="91"/>
      <c r="BH4" s="91"/>
      <c r="BI4" s="91"/>
      <c r="BJ4" s="91"/>
      <c r="BK4" s="91"/>
      <c r="BL4" s="92"/>
    </row>
    <row r="5" spans="1:64" ht="15" customHeight="1" x14ac:dyDescent="0.45">
      <c r="A5" s="46" t="s">
        <v>4</v>
      </c>
      <c r="B5" s="66"/>
      <c r="C5" s="66"/>
      <c r="D5" s="66"/>
      <c r="E5" s="66"/>
      <c r="F5" s="66"/>
      <c r="G5" s="66"/>
      <c r="I5" s="85">
        <f>Project_Start-WEEKDAY(Project_Start,1)+2+7*(Display_Week-1)</f>
        <v>45250</v>
      </c>
      <c r="J5" s="86">
        <f>I5+1</f>
        <v>45251</v>
      </c>
      <c r="K5" s="86">
        <f t="shared" ref="K5:AX5" si="0">J5+1</f>
        <v>45252</v>
      </c>
      <c r="L5" s="86">
        <f t="shared" si="0"/>
        <v>45253</v>
      </c>
      <c r="M5" s="86">
        <f t="shared" si="0"/>
        <v>45254</v>
      </c>
      <c r="N5" s="86">
        <f t="shared" si="0"/>
        <v>45255</v>
      </c>
      <c r="O5" s="87">
        <f t="shared" si="0"/>
        <v>45256</v>
      </c>
      <c r="P5" s="85">
        <f>O5+1</f>
        <v>45257</v>
      </c>
      <c r="Q5" s="86">
        <f>P5+1</f>
        <v>45258</v>
      </c>
      <c r="R5" s="86">
        <f t="shared" si="0"/>
        <v>45259</v>
      </c>
      <c r="S5" s="86">
        <f t="shared" si="0"/>
        <v>45260</v>
      </c>
      <c r="T5" s="86">
        <f t="shared" si="0"/>
        <v>45261</v>
      </c>
      <c r="U5" s="86">
        <f t="shared" si="0"/>
        <v>45262</v>
      </c>
      <c r="V5" s="87">
        <f t="shared" si="0"/>
        <v>45263</v>
      </c>
      <c r="W5" s="85">
        <f>V5+1</f>
        <v>45264</v>
      </c>
      <c r="X5" s="86">
        <f>W5+1</f>
        <v>45265</v>
      </c>
      <c r="Y5" s="86">
        <f t="shared" si="0"/>
        <v>45266</v>
      </c>
      <c r="Z5" s="86">
        <f t="shared" si="0"/>
        <v>45267</v>
      </c>
      <c r="AA5" s="86">
        <f t="shared" si="0"/>
        <v>45268</v>
      </c>
      <c r="AB5" s="86">
        <f t="shared" si="0"/>
        <v>45269</v>
      </c>
      <c r="AC5" s="87">
        <f t="shared" si="0"/>
        <v>45270</v>
      </c>
      <c r="AD5" s="85">
        <f>AC5+1</f>
        <v>45271</v>
      </c>
      <c r="AE5" s="86">
        <f>AD5+1</f>
        <v>45272</v>
      </c>
      <c r="AF5" s="86">
        <f t="shared" si="0"/>
        <v>45273</v>
      </c>
      <c r="AG5" s="86">
        <f t="shared" si="0"/>
        <v>45274</v>
      </c>
      <c r="AH5" s="86">
        <f t="shared" si="0"/>
        <v>45275</v>
      </c>
      <c r="AI5" s="86">
        <f t="shared" si="0"/>
        <v>45276</v>
      </c>
      <c r="AJ5" s="87">
        <f t="shared" si="0"/>
        <v>45277</v>
      </c>
      <c r="AK5" s="85">
        <f>AJ5+1</f>
        <v>45278</v>
      </c>
      <c r="AL5" s="86">
        <f>AK5+1</f>
        <v>45279</v>
      </c>
      <c r="AM5" s="86">
        <f t="shared" si="0"/>
        <v>45280</v>
      </c>
      <c r="AN5" s="86">
        <f t="shared" si="0"/>
        <v>45281</v>
      </c>
      <c r="AO5" s="86">
        <f t="shared" si="0"/>
        <v>45282</v>
      </c>
      <c r="AP5" s="86">
        <f t="shared" si="0"/>
        <v>45283</v>
      </c>
      <c r="AQ5" s="87">
        <f t="shared" si="0"/>
        <v>45284</v>
      </c>
      <c r="AR5" s="85">
        <f>AQ5+1</f>
        <v>45285</v>
      </c>
      <c r="AS5" s="86">
        <f>AR5+1</f>
        <v>45286</v>
      </c>
      <c r="AT5" s="86">
        <f t="shared" si="0"/>
        <v>45287</v>
      </c>
      <c r="AU5" s="86">
        <f t="shared" si="0"/>
        <v>45288</v>
      </c>
      <c r="AV5" s="86">
        <f t="shared" si="0"/>
        <v>45289</v>
      </c>
      <c r="AW5" s="86">
        <f t="shared" si="0"/>
        <v>45290</v>
      </c>
      <c r="AX5" s="87">
        <f t="shared" si="0"/>
        <v>45291</v>
      </c>
      <c r="AY5" s="85">
        <f>AX5+1</f>
        <v>45292</v>
      </c>
      <c r="AZ5" s="86">
        <f>AY5+1</f>
        <v>45293</v>
      </c>
      <c r="BA5" s="86">
        <f t="shared" ref="BA5:BE5" si="1">AZ5+1</f>
        <v>45294</v>
      </c>
      <c r="BB5" s="86">
        <f t="shared" si="1"/>
        <v>45295</v>
      </c>
      <c r="BC5" s="86">
        <f t="shared" si="1"/>
        <v>45296</v>
      </c>
      <c r="BD5" s="86">
        <f t="shared" si="1"/>
        <v>45297</v>
      </c>
      <c r="BE5" s="87">
        <f t="shared" si="1"/>
        <v>45298</v>
      </c>
      <c r="BF5" s="85">
        <f>BE5+1</f>
        <v>45299</v>
      </c>
      <c r="BG5" s="86">
        <f>BF5+1</f>
        <v>45300</v>
      </c>
      <c r="BH5" s="86">
        <f t="shared" ref="BH5:BL5" si="2">BG5+1</f>
        <v>45301</v>
      </c>
      <c r="BI5" s="86">
        <f t="shared" si="2"/>
        <v>45302</v>
      </c>
      <c r="BJ5" s="86">
        <f t="shared" si="2"/>
        <v>45303</v>
      </c>
      <c r="BK5" s="86">
        <f t="shared" si="2"/>
        <v>45304</v>
      </c>
      <c r="BL5" s="87">
        <f t="shared" si="2"/>
        <v>45305</v>
      </c>
    </row>
    <row r="6" spans="1:64" ht="30" customHeight="1" thickBot="1" x14ac:dyDescent="0.5">
      <c r="A6" s="46" t="s">
        <v>5</v>
      </c>
      <c r="B6" s="8" t="s">
        <v>14</v>
      </c>
      <c r="C6" s="9" t="s">
        <v>18</v>
      </c>
      <c r="D6" s="9" t="s">
        <v>19</v>
      </c>
      <c r="E6" s="9" t="s">
        <v>20</v>
      </c>
      <c r="F6" s="9" t="s">
        <v>21</v>
      </c>
      <c r="G6" s="9"/>
      <c r="H6" s="9" t="s">
        <v>22</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5">
      <c r="A8" s="46" t="s">
        <v>7</v>
      </c>
      <c r="B8" s="15" t="s">
        <v>58</v>
      </c>
      <c r="C8" s="52"/>
      <c r="D8" s="16"/>
      <c r="E8" s="70"/>
      <c r="F8" s="71"/>
      <c r="G8" s="14"/>
      <c r="H8" s="14" t="str">
        <f t="shared" ref="H8:H3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5">
      <c r="A9" s="46" t="s">
        <v>8</v>
      </c>
      <c r="B9" s="61" t="s">
        <v>38</v>
      </c>
      <c r="C9" s="53" t="s">
        <v>42</v>
      </c>
      <c r="D9" s="17">
        <v>1</v>
      </c>
      <c r="E9" s="72">
        <v>45252</v>
      </c>
      <c r="F9" s="72">
        <f>E9+0</f>
        <v>45252</v>
      </c>
      <c r="G9" s="14"/>
      <c r="H9" s="14">
        <f t="shared" si="6"/>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5">
      <c r="A10" s="46"/>
      <c r="B10" s="61" t="s">
        <v>46</v>
      </c>
      <c r="C10" s="53" t="s">
        <v>45</v>
      </c>
      <c r="D10" s="17">
        <v>1</v>
      </c>
      <c r="E10" s="72">
        <v>45252</v>
      </c>
      <c r="F10" s="72">
        <f>E10+0</f>
        <v>45252</v>
      </c>
      <c r="G10" s="14"/>
      <c r="H10" s="14"/>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5">
      <c r="A11" s="46" t="s">
        <v>9</v>
      </c>
      <c r="B11" s="61" t="s">
        <v>55</v>
      </c>
      <c r="C11" s="53" t="s">
        <v>42</v>
      </c>
      <c r="D11" s="17">
        <v>1</v>
      </c>
      <c r="E11" s="72">
        <f>F9</f>
        <v>45252</v>
      </c>
      <c r="F11" s="72">
        <f>E11+0</f>
        <v>45252</v>
      </c>
      <c r="G11" s="14"/>
      <c r="H11" s="14">
        <f t="shared" si="6"/>
        <v>1</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5">
      <c r="A12" s="45"/>
      <c r="B12" s="61" t="s">
        <v>44</v>
      </c>
      <c r="C12" s="53" t="s">
        <v>45</v>
      </c>
      <c r="D12" s="17">
        <v>1</v>
      </c>
      <c r="E12" s="72">
        <f>F11</f>
        <v>45252</v>
      </c>
      <c r="F12" s="72">
        <f>E12+0</f>
        <v>45252</v>
      </c>
      <c r="G12" s="14"/>
      <c r="H12" s="14">
        <f t="shared" si="6"/>
        <v>1</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5">
      <c r="A13" s="45"/>
      <c r="B13" s="61" t="s">
        <v>50</v>
      </c>
      <c r="C13" s="53" t="s">
        <v>51</v>
      </c>
      <c r="D13" s="17">
        <v>1</v>
      </c>
      <c r="E13" s="72">
        <v>45253</v>
      </c>
      <c r="F13" s="72">
        <f>E13+0</f>
        <v>45253</v>
      </c>
      <c r="G13" s="14"/>
      <c r="H13" s="14">
        <f t="shared" si="6"/>
        <v>1</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5">
      <c r="A14" s="45"/>
      <c r="B14" s="61" t="s">
        <v>59</v>
      </c>
      <c r="C14" s="53" t="s">
        <v>42</v>
      </c>
      <c r="D14" s="17">
        <v>1.99</v>
      </c>
      <c r="E14" s="72">
        <f>E10+0</f>
        <v>45252</v>
      </c>
      <c r="F14" s="72">
        <f>E14+5</f>
        <v>45257</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5">
      <c r="A15" s="45"/>
      <c r="B15" s="61" t="s">
        <v>56</v>
      </c>
      <c r="C15" s="53" t="s">
        <v>45</v>
      </c>
      <c r="D15" s="17">
        <v>1</v>
      </c>
      <c r="E15" s="72">
        <v>45252</v>
      </c>
      <c r="F15" s="72">
        <f>E15+1</f>
        <v>45253</v>
      </c>
      <c r="G15" s="14"/>
      <c r="H15" s="14"/>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5">
      <c r="A16" s="45"/>
      <c r="B16" s="61" t="s">
        <v>57</v>
      </c>
      <c r="C16" s="53" t="s">
        <v>42</v>
      </c>
      <c r="D16" s="17">
        <v>1</v>
      </c>
      <c r="E16" s="72">
        <f>E11</f>
        <v>45252</v>
      </c>
      <c r="F16" s="72">
        <f>E16+5</f>
        <v>45257</v>
      </c>
      <c r="G16" s="14"/>
      <c r="H16" s="14">
        <f t="shared" si="6"/>
        <v>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5">
      <c r="A17" s="46" t="s">
        <v>10</v>
      </c>
      <c r="B17" s="18" t="s">
        <v>47</v>
      </c>
      <c r="C17" s="54"/>
      <c r="D17" s="19"/>
      <c r="E17" s="73"/>
      <c r="F17" s="74"/>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5">
      <c r="A18" s="46"/>
      <c r="B18" s="62" t="s">
        <v>52</v>
      </c>
      <c r="C18" s="55" t="s">
        <v>53</v>
      </c>
      <c r="D18" s="20">
        <v>1</v>
      </c>
      <c r="E18" s="75">
        <v>45258</v>
      </c>
      <c r="F18" s="75">
        <f>E18+0</f>
        <v>45258</v>
      </c>
      <c r="G18" s="14"/>
      <c r="H18" s="14">
        <f t="shared" si="6"/>
        <v>1</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5">
      <c r="A19" s="46"/>
      <c r="B19" s="62" t="s">
        <v>38</v>
      </c>
      <c r="C19" s="55" t="s">
        <v>42</v>
      </c>
      <c r="D19" s="20">
        <v>1</v>
      </c>
      <c r="E19" s="75">
        <v>45259</v>
      </c>
      <c r="F19" s="75">
        <f>E19+0</f>
        <v>45259</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5">
      <c r="A20" s="46"/>
      <c r="B20" s="62" t="s">
        <v>61</v>
      </c>
      <c r="C20" s="55" t="s">
        <v>42</v>
      </c>
      <c r="D20" s="20">
        <v>1</v>
      </c>
      <c r="E20" s="75">
        <v>45258</v>
      </c>
      <c r="F20" s="75">
        <v>45261</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5">
      <c r="A21" s="46"/>
      <c r="B21" s="62" t="s">
        <v>62</v>
      </c>
      <c r="C21" s="55" t="s">
        <v>42</v>
      </c>
      <c r="D21" s="20">
        <v>1</v>
      </c>
      <c r="E21" s="75">
        <v>45261</v>
      </c>
      <c r="F21" s="75">
        <v>45264</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5">
      <c r="A22" s="45"/>
      <c r="B22" s="62" t="s">
        <v>60</v>
      </c>
      <c r="C22" s="55"/>
      <c r="D22" s="20">
        <v>1</v>
      </c>
      <c r="E22" s="75">
        <f>E18+0</f>
        <v>45258</v>
      </c>
      <c r="F22" s="75">
        <f>E22+6</f>
        <v>45264</v>
      </c>
      <c r="G22" s="14"/>
      <c r="H22" s="14">
        <f t="shared" si="6"/>
        <v>7</v>
      </c>
      <c r="I22" s="31"/>
      <c r="J22" s="31"/>
      <c r="K22" s="31"/>
      <c r="L22" s="31"/>
      <c r="M22" s="31"/>
      <c r="N22" s="31"/>
      <c r="O22" s="31"/>
      <c r="P22" s="31"/>
      <c r="Q22" s="31"/>
      <c r="R22" s="31"/>
      <c r="S22" s="31"/>
      <c r="T22" s="31"/>
      <c r="U22" s="32"/>
      <c r="V22" s="32"/>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5">
      <c r="A23" s="45" t="s">
        <v>11</v>
      </c>
      <c r="B23" s="21" t="s">
        <v>48</v>
      </c>
      <c r="C23" s="56"/>
      <c r="D23" s="22"/>
      <c r="E23" s="76"/>
      <c r="F23" s="77"/>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5">
      <c r="A24" s="45"/>
      <c r="B24" s="63" t="s">
        <v>38</v>
      </c>
      <c r="C24" s="57" t="s">
        <v>42</v>
      </c>
      <c r="D24" s="23">
        <v>1</v>
      </c>
      <c r="E24" s="78">
        <v>45269</v>
      </c>
      <c r="F24" s="78">
        <f>E24+0</f>
        <v>45269</v>
      </c>
      <c r="G24" s="14"/>
      <c r="H24" s="14">
        <f t="shared" si="6"/>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5">
      <c r="A25" s="45"/>
      <c r="B25" s="63" t="s">
        <v>63</v>
      </c>
      <c r="C25" s="57" t="s">
        <v>45</v>
      </c>
      <c r="D25" s="23">
        <v>1</v>
      </c>
      <c r="E25" s="78">
        <v>45269</v>
      </c>
      <c r="F25" s="78">
        <v>45271</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5">
      <c r="A26" s="45"/>
      <c r="B26" s="63" t="s">
        <v>60</v>
      </c>
      <c r="C26" s="57"/>
      <c r="D26" s="23">
        <v>1</v>
      </c>
      <c r="E26" s="78">
        <v>45265</v>
      </c>
      <c r="F26" s="78">
        <v>45271</v>
      </c>
      <c r="G26" s="14"/>
      <c r="H26" s="14">
        <f t="shared" si="6"/>
        <v>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5">
      <c r="A27" s="45" t="s">
        <v>11</v>
      </c>
      <c r="B27" s="24" t="s">
        <v>49</v>
      </c>
      <c r="C27" s="58"/>
      <c r="D27" s="25"/>
      <c r="E27" s="79"/>
      <c r="F27" s="80"/>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5">
      <c r="A28" s="45"/>
      <c r="B28" s="64" t="s">
        <v>54</v>
      </c>
      <c r="C28" s="59" t="s">
        <v>53</v>
      </c>
      <c r="D28" s="26">
        <v>1</v>
      </c>
      <c r="E28" s="81">
        <v>45272</v>
      </c>
      <c r="F28" s="81">
        <f>E28+0</f>
        <v>45272</v>
      </c>
      <c r="G28" s="14"/>
      <c r="H28" s="14">
        <f t="shared" si="6"/>
        <v>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5">
      <c r="A29" s="45"/>
      <c r="B29" s="64" t="s">
        <v>38</v>
      </c>
      <c r="C29" s="59" t="s">
        <v>42</v>
      </c>
      <c r="D29" s="26">
        <v>1</v>
      </c>
      <c r="E29" s="81">
        <v>45273</v>
      </c>
      <c r="F29" s="81">
        <f>E29</f>
        <v>45273</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5">
      <c r="A30" s="45"/>
      <c r="B30" s="64" t="s">
        <v>65</v>
      </c>
      <c r="C30" s="59" t="s">
        <v>45</v>
      </c>
      <c r="D30" s="26">
        <v>1</v>
      </c>
      <c r="E30" s="81">
        <v>45273</v>
      </c>
      <c r="F30" s="81">
        <v>45276</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5">
      <c r="A31" s="45"/>
      <c r="B31" s="64" t="s">
        <v>66</v>
      </c>
      <c r="C31" s="59" t="s">
        <v>64</v>
      </c>
      <c r="D31" s="26">
        <v>1</v>
      </c>
      <c r="E31" s="81">
        <v>45273</v>
      </c>
      <c r="F31" s="81">
        <v>45276</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5">
      <c r="A32" s="45"/>
      <c r="B32" s="64" t="s">
        <v>67</v>
      </c>
      <c r="C32" s="59" t="s">
        <v>45</v>
      </c>
      <c r="D32" s="26">
        <v>1</v>
      </c>
      <c r="E32" s="81">
        <v>45277</v>
      </c>
      <c r="F32" s="81">
        <f>E32</f>
        <v>45277</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5">
      <c r="A33" s="45"/>
      <c r="B33" s="64" t="s">
        <v>60</v>
      </c>
      <c r="C33" s="59"/>
      <c r="D33" s="26">
        <v>1</v>
      </c>
      <c r="E33" s="81">
        <f>E28</f>
        <v>45272</v>
      </c>
      <c r="F33" s="81">
        <f>E33+6</f>
        <v>45278</v>
      </c>
      <c r="G33" s="14"/>
      <c r="H33" s="14">
        <f t="shared" si="6"/>
        <v>7</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5">
      <c r="A34" s="45"/>
      <c r="B34" s="88" t="s">
        <v>43</v>
      </c>
      <c r="C34" s="59"/>
      <c r="D34" s="26">
        <v>1</v>
      </c>
      <c r="E34" s="89">
        <v>45278</v>
      </c>
      <c r="F34" s="89">
        <f>E34</f>
        <v>45278</v>
      </c>
      <c r="G34" s="14"/>
      <c r="H34" s="14">
        <f t="shared" si="6"/>
        <v>1</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5">
      <c r="A35" s="45" t="s">
        <v>12</v>
      </c>
      <c r="B35" s="65"/>
      <c r="C35" s="60"/>
      <c r="D35" s="13"/>
      <c r="E35" s="82"/>
      <c r="F35" s="82"/>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5">
      <c r="A36" s="46" t="s">
        <v>13</v>
      </c>
      <c r="B36" s="27" t="s">
        <v>15</v>
      </c>
      <c r="C36" s="28"/>
      <c r="D36" s="29"/>
      <c r="E36" s="83"/>
      <c r="F36" s="84"/>
      <c r="G36" s="30"/>
      <c r="H36" s="30" t="str">
        <f t="shared" si="6"/>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45">
      <c r="G37" s="6"/>
    </row>
    <row r="38" spans="1:64" ht="30" customHeight="1" x14ac:dyDescent="0.45">
      <c r="C38" s="11"/>
      <c r="F38" s="47"/>
    </row>
    <row r="39" spans="1:64" ht="30" customHeight="1" x14ac:dyDescent="0.45">
      <c r="C3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35" customWidth="1"/>
    <col min="2" max="16384" width="9.1328125" style="2"/>
  </cols>
  <sheetData>
    <row r="1" spans="1:2" ht="46.5" customHeight="1" x14ac:dyDescent="0.4"/>
    <row r="2" spans="1:2" s="37" customFormat="1" ht="15.75" x14ac:dyDescent="0.45">
      <c r="A2" s="36" t="s">
        <v>23</v>
      </c>
      <c r="B2" s="36"/>
    </row>
    <row r="3" spans="1:2" s="41" customFormat="1" ht="27" customHeight="1" x14ac:dyDescent="0.45">
      <c r="A3" s="69" t="s">
        <v>24</v>
      </c>
      <c r="B3" s="42"/>
    </row>
    <row r="4" spans="1:2" s="38" customFormat="1" ht="25.5" x14ac:dyDescent="0.75">
      <c r="A4" s="39" t="s">
        <v>25</v>
      </c>
    </row>
    <row r="5" spans="1:2" ht="74.099999999999994" customHeight="1" x14ac:dyDescent="0.4">
      <c r="A5" s="40" t="s">
        <v>26</v>
      </c>
    </row>
    <row r="6" spans="1:2" ht="26.25" customHeight="1" x14ac:dyDescent="0.4">
      <c r="A6" s="39" t="s">
        <v>27</v>
      </c>
    </row>
    <row r="7" spans="1:2" s="35" customFormat="1" ht="204.95" customHeight="1" x14ac:dyDescent="0.45">
      <c r="A7" s="44" t="s">
        <v>28</v>
      </c>
    </row>
    <row r="8" spans="1:2" s="38" customFormat="1" ht="25.5" x14ac:dyDescent="0.75">
      <c r="A8" s="39" t="s">
        <v>29</v>
      </c>
    </row>
    <row r="9" spans="1:2" ht="42.75" x14ac:dyDescent="0.4">
      <c r="A9" s="40" t="s">
        <v>30</v>
      </c>
    </row>
    <row r="10" spans="1:2" s="35" customFormat="1" ht="27.95" customHeight="1" x14ac:dyDescent="0.45">
      <c r="A10" s="43" t="s">
        <v>31</v>
      </c>
    </row>
    <row r="11" spans="1:2" s="38" customFormat="1" ht="25.5" x14ac:dyDescent="0.75">
      <c r="A11" s="39" t="s">
        <v>32</v>
      </c>
    </row>
    <row r="12" spans="1:2" ht="28.5" x14ac:dyDescent="0.4">
      <c r="A12" s="40" t="s">
        <v>33</v>
      </c>
    </row>
    <row r="13" spans="1:2" s="35" customFormat="1" ht="27.95" customHeight="1" x14ac:dyDescent="0.45">
      <c r="A13" s="43" t="s">
        <v>34</v>
      </c>
    </row>
    <row r="14" spans="1:2" s="38" customFormat="1" ht="25.5" x14ac:dyDescent="0.75">
      <c r="A14" s="39" t="s">
        <v>35</v>
      </c>
    </row>
    <row r="15" spans="1:2" ht="75" customHeight="1" x14ac:dyDescent="0.4">
      <c r="A15" s="40" t="s">
        <v>36</v>
      </c>
    </row>
    <row r="16" spans="1:2" ht="57" x14ac:dyDescent="0.4">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2023-12-17T20:36:37Z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