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p040576\OneDrive - Cerner Corporation\desktop\Maching_Learning\Excel_Data Analysis\"/>
    </mc:Choice>
  </mc:AlternateContent>
  <xr:revisionPtr revIDLastSave="124" documentId="8_{C96188E7-2867-42B0-A52A-7B589E2139A9}" xr6:coauthVersionLast="41" xr6:coauthVersionMax="41" xr10:uidLastSave="{4D22CF9B-5BA0-45F0-8299-52CDE27FC088}"/>
  <bookViews>
    <workbookView xWindow="-110" yWindow="-110" windowWidth="19420" windowHeight="10420" firstSheet="1" activeTab="3" xr2:uid="{45D1D060-79AA-46C8-BA7C-130B4C2C0475}"/>
  </bookViews>
  <sheets>
    <sheet name="Descriptive Statistics" sheetId="2" r:id="rId1"/>
    <sheet name="Univariate Visualization" sheetId="4" r:id="rId2"/>
    <sheet name="Pivot table" sheetId="5" r:id="rId3"/>
    <sheet name="Bucketing Data" sheetId="6" r:id="rId4"/>
  </sheets>
  <definedNames>
    <definedName name="_xlchart.v1.0" hidden="1">'Univariate Visualization'!$A$1</definedName>
    <definedName name="_xlchart.v1.1" hidden="1">'Univariate Visualization'!$A$2:$A$29</definedName>
  </definedNames>
  <calcPr calcId="191029"/>
  <pivotCaches>
    <pivotCache cacheId="0" r:id="rId5"/>
    <pivotCache cacheId="1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18" i="2" l="1"/>
  <c r="F16" i="2"/>
  <c r="F13" i="2"/>
  <c r="F12" i="2"/>
  <c r="F11" i="2"/>
  <c r="I10" i="2"/>
  <c r="H9" i="2"/>
  <c r="G9" i="2"/>
  <c r="F9" i="2"/>
  <c r="F8" i="2"/>
  <c r="F7" i="2"/>
  <c r="F4" i="2"/>
  <c r="F3" i="2"/>
  <c r="F2" i="2"/>
</calcChain>
</file>

<file path=xl/sharedStrings.xml><?xml version="1.0" encoding="utf-8"?>
<sst xmlns="http://schemas.openxmlformats.org/spreadsheetml/2006/main" count="52" uniqueCount="42">
  <si>
    <t>Height</t>
  </si>
  <si>
    <t>Maximum Hight::</t>
  </si>
  <si>
    <t>Minimum Hight::</t>
  </si>
  <si>
    <t>Range</t>
  </si>
  <si>
    <t>Mode</t>
  </si>
  <si>
    <t>Mean:</t>
  </si>
  <si>
    <t>Median</t>
  </si>
  <si>
    <t>Variance</t>
  </si>
  <si>
    <t>Std Deviation</t>
  </si>
  <si>
    <t>25th Percentile</t>
  </si>
  <si>
    <t>75th Percentile</t>
  </si>
  <si>
    <t>Interuqrtle Range</t>
  </si>
  <si>
    <t>Kurtosis measures extreme value either tail of a distribution</t>
  </si>
  <si>
    <t>kurtosis</t>
  </si>
  <si>
    <t>Negative value implies this distribution has lighter tail than normal distribution</t>
  </si>
  <si>
    <t>Skewness</t>
  </si>
  <si>
    <t>It measures assymetric in a statistical distribution,Distribution can be skewed left or right</t>
  </si>
  <si>
    <t>skewness</t>
  </si>
  <si>
    <t>A negative values means distribution has its tail extend on the left -slightly in this case</t>
  </si>
  <si>
    <t>Mean</t>
  </si>
  <si>
    <t>Standard Error</t>
  </si>
  <si>
    <t>Standard Deviation</t>
  </si>
  <si>
    <t>Sample Variance</t>
  </si>
  <si>
    <t>Kurtosis</t>
  </si>
  <si>
    <t>Minimum</t>
  </si>
  <si>
    <t>Maximum</t>
  </si>
  <si>
    <t>Sum</t>
  </si>
  <si>
    <t>Count</t>
  </si>
  <si>
    <t>Row Labels</t>
  </si>
  <si>
    <t>(blank)</t>
  </si>
  <si>
    <t>Grand Total</t>
  </si>
  <si>
    <t>Count of Height</t>
  </si>
  <si>
    <t>120-129</t>
  </si>
  <si>
    <t>140-149</t>
  </si>
  <si>
    <t>170-179</t>
  </si>
  <si>
    <t>180-189</t>
  </si>
  <si>
    <t>190-199</t>
  </si>
  <si>
    <t>200-209</t>
  </si>
  <si>
    <t>Using this we can identify Median,Interquartile range()</t>
  </si>
  <si>
    <t>Using this we can identify the outliers</t>
  </si>
  <si>
    <t>Summary Statistics</t>
  </si>
  <si>
    <t>Percentage of Total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</si>
</sst>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'Univariate Visualization'!$A$1</c:f>
              <c:strCache>
                <c:ptCount val="1"/>
                <c:pt idx="0">
                  <c:v>Height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'Univariate Visualization'!$A$2:$A$29</c:f>
              <c:numCache>
                <c:formatCode>General</c:formatCode>
                <c:ptCount val="28"/>
                <c:pt idx="0">
                  <c:v>174</c:v>
                </c:pt>
                <c:pt idx="1">
                  <c:v>175</c:v>
                </c:pt>
                <c:pt idx="2">
                  <c:v>176</c:v>
                </c:pt>
                <c:pt idx="3">
                  <c:v>189</c:v>
                </c:pt>
                <c:pt idx="4">
                  <c:v>190</c:v>
                </c:pt>
                <c:pt idx="5">
                  <c:v>191</c:v>
                </c:pt>
                <c:pt idx="6">
                  <c:v>192</c:v>
                </c:pt>
                <c:pt idx="7">
                  <c:v>193</c:v>
                </c:pt>
                <c:pt idx="8">
                  <c:v>120</c:v>
                </c:pt>
                <c:pt idx="9">
                  <c:v>121</c:v>
                </c:pt>
                <c:pt idx="10">
                  <c:v>122</c:v>
                </c:pt>
                <c:pt idx="11">
                  <c:v>123</c:v>
                </c:pt>
                <c:pt idx="12">
                  <c:v>124</c:v>
                </c:pt>
                <c:pt idx="13">
                  <c:v>125</c:v>
                </c:pt>
                <c:pt idx="14">
                  <c:v>140</c:v>
                </c:pt>
                <c:pt idx="15">
                  <c:v>141</c:v>
                </c:pt>
                <c:pt idx="16">
                  <c:v>142</c:v>
                </c:pt>
                <c:pt idx="17">
                  <c:v>185</c:v>
                </c:pt>
                <c:pt idx="18">
                  <c:v>186</c:v>
                </c:pt>
                <c:pt idx="19">
                  <c:v>187</c:v>
                </c:pt>
                <c:pt idx="20">
                  <c:v>199</c:v>
                </c:pt>
                <c:pt idx="21">
                  <c:v>200</c:v>
                </c:pt>
                <c:pt idx="22">
                  <c:v>201</c:v>
                </c:pt>
                <c:pt idx="23">
                  <c:v>202</c:v>
                </c:pt>
                <c:pt idx="24">
                  <c:v>199</c:v>
                </c:pt>
                <c:pt idx="25">
                  <c:v>200</c:v>
                </c:pt>
                <c:pt idx="26">
                  <c:v>201</c:v>
                </c:pt>
                <c:pt idx="27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E-439E-8306-5587F8E3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1136"/>
        <c:axId val="83483104"/>
        <c:axId val="733546400"/>
      </c:line3DChart>
      <c:catAx>
        <c:axId val="8348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3104"/>
        <c:crosses val="autoZero"/>
        <c:auto val="1"/>
        <c:lblAlgn val="ctr"/>
        <c:lblOffset val="100"/>
        <c:noMultiLvlLbl val="0"/>
      </c:catAx>
      <c:valAx>
        <c:axId val="83483104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1136"/>
        <c:crosses val="autoZero"/>
        <c:crossBetween val="between"/>
      </c:valAx>
      <c:serAx>
        <c:axId val="7335464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3104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[1st_Project.xlsx]Bucketing Data!PivotTable12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'Bucketing Data'!$E$6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'Bucketing Data'!$D$7:$D$13</c:f>
              <c:strCache>
                <c:ptCount val="6"/>
                <c:pt idx="0">
                  <c:v>120-129</c:v>
                </c:pt>
                <c:pt idx="1">
                  <c:v>140-149</c:v>
                </c:pt>
                <c:pt idx="2">
                  <c:v>170-179</c:v>
                </c:pt>
                <c:pt idx="3">
                  <c:v>180-189</c:v>
                </c:pt>
                <c:pt idx="4">
                  <c:v>190-199</c:v>
                </c:pt>
                <c:pt idx="5">
                  <c:v>200-209</c:v>
                </c:pt>
              </c:strCache>
            </c:strRef>
          </c:cat>
          <c:val>
            <c:numRef>
              <c:f>'Bucketing Data'!$E$7:$E$13</c:f>
              <c:numCache>
                <c:formatCode>0.00%</c:formatCode>
                <c:ptCount val="6"/>
                <c:pt idx="0">
                  <c:v>0.21428571428571427</c:v>
                </c:pt>
                <c:pt idx="1">
                  <c:v>0.10714285714285714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0.21428571428571427</c:v>
                </c:pt>
                <c:pt idx="5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4-443C-8E23-5023F31C0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798776"/>
        <c:axId val="1010799760"/>
      </c:barChart>
      <c:catAx>
        <c:axId val="101079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99760"/>
        <c:crosses val="autoZero"/>
        <c:auto val="1"/>
        <c:lblAlgn val="ctr"/>
        <c:lblOffset val="100"/>
        <c:noMultiLvlLbl val="0"/>
      </c:catAx>
      <c:valAx>
        <c:axId val="10107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9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[1st_Project.xlsx]Bucketing Data!PivotTable12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'Bucketing Data'!$E$6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17-4753-8598-448C23F2C8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17-4753-8598-448C23F2C8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17-4753-8598-448C23F2C8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17-4753-8598-448C23F2C88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17-4753-8598-448C23F2C88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17-4753-8598-448C23F2C88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17-4753-8598-448C23F2C8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'Bucketing Data'!$D$7:$D$13</c:f>
              <c:strCache>
                <c:ptCount val="6"/>
                <c:pt idx="0">
                  <c:v>120-129</c:v>
                </c:pt>
                <c:pt idx="1">
                  <c:v>140-149</c:v>
                </c:pt>
                <c:pt idx="2">
                  <c:v>170-179</c:v>
                </c:pt>
                <c:pt idx="3">
                  <c:v>180-189</c:v>
                </c:pt>
                <c:pt idx="4">
                  <c:v>190-199</c:v>
                </c:pt>
                <c:pt idx="5">
                  <c:v>200-209</c:v>
                </c:pt>
              </c:strCache>
            </c:strRef>
          </c:cat>
          <c:val>
            <c:numRef>
              <c:f>'Bucketing Data'!$E$7:$E$13</c:f>
              <c:numCache>
                <c:formatCode>0.00%</c:formatCode>
                <c:ptCount val="6"/>
                <c:pt idx="0">
                  <c:v>0.21428571428571427</c:v>
                </c:pt>
                <c:pt idx="1">
                  <c:v>0.10714285714285714</c:v>
                </c:pt>
                <c:pt idx="2">
                  <c:v>0.10714285714285714</c:v>
                </c:pt>
                <c:pt idx="3">
                  <c:v>0.14285714285714285</c:v>
                </c:pt>
                <c:pt idx="4">
                  <c:v>0.21428571428571427</c:v>
                </c:pt>
                <c:pt idx="5">
                  <c:v>0.21428571428571427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C-4572-9F62-7E02A1E5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D4D41895-3C41-4F1D-88BF-1EB4CFCB980C}">
          <cx:tx>
            <cx:txData>
              <cx:f>_xlchart.v1.0</cx:f>
              <cx:v>Height</cx:v>
            </cx:txData>
          </cx:tx>
          <cx:spPr>
            <a:ln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0"/>
        <cx:tickLabels/>
        <cx:spPr>
          <a:ln>
            <a:noFill/>
          </a:ln>
        </cx:spPr>
      </cx:axis>
      <cx:axis id="1">
        <cx:valScaling max="210" min="130"/>
        <cx:majorGridlines>
          <cx:spPr>
            <a:ln>
              <a:noFill/>
            </a:ln>
          </cx:spPr>
        </cx:majorGridlines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16</xdr:row>
      <xdr:rowOff>38100</xdr:rowOff>
    </xdr:from>
    <xdr:to>
      <xdr:col>10</xdr:col>
      <xdr:colOff>342901</xdr:colOff>
      <xdr:row>28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AF2961-CCB8-49B6-8C31-8482381F4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339725</xdr:colOff>
      <xdr:row>1</xdr:row>
      <xdr:rowOff>25400</xdr:rowOff>
    </xdr:from>
    <xdr:to>
      <xdr:col>11</xdr:col>
      <xdr:colOff>34925</xdr:colOff>
      <xdr:row>16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03E547B-3EB6-447D-98F1-47F658F51A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8525" y="209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5</xdr:row>
      <xdr:rowOff>25400</xdr:rowOff>
    </xdr:from>
    <xdr:to>
      <xdr:col>12</xdr:col>
      <xdr:colOff>504825</xdr:colOff>
      <xdr:row>20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83EE47-BDEA-4470-92E6-888830D8C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20</xdr:row>
      <xdr:rowOff>31750</xdr:rowOff>
    </xdr:from>
    <xdr:to>
      <xdr:col>12</xdr:col>
      <xdr:colOff>504825</xdr:colOff>
      <xdr:row>35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EFE15-03E3-45EB-8C1E-2B5BBF0E8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,Tanmay" refreshedDate="43670.766945023148" createdVersion="6" refreshedVersion="6" minRefreshableVersion="3" recordCount="29" xr:uid="{73A36E2F-9625-48FF-8AD2-E80E1EFE854D}">
  <cacheSource type="worksheet">
    <worksheetSource ref="A1:A1048576" sheet="Pivot table"/>
  </cacheSource>
  <cacheFields count="1">
    <cacheField name="Height" numFmtId="0">
      <sharedItems containsString="0" containsBlank="1" containsNumber="1" containsInteger="1" minValue="120" maxValue="202" count="25">
        <n v="174"/>
        <n v="175"/>
        <n v="176"/>
        <n v="189"/>
        <n v="190"/>
        <n v="191"/>
        <n v="192"/>
        <n v="193"/>
        <n v="120"/>
        <n v="121"/>
        <n v="122"/>
        <n v="123"/>
        <n v="124"/>
        <n v="125"/>
        <n v="140"/>
        <n v="141"/>
        <n v="142"/>
        <n v="185"/>
        <n v="186"/>
        <n v="187"/>
        <n v="199"/>
        <n v="200"/>
        <n v="201"/>
        <n v="2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,Tanmay" refreshedDate="43670.771956597222" createdVersion="6" refreshedVersion="6" minRefreshableVersion="3" recordCount="29" xr:uid="{235CE689-B167-4CEE-80D3-2BB6A2DB3A53}">
  <cacheSource type="worksheet">
    <worksheetSource ref="A1:A1048576" sheet="Bucketing Data"/>
  </cacheSource>
  <cacheFields count="1">
    <cacheField name="Height" numFmtId="0">
      <sharedItems containsString="0" containsBlank="1" containsNumber="1" containsInteger="1" minValue="120" maxValue="202" count="25">
        <n v="174"/>
        <n v="175"/>
        <n v="176"/>
        <n v="189"/>
        <n v="190"/>
        <n v="191"/>
        <n v="192"/>
        <n v="193"/>
        <n v="120"/>
        <n v="121"/>
        <n v="122"/>
        <n v="123"/>
        <n v="124"/>
        <n v="125"/>
        <n v="140"/>
        <n v="141"/>
        <n v="142"/>
        <n v="185"/>
        <n v="186"/>
        <n v="187"/>
        <n v="199"/>
        <n v="200"/>
        <n v="201"/>
        <n v="202"/>
        <m/>
      </sharedItems>
      <fieldGroup base="0">
        <rangePr startNum="120" endNum="202" groupInterval="10"/>
        <groupItems count="11">
          <s v="(blank)"/>
          <s v="120-129"/>
          <s v="130-139"/>
          <s v="140-149"/>
          <s v="150-159"/>
          <s v="160-169"/>
          <s v="170-179"/>
          <s v="180-189"/>
          <s v="190-199"/>
          <s v="200-209"/>
          <s v="&gt;2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0"/>
  </r>
  <r>
    <x v="21"/>
  </r>
  <r>
    <x v="22"/>
  </r>
  <r>
    <x v="23"/>
  </r>
  <r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187B3C-CCE8-4C46-AF8D-CE5A92C19CD8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F31" firstHeaderRow="0" firstDataRow="1" firstDataCol="1"/>
  <pivotFields count="1">
    <pivotField axis="axisRow" dataField="1" showAll="0">
      <items count="26">
        <item x="8"/>
        <item x="9"/>
        <item x="10"/>
        <item x="11"/>
        <item x="12"/>
        <item x="13"/>
        <item x="14"/>
        <item x="15"/>
        <item x="16"/>
        <item x="0"/>
        <item x="1"/>
        <item x="2"/>
        <item x="17"/>
        <item x="18"/>
        <item x="19"/>
        <item x="3"/>
        <item x="4"/>
        <item x="5"/>
        <item x="6"/>
        <item x="7"/>
        <item x="20"/>
        <item x="21"/>
        <item x="22"/>
        <item x="23"/>
        <item x="24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eight" fld="0" subtotal="count" baseField="0" baseItem="0"/>
    <dataField name="Percentage of Total Height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DDB149-0658-4E0F-A312-36CFD4BC85A3}" name="PivotTable1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D6:E13" firstHeaderRow="1" firstDataRow="1" firstDataCol="1"/>
  <pivotFields count="1">
    <pivotField axis="axisRow" dataField="1" showAll="0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7">
    <i>
      <x v="1"/>
    </i>
    <i>
      <x v="3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Height" fld="0" subtotal="count" showDataAs="percentOfTotal" baseField="0" baseItem="1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7483-A05B-471E-8045-477EBB7E3ADF}">
  <dimension ref="A1:I35"/>
  <sheetViews>
    <sheetView topLeftCell="A7" workbookViewId="0">
      <selection activeCell="G26" sqref="G26"/>
    </sheetView>
  </sheetViews>
  <sheetFormatPr defaultRowHeight="14.5" x14ac:dyDescent="0.35"/>
  <cols>
    <col min="5" max="5" width="15.26953125" bestFit="1" customWidth="1"/>
  </cols>
  <sheetData>
    <row r="1" spans="1:9" x14ac:dyDescent="0.35">
      <c r="A1" s="1" t="s">
        <v>0</v>
      </c>
    </row>
    <row r="2" spans="1:9" x14ac:dyDescent="0.35">
      <c r="A2">
        <v>174</v>
      </c>
      <c r="E2" s="2" t="s">
        <v>1</v>
      </c>
      <c r="F2">
        <f>MAX(A2:A29)</f>
        <v>202</v>
      </c>
    </row>
    <row r="3" spans="1:9" x14ac:dyDescent="0.35">
      <c r="A3">
        <v>175</v>
      </c>
      <c r="E3" s="2" t="s">
        <v>2</v>
      </c>
      <c r="F3">
        <f>MIN(A2:A29)</f>
        <v>120</v>
      </c>
    </row>
    <row r="4" spans="1:9" x14ac:dyDescent="0.35">
      <c r="A4">
        <v>176</v>
      </c>
      <c r="E4" s="2" t="s">
        <v>3</v>
      </c>
      <c r="F4">
        <f>F2-F3</f>
        <v>82</v>
      </c>
    </row>
    <row r="5" spans="1:9" x14ac:dyDescent="0.35">
      <c r="A5">
        <v>189</v>
      </c>
      <c r="E5" s="2" t="s">
        <v>4</v>
      </c>
      <c r="F5">
        <f>MODE(A2:A29)</f>
        <v>199</v>
      </c>
    </row>
    <row r="6" spans="1:9" x14ac:dyDescent="0.35">
      <c r="A6">
        <v>190</v>
      </c>
    </row>
    <row r="7" spans="1:9" x14ac:dyDescent="0.35">
      <c r="A7">
        <v>191</v>
      </c>
      <c r="E7" s="2" t="s">
        <v>5</v>
      </c>
      <c r="F7">
        <f>AVERAGE(A2:A29)</f>
        <v>171.42857142857142</v>
      </c>
    </row>
    <row r="8" spans="1:9" x14ac:dyDescent="0.35">
      <c r="A8">
        <v>192</v>
      </c>
      <c r="E8" s="2" t="s">
        <v>6</v>
      </c>
      <c r="F8">
        <f>MEDIAN(A2:A29)</f>
        <v>186.5</v>
      </c>
    </row>
    <row r="9" spans="1:9" x14ac:dyDescent="0.35">
      <c r="A9">
        <v>193</v>
      </c>
      <c r="E9" s="2" t="s">
        <v>7</v>
      </c>
      <c r="F9">
        <f>_xlfn.VAR.P(A2:A29)</f>
        <v>947.74489795918362</v>
      </c>
      <c r="G9">
        <f>_xlfn.VAR.S(A2:A29)</f>
        <v>982.84656084656149</v>
      </c>
      <c r="H9">
        <f>VARA(A2:A29)</f>
        <v>982.84656084656149</v>
      </c>
    </row>
    <row r="10" spans="1:9" x14ac:dyDescent="0.35">
      <c r="A10">
        <v>120</v>
      </c>
      <c r="E10" s="2" t="s">
        <v>8</v>
      </c>
      <c r="F10">
        <v>30.785</v>
      </c>
      <c r="G10">
        <v>31.35</v>
      </c>
      <c r="H10">
        <v>31.35</v>
      </c>
      <c r="I10">
        <f>_xlfn.STDEV.P(A2:A29)</f>
        <v>30.785465693394727</v>
      </c>
    </row>
    <row r="11" spans="1:9" x14ac:dyDescent="0.35">
      <c r="A11">
        <v>121</v>
      </c>
      <c r="E11" s="2" t="s">
        <v>9</v>
      </c>
      <c r="F11">
        <f>_xlfn.QUARTILE.EXC(A2:A29,1)</f>
        <v>140.25</v>
      </c>
    </row>
    <row r="12" spans="1:9" x14ac:dyDescent="0.35">
      <c r="A12">
        <v>122</v>
      </c>
      <c r="E12" s="2" t="s">
        <v>10</v>
      </c>
      <c r="F12">
        <f>_xlfn.QUARTILE.EXC(A2:A29,3)</f>
        <v>199</v>
      </c>
    </row>
    <row r="13" spans="1:9" x14ac:dyDescent="0.35">
      <c r="A13">
        <v>123</v>
      </c>
      <c r="E13" s="2" t="s">
        <v>11</v>
      </c>
      <c r="F13">
        <f>F12-F11</f>
        <v>58.75</v>
      </c>
    </row>
    <row r="14" spans="1:9" x14ac:dyDescent="0.35">
      <c r="A14">
        <v>124</v>
      </c>
    </row>
    <row r="15" spans="1:9" x14ac:dyDescent="0.35">
      <c r="A15">
        <v>125</v>
      </c>
      <c r="E15" s="2" t="s">
        <v>12</v>
      </c>
    </row>
    <row r="16" spans="1:9" x14ac:dyDescent="0.35">
      <c r="A16">
        <v>140</v>
      </c>
      <c r="E16" s="2" t="s">
        <v>13</v>
      </c>
      <c r="F16">
        <f>KURT(A2:A29)</f>
        <v>-1.2628041130484853</v>
      </c>
      <c r="G16" t="s">
        <v>14</v>
      </c>
    </row>
    <row r="17" spans="1:7" x14ac:dyDescent="0.35">
      <c r="A17">
        <v>141</v>
      </c>
      <c r="E17" s="2" t="s">
        <v>15</v>
      </c>
      <c r="F17" t="s">
        <v>16</v>
      </c>
    </row>
    <row r="18" spans="1:7" x14ac:dyDescent="0.35">
      <c r="A18">
        <v>142</v>
      </c>
      <c r="E18" s="2" t="s">
        <v>17</v>
      </c>
      <c r="F18">
        <f>SKEW(A2:A29)</f>
        <v>-0.70556052304072736</v>
      </c>
      <c r="G18" t="s">
        <v>18</v>
      </c>
    </row>
    <row r="19" spans="1:7" x14ac:dyDescent="0.35">
      <c r="A19">
        <v>185</v>
      </c>
    </row>
    <row r="20" spans="1:7" ht="15" thickBot="1" x14ac:dyDescent="0.4">
      <c r="A20">
        <v>186</v>
      </c>
    </row>
    <row r="21" spans="1:7" x14ac:dyDescent="0.35">
      <c r="A21">
        <v>187</v>
      </c>
      <c r="E21" s="5" t="s">
        <v>40</v>
      </c>
      <c r="F21" s="5"/>
    </row>
    <row r="22" spans="1:7" x14ac:dyDescent="0.35">
      <c r="A22">
        <v>199</v>
      </c>
      <c r="E22" s="3"/>
      <c r="F22" s="3"/>
    </row>
    <row r="23" spans="1:7" x14ac:dyDescent="0.35">
      <c r="A23">
        <v>200</v>
      </c>
      <c r="E23" s="3" t="s">
        <v>19</v>
      </c>
      <c r="F23" s="3">
        <v>171.42857142857142</v>
      </c>
    </row>
    <row r="24" spans="1:7" x14ac:dyDescent="0.35">
      <c r="A24">
        <v>201</v>
      </c>
      <c r="E24" s="3" t="s">
        <v>20</v>
      </c>
      <c r="F24" s="3">
        <v>5.9246656350698128</v>
      </c>
    </row>
    <row r="25" spans="1:7" x14ac:dyDescent="0.35">
      <c r="A25">
        <v>202</v>
      </c>
      <c r="E25" s="3" t="s">
        <v>6</v>
      </c>
      <c r="F25" s="3">
        <v>186.5</v>
      </c>
    </row>
    <row r="26" spans="1:7" x14ac:dyDescent="0.35">
      <c r="A26">
        <v>199</v>
      </c>
      <c r="E26" s="3" t="s">
        <v>4</v>
      </c>
      <c r="F26" s="3">
        <v>199</v>
      </c>
    </row>
    <row r="27" spans="1:7" x14ac:dyDescent="0.35">
      <c r="A27">
        <v>200</v>
      </c>
      <c r="E27" s="3" t="s">
        <v>21</v>
      </c>
      <c r="F27" s="3">
        <v>31.350383743210568</v>
      </c>
    </row>
    <row r="28" spans="1:7" x14ac:dyDescent="0.35">
      <c r="A28">
        <v>201</v>
      </c>
      <c r="E28" s="3" t="s">
        <v>22</v>
      </c>
      <c r="F28" s="3">
        <v>982.84656084656149</v>
      </c>
    </row>
    <row r="29" spans="1:7" x14ac:dyDescent="0.35">
      <c r="A29">
        <v>202</v>
      </c>
      <c r="E29" s="3" t="s">
        <v>23</v>
      </c>
      <c r="F29" s="3">
        <v>-1.2628041130484853</v>
      </c>
    </row>
    <row r="30" spans="1:7" x14ac:dyDescent="0.35">
      <c r="E30" s="3" t="s">
        <v>15</v>
      </c>
      <c r="F30" s="3">
        <v>-0.70556052304072736</v>
      </c>
    </row>
    <row r="31" spans="1:7" x14ac:dyDescent="0.35">
      <c r="E31" s="3" t="s">
        <v>3</v>
      </c>
      <c r="F31" s="3">
        <v>82</v>
      </c>
    </row>
    <row r="32" spans="1:7" x14ac:dyDescent="0.35">
      <c r="E32" s="3" t="s">
        <v>24</v>
      </c>
      <c r="F32" s="3">
        <v>120</v>
      </c>
    </row>
    <row r="33" spans="5:6" x14ac:dyDescent="0.35">
      <c r="E33" s="3" t="s">
        <v>25</v>
      </c>
      <c r="F33" s="3">
        <v>202</v>
      </c>
    </row>
    <row r="34" spans="5:6" x14ac:dyDescent="0.35">
      <c r="E34" s="3" t="s">
        <v>26</v>
      </c>
      <c r="F34" s="3">
        <v>4800</v>
      </c>
    </row>
    <row r="35" spans="5:6" ht="15" thickBot="1" x14ac:dyDescent="0.4">
      <c r="E35" s="4" t="s">
        <v>27</v>
      </c>
      <c r="F35" s="4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8170-B599-42D7-862C-9B814F7F1E71}">
  <dimension ref="A1:L29"/>
  <sheetViews>
    <sheetView topLeftCell="A13" workbookViewId="0">
      <selection activeCell="B30" sqref="B30"/>
    </sheetView>
  </sheetViews>
  <sheetFormatPr defaultRowHeight="14.5" x14ac:dyDescent="0.35"/>
  <cols>
    <col min="12" max="12" width="35.1796875" customWidth="1"/>
  </cols>
  <sheetData>
    <row r="1" spans="1:12" x14ac:dyDescent="0.35">
      <c r="A1" s="1" t="s">
        <v>0</v>
      </c>
    </row>
    <row r="2" spans="1:12" x14ac:dyDescent="0.35">
      <c r="A2">
        <v>174</v>
      </c>
    </row>
    <row r="3" spans="1:12" x14ac:dyDescent="0.35">
      <c r="A3">
        <v>175</v>
      </c>
    </row>
    <row r="4" spans="1:12" x14ac:dyDescent="0.35">
      <c r="A4">
        <v>176</v>
      </c>
    </row>
    <row r="5" spans="1:12" x14ac:dyDescent="0.35">
      <c r="A5">
        <v>189</v>
      </c>
    </row>
    <row r="6" spans="1:12" x14ac:dyDescent="0.35">
      <c r="A6">
        <v>190</v>
      </c>
      <c r="L6" t="s">
        <v>38</v>
      </c>
    </row>
    <row r="7" spans="1:12" x14ac:dyDescent="0.35">
      <c r="A7">
        <v>191</v>
      </c>
    </row>
    <row r="8" spans="1:12" x14ac:dyDescent="0.35">
      <c r="A8">
        <v>192</v>
      </c>
    </row>
    <row r="9" spans="1:12" x14ac:dyDescent="0.35">
      <c r="A9">
        <v>193</v>
      </c>
    </row>
    <row r="10" spans="1:12" x14ac:dyDescent="0.35">
      <c r="A10">
        <v>120</v>
      </c>
    </row>
    <row r="11" spans="1:12" x14ac:dyDescent="0.35">
      <c r="A11">
        <v>121</v>
      </c>
    </row>
    <row r="12" spans="1:12" x14ac:dyDescent="0.35">
      <c r="A12">
        <v>122</v>
      </c>
    </row>
    <row r="13" spans="1:12" x14ac:dyDescent="0.35">
      <c r="A13">
        <v>123</v>
      </c>
      <c r="L13" s="10"/>
    </row>
    <row r="14" spans="1:12" x14ac:dyDescent="0.35">
      <c r="A14">
        <v>124</v>
      </c>
    </row>
    <row r="15" spans="1:12" x14ac:dyDescent="0.35">
      <c r="A15">
        <v>125</v>
      </c>
    </row>
    <row r="16" spans="1:12" x14ac:dyDescent="0.35">
      <c r="A16">
        <v>140</v>
      </c>
    </row>
    <row r="17" spans="1:12" x14ac:dyDescent="0.35">
      <c r="A17">
        <v>141</v>
      </c>
    </row>
    <row r="18" spans="1:12" x14ac:dyDescent="0.35">
      <c r="A18">
        <v>142</v>
      </c>
    </row>
    <row r="19" spans="1:12" x14ac:dyDescent="0.35">
      <c r="A19">
        <v>185</v>
      </c>
    </row>
    <row r="20" spans="1:12" x14ac:dyDescent="0.35">
      <c r="A20">
        <v>186</v>
      </c>
    </row>
    <row r="21" spans="1:12" x14ac:dyDescent="0.35">
      <c r="A21">
        <v>187</v>
      </c>
    </row>
    <row r="22" spans="1:12" x14ac:dyDescent="0.35">
      <c r="A22">
        <v>199</v>
      </c>
    </row>
    <row r="23" spans="1:12" x14ac:dyDescent="0.35">
      <c r="A23">
        <v>200</v>
      </c>
      <c r="L23" t="s">
        <v>39</v>
      </c>
    </row>
    <row r="24" spans="1:12" x14ac:dyDescent="0.35">
      <c r="A24">
        <v>201</v>
      </c>
    </row>
    <row r="25" spans="1:12" x14ac:dyDescent="0.35">
      <c r="A25">
        <v>202</v>
      </c>
    </row>
    <row r="26" spans="1:12" x14ac:dyDescent="0.35">
      <c r="A26">
        <v>199</v>
      </c>
    </row>
    <row r="27" spans="1:12" x14ac:dyDescent="0.35">
      <c r="A27">
        <v>200</v>
      </c>
    </row>
    <row r="28" spans="1:12" x14ac:dyDescent="0.35">
      <c r="A28">
        <v>201</v>
      </c>
    </row>
    <row r="29" spans="1:12" x14ac:dyDescent="0.35">
      <c r="A29">
        <v>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505F4-0AD1-42ED-85A4-F3F802956374}">
  <dimension ref="A1:F31"/>
  <sheetViews>
    <sheetView workbookViewId="0">
      <selection activeCell="G5" sqref="G5"/>
    </sheetView>
  </sheetViews>
  <sheetFormatPr defaultRowHeight="14.5" x14ac:dyDescent="0.35"/>
  <cols>
    <col min="4" max="4" width="12.36328125" bestFit="1" customWidth="1"/>
    <col min="5" max="5" width="14.08984375" bestFit="1" customWidth="1"/>
    <col min="6" max="6" width="23.26953125" bestFit="1" customWidth="1"/>
    <col min="7" max="28" width="15.26953125" bestFit="1" customWidth="1"/>
    <col min="29" max="29" width="10.7265625" bestFit="1" customWidth="1"/>
    <col min="30" max="53" width="15.26953125" bestFit="1" customWidth="1"/>
    <col min="54" max="54" width="18.90625" bestFit="1" customWidth="1"/>
    <col min="55" max="55" width="17.453125" bestFit="1" customWidth="1"/>
  </cols>
  <sheetData>
    <row r="1" spans="1:6" x14ac:dyDescent="0.35">
      <c r="A1" s="1" t="s">
        <v>0</v>
      </c>
    </row>
    <row r="2" spans="1:6" x14ac:dyDescent="0.35">
      <c r="A2">
        <v>174</v>
      </c>
    </row>
    <row r="3" spans="1:6" x14ac:dyDescent="0.35">
      <c r="A3">
        <v>175</v>
      </c>
    </row>
    <row r="4" spans="1:6" x14ac:dyDescent="0.35">
      <c r="A4">
        <v>176</v>
      </c>
    </row>
    <row r="5" spans="1:6" x14ac:dyDescent="0.35">
      <c r="A5">
        <v>189</v>
      </c>
      <c r="D5" s="7" t="s">
        <v>28</v>
      </c>
      <c r="E5" t="s">
        <v>31</v>
      </c>
      <c r="F5" t="s">
        <v>41</v>
      </c>
    </row>
    <row r="6" spans="1:6" x14ac:dyDescent="0.35">
      <c r="A6">
        <v>190</v>
      </c>
      <c r="D6" s="8">
        <v>120</v>
      </c>
      <c r="E6" s="6">
        <v>1</v>
      </c>
      <c r="F6" s="9">
        <v>3.5714285714285712E-2</v>
      </c>
    </row>
    <row r="7" spans="1:6" x14ac:dyDescent="0.35">
      <c r="A7">
        <v>191</v>
      </c>
      <c r="D7" s="8">
        <v>121</v>
      </c>
      <c r="E7" s="6">
        <v>1</v>
      </c>
      <c r="F7" s="9">
        <v>3.5714285714285712E-2</v>
      </c>
    </row>
    <row r="8" spans="1:6" x14ac:dyDescent="0.35">
      <c r="A8">
        <v>192</v>
      </c>
      <c r="D8" s="8">
        <v>122</v>
      </c>
      <c r="E8" s="6">
        <v>1</v>
      </c>
      <c r="F8" s="9">
        <v>3.5714285714285712E-2</v>
      </c>
    </row>
    <row r="9" spans="1:6" x14ac:dyDescent="0.35">
      <c r="A9">
        <v>193</v>
      </c>
      <c r="D9" s="8">
        <v>123</v>
      </c>
      <c r="E9" s="6">
        <v>1</v>
      </c>
      <c r="F9" s="9">
        <v>3.5714285714285712E-2</v>
      </c>
    </row>
    <row r="10" spans="1:6" x14ac:dyDescent="0.35">
      <c r="A10">
        <v>120</v>
      </c>
      <c r="D10" s="8">
        <v>124</v>
      </c>
      <c r="E10" s="6">
        <v>1</v>
      </c>
      <c r="F10" s="9">
        <v>3.5714285714285712E-2</v>
      </c>
    </row>
    <row r="11" spans="1:6" x14ac:dyDescent="0.35">
      <c r="A11">
        <v>121</v>
      </c>
      <c r="D11" s="8">
        <v>125</v>
      </c>
      <c r="E11" s="6">
        <v>1</v>
      </c>
      <c r="F11" s="9">
        <v>3.5714285714285712E-2</v>
      </c>
    </row>
    <row r="12" spans="1:6" x14ac:dyDescent="0.35">
      <c r="A12">
        <v>122</v>
      </c>
      <c r="D12" s="8">
        <v>140</v>
      </c>
      <c r="E12" s="6">
        <v>1</v>
      </c>
      <c r="F12" s="9">
        <v>3.5714285714285712E-2</v>
      </c>
    </row>
    <row r="13" spans="1:6" x14ac:dyDescent="0.35">
      <c r="A13">
        <v>123</v>
      </c>
      <c r="D13" s="8">
        <v>141</v>
      </c>
      <c r="E13" s="6">
        <v>1</v>
      </c>
      <c r="F13" s="9">
        <v>3.5714285714285712E-2</v>
      </c>
    </row>
    <row r="14" spans="1:6" x14ac:dyDescent="0.35">
      <c r="A14">
        <v>124</v>
      </c>
      <c r="D14" s="8">
        <v>142</v>
      </c>
      <c r="E14" s="6">
        <v>1</v>
      </c>
      <c r="F14" s="9">
        <v>3.5714285714285712E-2</v>
      </c>
    </row>
    <row r="15" spans="1:6" x14ac:dyDescent="0.35">
      <c r="A15">
        <v>125</v>
      </c>
      <c r="D15" s="8">
        <v>174</v>
      </c>
      <c r="E15" s="6">
        <v>1</v>
      </c>
      <c r="F15" s="9">
        <v>3.5714285714285712E-2</v>
      </c>
    </row>
    <row r="16" spans="1:6" x14ac:dyDescent="0.35">
      <c r="A16">
        <v>140</v>
      </c>
      <c r="D16" s="8">
        <v>175</v>
      </c>
      <c r="E16" s="6">
        <v>1</v>
      </c>
      <c r="F16" s="9">
        <v>3.5714285714285712E-2</v>
      </c>
    </row>
    <row r="17" spans="1:6" x14ac:dyDescent="0.35">
      <c r="A17">
        <v>141</v>
      </c>
      <c r="D17" s="8">
        <v>176</v>
      </c>
      <c r="E17" s="6">
        <v>1</v>
      </c>
      <c r="F17" s="9">
        <v>3.5714285714285712E-2</v>
      </c>
    </row>
    <row r="18" spans="1:6" x14ac:dyDescent="0.35">
      <c r="A18">
        <v>142</v>
      </c>
      <c r="D18" s="8">
        <v>185</v>
      </c>
      <c r="E18" s="6">
        <v>1</v>
      </c>
      <c r="F18" s="9">
        <v>3.5714285714285712E-2</v>
      </c>
    </row>
    <row r="19" spans="1:6" x14ac:dyDescent="0.35">
      <c r="A19">
        <v>185</v>
      </c>
      <c r="D19" s="8">
        <v>186</v>
      </c>
      <c r="E19" s="6">
        <v>1</v>
      </c>
      <c r="F19" s="9">
        <v>3.5714285714285712E-2</v>
      </c>
    </row>
    <row r="20" spans="1:6" x14ac:dyDescent="0.35">
      <c r="A20">
        <v>186</v>
      </c>
      <c r="D20" s="8">
        <v>187</v>
      </c>
      <c r="E20" s="6">
        <v>1</v>
      </c>
      <c r="F20" s="9">
        <v>3.5714285714285712E-2</v>
      </c>
    </row>
    <row r="21" spans="1:6" x14ac:dyDescent="0.35">
      <c r="A21">
        <v>187</v>
      </c>
      <c r="D21" s="8">
        <v>189</v>
      </c>
      <c r="E21" s="6">
        <v>1</v>
      </c>
      <c r="F21" s="9">
        <v>3.5714285714285712E-2</v>
      </c>
    </row>
    <row r="22" spans="1:6" x14ac:dyDescent="0.35">
      <c r="A22">
        <v>199</v>
      </c>
      <c r="D22" s="8">
        <v>190</v>
      </c>
      <c r="E22" s="6">
        <v>1</v>
      </c>
      <c r="F22" s="9">
        <v>3.5714285714285712E-2</v>
      </c>
    </row>
    <row r="23" spans="1:6" x14ac:dyDescent="0.35">
      <c r="A23">
        <v>200</v>
      </c>
      <c r="D23" s="8">
        <v>191</v>
      </c>
      <c r="E23" s="6">
        <v>1</v>
      </c>
      <c r="F23" s="9">
        <v>3.5714285714285712E-2</v>
      </c>
    </row>
    <row r="24" spans="1:6" x14ac:dyDescent="0.35">
      <c r="A24">
        <v>201</v>
      </c>
      <c r="D24" s="8">
        <v>192</v>
      </c>
      <c r="E24" s="6">
        <v>1</v>
      </c>
      <c r="F24" s="9">
        <v>3.5714285714285712E-2</v>
      </c>
    </row>
    <row r="25" spans="1:6" x14ac:dyDescent="0.35">
      <c r="A25">
        <v>202</v>
      </c>
      <c r="D25" s="8">
        <v>193</v>
      </c>
      <c r="E25" s="6">
        <v>1</v>
      </c>
      <c r="F25" s="9">
        <v>3.5714285714285712E-2</v>
      </c>
    </row>
    <row r="26" spans="1:6" x14ac:dyDescent="0.35">
      <c r="A26">
        <v>199</v>
      </c>
      <c r="D26" s="8">
        <v>199</v>
      </c>
      <c r="E26" s="6">
        <v>2</v>
      </c>
      <c r="F26" s="9">
        <v>7.1428571428571425E-2</v>
      </c>
    </row>
    <row r="27" spans="1:6" x14ac:dyDescent="0.35">
      <c r="A27">
        <v>200</v>
      </c>
      <c r="D27" s="8">
        <v>200</v>
      </c>
      <c r="E27" s="6">
        <v>2</v>
      </c>
      <c r="F27" s="9">
        <v>7.1428571428571425E-2</v>
      </c>
    </row>
    <row r="28" spans="1:6" x14ac:dyDescent="0.35">
      <c r="A28">
        <v>201</v>
      </c>
      <c r="D28" s="8">
        <v>201</v>
      </c>
      <c r="E28" s="6">
        <v>2</v>
      </c>
      <c r="F28" s="9">
        <v>7.1428571428571425E-2</v>
      </c>
    </row>
    <row r="29" spans="1:6" x14ac:dyDescent="0.35">
      <c r="A29">
        <v>202</v>
      </c>
      <c r="D29" s="8">
        <v>202</v>
      </c>
      <c r="E29" s="6">
        <v>2</v>
      </c>
      <c r="F29" s="9">
        <v>7.1428571428571425E-2</v>
      </c>
    </row>
    <row r="30" spans="1:6" x14ac:dyDescent="0.35">
      <c r="D30" s="8" t="s">
        <v>29</v>
      </c>
      <c r="E30" s="6"/>
      <c r="F30" s="9">
        <v>0</v>
      </c>
    </row>
    <row r="31" spans="1:6" x14ac:dyDescent="0.35">
      <c r="D31" s="8" t="s">
        <v>30</v>
      </c>
      <c r="E31" s="6">
        <v>28</v>
      </c>
      <c r="F31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E772-E09E-46F8-AA02-07F96228D641}">
  <dimension ref="A1:E29"/>
  <sheetViews>
    <sheetView tabSelected="1" workbookViewId="0">
      <selection activeCell="D25" sqref="D25"/>
    </sheetView>
  </sheetViews>
  <sheetFormatPr defaultRowHeight="14.5" x14ac:dyDescent="0.35"/>
  <cols>
    <col min="4" max="4" width="12.36328125" bestFit="1" customWidth="1"/>
    <col min="5" max="5" width="14.08984375" bestFit="1" customWidth="1"/>
  </cols>
  <sheetData>
    <row r="1" spans="1:5" x14ac:dyDescent="0.35">
      <c r="A1" s="1" t="s">
        <v>0</v>
      </c>
    </row>
    <row r="2" spans="1:5" x14ac:dyDescent="0.35">
      <c r="A2">
        <v>174</v>
      </c>
    </row>
    <row r="3" spans="1:5" x14ac:dyDescent="0.35">
      <c r="A3">
        <v>175</v>
      </c>
    </row>
    <row r="4" spans="1:5" x14ac:dyDescent="0.35">
      <c r="A4">
        <v>176</v>
      </c>
    </row>
    <row r="5" spans="1:5" x14ac:dyDescent="0.35">
      <c r="A5">
        <v>189</v>
      </c>
    </row>
    <row r="6" spans="1:5" x14ac:dyDescent="0.35">
      <c r="A6">
        <v>190</v>
      </c>
      <c r="D6" s="7" t="s">
        <v>28</v>
      </c>
      <c r="E6" t="s">
        <v>31</v>
      </c>
    </row>
    <row r="7" spans="1:5" x14ac:dyDescent="0.35">
      <c r="A7">
        <v>191</v>
      </c>
      <c r="D7" s="8" t="s">
        <v>32</v>
      </c>
      <c r="E7" s="9">
        <v>0.21428571428571427</v>
      </c>
    </row>
    <row r="8" spans="1:5" x14ac:dyDescent="0.35">
      <c r="A8">
        <v>192</v>
      </c>
      <c r="D8" s="8" t="s">
        <v>33</v>
      </c>
      <c r="E8" s="9">
        <v>0.10714285714285714</v>
      </c>
    </row>
    <row r="9" spans="1:5" x14ac:dyDescent="0.35">
      <c r="A9">
        <v>193</v>
      </c>
      <c r="D9" s="8" t="s">
        <v>34</v>
      </c>
      <c r="E9" s="9">
        <v>0.10714285714285714</v>
      </c>
    </row>
    <row r="10" spans="1:5" x14ac:dyDescent="0.35">
      <c r="A10">
        <v>120</v>
      </c>
      <c r="D10" s="8" t="s">
        <v>35</v>
      </c>
      <c r="E10" s="9">
        <v>0.14285714285714285</v>
      </c>
    </row>
    <row r="11" spans="1:5" x14ac:dyDescent="0.35">
      <c r="A11">
        <v>121</v>
      </c>
      <c r="D11" s="8" t="s">
        <v>36</v>
      </c>
      <c r="E11" s="9">
        <v>0.21428571428571427</v>
      </c>
    </row>
    <row r="12" spans="1:5" x14ac:dyDescent="0.35">
      <c r="A12">
        <v>122</v>
      </c>
      <c r="D12" s="8" t="s">
        <v>37</v>
      </c>
      <c r="E12" s="9">
        <v>0.21428571428571427</v>
      </c>
    </row>
    <row r="13" spans="1:5" x14ac:dyDescent="0.35">
      <c r="A13">
        <v>123</v>
      </c>
      <c r="D13" s="8" t="s">
        <v>30</v>
      </c>
      <c r="E13" s="9">
        <v>1</v>
      </c>
    </row>
    <row r="14" spans="1:5" x14ac:dyDescent="0.35">
      <c r="A14">
        <v>124</v>
      </c>
    </row>
    <row r="15" spans="1:5" x14ac:dyDescent="0.35">
      <c r="A15">
        <v>125</v>
      </c>
    </row>
    <row r="16" spans="1:5" x14ac:dyDescent="0.35">
      <c r="A16">
        <v>140</v>
      </c>
    </row>
    <row r="17" spans="1:1" x14ac:dyDescent="0.35">
      <c r="A17">
        <v>141</v>
      </c>
    </row>
    <row r="18" spans="1:1" x14ac:dyDescent="0.35">
      <c r="A18">
        <v>142</v>
      </c>
    </row>
    <row r="19" spans="1:1" x14ac:dyDescent="0.35">
      <c r="A19">
        <v>185</v>
      </c>
    </row>
    <row r="20" spans="1:1" x14ac:dyDescent="0.35">
      <c r="A20">
        <v>186</v>
      </c>
    </row>
    <row r="21" spans="1:1" x14ac:dyDescent="0.35">
      <c r="A21">
        <v>187</v>
      </c>
    </row>
    <row r="22" spans="1:1" x14ac:dyDescent="0.35">
      <c r="A22">
        <v>199</v>
      </c>
    </row>
    <row r="23" spans="1:1" x14ac:dyDescent="0.35">
      <c r="A23">
        <v>200</v>
      </c>
    </row>
    <row r="24" spans="1:1" x14ac:dyDescent="0.35">
      <c r="A24">
        <v>201</v>
      </c>
    </row>
    <row r="25" spans="1:1" x14ac:dyDescent="0.35">
      <c r="A25">
        <v>202</v>
      </c>
    </row>
    <row r="26" spans="1:1" x14ac:dyDescent="0.35">
      <c r="A26">
        <v>199</v>
      </c>
    </row>
    <row r="27" spans="1:1" x14ac:dyDescent="0.35">
      <c r="A27">
        <v>200</v>
      </c>
    </row>
    <row r="28" spans="1:1" x14ac:dyDescent="0.35">
      <c r="A28">
        <v>201</v>
      </c>
    </row>
    <row r="29" spans="1:1" x14ac:dyDescent="0.35">
      <c r="A29">
        <v>202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Statistics</vt:lpstr>
      <vt:lpstr>Univariate Visualization</vt:lpstr>
      <vt:lpstr>Pivot table</vt:lpstr>
      <vt:lpstr>Bucketing Data</vt:lpstr>
    </vt:vector>
  </TitlesOfParts>
  <Company>Cerner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Pal,Tanmay</dc:creator>
  <cp:lastModifiedBy>Pal,Tanmay</cp:lastModifiedBy>
  <dcterms:created xsi:type="dcterms:W3CDTF">2019-07-24T03:50:13Z</dcterms:created>
  <dcterms:modified xsi:type="dcterms:W3CDTF">2019-11-26T13:47:57Z</dcterms:modified>
</cp:coreProperties>
</file>