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<sst xmlns="http://schemas.openxmlformats.org/spreadsheetml/2006/main" count="525" uniqueCount="290">
  <si>
    <t>Product Name</t>
  </si>
  <si>
    <t>Managerium , iPOS (SQA) , devprincrbazar, https://devpanel.ibos.io/</t>
  </si>
  <si>
    <t xml:space="preserve">TC Start Date </t>
  </si>
  <si>
    <t>TEST CASE SUMMARY</t>
  </si>
  <si>
    <t>Out of Scope</t>
  </si>
  <si>
    <t>Module Name</t>
  </si>
  <si>
    <t>All</t>
  </si>
  <si>
    <t xml:space="preserve">TC End Date </t>
  </si>
  <si>
    <t>PASS</t>
  </si>
  <si>
    <t>1. Web - After login many times it faces Page Error/This site can't be reach</t>
  </si>
  <si>
    <t>Browser Tested</t>
  </si>
  <si>
    <t>FAIL</t>
  </si>
  <si>
    <t>2. Mobile App - After login location Access popup appear every moment when change tabs</t>
  </si>
  <si>
    <t>Browser</t>
  </si>
  <si>
    <t>microsoft edge, google chrome, firefox</t>
  </si>
  <si>
    <t>Performance Tested</t>
  </si>
  <si>
    <t>Out of scope</t>
  </si>
  <si>
    <t>3.Web - When operating from one feature/process to another feature/process the Web page goes blank and is not visible even after reloading.</t>
  </si>
  <si>
    <t xml:space="preserve">Test Case Developed &amp; Executed By </t>
  </si>
  <si>
    <t>Tanmoy Datta</t>
  </si>
  <si>
    <t>Developer Name</t>
  </si>
  <si>
    <t>Akash, Polash, Debasree, Bulbul, safat,saymun,shakib</t>
  </si>
  <si>
    <t>Total</t>
  </si>
  <si>
    <t>4.Dev Web- too slow sometimes</t>
  </si>
  <si>
    <t>5. Multiple API calls when network is in slow 3G</t>
  </si>
  <si>
    <t>Date</t>
  </si>
  <si>
    <t>Module/Feature Name</t>
  </si>
  <si>
    <t>Sub feature</t>
  </si>
  <si>
    <t>Priority</t>
  </si>
  <si>
    <t xml:space="preserve">Test Case ID </t>
  </si>
  <si>
    <t>Test Cases</t>
  </si>
  <si>
    <t xml:space="preserve">Test Type </t>
  </si>
  <si>
    <t xml:space="preserve">Test Steps </t>
  </si>
  <si>
    <t>Test Data</t>
  </si>
  <si>
    <t>Screenshot</t>
  </si>
  <si>
    <t>Expected Result</t>
  </si>
  <si>
    <t>Actual Result</t>
  </si>
  <si>
    <t>Status</t>
  </si>
  <si>
    <t>Sprint</t>
  </si>
  <si>
    <t>Task NO.</t>
  </si>
  <si>
    <t>LC margin Details rearrange</t>
  </si>
  <si>
    <t>Pass</t>
  </si>
  <si>
    <t>19-11-2024</t>
  </si>
  <si>
    <t>LC Management</t>
  </si>
  <si>
    <t>Create LC Margin</t>
  </si>
  <si>
    <t>High</t>
  </si>
  <si>
    <t>TC_001</t>
  </si>
  <si>
    <t>Try to LC Create</t>
  </si>
  <si>
    <t xml:space="preserve">Functional Testing </t>
  </si>
  <si>
    <t>Account-&gt;LC Management-&gt;LC Create-&gt;fill up the form-&gt; save</t>
  </si>
  <si>
    <t xml:space="preserve">
Office Name: MGM Head Office          LC NO: 999901          LC Opening Date: 18-11-2024        PI NO:999901                                      PI Date:18-11-2024                              Purchase Order NO:PO-M240400042</t>
  </si>
  <si>
    <t>https://prnt.sc/xTOlYcWhE7z6</t>
  </si>
  <si>
    <t>LC Create should be created.</t>
  </si>
  <si>
    <t>As Expected.</t>
  </si>
  <si>
    <t xml:space="preserve">LC details </t>
  </si>
  <si>
    <t>TC_002</t>
  </si>
  <si>
    <t>Try to showing LC details list  in LC details page</t>
  </si>
  <si>
    <t>Account-&gt;LC Management-&gt;LC Details</t>
  </si>
  <si>
    <t>N/A</t>
  </si>
  <si>
    <t>LC Details list should be showing</t>
  </si>
  <si>
    <t>TC_003</t>
  </si>
  <si>
    <t>Try to LC Margin Create</t>
  </si>
  <si>
    <t>Account-&gt;LC Management-&gt;LC Margin-&gt;LC Margin Create-&gt;fill up the form-&gt; save</t>
  </si>
  <si>
    <t>Date: 11/18/2024
Office: MGM Head Office
LC NO:999901
Bank: AB BANK LTD
Bank Acc. No: 1234([AB BANK LTD])</t>
  </si>
  <si>
    <t>https://prnt.sc/t8KyN4sMAgK7</t>
  </si>
  <si>
    <t>LC Margin Create should be created.</t>
  </si>
  <si>
    <t>LC Margin</t>
  </si>
  <si>
    <t>TC_004</t>
  </si>
  <si>
    <t>LC Margin details page in showing LC Margin list</t>
  </si>
  <si>
    <t>UI Testing</t>
  </si>
  <si>
    <t>Account-&gt;LC Management-&gt;LC Margin</t>
  </si>
  <si>
    <t>LC Margin list should be showing</t>
  </si>
  <si>
    <t>TC_005</t>
  </si>
  <si>
    <t>Try to LC Margin Add deposit type</t>
  </si>
  <si>
    <t>Account-&gt;LC Management-&gt;LC Margin-&gt;Action(Add Margin)-&gt;fill up the form-&gt;save</t>
  </si>
  <si>
    <t>Date: 11/18/2024
Office: MGM Head Office
Type: Deposit
Accounts Head:Cash in hand
Amount:4</t>
  </si>
  <si>
    <t>https://prnt.sc/Hfz8bY_5IB_v</t>
  </si>
  <si>
    <t>LC Margin deposit type should be add LC Margin.</t>
  </si>
  <si>
    <t>TC_006</t>
  </si>
  <si>
    <t>Try to LC Margin Add Adjustment type</t>
  </si>
  <si>
    <t>Date: 11/18/2024
Office: MGM Head Office
Type: Adjustment 
Accounts Head:Cash in hand
Amount:7</t>
  </si>
  <si>
    <t>https://prnt.sc/Zlbc-FRdBO7_</t>
  </si>
  <si>
    <t>LC Margin Adjustment type should be add LC Margin.</t>
  </si>
  <si>
    <t>Accounting Journal</t>
  </si>
  <si>
    <t>TC_007</t>
  </si>
  <si>
    <t xml:space="preserve">
Checking LC margin amount Deposit against Transaction Number</t>
  </si>
  <si>
    <t>Account-&gt;Accounting Journal&gt;Trans Number</t>
  </si>
  <si>
    <t>Trans Number: JV-M241100297</t>
  </si>
  <si>
    <t>https://prnt.sc/8CTPMKtcpFDG</t>
  </si>
  <si>
    <t xml:space="preserve">Account Journal Details showing should be LC margin amount Deeposit against </t>
  </si>
  <si>
    <t>TC_008</t>
  </si>
  <si>
    <t xml:space="preserve">
Checking LC margin amount Adjustment against Transaction Number</t>
  </si>
  <si>
    <t>Trans Number: JV-M241100298</t>
  </si>
  <si>
    <t>https://prnt.sc/BmDE_xPqnxrB</t>
  </si>
  <si>
    <t xml:space="preserve">Account Journal Details showing should be LC margin amount Adjustment against </t>
  </si>
  <si>
    <t>@1-11-2024</t>
  </si>
  <si>
    <t xml:space="preserve">Account </t>
  </si>
  <si>
    <t>TC_009</t>
  </si>
  <si>
    <t>Checking specific LC margin Details showing in page</t>
  </si>
  <si>
    <t>Account-&gt;LC Management-&gt;LC Margin-&gt;Action(view)</t>
  </si>
  <si>
    <t>Margin Code: LCM-M241100016
LC No: 999901
Bank Name: AB Bank
Bank Acc. No: 1234</t>
  </si>
  <si>
    <t>https://prnt.sc/vIzDwFFO4u2_</t>
  </si>
  <si>
    <t>LC Margin Details 
should be showing.</t>
  </si>
  <si>
    <t>Production</t>
  </si>
  <si>
    <t>TC_010</t>
  </si>
  <si>
    <t>Bill of Material</t>
  </si>
  <si>
    <t>Try to Bill of Material Create</t>
  </si>
  <si>
    <t>Production-&gt;Bill of Material-&gt;create Bill of Material-&gt;Multiple Output-&gt;save</t>
  </si>
  <si>
    <t xml:space="preserve">BOM Name: Test demand One                    
Department: QA
Section:QA Section 2                   Production Item Information-Item Type:Finished/Trading Goods                       
                                                     FG/SFG Item: ITM-00276 - Zigjag Biscuit (Packet)
                                                     Lot Size: 1
                                                     Cost Percentage: 100                                                                                                      Material Item Information- Item Type: Raw Material
Material Item: Jipper
Quantity : 7 PCS
Material Item: Collar Bone
Quantity : 3 PCS
Material Item: Interlining Charcoal
Quantity : 2 YDS                                                        </t>
  </si>
  <si>
    <t>https://prnt.sc/tylgGbD9to0y</t>
  </si>
  <si>
    <t>Bill of Material Create should be successfully.</t>
  </si>
  <si>
    <t>TC_011</t>
  </si>
  <si>
    <t>Bill of Material list showing Bill of Material page</t>
  </si>
  <si>
    <t>Production-&gt;Bill of Material</t>
  </si>
  <si>
    <t>Bill of Material create list should be showing</t>
  </si>
  <si>
    <t>TC_012</t>
  </si>
  <si>
    <t>Checking specific Bill Of Material Details in page</t>
  </si>
  <si>
    <t>Production-&gt;Bill of Material-&gt;Action view</t>
  </si>
  <si>
    <t>BOM Nam:Test Demand One</t>
  </si>
  <si>
    <t>https://prnt.sc/CdSjTxfBba3z</t>
  </si>
  <si>
    <t>specific Bill Of Material Details should be showing</t>
  </si>
  <si>
    <t>TC_013</t>
  </si>
  <si>
    <t>Checking specific Bill Of Material Edit</t>
  </si>
  <si>
    <t>Production-&gt;Bill of Material-&gt;Action view-&gt;Edit-&gt;fill up the form-&gt;save</t>
  </si>
  <si>
    <t>Department:Software Engineer
Section:Product</t>
  </si>
  <si>
    <t>https://prnt.sc/53bfEa-nfrZf</t>
  </si>
  <si>
    <t>Bill Of Material should be Edited successfully</t>
  </si>
  <si>
    <t>TC_014</t>
  </si>
  <si>
    <t>Checking specific Bill Of Material Production Item Name edit</t>
  </si>
  <si>
    <t>Item Name: ITM-00276 - Zigjag Biscuit (Packet)</t>
  </si>
  <si>
    <t>https://prnt.sc/JcBvpQO1uG5R</t>
  </si>
  <si>
    <t>Bill Of Material Production Item Name should be Edited successfully</t>
  </si>
  <si>
    <t>TC_015</t>
  </si>
  <si>
    <t xml:space="preserve">Checking After edit specific Bill Of Material </t>
  </si>
  <si>
    <t>https://prnt.sc/Pis-r2USPuTN</t>
  </si>
  <si>
    <t>Edited Bill Of Material should be Showing</t>
  </si>
  <si>
    <t>TC_016</t>
  </si>
  <si>
    <t>Checking Bill Of Material specific Department and Section wise</t>
  </si>
  <si>
    <t>Production-&gt;Bill of Material-&gt;Select Department-&gt;Select Section</t>
  </si>
  <si>
    <t>https://prnt.sc/dtJ2NR84fbD7</t>
  </si>
  <si>
    <t>specific Department and Section wise Bill Of Material should be Showing</t>
  </si>
  <si>
    <t xml:space="preserve">Sales </t>
  </si>
  <si>
    <t>Sales Order</t>
  </si>
  <si>
    <t>TC_017</t>
  </si>
  <si>
    <t>Try to Create Sales Order</t>
  </si>
  <si>
    <t>Sales-&gt;sales order-&gt;Create Sales Order-&gt;fill up the form-&gt;save</t>
  </si>
  <si>
    <t>Create Date:11/20/2024
Office: MGM Head Office
Select Customer:PRT-M0272 - ABCD (017155555885)
Ship To:ABCD [ Dhaka ]
Contact To:ABCD
Sales Force:Asif Hasan
Type:Sales
Exp. Delivery Date:11/20/2024
Project/Outlet/Ref. :ABCD
Remarks: Tested by sales order
Item Type:Finished/Trading Goods
Price Type: Dealer Price
Item: ITM-00276 - Zigjag Biscuit (Packet)
Quantity (Packet)-2</t>
  </si>
  <si>
    <t>https://prnt.sc/1nfoh6KG-vnW</t>
  </si>
  <si>
    <t>Create Sales Order Create should be successfully.</t>
  </si>
  <si>
    <t>TC_018</t>
  </si>
  <si>
    <t>Sales-&gt;sales order</t>
  </si>
  <si>
    <t>" "</t>
  </si>
  <si>
    <t>TC_019</t>
  </si>
  <si>
    <t>Rearrenge and add transation and account name column in Loan details</t>
  </si>
  <si>
    <t>TC_020</t>
  </si>
  <si>
    <t>Account</t>
  </si>
  <si>
    <t>Finance and Banking</t>
  </si>
  <si>
    <t>TC_021</t>
  </si>
  <si>
    <t>Try to Loans Create</t>
  </si>
  <si>
    <t>Account-&gt;Finance and Banking-&gt;Loans-&gt;Create Loans-&gt;fill up the form-&gt; save</t>
  </si>
  <si>
    <t>Date:11/20/2024
Office:MGM Head Office
Type:Long Terms
Organization Name:AAA
Account No :100000000999
e:11/01/2024
To Date:11/30/2024
General Ledger:Long Terms Loan</t>
  </si>
  <si>
    <t>https://prnt.sc/MWA6tEe-oQ_1</t>
  </si>
  <si>
    <t>Loans request should be created.</t>
  </si>
  <si>
    <t>TC_022</t>
  </si>
  <si>
    <t xml:space="preserve"> Loans list showing Finance and Bankingin Loans page</t>
  </si>
  <si>
    <t>Account-&gt;Finance and Banking-&gt;Loans</t>
  </si>
  <si>
    <t>https://prnt.sc/DXMFGVtUDH9U</t>
  </si>
  <si>
    <t>Loans create list should be showing</t>
  </si>
  <si>
    <t>TC_023</t>
  </si>
  <si>
    <t>Checking specific Loans Account Details in page</t>
  </si>
  <si>
    <t>Account-&gt;Finance and Banking-&gt;Loans&gt;Action view</t>
  </si>
  <si>
    <t>Account No100000000999</t>
  </si>
  <si>
    <t>https://prnt.sc/VwuAmbagn7Gn</t>
  </si>
  <si>
    <t>specific Loans Account should be showing</t>
  </si>
  <si>
    <t>TC_024</t>
  </si>
  <si>
    <t xml:space="preserve"> Long Terms loan Add Adjustment loan in account</t>
  </si>
  <si>
    <t>Account-&gt;Finance and Banking-&gt;Loans&gt;Action Add Adjustment -&gt;fill up form-&gt;save</t>
  </si>
  <si>
    <t>Date:11/20/2024
Office:MGM Head Office
Type:Loan
Accounts Head:FDBL: 00999
Amount:5
Remarks:test 1</t>
  </si>
  <si>
    <t>TC_025</t>
  </si>
  <si>
    <t xml:space="preserve"> Long Terms loan Add Adjustment Refund in account</t>
  </si>
  <si>
    <t>Date:11/20/2024
Office:MGM Head Office
Type:Refund
Accounts Head:EBL: 454545
Amount:5
Remarks:test 2</t>
  </si>
  <si>
    <t>TC_026</t>
  </si>
  <si>
    <t xml:space="preserve"> checking Long Terms  loan Account Number Add Adjustment Journal Approval pending voucher</t>
  </si>
  <si>
    <t>Account-&gt;Accounting Journal-&gt;pending voucher</t>
  </si>
  <si>
    <t>https://prnt.sc/tHWiwznK_w2p</t>
  </si>
  <si>
    <t>Accounting Journal page should be pending voucher</t>
  </si>
  <si>
    <t>TC_027</t>
  </si>
  <si>
    <t xml:space="preserve"> checking Long Terms loan Account Number Add Adjustment Journal Approval pending voucher</t>
  </si>
  <si>
    <t>Approval</t>
  </si>
  <si>
    <t>Account Approval</t>
  </si>
  <si>
    <t>TC_028</t>
  </si>
  <si>
    <t xml:space="preserve"> Long Terms loan Add Adjustment Journal Approval</t>
  </si>
  <si>
    <t>Account-&gt;Account Approval-&gt;Journal Approval-&gt;Long Terms Loan-&gt;Action-&gt;Approve</t>
  </si>
  <si>
    <t xml:space="preserve"> Long Terms Loan Add Adjustment Journal Approval should be approve</t>
  </si>
  <si>
    <t>Journal Approval</t>
  </si>
  <si>
    <t>TC_029</t>
  </si>
  <si>
    <t xml:space="preserve"> Long Terms Refund Add Adjustment Journal Approval</t>
  </si>
  <si>
    <t>Account-&gt;Account Approval-&gt;Journal Approval-&gt;Long Terms Refund &gt;Action-&gt;Approve</t>
  </si>
  <si>
    <t>https://prnt.sc/PUYh_iX8085f</t>
  </si>
  <si>
    <t xml:space="preserve"> Long Terms Refund Add Adjustment Journal Approval should be approve</t>
  </si>
  <si>
    <t>TC_030</t>
  </si>
  <si>
    <t>checking Account Journal Details Trans Number Long Terms Loan and Long Terms Refund</t>
  </si>
  <si>
    <t>Account-&gt;Accounting Journal</t>
  </si>
  <si>
    <t>https://prnt.sc/LGKbgML-C8Xz</t>
  </si>
  <si>
    <t>Account Journal Details Trans Number Long Terms Loan and Long Terms Refund should be showing</t>
  </si>
  <si>
    <t>TC_031</t>
  </si>
  <si>
    <t>checking loan page in General Ledger Report narration showing</t>
  </si>
  <si>
    <t>Account-&gt;Finance and Banking-&gt;Loans&gt;GL Long Terms Loan</t>
  </si>
  <si>
    <t>Account No: 100000000999</t>
  </si>
  <si>
    <t>https://prnt.sc/h2VZmJX3mKJp</t>
  </si>
  <si>
    <t>General Ledger Report narration should be showing</t>
  </si>
  <si>
    <t>TC_032</t>
  </si>
  <si>
    <t>Checking specific Account Loans Details in page</t>
  </si>
  <si>
    <t>Account-&gt;Finance and Banking-&gt;Loans&gt;Actions-View</t>
  </si>
  <si>
    <t>https://prnt.sc/z_VIc07uJtxI</t>
  </si>
  <si>
    <t>specific Account Loans Details in page narration should be showing</t>
  </si>
  <si>
    <t>24-11-2024</t>
  </si>
  <si>
    <t>Subcategory DDL in inventory report is empty</t>
  </si>
  <si>
    <t>Inventory</t>
  </si>
  <si>
    <t xml:space="preserve">Inventory Report
</t>
  </si>
  <si>
    <t>TC_033</t>
  </si>
  <si>
    <t>Try to Inventory Report Item Category type dropdown manu work or not</t>
  </si>
  <si>
    <t>Inventory-&gt;Inventory Report-&gt;View By-&gt;Select Item Category</t>
  </si>
  <si>
    <t>View By: Inventory Report
Office:All
Warehouse (Location):All
Item Type:ALL
Item Cateory:HEALTH FOOD</t>
  </si>
  <si>
    <t>https://prnt.sc/y4aMJIc9Sa2Y</t>
  </si>
  <si>
    <t>Item Category type dropdown manu should be show list</t>
  </si>
  <si>
    <t xml:space="preserve">Inventory Report
</t>
  </si>
  <si>
    <t>TC_034</t>
  </si>
  <si>
    <t>Try to Inventory Report Item Category filtering in Sub Category</t>
  </si>
  <si>
    <t>Inventory-&gt;Inventory Report-&gt;View By-&gt;Select Item Category-&gt;Sub category-&gt;Minor category-&gt;View</t>
  </si>
  <si>
    <t>View By: Inventory Report
Office:All
Warehouse (Location):All
Item Type:ALL
Item Category: TestBySam
Sub Category:TestBySam
Minor Category: TestBySam</t>
  </si>
  <si>
    <t>https://prnt.sc/GtXpcOZKISdx</t>
  </si>
  <si>
    <t>Item Category after filtering should be showing in Sub Category</t>
  </si>
  <si>
    <t xml:space="preserve">Configuration </t>
  </si>
  <si>
    <t>Item profile</t>
  </si>
  <si>
    <t>TC_035</t>
  </si>
  <si>
    <t>Try to showing Item Category in Table View point</t>
  </si>
  <si>
    <t>Configuration-&gt;Item profile-&gt;Category-&gt;Table View-&gt;TBySam</t>
  </si>
  <si>
    <t>Item: Category
Tree View: TBySam
Sub Category:TestBySam
Minor Category:Testbysam</t>
  </si>
  <si>
    <t>https://prnt.sc/nleeCBRgk8ee</t>
  </si>
  <si>
    <t>Item Category in Table View should be showing</t>
  </si>
  <si>
    <t>TC_036</t>
  </si>
  <si>
    <t>Try to showing Item Category in Tree View point</t>
  </si>
  <si>
    <t>Configuration-&gt;Item profile-&gt;Category-&gt;Tree View-&gt;TBySam</t>
  </si>
  <si>
    <t>https://prnt.sc/gcPbzLDoHfDW</t>
  </si>
  <si>
    <t>Item Category in Tree View should be showing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</si>
  <si>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</si>
  <si>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</si>
  <si>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</si>
  <si>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</si>
  <si>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</si>
  <si>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</si>
  <si>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</si>
  <si>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</si>
  <si>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</si>
  <si>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</si>
  <si>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</si>
  <si>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</si>
  <si>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</si>
  <si>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</si>
  <si>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</si>
  <si>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</si>
  <si>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</si>
  <si>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</si>
  <si>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</si>
  <si>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</si>
  <si>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SL</t>
  </si>
  <si>
    <t>Task No</t>
  </si>
  <si>
    <t>Client Name</t>
  </si>
  <si>
    <t>Issue/bug Details</t>
  </si>
  <si>
    <t>Type</t>
  </si>
  <si>
    <t>Tester name</t>
  </si>
  <si>
    <t xml:space="preserve"> Developer name</t>
  </si>
  <si>
    <t>Remarks</t>
  </si>
  <si>
    <t>bug_01</t>
  </si>
  <si>
    <t>MGM-4192</t>
  </si>
  <si>
    <t xml:space="preserve">fund transfer office filter if change pagination then need to do filter again </t>
  </si>
  <si>
    <t>MGM BUG Reprot Summary from</t>
  </si>
  <si>
    <t>Toal issue found</t>
  </si>
  <si>
    <t>Apon</t>
  </si>
  <si>
    <t>Pending</t>
  </si>
  <si>
    <t>Issue</t>
  </si>
  <si>
    <t>Tanmoy</t>
  </si>
  <si>
    <t>Managerium</t>
  </si>
  <si>
    <t>Akash</t>
  </si>
  <si>
    <t>Toal bug found</t>
  </si>
  <si>
    <t xml:space="preserve">                        Issue/Bug breakdown</t>
  </si>
  <si>
    <t>Solved</t>
  </si>
  <si>
    <t>In Progress</t>
  </si>
  <si>
    <t>Reject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</si>
</sst>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&quot;-&quot;mmm&quot;-&quot;yyyy"/>
  </numFmts>
  <fonts count="2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b/>
      <sz val="10.0"/>
      <color theme="1"/>
      <name val="Calibri"/>
    </font>
    <font>
      <sz val="10.0"/>
      <color theme="1"/>
      <name val="Calibri"/>
    </font>
    <font>
      <sz val="10.0"/>
      <color theme="1"/>
      <name val="Arial"/>
      <scheme val="minor"/>
    </font>
    <font>
      <sz val="10.0"/>
      <color theme="1"/>
      <name val="Roboto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</font>
    <font>
      <b/>
      <sz val="11.0"/>
      <color theme="1"/>
      <name val="Calibri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12.0"/>
      <color rgb="FFFFFFFF"/>
      <name val="Lexend"/>
    </font>
    <font>
      <color rgb="FFFFFFFF"/>
      <name val="Lexend"/>
    </font>
    <font>
      <sz val="11.0"/>
      <color rgb="FFFFFFFF"/>
      <name val="Lexend"/>
    </font>
    <font>
      <color theme="1"/>
      <name val="Lexend"/>
    </font>
    <font>
      <u/>
      <color rgb="FF0052CC"/>
      <name val="Lexend"/>
    </font>
    <font>
      <sz val="11.0"/>
      <color theme="1"/>
      <name val="Lexend"/>
    </font>
    <font>
      <b/>
      <sz val="12.0"/>
      <color theme="1"/>
      <name val="Lexend"/>
    </font>
    <font>
      <b/>
      <sz val="11.0"/>
      <color theme="1"/>
      <name val="Lexend"/>
    </font>
    <font>
      <sz val="14.0"/>
      <color theme="1"/>
      <name val="Lexend"/>
    </font>
    <font>
      <b/>
      <sz val="14.0"/>
      <color theme="1"/>
      <name val="Lexend"/>
    </font>
  </fonts>
  <fills count="1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6D9F0"/>
        <bgColor rgb="FFC6D9F0"/>
      </patternFill>
    </fill>
    <fill>
      <patternFill patternType="solid">
        <fgColor rgb="FFCFE2F3"/>
        <bgColor rgb="FFCFE2F3"/>
      </patternFill>
    </fill>
    <fill>
      <patternFill patternType="solid">
        <fgColor rgb="FFD6E3BC"/>
        <bgColor rgb="FFD6E3BC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B7B7B7"/>
        <bgColor rgb="FFB7B7B7"/>
      </patternFill>
    </fill>
    <fill>
      <patternFill patternType="solid">
        <fgColor rgb="FF134F5C"/>
        <bgColor rgb="FF134F5C"/>
      </patternFill>
    </fill>
    <fill>
      <patternFill patternType="solid">
        <fgColor rgb="FF000000"/>
        <bgColor rgb="FF000000"/>
      </patternFill>
    </fill>
    <fill>
      <patternFill patternType="solid">
        <fgColor rgb="FF46BDC6"/>
        <bgColor rgb="FF46BDC6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4CCCC"/>
        <bgColor rgb="FFF4CC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top"/>
    </xf>
    <xf borderId="1" fillId="2" fontId="2" numFmtId="0" xfId="0" applyAlignment="1" applyBorder="1" applyFont="1">
      <alignment shrinkToFit="0" vertical="top" wrapText="1"/>
    </xf>
    <xf borderId="2" fillId="0" fontId="3" numFmtId="0" xfId="0" applyBorder="1" applyFont="1"/>
    <xf borderId="1" fillId="3" fontId="1" numFmtId="0" xfId="0" applyAlignment="1" applyBorder="1" applyFill="1" applyFont="1">
      <alignment shrinkToFit="0" vertical="top" wrapText="1"/>
    </xf>
    <xf borderId="1" fillId="2" fontId="2" numFmtId="0" xfId="0" applyAlignment="1" applyBorder="1" applyFont="1">
      <alignment vertical="top"/>
    </xf>
    <xf borderId="1" fillId="3" fontId="1" numFmtId="14" xfId="0" applyAlignment="1" applyBorder="1" applyFont="1" applyNumberFormat="1">
      <alignment horizontal="right" readingOrder="0" vertical="top"/>
    </xf>
    <xf borderId="1" fillId="4" fontId="4" numFmtId="0" xfId="0" applyAlignment="1" applyBorder="1" applyFill="1" applyFont="1">
      <alignment shrinkToFit="0" vertical="top" wrapText="1"/>
    </xf>
    <xf borderId="1" fillId="5" fontId="1" numFmtId="0" xfId="0" applyAlignment="1" applyBorder="1" applyFill="1" applyFont="1">
      <alignment vertical="top"/>
    </xf>
    <xf borderId="3" fillId="5" fontId="1" numFmtId="0" xfId="0" applyAlignment="1" applyBorder="1" applyFont="1">
      <alignment horizontal="center" vertical="top"/>
    </xf>
    <xf borderId="2" fillId="5" fontId="1" numFmtId="0" xfId="0" applyAlignment="1" applyBorder="1" applyFont="1">
      <alignment vertical="top"/>
    </xf>
    <xf borderId="2" fillId="3" fontId="1" numFmtId="0" xfId="0" applyAlignment="1" applyBorder="1" applyFont="1">
      <alignment vertical="top"/>
    </xf>
    <xf borderId="0" fillId="0" fontId="1" numFmtId="0" xfId="0" applyAlignment="1" applyFont="1">
      <alignment vertical="top"/>
    </xf>
    <xf borderId="1" fillId="3" fontId="1" numFmtId="0" xfId="0" applyAlignment="1" applyBorder="1" applyFont="1">
      <alignment vertical="top"/>
    </xf>
    <xf borderId="4" fillId="6" fontId="4" numFmtId="0" xfId="0" applyAlignment="1" applyBorder="1" applyFill="1" applyFont="1">
      <alignment shrinkToFit="0" vertical="top" wrapText="1"/>
    </xf>
    <xf borderId="4" fillId="7" fontId="5" numFmtId="0" xfId="0" applyAlignment="1" applyBorder="1" applyFill="1" applyFont="1">
      <alignment horizontal="center" vertical="top"/>
    </xf>
    <xf borderId="0" fillId="8" fontId="1" numFmtId="0" xfId="0" applyAlignment="1" applyFill="1" applyFont="1">
      <alignment vertical="top"/>
    </xf>
    <xf borderId="0" fillId="3" fontId="1" numFmtId="0" xfId="0" applyAlignment="1" applyFont="1">
      <alignment vertical="top"/>
    </xf>
    <xf borderId="1" fillId="2" fontId="1" numFmtId="0" xfId="0" applyAlignment="1" applyBorder="1" applyFont="1">
      <alignment vertical="top"/>
    </xf>
    <xf borderId="4" fillId="4" fontId="4" numFmtId="0" xfId="0" applyAlignment="1" applyBorder="1" applyFont="1">
      <alignment shrinkToFit="0" vertical="top" wrapText="1"/>
    </xf>
    <xf borderId="4" fillId="9" fontId="5" numFmtId="0" xfId="0" applyAlignment="1" applyBorder="1" applyFill="1" applyFont="1">
      <alignment horizontal="center" vertical="top"/>
    </xf>
    <xf borderId="1" fillId="3" fontId="1" numFmtId="0" xfId="0" applyAlignment="1" applyBorder="1" applyFont="1">
      <alignment horizontal="right" vertical="top"/>
    </xf>
    <xf borderId="4" fillId="10" fontId="5" numFmtId="0" xfId="0" applyAlignment="1" applyBorder="1" applyFill="1" applyFont="1">
      <alignment horizontal="center" vertical="top"/>
    </xf>
    <xf borderId="0" fillId="8" fontId="1" numFmtId="0" xfId="0" applyAlignment="1" applyFont="1">
      <alignment shrinkToFit="0" vertical="top" wrapText="1"/>
    </xf>
    <xf borderId="1" fillId="3" fontId="1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shrinkToFit="0" vertical="top" wrapText="1"/>
    </xf>
    <xf borderId="2" fillId="0" fontId="1" numFmtId="0" xfId="0" applyAlignment="1" applyBorder="1" applyFont="1">
      <alignment horizontal="center" vertical="top"/>
    </xf>
    <xf borderId="0" fillId="11" fontId="1" numFmtId="0" xfId="0" applyAlignment="1" applyFill="1" applyFont="1">
      <alignment vertical="top"/>
    </xf>
    <xf borderId="4" fillId="11" fontId="1" numFmtId="0" xfId="0" applyAlignment="1" applyBorder="1" applyFont="1">
      <alignment vertical="top"/>
    </xf>
    <xf borderId="1" fillId="11" fontId="1" numFmtId="0" xfId="0" applyAlignment="1" applyBorder="1" applyFont="1">
      <alignment vertical="top"/>
    </xf>
    <xf borderId="3" fillId="0" fontId="3" numFmtId="0" xfId="0" applyBorder="1" applyFont="1"/>
    <xf borderId="5" fillId="11" fontId="1" numFmtId="0" xfId="0" applyAlignment="1" applyBorder="1" applyFont="1">
      <alignment vertical="top"/>
    </xf>
    <xf borderId="0" fillId="12" fontId="2" numFmtId="0" xfId="0" applyAlignment="1" applyFill="1" applyFont="1">
      <alignment horizontal="center" shrinkToFit="0" vertical="top" wrapText="1"/>
    </xf>
    <xf borderId="6" fillId="12" fontId="2" numFmtId="0" xfId="0" applyAlignment="1" applyBorder="1" applyFont="1">
      <alignment horizontal="center" shrinkToFit="0" vertical="top" wrapText="1"/>
    </xf>
    <xf borderId="6" fillId="12" fontId="2" numFmtId="0" xfId="0" applyAlignment="1" applyBorder="1" applyFont="1">
      <alignment horizontal="center" vertical="top"/>
    </xf>
    <xf borderId="4" fillId="12" fontId="2" numFmtId="0" xfId="0" applyAlignment="1" applyBorder="1" applyFont="1">
      <alignment horizontal="center" shrinkToFit="0" vertical="top" wrapText="1"/>
    </xf>
    <xf borderId="4" fillId="12" fontId="2" numFmtId="0" xfId="0" applyAlignment="1" applyBorder="1" applyFont="1">
      <alignment horizontal="center" vertical="top"/>
    </xf>
    <xf borderId="0" fillId="0" fontId="6" numFmtId="0" xfId="0" applyAlignment="1" applyFont="1">
      <alignment vertical="top"/>
    </xf>
    <xf borderId="4" fillId="0" fontId="7" numFmtId="0" xfId="0" applyAlignment="1" applyBorder="1" applyFont="1">
      <alignment horizontal="center" readingOrder="0" shrinkToFit="0" vertical="top" wrapText="0"/>
    </xf>
    <xf borderId="4" fillId="0" fontId="7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horizontal="center" shrinkToFit="0" vertical="top" wrapText="1"/>
    </xf>
    <xf borderId="4" fillId="0" fontId="1" numFmtId="0" xfId="0" applyAlignment="1" applyBorder="1" applyFont="1">
      <alignment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center" readingOrder="0" shrinkToFit="0" vertical="center" wrapText="0"/>
    </xf>
    <xf borderId="4" fillId="0" fontId="7" numFmtId="0" xfId="0" applyAlignment="1" applyBorder="1" applyFont="1">
      <alignment horizontal="center" readingOrder="0" shrinkToFit="0" vertical="top" wrapText="1"/>
    </xf>
    <xf borderId="4" fillId="0" fontId="1" numFmtId="0" xfId="0" applyAlignment="1" applyBorder="1" applyFont="1">
      <alignment readingOrder="0" shrinkToFit="0" vertical="top" wrapText="1"/>
    </xf>
    <xf borderId="4" fillId="0" fontId="8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readingOrder="0" shrinkToFit="0" vertical="top" wrapText="1"/>
    </xf>
    <xf borderId="4" fillId="0" fontId="9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vertical="top" wrapText="1"/>
    </xf>
    <xf borderId="4" fillId="0" fontId="1" numFmtId="0" xfId="0" applyAlignment="1" applyBorder="1" applyFont="1">
      <alignment readingOrder="0" vertical="top"/>
    </xf>
    <xf borderId="4" fillId="0" fontId="1" numFmtId="0" xfId="0" applyAlignment="1" applyBorder="1" applyFont="1">
      <alignment readingOrder="0" shrinkToFit="0" vertical="top" wrapText="0"/>
    </xf>
    <xf borderId="4" fillId="0" fontId="6" numFmtId="0" xfId="0" applyAlignment="1" applyBorder="1" applyFont="1">
      <alignment readingOrder="0" shrinkToFit="0" vertical="top" wrapText="1"/>
    </xf>
    <xf borderId="4" fillId="0" fontId="6" numFmtId="0" xfId="0" applyAlignment="1" applyBorder="1" applyFont="1">
      <alignment readingOrder="0" vertical="top"/>
    </xf>
    <xf borderId="4" fillId="0" fontId="1" numFmtId="0" xfId="0" applyAlignment="1" applyBorder="1" applyFont="1">
      <alignment horizontal="center" readingOrder="0" shrinkToFit="0" vertical="top" wrapText="1"/>
    </xf>
    <xf borderId="4" fillId="0" fontId="4" numFmtId="0" xfId="0" applyAlignment="1" applyBorder="1" applyFont="1">
      <alignment horizontal="center" readingOrder="0" shrinkToFit="0" vertical="top" wrapText="1"/>
    </xf>
    <xf borderId="4" fillId="0" fontId="10" numFmtId="0" xfId="0" applyAlignment="1" applyBorder="1" applyFont="1">
      <alignment vertical="bottom"/>
    </xf>
    <xf borderId="4" fillId="0" fontId="10" numFmtId="0" xfId="0" applyAlignment="1" applyBorder="1" applyFont="1">
      <alignment horizontal="center" shrinkToFit="0" vertical="bottom" wrapText="1"/>
    </xf>
    <xf borderId="4" fillId="0" fontId="10" numFmtId="0" xfId="0" applyAlignment="1" applyBorder="1" applyFont="1">
      <alignment horizontal="center" shrinkToFit="0" vertical="bottom" wrapText="1"/>
    </xf>
    <xf borderId="4" fillId="0" fontId="11" numFmtId="0" xfId="0" applyAlignment="1" applyBorder="1" applyFont="1">
      <alignment horizontal="center" shrinkToFit="0" vertical="bottom" wrapText="1"/>
    </xf>
    <xf borderId="4" fillId="0" fontId="10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shrinkToFit="0" vertical="bottom" wrapText="0"/>
    </xf>
    <xf borderId="4" fillId="0" fontId="12" numFmtId="0" xfId="0" applyAlignment="1" applyBorder="1" applyFont="1">
      <alignment shrinkToFit="0" vertical="bottom" wrapText="1"/>
    </xf>
    <xf borderId="4" fillId="0" fontId="10" numFmtId="0" xfId="0" applyAlignment="1" applyBorder="1" applyFont="1">
      <alignment shrinkToFit="0" vertical="bottom" wrapText="1"/>
    </xf>
    <xf borderId="0" fillId="0" fontId="10" numFmtId="0" xfId="0" applyAlignment="1" applyFont="1">
      <alignment vertical="bottom"/>
    </xf>
    <xf borderId="4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bottom" wrapText="1"/>
    </xf>
    <xf borderId="4" fillId="0" fontId="13" numFmtId="0" xfId="0" applyAlignment="1" applyBorder="1" applyFont="1">
      <alignment vertical="bottom"/>
    </xf>
    <xf borderId="0" fillId="0" fontId="10" numFmtId="0" xfId="0" applyAlignment="1" applyFont="1">
      <alignment shrinkToFit="0" vertical="bottom" wrapText="1"/>
    </xf>
    <xf borderId="4" fillId="0" fontId="10" numFmtId="0" xfId="0" applyAlignment="1" applyBorder="1" applyFont="1">
      <alignment vertical="bottom"/>
    </xf>
    <xf borderId="4" fillId="0" fontId="14" numFmtId="0" xfId="0" applyAlignment="1" applyBorder="1" applyFont="1">
      <alignment shrinkToFit="0" vertical="bottom" wrapText="0"/>
    </xf>
    <xf borderId="4" fillId="13" fontId="15" numFmtId="0" xfId="0" applyAlignment="1" applyBorder="1" applyFill="1" applyFont="1">
      <alignment horizontal="center" vertical="bottom"/>
    </xf>
    <xf borderId="4" fillId="13" fontId="16" numFmtId="0" xfId="0" applyAlignment="1" applyBorder="1" applyFont="1">
      <alignment horizontal="center" vertical="bottom"/>
    </xf>
    <xf borderId="4" fillId="13" fontId="17" numFmtId="0" xfId="0" applyAlignment="1" applyBorder="1" applyFont="1">
      <alignment horizontal="center" shrinkToFit="0" vertical="bottom" wrapText="1"/>
    </xf>
    <xf borderId="4" fillId="14" fontId="15" numFmtId="0" xfId="0" applyAlignment="1" applyBorder="1" applyFill="1" applyFont="1">
      <alignment horizontal="center" shrinkToFit="0" vertical="bottom" wrapText="1"/>
    </xf>
    <xf borderId="4" fillId="15" fontId="15" numFmtId="0" xfId="0" applyAlignment="1" applyBorder="1" applyFill="1" applyFont="1">
      <alignment horizontal="center" shrinkToFit="0" vertical="bottom" wrapText="1"/>
    </xf>
    <xf borderId="4" fillId="0" fontId="18" numFmtId="0" xfId="0" applyAlignment="1" applyBorder="1" applyFont="1">
      <alignment horizontal="center" vertical="bottom"/>
    </xf>
    <xf borderId="4" fillId="0" fontId="18" numFmtId="164" xfId="0" applyAlignment="1" applyBorder="1" applyFont="1" applyNumberFormat="1">
      <alignment horizontal="center" vertical="bottom"/>
    </xf>
    <xf borderId="4" fillId="3" fontId="19" numFmtId="0" xfId="0" applyAlignment="1" applyBorder="1" applyFont="1">
      <alignment vertical="bottom"/>
    </xf>
    <xf borderId="4" fillId="0" fontId="20" numFmtId="0" xfId="0" applyAlignment="1" applyBorder="1" applyFont="1">
      <alignment shrinkToFit="0" vertical="bottom" wrapText="1"/>
    </xf>
    <xf borderId="4" fillId="16" fontId="21" numFmtId="0" xfId="0" applyAlignment="1" applyBorder="1" applyFill="1" applyFont="1">
      <alignment vertical="bottom"/>
    </xf>
    <xf borderId="7" fillId="16" fontId="22" numFmtId="14" xfId="0" applyAlignment="1" applyBorder="1" applyFont="1" applyNumberFormat="1">
      <alignment horizontal="right" vertical="bottom"/>
    </xf>
    <xf borderId="4" fillId="0" fontId="10" numFmtId="164" xfId="0" applyAlignment="1" applyBorder="1" applyFont="1" applyNumberFormat="1">
      <alignment vertical="bottom"/>
    </xf>
    <xf borderId="4" fillId="3" fontId="10" numFmtId="0" xfId="0" applyAlignment="1" applyBorder="1" applyFont="1">
      <alignment vertical="bottom"/>
    </xf>
    <xf borderId="4" fillId="17" fontId="21" numFmtId="0" xfId="0" applyAlignment="1" applyBorder="1" applyFill="1" applyFont="1">
      <alignment vertical="bottom"/>
    </xf>
    <xf borderId="4" fillId="17" fontId="23" numFmtId="0" xfId="0" applyAlignment="1" applyBorder="1" applyFont="1">
      <alignment horizontal="center" vertical="bottom"/>
    </xf>
    <xf borderId="4" fillId="0" fontId="18" numFmtId="0" xfId="0" applyAlignment="1" applyBorder="1" applyFont="1">
      <alignment vertical="bottom"/>
    </xf>
    <xf borderId="4" fillId="0" fontId="18" numFmtId="0" xfId="0" applyAlignment="1" applyBorder="1" applyFont="1">
      <alignment horizontal="center" readingOrder="0" vertical="bottom"/>
    </xf>
    <xf borderId="4" fillId="0" fontId="10" numFmtId="0" xfId="0" applyAlignment="1" applyBorder="1" applyFont="1">
      <alignment readingOrder="0" vertical="bottom"/>
    </xf>
    <xf borderId="4" fillId="10" fontId="24" numFmtId="0" xfId="0" applyAlignment="1" applyBorder="1" applyFont="1">
      <alignment vertical="bottom"/>
    </xf>
    <xf borderId="2" fillId="10" fontId="10" numFmtId="0" xfId="0" applyAlignment="1" applyBorder="1" applyFont="1">
      <alignment vertical="bottom"/>
    </xf>
    <xf borderId="4" fillId="16" fontId="23" numFmtId="0" xfId="0" applyAlignment="1" applyBorder="1" applyFont="1">
      <alignment vertical="bottom"/>
    </xf>
    <xf borderId="4" fillId="16" fontId="23" numFmtId="0" xfId="0" applyAlignment="1" applyBorder="1" applyFont="1">
      <alignment horizontal="center" vertical="bottom"/>
    </xf>
    <xf borderId="4" fillId="18" fontId="23" numFmtId="0" xfId="0" applyAlignment="1" applyBorder="1" applyFill="1" applyFont="1">
      <alignment vertical="bottom"/>
    </xf>
    <xf borderId="4" fillId="18" fontId="23" numFmtId="0" xfId="0" applyAlignment="1" applyBorder="1" applyFont="1">
      <alignment horizontal="center" vertical="bottom"/>
    </xf>
    <xf borderId="4" fillId="10" fontId="23" numFmtId="0" xfId="0" applyAlignment="1" applyBorder="1" applyFont="1">
      <alignment vertical="bottom"/>
    </xf>
    <xf borderId="4" fillId="10" fontId="23" numFmtId="0" xfId="0" applyAlignment="1" applyBorder="1" applyFont="1">
      <alignment horizontal="center" vertical="bottom"/>
    </xf>
    <xf borderId="4" fillId="17" fontId="23" numFmtId="0" xfId="0" applyAlignment="1" applyBorder="1" applyFont="1">
      <alignment vertical="bottom"/>
    </xf>
    <xf borderId="0" fillId="3" fontId="10" numFmtId="0" xfId="0" applyAlignment="1" applyFont="1">
      <alignment vertical="bottom"/>
    </xf>
    <xf borderId="4" fillId="0" fontId="20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LGKbgML-C8Xz" TargetMode="External"/><Relationship Id="rId22" Type="http://schemas.openxmlformats.org/officeDocument/2006/relationships/hyperlink" Target="https://prnt.sc/z_VIc07uJtxI" TargetMode="External"/><Relationship Id="rId21" Type="http://schemas.openxmlformats.org/officeDocument/2006/relationships/hyperlink" Target="https://prnt.sc/h2VZmJX3mKJp" TargetMode="External"/><Relationship Id="rId24" Type="http://schemas.openxmlformats.org/officeDocument/2006/relationships/hyperlink" Target="https://prnt.sc/GtXpcOZKISdx" TargetMode="External"/><Relationship Id="rId23" Type="http://schemas.openxmlformats.org/officeDocument/2006/relationships/hyperlink" Target="https://prnt.sc/y4aMJIc9Sa2Y" TargetMode="External"/><Relationship Id="rId1" Type="http://schemas.openxmlformats.org/officeDocument/2006/relationships/hyperlink" Target="https://prnt.sc/xTOlYcWhE7z6" TargetMode="External"/><Relationship Id="rId2" Type="http://schemas.openxmlformats.org/officeDocument/2006/relationships/hyperlink" Target="https://prnt.sc/t8KyN4sMAgK7" TargetMode="External"/><Relationship Id="rId3" Type="http://schemas.openxmlformats.org/officeDocument/2006/relationships/hyperlink" Target="https://prnt.sc/Hfz8bY_5IB_v" TargetMode="External"/><Relationship Id="rId4" Type="http://schemas.openxmlformats.org/officeDocument/2006/relationships/hyperlink" Target="https://prnt.sc/Zlbc-FRdBO7_" TargetMode="External"/><Relationship Id="rId9" Type="http://schemas.openxmlformats.org/officeDocument/2006/relationships/hyperlink" Target="https://prnt.sc/CdSjTxfBba3z" TargetMode="External"/><Relationship Id="rId26" Type="http://schemas.openxmlformats.org/officeDocument/2006/relationships/hyperlink" Target="https://prnt.sc/gcPbzLDoHfDW" TargetMode="External"/><Relationship Id="rId25" Type="http://schemas.openxmlformats.org/officeDocument/2006/relationships/hyperlink" Target="https://prnt.sc/nleeCBRgk8ee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prnt.sc/8CTPMKtcpFDG" TargetMode="External"/><Relationship Id="rId6" Type="http://schemas.openxmlformats.org/officeDocument/2006/relationships/hyperlink" Target="https://prnt.sc/BmDE_xPqnxrB" TargetMode="External"/><Relationship Id="rId7" Type="http://schemas.openxmlformats.org/officeDocument/2006/relationships/hyperlink" Target="https://prnt.sc/vIzDwFFO4u2_" TargetMode="External"/><Relationship Id="rId8" Type="http://schemas.openxmlformats.org/officeDocument/2006/relationships/hyperlink" Target="https://prnt.sc/tylgGbD9to0y" TargetMode="External"/><Relationship Id="rId11" Type="http://schemas.openxmlformats.org/officeDocument/2006/relationships/hyperlink" Target="https://prnt.sc/JcBvpQO1uG5R" TargetMode="External"/><Relationship Id="rId10" Type="http://schemas.openxmlformats.org/officeDocument/2006/relationships/hyperlink" Target="https://prnt.sc/53bfEa-nfrZf" TargetMode="External"/><Relationship Id="rId13" Type="http://schemas.openxmlformats.org/officeDocument/2006/relationships/hyperlink" Target="https://prnt.sc/dtJ2NR84fbD7" TargetMode="External"/><Relationship Id="rId12" Type="http://schemas.openxmlformats.org/officeDocument/2006/relationships/hyperlink" Target="https://prnt.sc/Pis-r2USPuTN" TargetMode="External"/><Relationship Id="rId15" Type="http://schemas.openxmlformats.org/officeDocument/2006/relationships/hyperlink" Target="https://prnt.sc/MWA6tEe-oQ_1" TargetMode="External"/><Relationship Id="rId14" Type="http://schemas.openxmlformats.org/officeDocument/2006/relationships/hyperlink" Target="https://prnt.sc/1nfoh6KG-vnW" TargetMode="External"/><Relationship Id="rId17" Type="http://schemas.openxmlformats.org/officeDocument/2006/relationships/hyperlink" Target="https://prnt.sc/VwuAmbagn7Gn" TargetMode="External"/><Relationship Id="rId16" Type="http://schemas.openxmlformats.org/officeDocument/2006/relationships/hyperlink" Target="https://prnt.sc/DXMFGVtUDH9U" TargetMode="External"/><Relationship Id="rId19" Type="http://schemas.openxmlformats.org/officeDocument/2006/relationships/hyperlink" Target="https://prnt.sc/PUYh_iX8085f" TargetMode="External"/><Relationship Id="rId18" Type="http://schemas.openxmlformats.org/officeDocument/2006/relationships/hyperlink" Target="https://prnt.sc/tHWiwznK_w2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0.209.99.115:8080/browse/MGM-4192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8.63"/>
    <col customWidth="1" min="5" max="5" width="10.25"/>
    <col customWidth="1" min="6" max="6" width="16.88"/>
    <col customWidth="1" min="7" max="7" width="10.25"/>
    <col customWidth="1" min="8" max="8" width="17.13"/>
    <col customWidth="1" min="9" max="9" width="13.75"/>
  </cols>
  <sheetData>
    <row r="1">
      <c r="A1" s="1"/>
      <c r="B1" s="2" t="s">
        <v>0</v>
      </c>
      <c r="C1" s="3"/>
      <c r="D1" s="4" t="s">
        <v>1</v>
      </c>
      <c r="E1" s="3"/>
      <c r="F1" s="5" t="s">
        <v>2</v>
      </c>
      <c r="G1" s="3"/>
      <c r="H1" s="6">
        <v>45615.0</v>
      </c>
      <c r="I1" s="3"/>
      <c r="J1" s="7" t="s">
        <v>3</v>
      </c>
      <c r="K1" s="3"/>
      <c r="L1" s="8"/>
      <c r="M1" s="9" t="s">
        <v>4</v>
      </c>
      <c r="N1" s="10"/>
      <c r="O1" s="10"/>
      <c r="P1" s="11"/>
      <c r="Q1" s="11"/>
      <c r="R1" s="12"/>
      <c r="S1" s="12"/>
      <c r="T1" s="12"/>
      <c r="U1" s="12"/>
      <c r="V1" s="12"/>
      <c r="W1" s="12"/>
      <c r="X1" s="12"/>
      <c r="Y1" s="12"/>
      <c r="Z1" s="12"/>
    </row>
    <row r="2">
      <c r="A2" s="1"/>
      <c r="B2" s="2" t="s">
        <v>5</v>
      </c>
      <c r="C2" s="3"/>
      <c r="D2" s="4" t="s">
        <v>6</v>
      </c>
      <c r="E2" s="3"/>
      <c r="F2" s="5" t="s">
        <v>7</v>
      </c>
      <c r="G2" s="3"/>
      <c r="H2" s="13"/>
      <c r="I2" s="3"/>
      <c r="J2" s="14" t="s">
        <v>8</v>
      </c>
      <c r="K2" s="15">
        <f>COUNTIF(M8:M1821,"Pass")</f>
        <v>43</v>
      </c>
      <c r="L2" s="16" t="s">
        <v>9</v>
      </c>
      <c r="M2" s="16"/>
      <c r="N2" s="16"/>
      <c r="O2" s="16"/>
      <c r="P2" s="17"/>
      <c r="Q2" s="17"/>
      <c r="R2" s="12"/>
      <c r="S2" s="12"/>
      <c r="T2" s="12"/>
      <c r="U2" s="12"/>
      <c r="V2" s="12"/>
      <c r="W2" s="12"/>
      <c r="X2" s="12"/>
      <c r="Y2" s="12"/>
      <c r="Z2" s="12"/>
    </row>
    <row r="3">
      <c r="A3" s="1"/>
      <c r="B3" s="18"/>
      <c r="C3" s="3"/>
      <c r="D3" s="13"/>
      <c r="E3" s="3"/>
      <c r="F3" s="5" t="s">
        <v>10</v>
      </c>
      <c r="G3" s="3"/>
      <c r="H3" s="13"/>
      <c r="I3" s="3"/>
      <c r="J3" s="19" t="s">
        <v>11</v>
      </c>
      <c r="K3" s="20">
        <f>COUNTIF(M8:M1821,"Fail")</f>
        <v>0</v>
      </c>
      <c r="L3" s="16" t="s">
        <v>12</v>
      </c>
      <c r="M3" s="16"/>
      <c r="N3" s="16"/>
      <c r="O3" s="16"/>
      <c r="P3" s="17"/>
      <c r="Q3" s="17"/>
      <c r="R3" s="12"/>
      <c r="S3" s="12"/>
      <c r="T3" s="12"/>
      <c r="U3" s="12"/>
      <c r="V3" s="12"/>
      <c r="W3" s="12"/>
      <c r="X3" s="12"/>
      <c r="Y3" s="12"/>
      <c r="Z3" s="12"/>
    </row>
    <row r="4" ht="48.75" customHeight="1">
      <c r="A4" s="1"/>
      <c r="B4" s="2" t="s">
        <v>13</v>
      </c>
      <c r="C4" s="3"/>
      <c r="D4" s="4" t="s">
        <v>14</v>
      </c>
      <c r="E4" s="3"/>
      <c r="F4" s="5" t="s">
        <v>15</v>
      </c>
      <c r="G4" s="3"/>
      <c r="H4" s="21"/>
      <c r="I4" s="3"/>
      <c r="J4" s="14" t="s">
        <v>16</v>
      </c>
      <c r="K4" s="22">
        <f>COUNTIF(M9:M1821,"Out of Scope")</f>
        <v>0</v>
      </c>
      <c r="L4" s="23" t="s">
        <v>17</v>
      </c>
      <c r="M4" s="16"/>
      <c r="N4" s="16"/>
      <c r="O4" s="16"/>
      <c r="P4" s="17"/>
      <c r="Q4" s="17"/>
      <c r="R4" s="12"/>
      <c r="S4" s="12"/>
      <c r="T4" s="12"/>
      <c r="U4" s="12"/>
      <c r="V4" s="12"/>
      <c r="W4" s="12"/>
      <c r="X4" s="12"/>
      <c r="Y4" s="12"/>
      <c r="Z4" s="12"/>
    </row>
    <row r="5">
      <c r="A5" s="1"/>
      <c r="B5" s="2" t="s">
        <v>18</v>
      </c>
      <c r="C5" s="3"/>
      <c r="D5" s="24" t="s">
        <v>19</v>
      </c>
      <c r="E5" s="3"/>
      <c r="F5" s="5" t="s">
        <v>20</v>
      </c>
      <c r="G5" s="3"/>
      <c r="H5" s="13" t="s">
        <v>21</v>
      </c>
      <c r="I5" s="3"/>
      <c r="J5" s="25" t="s">
        <v>22</v>
      </c>
      <c r="K5" s="26">
        <f>SUM(K2+K3+K4)</f>
        <v>43</v>
      </c>
      <c r="L5" s="16" t="s">
        <v>23</v>
      </c>
      <c r="M5" s="16"/>
      <c r="N5" s="16"/>
      <c r="O5" s="16"/>
      <c r="P5" s="17"/>
      <c r="Q5" s="17"/>
      <c r="R5" s="12"/>
      <c r="S5" s="12"/>
      <c r="T5" s="12"/>
      <c r="U5" s="12"/>
      <c r="V5" s="12"/>
      <c r="W5" s="12"/>
      <c r="X5" s="12"/>
      <c r="Y5" s="12"/>
      <c r="Z5" s="12"/>
    </row>
    <row r="6">
      <c r="A6" s="27"/>
      <c r="B6" s="28"/>
      <c r="C6" s="29"/>
      <c r="D6" s="30"/>
      <c r="E6" s="30"/>
      <c r="F6" s="30"/>
      <c r="G6" s="30"/>
      <c r="H6" s="30"/>
      <c r="I6" s="30"/>
      <c r="J6" s="3"/>
      <c r="K6" s="31"/>
      <c r="L6" s="16" t="s">
        <v>24</v>
      </c>
      <c r="M6" s="16"/>
      <c r="N6" s="16"/>
      <c r="O6" s="16"/>
      <c r="P6" s="17"/>
      <c r="Q6" s="17"/>
      <c r="R6" s="12"/>
      <c r="S6" s="12"/>
      <c r="T6" s="12"/>
      <c r="U6" s="12"/>
      <c r="V6" s="12"/>
      <c r="W6" s="12"/>
      <c r="X6" s="12"/>
      <c r="Y6" s="12"/>
      <c r="Z6" s="12"/>
    </row>
    <row r="7">
      <c r="A7" s="32" t="s">
        <v>25</v>
      </c>
      <c r="B7" s="33" t="s">
        <v>26</v>
      </c>
      <c r="C7" s="33" t="s">
        <v>27</v>
      </c>
      <c r="D7" s="34" t="s">
        <v>28</v>
      </c>
      <c r="E7" s="34" t="s">
        <v>29</v>
      </c>
      <c r="F7" s="33" t="s">
        <v>30</v>
      </c>
      <c r="G7" s="34" t="s">
        <v>31</v>
      </c>
      <c r="H7" s="34" t="s">
        <v>32</v>
      </c>
      <c r="I7" s="35" t="s">
        <v>33</v>
      </c>
      <c r="J7" s="33" t="s">
        <v>34</v>
      </c>
      <c r="K7" s="34" t="s">
        <v>35</v>
      </c>
      <c r="L7" s="34" t="s">
        <v>36</v>
      </c>
      <c r="M7" s="34" t="s">
        <v>37</v>
      </c>
      <c r="N7" s="36" t="s">
        <v>38</v>
      </c>
      <c r="O7" s="36" t="s">
        <v>39</v>
      </c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37"/>
      <c r="B8" s="38" t="s">
        <v>40</v>
      </c>
      <c r="C8" s="39"/>
      <c r="D8" s="40"/>
      <c r="E8" s="41"/>
      <c r="F8" s="42"/>
      <c r="G8" s="42"/>
      <c r="H8" s="42"/>
      <c r="I8" s="42"/>
      <c r="J8" s="42"/>
      <c r="K8" s="43"/>
      <c r="L8" s="42"/>
      <c r="M8" s="40" t="s">
        <v>41</v>
      </c>
      <c r="N8" s="44"/>
      <c r="O8" s="4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45" t="s">
        <v>42</v>
      </c>
      <c r="B9" s="46" t="s">
        <v>43</v>
      </c>
      <c r="C9" s="46" t="s">
        <v>44</v>
      </c>
      <c r="D9" s="40" t="s">
        <v>45</v>
      </c>
      <c r="E9" s="41" t="s">
        <v>46</v>
      </c>
      <c r="F9" s="47" t="s">
        <v>47</v>
      </c>
      <c r="G9" s="42" t="s">
        <v>48</v>
      </c>
      <c r="H9" s="47" t="s">
        <v>49</v>
      </c>
      <c r="I9" s="47" t="s">
        <v>50</v>
      </c>
      <c r="J9" s="48" t="s">
        <v>51</v>
      </c>
      <c r="K9" s="49" t="s">
        <v>52</v>
      </c>
      <c r="L9" s="42" t="s">
        <v>53</v>
      </c>
      <c r="M9" s="40" t="s">
        <v>41</v>
      </c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>
      <c r="A10" s="44"/>
      <c r="B10" s="46" t="s">
        <v>43</v>
      </c>
      <c r="C10" s="46" t="s">
        <v>54</v>
      </c>
      <c r="D10" s="40" t="s">
        <v>45</v>
      </c>
      <c r="E10" s="41" t="s">
        <v>55</v>
      </c>
      <c r="F10" s="47" t="s">
        <v>56</v>
      </c>
      <c r="G10" s="42"/>
      <c r="H10" s="47" t="s">
        <v>57</v>
      </c>
      <c r="I10" s="47" t="s">
        <v>58</v>
      </c>
      <c r="J10" s="42"/>
      <c r="K10" s="49" t="s">
        <v>59</v>
      </c>
      <c r="L10" s="42" t="s">
        <v>53</v>
      </c>
      <c r="M10" s="40" t="s">
        <v>41</v>
      </c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>
      <c r="A11" s="44"/>
      <c r="B11" s="46" t="s">
        <v>43</v>
      </c>
      <c r="C11" s="46" t="s">
        <v>44</v>
      </c>
      <c r="D11" s="40" t="s">
        <v>45</v>
      </c>
      <c r="E11" s="41" t="s">
        <v>60</v>
      </c>
      <c r="F11" s="47" t="s">
        <v>61</v>
      </c>
      <c r="G11" s="42" t="s">
        <v>48</v>
      </c>
      <c r="H11" s="47" t="s">
        <v>62</v>
      </c>
      <c r="I11" s="47" t="s">
        <v>63</v>
      </c>
      <c r="J11" s="50" t="s">
        <v>64</v>
      </c>
      <c r="K11" s="49" t="s">
        <v>65</v>
      </c>
      <c r="L11" s="42" t="s">
        <v>53</v>
      </c>
      <c r="M11" s="40" t="s">
        <v>41</v>
      </c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>
      <c r="A12" s="44"/>
      <c r="B12" s="46" t="s">
        <v>43</v>
      </c>
      <c r="C12" s="46" t="s">
        <v>66</v>
      </c>
      <c r="D12" s="40" t="s">
        <v>45</v>
      </c>
      <c r="E12" s="41" t="s">
        <v>67</v>
      </c>
      <c r="F12" s="47" t="s">
        <v>68</v>
      </c>
      <c r="G12" s="47" t="s">
        <v>69</v>
      </c>
      <c r="H12" s="47" t="s">
        <v>70</v>
      </c>
      <c r="I12" s="47" t="s">
        <v>58</v>
      </c>
      <c r="J12" s="42"/>
      <c r="K12" s="49" t="s">
        <v>71</v>
      </c>
      <c r="L12" s="42" t="s">
        <v>53</v>
      </c>
      <c r="M12" s="40" t="s">
        <v>41</v>
      </c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>
      <c r="A13" s="44"/>
      <c r="B13" s="46" t="s">
        <v>43</v>
      </c>
      <c r="C13" s="46" t="s">
        <v>66</v>
      </c>
      <c r="D13" s="40" t="s">
        <v>45</v>
      </c>
      <c r="E13" s="41" t="s">
        <v>72</v>
      </c>
      <c r="F13" s="47" t="s">
        <v>73</v>
      </c>
      <c r="G13" s="47" t="s">
        <v>48</v>
      </c>
      <c r="H13" s="47" t="s">
        <v>74</v>
      </c>
      <c r="I13" s="47" t="s">
        <v>75</v>
      </c>
      <c r="J13" s="48" t="s">
        <v>76</v>
      </c>
      <c r="K13" s="49" t="s">
        <v>77</v>
      </c>
      <c r="L13" s="42" t="s">
        <v>53</v>
      </c>
      <c r="M13" s="40" t="s">
        <v>41</v>
      </c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>
      <c r="A14" s="44"/>
      <c r="B14" s="46" t="s">
        <v>43</v>
      </c>
      <c r="C14" s="46" t="s">
        <v>66</v>
      </c>
      <c r="D14" s="40" t="s">
        <v>45</v>
      </c>
      <c r="E14" s="41" t="s">
        <v>78</v>
      </c>
      <c r="F14" s="47" t="s">
        <v>79</v>
      </c>
      <c r="G14" s="47" t="s">
        <v>48</v>
      </c>
      <c r="H14" s="47" t="s">
        <v>74</v>
      </c>
      <c r="I14" s="47" t="s">
        <v>80</v>
      </c>
      <c r="J14" s="50" t="s">
        <v>81</v>
      </c>
      <c r="K14" s="49" t="s">
        <v>82</v>
      </c>
      <c r="L14" s="42" t="s">
        <v>53</v>
      </c>
      <c r="M14" s="40" t="s">
        <v>41</v>
      </c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>
      <c r="A15" s="44"/>
      <c r="B15" s="46" t="s">
        <v>43</v>
      </c>
      <c r="C15" s="46" t="s">
        <v>83</v>
      </c>
      <c r="D15" s="40" t="s">
        <v>45</v>
      </c>
      <c r="E15" s="41" t="s">
        <v>84</v>
      </c>
      <c r="F15" s="47" t="s">
        <v>85</v>
      </c>
      <c r="G15" s="47" t="s">
        <v>48</v>
      </c>
      <c r="H15" s="47" t="s">
        <v>86</v>
      </c>
      <c r="I15" s="47" t="s">
        <v>87</v>
      </c>
      <c r="J15" s="50" t="s">
        <v>88</v>
      </c>
      <c r="K15" s="49" t="s">
        <v>89</v>
      </c>
      <c r="L15" s="42" t="s">
        <v>53</v>
      </c>
      <c r="M15" s="40" t="s">
        <v>41</v>
      </c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>
      <c r="A16" s="44"/>
      <c r="B16" s="46" t="s">
        <v>43</v>
      </c>
      <c r="C16" s="46" t="s">
        <v>83</v>
      </c>
      <c r="D16" s="40" t="s">
        <v>45</v>
      </c>
      <c r="E16" s="41" t="s">
        <v>90</v>
      </c>
      <c r="F16" s="47" t="s">
        <v>91</v>
      </c>
      <c r="G16" s="47" t="s">
        <v>48</v>
      </c>
      <c r="H16" s="47" t="s">
        <v>86</v>
      </c>
      <c r="I16" s="47" t="s">
        <v>92</v>
      </c>
      <c r="J16" s="50" t="s">
        <v>93</v>
      </c>
      <c r="K16" s="51" t="s">
        <v>94</v>
      </c>
      <c r="L16" s="42" t="s">
        <v>53</v>
      </c>
      <c r="M16" s="40" t="s">
        <v>41</v>
      </c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>
      <c r="A17" s="52" t="s">
        <v>95</v>
      </c>
      <c r="B17" s="46" t="s">
        <v>96</v>
      </c>
      <c r="C17" s="46" t="s">
        <v>43</v>
      </c>
      <c r="D17" s="40" t="s">
        <v>45</v>
      </c>
      <c r="E17" s="41" t="s">
        <v>97</v>
      </c>
      <c r="F17" s="47" t="s">
        <v>98</v>
      </c>
      <c r="G17" s="47" t="s">
        <v>48</v>
      </c>
      <c r="H17" s="47" t="s">
        <v>99</v>
      </c>
      <c r="I17" s="53" t="s">
        <v>100</v>
      </c>
      <c r="J17" s="50" t="s">
        <v>101</v>
      </c>
      <c r="K17" s="54" t="s">
        <v>102</v>
      </c>
      <c r="L17" s="42" t="s">
        <v>53</v>
      </c>
      <c r="M17" s="40" t="s">
        <v>41</v>
      </c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>
      <c r="A18" s="44"/>
      <c r="B18" s="46" t="s">
        <v>103</v>
      </c>
      <c r="C18" s="46"/>
      <c r="D18" s="40" t="s">
        <v>45</v>
      </c>
      <c r="E18" s="41" t="s">
        <v>104</v>
      </c>
      <c r="F18" s="42"/>
      <c r="G18" s="42"/>
      <c r="H18" s="42"/>
      <c r="I18" s="42"/>
      <c r="J18" s="42"/>
      <c r="K18" s="55"/>
      <c r="L18" s="42"/>
      <c r="M18" s="40" t="s">
        <v>41</v>
      </c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07.25" customHeight="1">
      <c r="A19" s="44"/>
      <c r="B19" s="46" t="s">
        <v>103</v>
      </c>
      <c r="C19" s="46" t="s">
        <v>105</v>
      </c>
      <c r="D19" s="40" t="s">
        <v>45</v>
      </c>
      <c r="E19" s="56" t="s">
        <v>104</v>
      </c>
      <c r="F19" s="47" t="s">
        <v>106</v>
      </c>
      <c r="G19" s="47" t="s">
        <v>48</v>
      </c>
      <c r="H19" s="47" t="s">
        <v>107</v>
      </c>
      <c r="I19" s="53" t="s">
        <v>108</v>
      </c>
      <c r="J19" s="50" t="s">
        <v>109</v>
      </c>
      <c r="K19" s="54" t="s">
        <v>110</v>
      </c>
      <c r="L19" s="47" t="s">
        <v>53</v>
      </c>
      <c r="M19" s="40" t="s">
        <v>41</v>
      </c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72.75" customHeight="1">
      <c r="A20" s="44"/>
      <c r="B20" s="46" t="s">
        <v>103</v>
      </c>
      <c r="C20" s="46" t="s">
        <v>105</v>
      </c>
      <c r="D20" s="40" t="s">
        <v>45</v>
      </c>
      <c r="E20" s="56" t="s">
        <v>111</v>
      </c>
      <c r="F20" s="47" t="s">
        <v>112</v>
      </c>
      <c r="G20" s="47" t="s">
        <v>69</v>
      </c>
      <c r="H20" s="47" t="s">
        <v>113</v>
      </c>
      <c r="I20" s="47" t="s">
        <v>58</v>
      </c>
      <c r="J20" s="42"/>
      <c r="K20" s="54" t="s">
        <v>114</v>
      </c>
      <c r="L20" s="47" t="s">
        <v>53</v>
      </c>
      <c r="M20" s="40" t="s">
        <v>41</v>
      </c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78.75" customHeight="1">
      <c r="A21" s="44"/>
      <c r="B21" s="46" t="s">
        <v>103</v>
      </c>
      <c r="C21" s="46" t="s">
        <v>105</v>
      </c>
      <c r="D21" s="40" t="s">
        <v>45</v>
      </c>
      <c r="E21" s="56" t="s">
        <v>115</v>
      </c>
      <c r="F21" s="47" t="s">
        <v>116</v>
      </c>
      <c r="G21" s="47" t="s">
        <v>69</v>
      </c>
      <c r="H21" s="47" t="s">
        <v>117</v>
      </c>
      <c r="I21" s="47" t="s">
        <v>118</v>
      </c>
      <c r="J21" s="50" t="s">
        <v>119</v>
      </c>
      <c r="K21" s="54" t="s">
        <v>120</v>
      </c>
      <c r="L21" s="47" t="s">
        <v>53</v>
      </c>
      <c r="M21" s="40" t="s">
        <v>41</v>
      </c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63.75" customHeight="1">
      <c r="A22" s="44"/>
      <c r="B22" s="46" t="s">
        <v>103</v>
      </c>
      <c r="C22" s="46" t="s">
        <v>105</v>
      </c>
      <c r="D22" s="40" t="s">
        <v>45</v>
      </c>
      <c r="E22" s="56" t="s">
        <v>121</v>
      </c>
      <c r="F22" s="47" t="s">
        <v>122</v>
      </c>
      <c r="G22" s="47" t="s">
        <v>48</v>
      </c>
      <c r="H22" s="47" t="s">
        <v>123</v>
      </c>
      <c r="I22" s="47" t="s">
        <v>124</v>
      </c>
      <c r="J22" s="50" t="s">
        <v>125</v>
      </c>
      <c r="K22" s="54" t="s">
        <v>126</v>
      </c>
      <c r="L22" s="47" t="s">
        <v>53</v>
      </c>
      <c r="M22" s="40" t="s">
        <v>41</v>
      </c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89.25" customHeight="1">
      <c r="A23" s="44"/>
      <c r="B23" s="46" t="s">
        <v>103</v>
      </c>
      <c r="C23" s="46" t="s">
        <v>105</v>
      </c>
      <c r="D23" s="57" t="s">
        <v>45</v>
      </c>
      <c r="E23" s="56" t="s">
        <v>127</v>
      </c>
      <c r="F23" s="47" t="s">
        <v>128</v>
      </c>
      <c r="G23" s="47" t="s">
        <v>48</v>
      </c>
      <c r="H23" s="47" t="s">
        <v>123</v>
      </c>
      <c r="I23" s="47" t="s">
        <v>129</v>
      </c>
      <c r="J23" s="50" t="s">
        <v>130</v>
      </c>
      <c r="K23" s="54" t="s">
        <v>131</v>
      </c>
      <c r="L23" s="47" t="s">
        <v>53</v>
      </c>
      <c r="M23" s="57" t="s">
        <v>41</v>
      </c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80.25" customHeight="1">
      <c r="A24" s="44"/>
      <c r="B24" s="46" t="s">
        <v>103</v>
      </c>
      <c r="C24" s="46" t="s">
        <v>105</v>
      </c>
      <c r="D24" s="40" t="s">
        <v>45</v>
      </c>
      <c r="E24" s="56" t="s">
        <v>132</v>
      </c>
      <c r="F24" s="47" t="s">
        <v>133</v>
      </c>
      <c r="G24" s="47" t="s">
        <v>69</v>
      </c>
      <c r="H24" s="47" t="s">
        <v>117</v>
      </c>
      <c r="I24" s="47" t="s">
        <v>58</v>
      </c>
      <c r="J24" s="48" t="s">
        <v>134</v>
      </c>
      <c r="K24" s="54" t="s">
        <v>135</v>
      </c>
      <c r="L24" s="47" t="s">
        <v>53</v>
      </c>
      <c r="M24" s="40" t="s">
        <v>41</v>
      </c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>
      <c r="A25" s="44"/>
      <c r="B25" s="46" t="s">
        <v>103</v>
      </c>
      <c r="C25" s="46" t="s">
        <v>105</v>
      </c>
      <c r="D25" s="40" t="s">
        <v>45</v>
      </c>
      <c r="E25" s="56" t="s">
        <v>136</v>
      </c>
      <c r="F25" s="47" t="s">
        <v>137</v>
      </c>
      <c r="G25" s="47" t="s">
        <v>48</v>
      </c>
      <c r="H25" s="47" t="s">
        <v>138</v>
      </c>
      <c r="I25" s="47" t="s">
        <v>124</v>
      </c>
      <c r="J25" s="50" t="s">
        <v>139</v>
      </c>
      <c r="K25" s="54" t="s">
        <v>140</v>
      </c>
      <c r="L25" s="47" t="s">
        <v>53</v>
      </c>
      <c r="M25" s="40" t="s">
        <v>41</v>
      </c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05.0" customHeight="1">
      <c r="A26" s="44"/>
      <c r="B26" s="46" t="s">
        <v>141</v>
      </c>
      <c r="C26" s="46" t="s">
        <v>142</v>
      </c>
      <c r="D26" s="40" t="s">
        <v>45</v>
      </c>
      <c r="E26" s="56" t="s">
        <v>143</v>
      </c>
      <c r="F26" s="47" t="s">
        <v>144</v>
      </c>
      <c r="G26" s="47" t="s">
        <v>48</v>
      </c>
      <c r="H26" s="47" t="s">
        <v>145</v>
      </c>
      <c r="I26" s="53" t="s">
        <v>146</v>
      </c>
      <c r="J26" s="48" t="s">
        <v>147</v>
      </c>
      <c r="K26" s="54" t="s">
        <v>148</v>
      </c>
      <c r="L26" s="47" t="s">
        <v>53</v>
      </c>
      <c r="M26" s="40" t="s">
        <v>41</v>
      </c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>
      <c r="A27" s="44"/>
      <c r="B27" s="46" t="s">
        <v>141</v>
      </c>
      <c r="C27" s="46" t="s">
        <v>142</v>
      </c>
      <c r="D27" s="40" t="s">
        <v>45</v>
      </c>
      <c r="E27" s="56" t="s">
        <v>149</v>
      </c>
      <c r="F27" s="42"/>
      <c r="G27" s="47" t="s">
        <v>69</v>
      </c>
      <c r="H27" s="47" t="s">
        <v>150</v>
      </c>
      <c r="I27" s="42"/>
      <c r="J27" s="42"/>
      <c r="K27" s="55"/>
      <c r="L27" s="42"/>
      <c r="M27" s="40" t="s">
        <v>41</v>
      </c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>
      <c r="A28" s="44"/>
      <c r="B28" s="46"/>
      <c r="C28" s="46" t="s">
        <v>151</v>
      </c>
      <c r="D28" s="40"/>
      <c r="E28" s="56" t="s">
        <v>152</v>
      </c>
      <c r="F28" s="42"/>
      <c r="G28" s="42"/>
      <c r="H28" s="42"/>
      <c r="I28" s="42"/>
      <c r="J28" s="42"/>
      <c r="K28" s="55"/>
      <c r="L28" s="42"/>
      <c r="M28" s="40" t="s">
        <v>41</v>
      </c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>
      <c r="A29" s="44"/>
      <c r="B29" s="38" t="s">
        <v>153</v>
      </c>
      <c r="C29" s="39"/>
      <c r="D29" s="40" t="s">
        <v>45</v>
      </c>
      <c r="E29" s="56" t="s">
        <v>154</v>
      </c>
      <c r="F29" s="42"/>
      <c r="G29" s="42"/>
      <c r="H29" s="42"/>
      <c r="I29" s="42"/>
      <c r="J29" s="42"/>
      <c r="K29" s="55"/>
      <c r="L29" s="42"/>
      <c r="M29" s="40" t="s">
        <v>41</v>
      </c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>
      <c r="A30" s="58"/>
      <c r="B30" s="59" t="s">
        <v>155</v>
      </c>
      <c r="C30" s="60" t="s">
        <v>156</v>
      </c>
      <c r="D30" s="61" t="s">
        <v>45</v>
      </c>
      <c r="E30" s="56" t="s">
        <v>157</v>
      </c>
      <c r="F30" s="62" t="s">
        <v>158</v>
      </c>
      <c r="G30" s="62" t="s">
        <v>48</v>
      </c>
      <c r="H30" s="62" t="s">
        <v>159</v>
      </c>
      <c r="I30" s="63" t="s">
        <v>160</v>
      </c>
      <c r="J30" s="64" t="s">
        <v>161</v>
      </c>
      <c r="K30" s="65" t="s">
        <v>162</v>
      </c>
      <c r="L30" s="62" t="s">
        <v>53</v>
      </c>
      <c r="M30" s="61" t="s">
        <v>41</v>
      </c>
      <c r="N30" s="58"/>
      <c r="O30" s="58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>
      <c r="A31" s="66"/>
      <c r="B31" s="59" t="s">
        <v>155</v>
      </c>
      <c r="C31" s="60" t="s">
        <v>156</v>
      </c>
      <c r="D31" s="61" t="s">
        <v>45</v>
      </c>
      <c r="E31" s="56" t="s">
        <v>163</v>
      </c>
      <c r="F31" s="67" t="s">
        <v>164</v>
      </c>
      <c r="G31" s="62" t="s">
        <v>69</v>
      </c>
      <c r="H31" s="68" t="s">
        <v>165</v>
      </c>
      <c r="I31" s="58" t="s">
        <v>58</v>
      </c>
      <c r="J31" s="69" t="s">
        <v>166</v>
      </c>
      <c r="K31" s="70" t="s">
        <v>167</v>
      </c>
      <c r="L31" s="62" t="s">
        <v>53</v>
      </c>
      <c r="M31" s="61" t="s">
        <v>41</v>
      </c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>
      <c r="A32" s="66"/>
      <c r="B32" s="59" t="s">
        <v>155</v>
      </c>
      <c r="C32" s="60" t="s">
        <v>156</v>
      </c>
      <c r="D32" s="61" t="s">
        <v>45</v>
      </c>
      <c r="E32" s="56" t="s">
        <v>168</v>
      </c>
      <c r="F32" s="62" t="s">
        <v>169</v>
      </c>
      <c r="G32" s="62" t="s">
        <v>48</v>
      </c>
      <c r="H32" s="58" t="s">
        <v>170</v>
      </c>
      <c r="I32" s="58" t="s">
        <v>171</v>
      </c>
      <c r="J32" s="64" t="s">
        <v>172</v>
      </c>
      <c r="K32" s="70" t="s">
        <v>173</v>
      </c>
      <c r="L32" s="62" t="s">
        <v>53</v>
      </c>
      <c r="M32" s="61" t="s">
        <v>41</v>
      </c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>
      <c r="A33" s="66"/>
      <c r="B33" s="59" t="s">
        <v>155</v>
      </c>
      <c r="C33" s="60" t="s">
        <v>156</v>
      </c>
      <c r="D33" s="61" t="s">
        <v>45</v>
      </c>
      <c r="E33" s="56" t="s">
        <v>174</v>
      </c>
      <c r="F33" s="62" t="s">
        <v>175</v>
      </c>
      <c r="G33" s="62" t="s">
        <v>48</v>
      </c>
      <c r="H33" s="62" t="s">
        <v>176</v>
      </c>
      <c r="I33" s="62" t="s">
        <v>177</v>
      </c>
      <c r="J33" s="58"/>
      <c r="K33" s="71"/>
      <c r="L33" s="62" t="s">
        <v>53</v>
      </c>
      <c r="M33" s="61" t="s">
        <v>41</v>
      </c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>
      <c r="A34" s="66"/>
      <c r="B34" s="59" t="s">
        <v>155</v>
      </c>
      <c r="C34" s="60" t="s">
        <v>156</v>
      </c>
      <c r="D34" s="61" t="s">
        <v>45</v>
      </c>
      <c r="E34" s="56" t="s">
        <v>178</v>
      </c>
      <c r="F34" s="62" t="s">
        <v>179</v>
      </c>
      <c r="G34" s="62" t="s">
        <v>48</v>
      </c>
      <c r="H34" s="58" t="s">
        <v>176</v>
      </c>
      <c r="I34" s="63" t="s">
        <v>180</v>
      </c>
      <c r="J34" s="58"/>
      <c r="K34" s="71"/>
      <c r="L34" s="62" t="s">
        <v>53</v>
      </c>
      <c r="M34" s="61" t="s">
        <v>41</v>
      </c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>
      <c r="A35" s="66"/>
      <c r="B35" s="59" t="s">
        <v>155</v>
      </c>
      <c r="C35" s="60" t="s">
        <v>83</v>
      </c>
      <c r="D35" s="61" t="s">
        <v>45</v>
      </c>
      <c r="E35" s="56" t="s">
        <v>181</v>
      </c>
      <c r="F35" s="62" t="s">
        <v>182</v>
      </c>
      <c r="G35" s="62" t="s">
        <v>69</v>
      </c>
      <c r="H35" s="62" t="s">
        <v>183</v>
      </c>
      <c r="I35" s="58" t="s">
        <v>58</v>
      </c>
      <c r="J35" s="69" t="s">
        <v>184</v>
      </c>
      <c r="K35" s="65" t="s">
        <v>185</v>
      </c>
      <c r="L35" s="62" t="s">
        <v>53</v>
      </c>
      <c r="M35" s="61" t="s">
        <v>41</v>
      </c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>
      <c r="A36" s="66"/>
      <c r="B36" s="59" t="s">
        <v>155</v>
      </c>
      <c r="C36" s="60" t="s">
        <v>83</v>
      </c>
      <c r="D36" s="61" t="s">
        <v>45</v>
      </c>
      <c r="E36" s="56" t="s">
        <v>186</v>
      </c>
      <c r="F36" s="62" t="s">
        <v>187</v>
      </c>
      <c r="G36" s="62" t="s">
        <v>69</v>
      </c>
      <c r="H36" s="62" t="s">
        <v>183</v>
      </c>
      <c r="I36" s="58" t="s">
        <v>58</v>
      </c>
      <c r="J36" s="58"/>
      <c r="K36" s="70" t="s">
        <v>185</v>
      </c>
      <c r="L36" s="62" t="s">
        <v>53</v>
      </c>
      <c r="M36" s="61" t="s">
        <v>41</v>
      </c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>
      <c r="A37" s="66"/>
      <c r="B37" s="59" t="s">
        <v>188</v>
      </c>
      <c r="C37" s="60" t="s">
        <v>189</v>
      </c>
      <c r="D37" s="61" t="s">
        <v>45</v>
      </c>
      <c r="E37" s="56" t="s">
        <v>190</v>
      </c>
      <c r="F37" s="62" t="s">
        <v>191</v>
      </c>
      <c r="G37" s="62" t="s">
        <v>48</v>
      </c>
      <c r="H37" s="62" t="s">
        <v>192</v>
      </c>
      <c r="I37" s="58" t="s">
        <v>58</v>
      </c>
      <c r="J37" s="58"/>
      <c r="K37" s="65" t="s">
        <v>193</v>
      </c>
      <c r="L37" s="62" t="s">
        <v>53</v>
      </c>
      <c r="M37" s="61" t="s">
        <v>41</v>
      </c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>
      <c r="A38" s="66"/>
      <c r="B38" s="59" t="s">
        <v>188</v>
      </c>
      <c r="C38" s="60" t="s">
        <v>194</v>
      </c>
      <c r="D38" s="61" t="s">
        <v>45</v>
      </c>
      <c r="E38" s="56" t="s">
        <v>195</v>
      </c>
      <c r="F38" s="62" t="s">
        <v>196</v>
      </c>
      <c r="G38" s="62" t="s">
        <v>48</v>
      </c>
      <c r="H38" s="62" t="s">
        <v>197</v>
      </c>
      <c r="I38" s="58" t="s">
        <v>58</v>
      </c>
      <c r="J38" s="64" t="s">
        <v>198</v>
      </c>
      <c r="K38" s="65" t="s">
        <v>199</v>
      </c>
      <c r="L38" s="62" t="s">
        <v>53</v>
      </c>
      <c r="M38" s="61" t="s">
        <v>41</v>
      </c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>
      <c r="A39" s="66"/>
      <c r="B39" s="59" t="s">
        <v>155</v>
      </c>
      <c r="C39" s="60" t="s">
        <v>194</v>
      </c>
      <c r="D39" s="61" t="s">
        <v>45</v>
      </c>
      <c r="E39" s="56" t="s">
        <v>200</v>
      </c>
      <c r="F39" s="62" t="s">
        <v>201</v>
      </c>
      <c r="G39" s="62" t="s">
        <v>48</v>
      </c>
      <c r="H39" s="62" t="s">
        <v>202</v>
      </c>
      <c r="I39" s="58" t="s">
        <v>58</v>
      </c>
      <c r="J39" s="72" t="s">
        <v>203</v>
      </c>
      <c r="K39" s="65" t="s">
        <v>204</v>
      </c>
      <c r="L39" s="62" t="s">
        <v>53</v>
      </c>
      <c r="M39" s="61" t="s">
        <v>41</v>
      </c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>
      <c r="A40" s="66"/>
      <c r="B40" s="59" t="s">
        <v>155</v>
      </c>
      <c r="C40" s="60" t="s">
        <v>156</v>
      </c>
      <c r="D40" s="61" t="s">
        <v>45</v>
      </c>
      <c r="E40" s="56" t="s">
        <v>205</v>
      </c>
      <c r="F40" s="62" t="s">
        <v>206</v>
      </c>
      <c r="G40" s="58" t="s">
        <v>69</v>
      </c>
      <c r="H40" s="62" t="s">
        <v>207</v>
      </c>
      <c r="I40" s="62" t="s">
        <v>208</v>
      </c>
      <c r="J40" s="72" t="s">
        <v>209</v>
      </c>
      <c r="K40" s="65" t="s">
        <v>210</v>
      </c>
      <c r="L40" s="62" t="s">
        <v>53</v>
      </c>
      <c r="M40" s="61" t="s">
        <v>41</v>
      </c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>
      <c r="A41" s="66"/>
      <c r="B41" s="59" t="s">
        <v>155</v>
      </c>
      <c r="C41" s="60" t="s">
        <v>156</v>
      </c>
      <c r="D41" s="61" t="s">
        <v>45</v>
      </c>
      <c r="E41" s="56" t="s">
        <v>211</v>
      </c>
      <c r="F41" s="67" t="s">
        <v>212</v>
      </c>
      <c r="G41" s="58" t="s">
        <v>69</v>
      </c>
      <c r="H41" s="62" t="s">
        <v>213</v>
      </c>
      <c r="I41" s="62" t="s">
        <v>208</v>
      </c>
      <c r="J41" s="72" t="s">
        <v>214</v>
      </c>
      <c r="K41" s="65" t="s">
        <v>215</v>
      </c>
      <c r="L41" s="62" t="s">
        <v>53</v>
      </c>
      <c r="M41" s="61" t="s">
        <v>41</v>
      </c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>
      <c r="A42" s="52" t="s">
        <v>216</v>
      </c>
      <c r="B42" s="38" t="s">
        <v>217</v>
      </c>
      <c r="C42" s="39"/>
      <c r="D42" s="40"/>
      <c r="E42" s="56"/>
      <c r="F42" s="42"/>
      <c r="G42" s="62"/>
      <c r="H42" s="47"/>
      <c r="I42" s="47"/>
      <c r="J42" s="47"/>
      <c r="K42" s="55"/>
      <c r="L42" s="62"/>
      <c r="M42" s="57" t="s">
        <v>41</v>
      </c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>
      <c r="A43" s="44"/>
      <c r="B43" s="46" t="s">
        <v>218</v>
      </c>
      <c r="C43" s="46" t="s">
        <v>219</v>
      </c>
      <c r="D43" s="57" t="s">
        <v>45</v>
      </c>
      <c r="E43" s="56" t="s">
        <v>220</v>
      </c>
      <c r="F43" s="47" t="s">
        <v>221</v>
      </c>
      <c r="G43" s="67" t="s">
        <v>48</v>
      </c>
      <c r="H43" s="47" t="s">
        <v>222</v>
      </c>
      <c r="I43" s="47" t="s">
        <v>223</v>
      </c>
      <c r="J43" s="50" t="s">
        <v>224</v>
      </c>
      <c r="K43" s="54" t="s">
        <v>225</v>
      </c>
      <c r="L43" s="62" t="s">
        <v>53</v>
      </c>
      <c r="M43" s="57" t="s">
        <v>41</v>
      </c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>
      <c r="A44" s="44"/>
      <c r="B44" s="46" t="s">
        <v>218</v>
      </c>
      <c r="C44" s="46" t="s">
        <v>226</v>
      </c>
      <c r="D44" s="40" t="s">
        <v>45</v>
      </c>
      <c r="E44" s="56" t="s">
        <v>227</v>
      </c>
      <c r="F44" s="47" t="s">
        <v>228</v>
      </c>
      <c r="G44" s="67" t="s">
        <v>48</v>
      </c>
      <c r="H44" s="47" t="s">
        <v>229</v>
      </c>
      <c r="I44" s="47" t="s">
        <v>230</v>
      </c>
      <c r="J44" s="50" t="s">
        <v>231</v>
      </c>
      <c r="K44" s="54" t="s">
        <v>232</v>
      </c>
      <c r="L44" s="62" t="s">
        <v>53</v>
      </c>
      <c r="M44" s="40" t="s">
        <v>41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>
      <c r="A45" s="44"/>
      <c r="B45" s="46" t="s">
        <v>233</v>
      </c>
      <c r="C45" s="46" t="s">
        <v>234</v>
      </c>
      <c r="D45" s="57" t="s">
        <v>45</v>
      </c>
      <c r="E45" s="56" t="s">
        <v>235</v>
      </c>
      <c r="F45" s="47" t="s">
        <v>236</v>
      </c>
      <c r="G45" s="67" t="s">
        <v>48</v>
      </c>
      <c r="H45" s="47" t="s">
        <v>237</v>
      </c>
      <c r="I45" s="47" t="s">
        <v>238</v>
      </c>
      <c r="J45" s="48" t="s">
        <v>239</v>
      </c>
      <c r="K45" s="54" t="s">
        <v>240</v>
      </c>
      <c r="L45" s="62" t="s">
        <v>53</v>
      </c>
      <c r="M45" s="40" t="s">
        <v>41</v>
      </c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>
      <c r="A46" s="44"/>
      <c r="B46" s="46" t="s">
        <v>233</v>
      </c>
      <c r="C46" s="46" t="s">
        <v>234</v>
      </c>
      <c r="D46" s="40" t="s">
        <v>45</v>
      </c>
      <c r="E46" s="56" t="s">
        <v>241</v>
      </c>
      <c r="F46" s="47" t="s">
        <v>242</v>
      </c>
      <c r="G46" s="67" t="s">
        <v>48</v>
      </c>
      <c r="H46" s="47" t="s">
        <v>243</v>
      </c>
      <c r="I46" s="47" t="s">
        <v>238</v>
      </c>
      <c r="J46" s="48" t="s">
        <v>244</v>
      </c>
      <c r="K46" s="54" t="s">
        <v>245</v>
      </c>
      <c r="L46" s="62" t="s">
        <v>53</v>
      </c>
      <c r="M46" s="40" t="s">
        <v>41</v>
      </c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44"/>
      <c r="B47" s="46"/>
      <c r="C47" s="39"/>
      <c r="D47" s="40" t="s">
        <v>45</v>
      </c>
      <c r="E47" s="56" t="s">
        <v>246</v>
      </c>
      <c r="F47" s="42"/>
      <c r="G47" s="42"/>
      <c r="H47" s="42"/>
      <c r="I47" s="42"/>
      <c r="J47" s="42"/>
      <c r="K47" s="55"/>
      <c r="L47" s="42"/>
      <c r="M47" s="40" t="s">
        <v>41</v>
      </c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>
      <c r="A48" s="44"/>
      <c r="B48" s="46"/>
      <c r="C48" s="39"/>
      <c r="D48" s="40" t="s">
        <v>45</v>
      </c>
      <c r="E48" s="56" t="s">
        <v>247</v>
      </c>
      <c r="F48" s="42"/>
      <c r="G48" s="42"/>
      <c r="H48" s="42"/>
      <c r="I48" s="42"/>
      <c r="J48" s="42"/>
      <c r="K48" s="55"/>
      <c r="L48" s="42"/>
      <c r="M48" s="40" t="s">
        <v>41</v>
      </c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>
      <c r="A49" s="44"/>
      <c r="B49" s="46"/>
      <c r="C49" s="39"/>
      <c r="D49" s="40" t="s">
        <v>45</v>
      </c>
      <c r="E49" s="56" t="s">
        <v>248</v>
      </c>
      <c r="F49" s="42"/>
      <c r="G49" s="42"/>
      <c r="H49" s="42"/>
      <c r="I49" s="42"/>
      <c r="J49" s="42"/>
      <c r="K49" s="55"/>
      <c r="L49" s="42"/>
      <c r="M49" s="40" t="s">
        <v>41</v>
      </c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>
      <c r="A50" s="44"/>
      <c r="B50" s="46"/>
      <c r="C50" s="39"/>
      <c r="D50" s="40" t="s">
        <v>45</v>
      </c>
      <c r="E50" s="56" t="s">
        <v>249</v>
      </c>
      <c r="F50" s="42"/>
      <c r="G50" s="42"/>
      <c r="H50" s="42"/>
      <c r="I50" s="42"/>
      <c r="J50" s="42"/>
      <c r="K50" s="55"/>
      <c r="L50" s="42"/>
      <c r="M50" s="40" t="s">
        <v>41</v>
      </c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>
      <c r="A51" s="44"/>
      <c r="B51" s="46"/>
      <c r="C51" s="39"/>
      <c r="D51" s="40" t="s">
        <v>45</v>
      </c>
      <c r="E51" s="56" t="s">
        <v>250</v>
      </c>
      <c r="F51" s="42"/>
      <c r="G51" s="42"/>
      <c r="H51" s="42"/>
      <c r="I51" s="42"/>
      <c r="J51" s="42"/>
      <c r="K51" s="55"/>
      <c r="L51" s="42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>
      <c r="A52" s="44"/>
      <c r="B52" s="46"/>
      <c r="C52" s="39"/>
      <c r="D52" s="40" t="s">
        <v>45</v>
      </c>
      <c r="E52" s="56" t="s">
        <v>251</v>
      </c>
      <c r="F52" s="42"/>
      <c r="G52" s="42"/>
      <c r="H52" s="42"/>
      <c r="I52" s="42"/>
      <c r="J52" s="42"/>
      <c r="K52" s="55"/>
      <c r="L52" s="42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>
      <c r="A53" s="44"/>
      <c r="B53" s="46"/>
      <c r="C53" s="39"/>
      <c r="D53" s="40" t="s">
        <v>45</v>
      </c>
      <c r="E53" s="56" t="s">
        <v>252</v>
      </c>
      <c r="F53" s="42"/>
      <c r="G53" s="42"/>
      <c r="H53" s="42"/>
      <c r="I53" s="42"/>
      <c r="J53" s="42"/>
      <c r="K53" s="55"/>
      <c r="L53" s="42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>
      <c r="A54" s="44"/>
      <c r="B54" s="46"/>
      <c r="C54" s="39"/>
      <c r="D54" s="40" t="s">
        <v>45</v>
      </c>
      <c r="E54" s="56" t="s">
        <v>253</v>
      </c>
      <c r="F54" s="42"/>
      <c r="G54" s="42"/>
      <c r="H54" s="42"/>
      <c r="I54" s="42"/>
      <c r="J54" s="42"/>
      <c r="K54" s="55"/>
      <c r="L54" s="42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>
      <c r="A55" s="44"/>
      <c r="B55" s="46"/>
      <c r="C55" s="39"/>
      <c r="D55" s="40" t="s">
        <v>45</v>
      </c>
      <c r="E55" s="56" t="s">
        <v>254</v>
      </c>
      <c r="F55" s="42"/>
      <c r="G55" s="42"/>
      <c r="H55" s="42"/>
      <c r="I55" s="42"/>
      <c r="J55" s="42"/>
      <c r="K55" s="55"/>
      <c r="L55" s="42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>
      <c r="A56" s="44"/>
      <c r="B56" s="46"/>
      <c r="C56" s="39"/>
      <c r="D56" s="40" t="s">
        <v>45</v>
      </c>
      <c r="E56" s="56" t="s">
        <v>255</v>
      </c>
      <c r="F56" s="42"/>
      <c r="G56" s="42"/>
      <c r="H56" s="42"/>
      <c r="I56" s="42"/>
      <c r="J56" s="42"/>
      <c r="K56" s="55"/>
      <c r="L56" s="42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>
      <c r="A57" s="44"/>
      <c r="B57" s="46"/>
      <c r="C57" s="39"/>
      <c r="D57" s="40" t="s">
        <v>45</v>
      </c>
      <c r="E57" s="56" t="s">
        <v>256</v>
      </c>
      <c r="F57" s="42"/>
      <c r="G57" s="42"/>
      <c r="H57" s="42"/>
      <c r="I57" s="42"/>
      <c r="J57" s="42"/>
      <c r="K57" s="55"/>
      <c r="L57" s="42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>
      <c r="A58" s="44"/>
      <c r="B58" s="46"/>
      <c r="C58" s="39"/>
      <c r="D58" s="40" t="s">
        <v>45</v>
      </c>
      <c r="E58" s="56" t="s">
        <v>257</v>
      </c>
      <c r="F58" s="42"/>
      <c r="G58" s="42"/>
      <c r="H58" s="42"/>
      <c r="I58" s="42"/>
      <c r="J58" s="42"/>
      <c r="K58" s="55"/>
      <c r="L58" s="42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>
      <c r="A59" s="44"/>
      <c r="B59" s="46"/>
      <c r="C59" s="39"/>
      <c r="D59" s="40" t="s">
        <v>45</v>
      </c>
      <c r="E59" s="56" t="s">
        <v>258</v>
      </c>
      <c r="F59" s="42"/>
      <c r="G59" s="42"/>
      <c r="H59" s="42"/>
      <c r="I59" s="42"/>
      <c r="J59" s="42"/>
      <c r="K59" s="55"/>
      <c r="L59" s="42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>
      <c r="A60" s="44"/>
      <c r="B60" s="46"/>
      <c r="C60" s="39"/>
      <c r="D60" s="40" t="s">
        <v>45</v>
      </c>
      <c r="E60" s="56" t="s">
        <v>259</v>
      </c>
      <c r="F60" s="42"/>
      <c r="G60" s="42"/>
      <c r="H60" s="42"/>
      <c r="I60" s="42"/>
      <c r="J60" s="42"/>
      <c r="K60" s="55"/>
      <c r="L60" s="42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>
      <c r="A61" s="44"/>
      <c r="B61" s="46"/>
      <c r="C61" s="39"/>
      <c r="D61" s="40" t="s">
        <v>45</v>
      </c>
      <c r="E61" s="56" t="s">
        <v>260</v>
      </c>
      <c r="F61" s="42"/>
      <c r="G61" s="42"/>
      <c r="H61" s="42"/>
      <c r="I61" s="42"/>
      <c r="J61" s="42"/>
      <c r="K61" s="55"/>
      <c r="L61" s="42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>
      <c r="A62" s="44"/>
      <c r="B62" s="46"/>
      <c r="C62" s="39"/>
      <c r="D62" s="40" t="s">
        <v>45</v>
      </c>
      <c r="E62" s="56" t="s">
        <v>261</v>
      </c>
      <c r="F62" s="42"/>
      <c r="G62" s="42"/>
      <c r="H62" s="42"/>
      <c r="I62" s="42"/>
      <c r="J62" s="42"/>
      <c r="K62" s="55"/>
      <c r="L62" s="42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>
      <c r="A63" s="44"/>
      <c r="B63" s="46"/>
      <c r="C63" s="39"/>
      <c r="D63" s="40" t="s">
        <v>45</v>
      </c>
      <c r="E63" s="56" t="s">
        <v>262</v>
      </c>
      <c r="F63" s="42"/>
      <c r="G63" s="42"/>
      <c r="H63" s="42"/>
      <c r="I63" s="42"/>
      <c r="J63" s="42"/>
      <c r="K63" s="55"/>
      <c r="L63" s="42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>
      <c r="A64" s="44"/>
      <c r="B64" s="46"/>
      <c r="C64" s="39"/>
      <c r="D64" s="40" t="s">
        <v>45</v>
      </c>
      <c r="E64" s="56" t="s">
        <v>263</v>
      </c>
      <c r="F64" s="42"/>
      <c r="G64" s="42"/>
      <c r="H64" s="42"/>
      <c r="I64" s="42"/>
      <c r="J64" s="42"/>
      <c r="K64" s="55"/>
      <c r="L64" s="42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>
      <c r="A65" s="44"/>
      <c r="B65" s="46"/>
      <c r="C65" s="39"/>
      <c r="D65" s="40" t="s">
        <v>45</v>
      </c>
      <c r="E65" s="56" t="s">
        <v>264</v>
      </c>
      <c r="F65" s="42"/>
      <c r="G65" s="42"/>
      <c r="H65" s="42"/>
      <c r="I65" s="42"/>
      <c r="J65" s="42"/>
      <c r="K65" s="55"/>
      <c r="L65" s="42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>
      <c r="A66" s="44"/>
      <c r="B66" s="46"/>
      <c r="C66" s="39"/>
      <c r="D66" s="40" t="s">
        <v>45</v>
      </c>
      <c r="E66" s="56" t="s">
        <v>265</v>
      </c>
      <c r="F66" s="42"/>
      <c r="G66" s="42"/>
      <c r="H66" s="42"/>
      <c r="I66" s="42"/>
      <c r="J66" s="42"/>
      <c r="K66" s="55"/>
      <c r="L66" s="42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>
      <c r="A67" s="44"/>
      <c r="B67" s="37"/>
      <c r="C67" s="39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>
      <c r="A68" s="44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  <row r="1001">
      <c r="A1001" s="37"/>
      <c r="B1001" s="37"/>
      <c r="C1001" s="37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</row>
    <row r="1002">
      <c r="A1002" s="37"/>
      <c r="B1002" s="37"/>
      <c r="C1002" s="37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</row>
    <row r="1003">
      <c r="A1003" s="37"/>
      <c r="B1003" s="37"/>
      <c r="C1003" s="37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</row>
  </sheetData>
  <mergeCells count="22">
    <mergeCell ref="F2:G2"/>
    <mergeCell ref="H2:I2"/>
    <mergeCell ref="B1:C1"/>
    <mergeCell ref="D1:E1"/>
    <mergeCell ref="F1:G1"/>
    <mergeCell ref="H1:I1"/>
    <mergeCell ref="J1:K1"/>
    <mergeCell ref="B2:C2"/>
    <mergeCell ref="D2:E2"/>
    <mergeCell ref="B4:C4"/>
    <mergeCell ref="B5:C5"/>
    <mergeCell ref="D5:E5"/>
    <mergeCell ref="F5:G5"/>
    <mergeCell ref="H5:I5"/>
    <mergeCell ref="C6:J6"/>
    <mergeCell ref="B3:C3"/>
    <mergeCell ref="D3:E3"/>
    <mergeCell ref="F3:G3"/>
    <mergeCell ref="H3:I3"/>
    <mergeCell ref="D4:E4"/>
    <mergeCell ref="F4:G4"/>
    <mergeCell ref="H4:I4"/>
  </mergeCells>
  <dataValidations>
    <dataValidation type="list" allowBlank="1" sqref="M8:M50">
      <formula1>"Pass,Fail,Out of Scope"</formula1>
    </dataValidation>
    <dataValidation type="list" allowBlank="1" sqref="D8:D66">
      <formula1>"High,Medium,Low,Bloker"</formula1>
    </dataValidation>
  </dataValidations>
  <hyperlinks>
    <hyperlink r:id="rId1" ref="J9"/>
    <hyperlink r:id="rId2" ref="J11"/>
    <hyperlink r:id="rId3" ref="J13"/>
    <hyperlink r:id="rId4" ref="J14"/>
    <hyperlink r:id="rId5" ref="J15"/>
    <hyperlink r:id="rId6" ref="J16"/>
    <hyperlink r:id="rId7" ref="J17"/>
    <hyperlink r:id="rId8" ref="J19"/>
    <hyperlink r:id="rId9" ref="J21"/>
    <hyperlink r:id="rId10" ref="J22"/>
    <hyperlink r:id="rId11" ref="J23"/>
    <hyperlink r:id="rId12" ref="J24"/>
    <hyperlink r:id="rId13" ref="J25"/>
    <hyperlink r:id="rId14" ref="J26"/>
    <hyperlink r:id="rId15" ref="J30"/>
    <hyperlink r:id="rId16" ref="J31"/>
    <hyperlink r:id="rId17" ref="J32"/>
    <hyperlink r:id="rId18" ref="J35"/>
    <hyperlink r:id="rId19" ref="J38"/>
    <hyperlink r:id="rId20" ref="J39"/>
    <hyperlink r:id="rId21" ref="J40"/>
    <hyperlink r:id="rId22" ref="J41"/>
    <hyperlink r:id="rId23" ref="J43"/>
    <hyperlink r:id="rId24" ref="J44"/>
    <hyperlink r:id="rId25" ref="J45"/>
    <hyperlink r:id="rId26" ref="J46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3" t="s">
        <v>266</v>
      </c>
      <c r="B1" s="73">
        <v>2.0</v>
      </c>
      <c r="C1" s="74" t="s">
        <v>267</v>
      </c>
      <c r="D1" s="73" t="s">
        <v>268</v>
      </c>
      <c r="E1" s="75" t="s">
        <v>269</v>
      </c>
      <c r="F1" s="73" t="s">
        <v>37</v>
      </c>
      <c r="G1" s="73" t="s">
        <v>270</v>
      </c>
      <c r="H1" s="73" t="s">
        <v>271</v>
      </c>
      <c r="I1" s="73" t="s">
        <v>0</v>
      </c>
      <c r="J1" s="76" t="s">
        <v>272</v>
      </c>
      <c r="K1" s="77" t="s">
        <v>273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>
      <c r="A2" s="78" t="s">
        <v>274</v>
      </c>
      <c r="B2" s="79">
        <v>45411.0</v>
      </c>
      <c r="C2" s="80" t="s">
        <v>275</v>
      </c>
      <c r="D2" s="58"/>
      <c r="E2" s="81" t="s">
        <v>276</v>
      </c>
      <c r="F2" s="58"/>
      <c r="G2" s="58"/>
      <c r="H2" s="58"/>
      <c r="I2" s="58"/>
      <c r="J2" s="58"/>
      <c r="K2" s="82" t="s">
        <v>277</v>
      </c>
      <c r="L2" s="83">
        <v>45412.0</v>
      </c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>
      <c r="A3" s="58"/>
      <c r="B3" s="84"/>
      <c r="C3" s="85"/>
      <c r="D3" s="58"/>
      <c r="E3" s="58"/>
      <c r="F3" s="58"/>
      <c r="G3" s="58"/>
      <c r="H3" s="58"/>
      <c r="I3" s="58"/>
      <c r="J3" s="58"/>
      <c r="K3" s="86" t="s">
        <v>278</v>
      </c>
      <c r="L3" s="87">
        <f>COUNTIF(G:G,"issue")</f>
        <v>1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>
      <c r="A4" s="78" t="s">
        <v>274</v>
      </c>
      <c r="B4" s="79">
        <v>45622.0</v>
      </c>
      <c r="C4" s="85"/>
      <c r="D4" s="88" t="s">
        <v>279</v>
      </c>
      <c r="E4" s="58"/>
      <c r="F4" s="78" t="s">
        <v>280</v>
      </c>
      <c r="G4" s="78" t="s">
        <v>281</v>
      </c>
      <c r="H4" s="78" t="s">
        <v>282</v>
      </c>
      <c r="I4" s="89" t="s">
        <v>283</v>
      </c>
      <c r="J4" s="90" t="s">
        <v>284</v>
      </c>
      <c r="K4" s="86" t="s">
        <v>285</v>
      </c>
      <c r="L4" s="87">
        <f>COUNTIF(G:G,"bug")</f>
        <v>0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>
      <c r="A5" s="58"/>
      <c r="B5" s="84"/>
      <c r="C5" s="85"/>
      <c r="D5" s="58"/>
      <c r="E5" s="58"/>
      <c r="F5" s="58"/>
      <c r="G5" s="58"/>
      <c r="H5" s="58"/>
      <c r="I5" s="58"/>
      <c r="J5" s="58"/>
      <c r="K5" s="91" t="s">
        <v>286</v>
      </c>
      <c r="L5" s="92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>
      <c r="A6" s="58"/>
      <c r="B6" s="84"/>
      <c r="C6" s="58"/>
      <c r="D6" s="58"/>
      <c r="E6" s="58"/>
      <c r="F6" s="58"/>
      <c r="G6" s="58"/>
      <c r="H6" s="58"/>
      <c r="I6" s="58"/>
      <c r="J6" s="58"/>
      <c r="K6" s="93" t="s">
        <v>287</v>
      </c>
      <c r="L6" s="94">
        <f>COUNTIF(F:F,"Done")</f>
        <v>0</v>
      </c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>
      <c r="A7" s="58"/>
      <c r="B7" s="84"/>
      <c r="C7" s="58"/>
      <c r="D7" s="58"/>
      <c r="E7" s="58"/>
      <c r="F7" s="58"/>
      <c r="G7" s="58"/>
      <c r="H7" s="58"/>
      <c r="I7" s="58"/>
      <c r="J7" s="58"/>
      <c r="K7" s="95" t="s">
        <v>280</v>
      </c>
      <c r="L7" s="96">
        <f>COUNTIF(F:F,"Pending")</f>
        <v>1</v>
      </c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>
      <c r="A8" s="58"/>
      <c r="B8" s="84"/>
      <c r="C8" s="58"/>
      <c r="D8" s="58"/>
      <c r="E8" s="58"/>
      <c r="F8" s="58"/>
      <c r="G8" s="58"/>
      <c r="H8" s="58"/>
      <c r="I8" s="58"/>
      <c r="J8" s="58"/>
      <c r="K8" s="97" t="s">
        <v>288</v>
      </c>
      <c r="L8" s="98">
        <f>COUNTIF(F:F,"in progress")</f>
        <v>0</v>
      </c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>
      <c r="A9" s="58"/>
      <c r="B9" s="84"/>
      <c r="C9" s="58"/>
      <c r="D9" s="58"/>
      <c r="E9" s="58"/>
      <c r="F9" s="58"/>
      <c r="G9" s="58"/>
      <c r="H9" s="58"/>
      <c r="I9" s="58"/>
      <c r="J9" s="58"/>
      <c r="K9" s="99" t="s">
        <v>289</v>
      </c>
      <c r="L9" s="87">
        <f>COUNTIF(F:F,"reject")</f>
        <v>0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>
      <c r="A10" s="58"/>
      <c r="B10" s="84"/>
      <c r="C10" s="58"/>
      <c r="D10" s="58"/>
      <c r="E10" s="58"/>
      <c r="F10" s="58"/>
      <c r="G10" s="58"/>
      <c r="H10" s="58"/>
      <c r="I10" s="58"/>
      <c r="J10" s="58"/>
      <c r="K10" s="85"/>
      <c r="L10" s="100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>
      <c r="A11" s="58"/>
      <c r="B11" s="58"/>
      <c r="C11" s="58"/>
      <c r="D11" s="101" t="s">
        <v>283</v>
      </c>
      <c r="E11" s="58"/>
      <c r="F11" s="58"/>
      <c r="G11" s="58"/>
      <c r="H11" s="58"/>
      <c r="I11" s="58"/>
      <c r="J11" s="58"/>
      <c r="K11" s="58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>
      <c r="A12" s="58"/>
      <c r="B12" s="58"/>
      <c r="C12" s="58"/>
      <c r="D12" s="101" t="s">
        <v>283</v>
      </c>
      <c r="E12" s="58"/>
      <c r="F12" s="58"/>
      <c r="G12" s="58"/>
      <c r="H12" s="58"/>
      <c r="I12" s="58"/>
      <c r="J12" s="58"/>
      <c r="K12" s="58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</sheetData>
  <dataValidations>
    <dataValidation type="list" allowBlank="1" showErrorMessage="1" sqref="A2:A10">
      <formula1>"bug_01,bug_02,bug_03,bug_04,bug_05,bug_06,bug_07,bug_08,bug_09,bug_10,bug_11,bug_12,bug_13,bug_14,bug_15,bug_16,bug_17,bug_18,bug_19,bug_20,bug_21,bug_22,bug_23,bug_24,bug_25,bug_26,bug_27,bug_28,bug_29,bug_30,bug_31,bug_32,bug_33,bug_34,bug_35,bug_36,bug"&amp;"_37,bug_38,bug_39,bug_40,bug_41,bug_42,bug_43,bug_44,bug_45,bug_46,bug_47,bug_48,bug_49,bug_50,bug_51,bug_52,bug_53,bug_54,bug_55,bug_56,bug_57,bug_58,bug_59,bug_60,bug_61,bug_62,bug_64,bug_65,bug_66,bug_67,bug_68,bug_69,bug_70,bug_71,bug_72,bug_73,bug_74"&amp;",bug_75,bug_76,bug_77,bug_78,bug_79,bug_80,bug_81,bug_82,bug_83,bug_84,bug_85,bug_86,bug_87,bug_88,bug_89,bug_90,bug_91,bug_92,bug_93,bug_94,bug_95,bug_96,bug_97,bug_98,bug_99,bug_100,bug_101,bug_102,bug_103,bug_104,bug_105,bug_106,bug_107,bug_108,bug_109"&amp;",bug_110,bug_111,bug_112,bug_113,bug_114,bug_115,bug_116,bug_117,bug_118,bug_119,bug_120,bug_121,bug_122,bug_123,bug_124,bug_125,bug_126,bug_127,bug_128,bug_129,bug_130,bug_131,bug_132,bug_133,bug_134,bug_135,bug_136,bug_137,bug_138,bug_139,bug_140,bug_14"&amp;"1,bug_142,bug_143,bug_144,bug_145,bug_146,bug_147,bug_149,bug_150,bug_151,bug_148,bug_152,bug_153,bug_154,bug_155,bug_156,bug_157,bug_158,bug_159,bug_160,bug_161,bug_162,bug_163,bug_164,bug_165,bug_166,bug_167,bug_168,bug_169,bug_170,bug_171,bug_172,bug_1"&amp;"73,bug_174,bug_175,bug_176,bug_177,bug_178,bug_179,bug_180,bug_181,bug_182,bug_183,bug_184,bug_185,bug_186,bug_187,bug_188,bug_189,bug_190,bug_191,bug_192,bug_193,bug_194,bug_195,bug_196,bug_197,bug_198,bug_199,bug_200,bug_201,bug_202,bug_203,bug_204,bug_"&amp;"205,bug_206,bug_207,bug_208,bug_209,bug_210,bug_211,bug_212,bug_213,bug_214,bug_215,bug_216,bug_217,bug_218,bug_219,bug_220,bug_221,bug_222,bug_223,bug_224,bug_225,bug_226,bug_227"</formula1>
    </dataValidation>
    <dataValidation type="list" allowBlank="1" showErrorMessage="1" sqref="F2:F12">
      <formula1>"Done,In Progress,Pending,Reject"</formula1>
    </dataValidation>
    <dataValidation type="list" allowBlank="1" showErrorMessage="1" sqref="I3:I6">
      <formula1>"Managerium,Apon,Madina"</formula1>
    </dataValidation>
    <dataValidation type="list" allowBlank="1" showErrorMessage="1" sqref="H4">
      <formula1>"Etu,Samanta,Farhana,Rakibul,Rafid,Tanmoy"</formula1>
    </dataValidation>
    <dataValidation type="list" allowBlank="1" showErrorMessage="1" sqref="G2:G12">
      <formula1>"BUG,Meeting/Discussion,Issue,BA Requirment,QA Requirement"</formula1>
    </dataValidation>
    <dataValidation type="list" allowBlank="1" showErrorMessage="1" sqref="D2:D12">
      <formula1>"valen tech,Managerium,Valentech,Union BD,Xclusive Can,Prince Bazar,Prince bazar,Ipos,POS ,prince bazar,ipos,Apon,Agora"</formula1>
    </dataValidation>
    <dataValidation type="list" allowBlank="1" showErrorMessage="1" sqref="H2:H3 H5:H12">
      <formula1>"Etu,Samanta,Farhana,Rakibul,Rafid,Tanmoy"</formula1>
    </dataValidation>
    <dataValidation type="list" allowBlank="1" showErrorMessage="1" sqref="I2 I7:I12">
      <formula1>"Managerium,Apon,Madina,Agora,POS"</formula1>
    </dataValidation>
    <dataValidation type="list" allowBlank="1" showErrorMessage="1" sqref="J2:J12">
      <formula1>"Akash,Polash,Debasree,Shafat,Amit,saymun,Samiur,Faruk,Sajib,Nazmus Shakib,Shakil,Sakib,Selim"</formula1>
    </dataValidation>
    <dataValidation type="custom" allowBlank="1" showDropDown="1" showErrorMessage="1" sqref="B2:B10">
      <formula1>OR(NOT(ISERROR(DATEVALUE(B2))), AND(ISNUMBER(B2), LEFT(CELL("format", B2))="D"))</formula1>
    </dataValidation>
  </dataValidations>
  <hyperlinks>
    <hyperlink r:id="rId1" ref="C2"/>
  </hyperlinks>
  <drawing r:id="rId2"/>
</worksheet>
</file>