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ollis\Google Drive\FestivalNecklace\FestivalNecklace\"/>
    </mc:Choice>
  </mc:AlternateContent>
  <xr:revisionPtr revIDLastSave="0" documentId="13_ncr:1_{A6D1E781-91FA-45E7-8BBE-6976DFA970D3}" xr6:coauthVersionLast="47" xr6:coauthVersionMax="47" xr10:uidLastSave="{00000000-0000-0000-0000-000000000000}"/>
  <bookViews>
    <workbookView xWindow="6105" yWindow="2670" windowWidth="21600" windowHeight="11385" xr2:uid="{00000000-000D-0000-FFFF-FFFF00000000}"/>
  </bookViews>
  <sheets>
    <sheet name="FestivalNecklac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  <c r="L26" i="1"/>
  <c r="M26" i="1" l="1"/>
</calcChain>
</file>

<file path=xl/sharedStrings.xml><?xml version="1.0" encoding="utf-8"?>
<sst xmlns="http://schemas.openxmlformats.org/spreadsheetml/2006/main" count="182" uniqueCount="138">
  <si>
    <t>Item</t>
  </si>
  <si>
    <t>Qty</t>
  </si>
  <si>
    <t>Reference(s)</t>
  </si>
  <si>
    <t>Value</t>
  </si>
  <si>
    <t>LibPart</t>
  </si>
  <si>
    <t>Footprint</t>
  </si>
  <si>
    <t>DK_PN</t>
  </si>
  <si>
    <t>MANUFACTURER</t>
  </si>
  <si>
    <t>C1</t>
  </si>
  <si>
    <t>1n</t>
  </si>
  <si>
    <t>Device:C</t>
  </si>
  <si>
    <t>Capacitor_SMD:C_0603_1608Metric</t>
  </si>
  <si>
    <t>C2</t>
  </si>
  <si>
    <t>22uF</t>
  </si>
  <si>
    <t>Capacitor_SMD:C_0805_2012Metric</t>
  </si>
  <si>
    <t>C3</t>
  </si>
  <si>
    <t>10uF</t>
  </si>
  <si>
    <t>D1</t>
  </si>
  <si>
    <t>D_Schottky</t>
  </si>
  <si>
    <t>Device:D_Schottky</t>
  </si>
  <si>
    <t>Diode_SMD:D_SOD-123F</t>
  </si>
  <si>
    <t>1727-5192-1-ND</t>
  </si>
  <si>
    <t>D2</t>
  </si>
  <si>
    <t>LED</t>
  </si>
  <si>
    <t>Device:LED</t>
  </si>
  <si>
    <t>LED_SMD:LED_1206_3216Metric</t>
  </si>
  <si>
    <t>1080-1357-1-ND</t>
  </si>
  <si>
    <t>D3</t>
  </si>
  <si>
    <t>D_Photo</t>
  </si>
  <si>
    <t>Device:D_Photo</t>
  </si>
  <si>
    <t>LED_SMD:LED_1206_3216Metric_Castellated</t>
  </si>
  <si>
    <t>D4</t>
  </si>
  <si>
    <t>FestivalNecklace:APA3010SECK</t>
  </si>
  <si>
    <t>J1</t>
  </si>
  <si>
    <t>J2</t>
  </si>
  <si>
    <t>10118192-0002LF</t>
  </si>
  <si>
    <t>FestivalNecklace:10118192-0002LF</t>
  </si>
  <si>
    <t>FestivalNecklace:AMPHENOL_10118192-0002LF</t>
  </si>
  <si>
    <t>609-5379-1-ND</t>
  </si>
  <si>
    <t>J3</t>
  </si>
  <si>
    <t>L1</t>
  </si>
  <si>
    <t>2.2u</t>
  </si>
  <si>
    <t>Device:L</t>
  </si>
  <si>
    <t>Inductor_SMD:L_0805_2012Metric</t>
  </si>
  <si>
    <t>1292-WLPH201610M2R2PPCT-ND</t>
  </si>
  <si>
    <t>R1</t>
  </si>
  <si>
    <t>750k</t>
  </si>
  <si>
    <t>Device:R</t>
  </si>
  <si>
    <t>Resistor_SMD:R_0603_1608Metric</t>
  </si>
  <si>
    <t>R2, R5</t>
  </si>
  <si>
    <t>1.5k</t>
  </si>
  <si>
    <t>R3</t>
  </si>
  <si>
    <t>R4</t>
  </si>
  <si>
    <t>470k</t>
  </si>
  <si>
    <t>R6</t>
  </si>
  <si>
    <t>4.7k</t>
  </si>
  <si>
    <t>R7, R8</t>
  </si>
  <si>
    <t>100k</t>
  </si>
  <si>
    <t>SW1</t>
  </si>
  <si>
    <t>SW_Push_Dual</t>
  </si>
  <si>
    <t>Switch:SW_SPST</t>
  </si>
  <si>
    <t>FestivalNecklace:TL3301NF260QG</t>
  </si>
  <si>
    <t>SW2</t>
  </si>
  <si>
    <t>FestivalNecklace:EVQ-P7C01P</t>
  </si>
  <si>
    <t>P16765CT-ND</t>
  </si>
  <si>
    <t>U1</t>
  </si>
  <si>
    <t>ATtiny45V-10MU</t>
  </si>
  <si>
    <t>MCU_Microchip_ATtiny:ATtiny45V-10MU</t>
  </si>
  <si>
    <t>Package_DFN_QFN:QFN-20-1EP_4x4mm_P0.5mm_EP2.6x2.6mm</t>
  </si>
  <si>
    <t>U2, U3, U4, U5, U6, U7, U8, U9, U10, U11</t>
  </si>
  <si>
    <t>WS2812B-B</t>
  </si>
  <si>
    <t>FestivalNecklace:WS2812B-B</t>
  </si>
  <si>
    <t>FestivalNecklace:LED_WS2812B-B</t>
  </si>
  <si>
    <t>Worldsemi</t>
  </si>
  <si>
    <t>U12</t>
  </si>
  <si>
    <t>MCP73832T-2ACI_OT</t>
  </si>
  <si>
    <t>FestivalNecklace:MCP73832T-2ACI_OT</t>
  </si>
  <si>
    <t>FestivalNecklace:SOT95P270X145-5N</t>
  </si>
  <si>
    <t>MCP73832T-2ACI/OTCT-ND</t>
  </si>
  <si>
    <t>U13</t>
  </si>
  <si>
    <t>PAM2401SCADJ</t>
  </si>
  <si>
    <t>FestivalNecklace:PAM2401SCADJ</t>
  </si>
  <si>
    <t>PAM2401SCADJDICT-ND</t>
  </si>
  <si>
    <t>1276-1018-1-ND</t>
  </si>
  <si>
    <t>PARTNO</t>
  </si>
  <si>
    <t>Samsung Electro-Mechanics</t>
  </si>
  <si>
    <t>CL10B102KB8NNNC</t>
  </si>
  <si>
    <t>1276-6460-1-ND</t>
  </si>
  <si>
    <t>CL21A226MQQNNNG</t>
  </si>
  <si>
    <t>1276-1298-1-ND</t>
  </si>
  <si>
    <t>CL21A106MQFNNNE</t>
  </si>
  <si>
    <t>PREVIOUSLY ORDERD</t>
  </si>
  <si>
    <t>Yes</t>
  </si>
  <si>
    <t>Nexperia USA Inc.</t>
  </si>
  <si>
    <t>PMEG2010ER</t>
  </si>
  <si>
    <t>Everlight Electronics Co Ltd</t>
  </si>
  <si>
    <t>IR26-21C/L110/TR8</t>
  </si>
  <si>
    <t>3147-B1501PD--H9B000113U1930CT-ND</t>
  </si>
  <si>
    <t>B1501PD--H9B000113U1930</t>
  </si>
  <si>
    <t>754-1842-1-ND</t>
  </si>
  <si>
    <t>Kingbright</t>
  </si>
  <si>
    <t>APA3010SECK-GX</t>
  </si>
  <si>
    <t>Amphenol ICC (FCI)</t>
  </si>
  <si>
    <t>Walsin Technology Corporation</t>
  </si>
  <si>
    <t>WLPH201610M2R2PP</t>
  </si>
  <si>
    <t>Stackpole Electronics Inc</t>
  </si>
  <si>
    <t>RMCF0603FT750K</t>
  </si>
  <si>
    <t>RMCF0603FT750KCT-ND</t>
  </si>
  <si>
    <t>311-1.50KHRCT-ND</t>
  </si>
  <si>
    <t>YAGEO</t>
  </si>
  <si>
    <t>RC0603FR-071K5L</t>
  </si>
  <si>
    <t>Panasonic Electronic Components</t>
  </si>
  <si>
    <t>ERJ-H3GJ470V</t>
  </si>
  <si>
    <t>10-ERJ-H3GJ470VCT-ND</t>
  </si>
  <si>
    <t>TE Connectivity Passive Product</t>
  </si>
  <si>
    <t>CRGCQ0603F470K</t>
  </si>
  <si>
    <t>A129720CT-ND</t>
  </si>
  <si>
    <t>RR08P4.7KDCT-ND</t>
  </si>
  <si>
    <t>Susumu</t>
  </si>
  <si>
    <t>RR0816P-472-D</t>
  </si>
  <si>
    <t>CR0603-JW-104ELFCT-ND</t>
  </si>
  <si>
    <t>Bourns Inc.</t>
  </si>
  <si>
    <t>CR0603-JW-104ELF</t>
  </si>
  <si>
    <t>EG4374CT-ND</t>
  </si>
  <si>
    <t>E-Switch</t>
  </si>
  <si>
    <t>TL3301AF160QJ</t>
  </si>
  <si>
    <t>EVQ-P7C01P</t>
  </si>
  <si>
    <t>ATTINY45V-10MU-ND</t>
  </si>
  <si>
    <t>Microchip Technology</t>
  </si>
  <si>
    <t>ATTINY45V-10MU</t>
  </si>
  <si>
    <t>MCP73832T-2ACI/OT</t>
  </si>
  <si>
    <t>Diodes Incorporated</t>
  </si>
  <si>
    <t>PRICE</t>
  </si>
  <si>
    <t>Subtotal</t>
  </si>
  <si>
    <t>PRICE PER QUANTITY</t>
  </si>
  <si>
    <t>QUANTITY NEEDED</t>
  </si>
  <si>
    <t>DIGIKEY PARTNUMBER</t>
  </si>
  <si>
    <t>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</si>
</sst>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4" fontId="0" fillId="0" borderId="0" xfId="1" applyFont="1"/>
    <xf numFmtId="0" fontId="16" fillId="0" borderId="0" xfId="0" applyFont="1"/>
    <xf numFmtId="0" fontId="16" fillId="0" borderId="10" xfId="0" applyFont="1" applyBorder="1"/>
    <xf numFmtId="0" fontId="0" fillId="0" borderId="10" xfId="0" applyBorder="1"/>
    <xf numFmtId="44" fontId="16" fillId="0" borderId="10" xfId="0" applyNumberFormat="1" applyFont="1" applyBorder="1"/>
    <xf numFmtId="164" fontId="0" fillId="0" borderId="0" xfId="1" applyNumberFormat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6"/>
  <sheetViews>
    <sheetView tabSelected="1" workbookViewId="0">
      <selection activeCell="G27" sqref="G27"/>
    </sheetView>
  </sheetViews>
  <sheetFormatPr defaultRowHeight="15" x14ac:dyDescent="0.25"/>
  <cols>
    <col min="1" max="1" width="5.140625" bestFit="1" customWidth="1"/>
    <col min="2" max="2" width="4.140625" bestFit="1" customWidth="1"/>
    <col min="4" max="4" width="17.42578125" customWidth="1"/>
    <col min="6" max="6" width="17.140625" customWidth="1"/>
    <col min="7" max="7" width="16.7109375" customWidth="1"/>
    <col min="8" max="8" width="14.5703125" customWidth="1"/>
  </cols>
  <sheetData>
    <row r="1" spans="1:1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84</v>
      </c>
      <c r="J1" s="2" t="s">
        <v>91</v>
      </c>
      <c r="K1" s="2" t="s">
        <v>137</v>
      </c>
      <c r="L1" s="2" t="s">
        <v>132</v>
      </c>
      <c r="M1" s="2" t="s">
        <v>134</v>
      </c>
      <c r="N1" s="2" t="s">
        <v>135</v>
      </c>
      <c r="O1" s="2" t="s">
        <v>136</v>
      </c>
    </row>
    <row r="2" spans="1:15" x14ac:dyDescent="0.25">
      <c r="A2">
        <v>1</v>
      </c>
      <c r="B2">
        <v>1</v>
      </c>
      <c r="C2" t="s">
        <v>8</v>
      </c>
      <c r="D2" t="s">
        <v>9</v>
      </c>
      <c r="E2" t="s">
        <v>10</v>
      </c>
      <c r="F2" t="s">
        <v>11</v>
      </c>
      <c r="G2" t="s">
        <v>83</v>
      </c>
      <c r="H2" t="s">
        <v>85</v>
      </c>
      <c r="I2" t="s">
        <v>86</v>
      </c>
      <c r="J2" t="s">
        <v>92</v>
      </c>
      <c r="K2">
        <v>50</v>
      </c>
      <c r="L2" s="1">
        <v>0.85</v>
      </c>
      <c r="M2" s="6">
        <f>IF(K2=0, 0, L2/K2*B2)</f>
        <v>1.7000000000000001E-2</v>
      </c>
      <c r="O2" t="str">
        <f>IF(J2="No", G2, "")</f>
        <v/>
      </c>
    </row>
    <row r="3" spans="1:15" x14ac:dyDescent="0.25">
      <c r="A3">
        <v>2</v>
      </c>
      <c r="B3">
        <v>1</v>
      </c>
      <c r="C3" t="s">
        <v>12</v>
      </c>
      <c r="D3" t="s">
        <v>13</v>
      </c>
      <c r="E3" t="s">
        <v>10</v>
      </c>
      <c r="F3" t="s">
        <v>14</v>
      </c>
      <c r="G3" t="s">
        <v>87</v>
      </c>
      <c r="H3" t="s">
        <v>85</v>
      </c>
      <c r="I3" t="s">
        <v>88</v>
      </c>
      <c r="J3" t="s">
        <v>92</v>
      </c>
      <c r="K3">
        <v>50</v>
      </c>
      <c r="L3" s="1">
        <v>2.88</v>
      </c>
      <c r="M3" s="6">
        <f t="shared" ref="M3:M24" si="0">IF(K3=0, 0, L3/K3*B3)</f>
        <v>5.7599999999999998E-2</v>
      </c>
      <c r="O3" t="str">
        <f t="shared" ref="O3:O24" si="1">IF(J3="No", G3, "")</f>
        <v/>
      </c>
    </row>
    <row r="4" spans="1:15" x14ac:dyDescent="0.25">
      <c r="A4">
        <v>3</v>
      </c>
      <c r="B4">
        <v>1</v>
      </c>
      <c r="C4" t="s">
        <v>15</v>
      </c>
      <c r="D4" t="s">
        <v>16</v>
      </c>
      <c r="E4" t="s">
        <v>10</v>
      </c>
      <c r="F4" t="s">
        <v>14</v>
      </c>
      <c r="G4" t="s">
        <v>89</v>
      </c>
      <c r="H4" t="s">
        <v>85</v>
      </c>
      <c r="I4" t="s">
        <v>90</v>
      </c>
      <c r="J4" t="s">
        <v>92</v>
      </c>
      <c r="K4">
        <v>50</v>
      </c>
      <c r="L4" s="1">
        <v>2.14</v>
      </c>
      <c r="M4" s="6">
        <f t="shared" si="0"/>
        <v>4.2800000000000005E-2</v>
      </c>
      <c r="O4" t="str">
        <f t="shared" si="1"/>
        <v/>
      </c>
    </row>
    <row r="5" spans="1:15" x14ac:dyDescent="0.25">
      <c r="A5">
        <v>4</v>
      </c>
      <c r="B5">
        <v>1</v>
      </c>
      <c r="C5" t="s">
        <v>17</v>
      </c>
      <c r="D5" t="s">
        <v>18</v>
      </c>
      <c r="E5" t="s">
        <v>19</v>
      </c>
      <c r="F5" t="s">
        <v>20</v>
      </c>
      <c r="G5" t="s">
        <v>21</v>
      </c>
      <c r="H5" t="s">
        <v>93</v>
      </c>
      <c r="I5" t="s">
        <v>94</v>
      </c>
      <c r="J5" t="s">
        <v>92</v>
      </c>
      <c r="K5">
        <v>50</v>
      </c>
      <c r="L5" s="1">
        <v>15.95</v>
      </c>
      <c r="M5" s="6">
        <f t="shared" si="0"/>
        <v>0.31900000000000001</v>
      </c>
      <c r="O5" t="str">
        <f t="shared" si="1"/>
        <v/>
      </c>
    </row>
    <row r="6" spans="1:15" x14ac:dyDescent="0.25">
      <c r="A6">
        <v>5</v>
      </c>
      <c r="B6">
        <v>1</v>
      </c>
      <c r="C6" t="s">
        <v>22</v>
      </c>
      <c r="D6" t="s">
        <v>23</v>
      </c>
      <c r="E6" t="s">
        <v>24</v>
      </c>
      <c r="F6" t="s">
        <v>25</v>
      </c>
      <c r="G6" t="s">
        <v>26</v>
      </c>
      <c r="H6" t="s">
        <v>95</v>
      </c>
      <c r="I6" t="s">
        <v>96</v>
      </c>
      <c r="J6" t="s">
        <v>92</v>
      </c>
      <c r="K6">
        <v>100</v>
      </c>
      <c r="L6" s="1">
        <v>9.4700000000000006</v>
      </c>
      <c r="M6" s="6">
        <f t="shared" si="0"/>
        <v>9.4700000000000006E-2</v>
      </c>
      <c r="O6" t="str">
        <f t="shared" si="1"/>
        <v/>
      </c>
    </row>
    <row r="7" spans="1:15" x14ac:dyDescent="0.25">
      <c r="A7">
        <v>6</v>
      </c>
      <c r="B7">
        <v>1</v>
      </c>
      <c r="C7" t="s">
        <v>27</v>
      </c>
      <c r="D7" t="s">
        <v>28</v>
      </c>
      <c r="E7" t="s">
        <v>29</v>
      </c>
      <c r="F7" t="s">
        <v>30</v>
      </c>
      <c r="G7" t="s">
        <v>97</v>
      </c>
      <c r="I7" t="s">
        <v>98</v>
      </c>
      <c r="J7" t="s">
        <v>92</v>
      </c>
      <c r="K7">
        <v>50</v>
      </c>
      <c r="L7" s="1">
        <v>7</v>
      </c>
      <c r="M7" s="6">
        <f t="shared" si="0"/>
        <v>0.14000000000000001</v>
      </c>
      <c r="O7" t="str">
        <f t="shared" si="1"/>
        <v/>
      </c>
    </row>
    <row r="8" spans="1:15" x14ac:dyDescent="0.25">
      <c r="A8">
        <v>7</v>
      </c>
      <c r="B8">
        <v>1</v>
      </c>
      <c r="C8" t="s">
        <v>31</v>
      </c>
      <c r="D8" t="s">
        <v>23</v>
      </c>
      <c r="E8" t="s">
        <v>24</v>
      </c>
      <c r="F8" t="s">
        <v>32</v>
      </c>
      <c r="G8" t="s">
        <v>99</v>
      </c>
      <c r="H8" t="s">
        <v>100</v>
      </c>
      <c r="I8" t="s">
        <v>101</v>
      </c>
      <c r="J8" t="s">
        <v>92</v>
      </c>
      <c r="K8">
        <v>50</v>
      </c>
      <c r="L8" s="1">
        <v>14.35</v>
      </c>
      <c r="M8" s="6">
        <f t="shared" si="0"/>
        <v>0.28699999999999998</v>
      </c>
      <c r="O8" t="str">
        <f t="shared" si="1"/>
        <v/>
      </c>
    </row>
    <row r="9" spans="1:15" x14ac:dyDescent="0.25">
      <c r="A9">
        <v>8</v>
      </c>
      <c r="B9">
        <v>1</v>
      </c>
      <c r="C9" t="s">
        <v>33</v>
      </c>
      <c r="L9" s="1"/>
      <c r="M9" s="6">
        <f t="shared" si="0"/>
        <v>0</v>
      </c>
      <c r="O9" t="str">
        <f t="shared" si="1"/>
        <v/>
      </c>
    </row>
    <row r="10" spans="1:15" x14ac:dyDescent="0.25">
      <c r="A10">
        <v>9</v>
      </c>
      <c r="B10">
        <v>1</v>
      </c>
      <c r="C10" t="s">
        <v>34</v>
      </c>
      <c r="D10" t="s">
        <v>35</v>
      </c>
      <c r="E10" t="s">
        <v>36</v>
      </c>
      <c r="F10" t="s">
        <v>37</v>
      </c>
      <c r="G10" t="s">
        <v>38</v>
      </c>
      <c r="H10" t="s">
        <v>102</v>
      </c>
      <c r="I10" t="s">
        <v>35</v>
      </c>
      <c r="J10" t="s">
        <v>92</v>
      </c>
      <c r="K10">
        <v>25</v>
      </c>
      <c r="L10" s="1">
        <v>8.83</v>
      </c>
      <c r="M10" s="6">
        <f t="shared" si="0"/>
        <v>0.35320000000000001</v>
      </c>
      <c r="O10" t="str">
        <f t="shared" si="1"/>
        <v/>
      </c>
    </row>
    <row r="11" spans="1:15" x14ac:dyDescent="0.25">
      <c r="A11">
        <v>10</v>
      </c>
      <c r="B11">
        <v>1</v>
      </c>
      <c r="C11" t="s">
        <v>39</v>
      </c>
      <c r="L11" s="1"/>
      <c r="M11" s="6">
        <f t="shared" si="0"/>
        <v>0</v>
      </c>
      <c r="O11" t="str">
        <f t="shared" si="1"/>
        <v/>
      </c>
    </row>
    <row r="12" spans="1:15" x14ac:dyDescent="0.25">
      <c r="A12">
        <v>11</v>
      </c>
      <c r="B12">
        <v>1</v>
      </c>
      <c r="C12" t="s">
        <v>40</v>
      </c>
      <c r="D12" t="s">
        <v>41</v>
      </c>
      <c r="E12" t="s">
        <v>42</v>
      </c>
      <c r="F12" t="s">
        <v>43</v>
      </c>
      <c r="G12" t="s">
        <v>44</v>
      </c>
      <c r="H12" t="s">
        <v>103</v>
      </c>
      <c r="I12" t="s">
        <v>104</v>
      </c>
      <c r="J12" t="s">
        <v>92</v>
      </c>
      <c r="K12">
        <v>50</v>
      </c>
      <c r="L12" s="1">
        <v>3.78</v>
      </c>
      <c r="M12" s="6">
        <f t="shared" si="0"/>
        <v>7.5600000000000001E-2</v>
      </c>
      <c r="O12" t="str">
        <f t="shared" si="1"/>
        <v/>
      </c>
    </row>
    <row r="13" spans="1:15" x14ac:dyDescent="0.25">
      <c r="A13">
        <v>12</v>
      </c>
      <c r="B13">
        <v>1</v>
      </c>
      <c r="C13" t="s">
        <v>45</v>
      </c>
      <c r="D13" t="s">
        <v>46</v>
      </c>
      <c r="E13" t="s">
        <v>47</v>
      </c>
      <c r="F13" t="s">
        <v>48</v>
      </c>
      <c r="G13" t="s">
        <v>107</v>
      </c>
      <c r="H13" t="s">
        <v>105</v>
      </c>
      <c r="I13" t="s">
        <v>106</v>
      </c>
      <c r="J13" t="s">
        <v>92</v>
      </c>
      <c r="K13">
        <v>100</v>
      </c>
      <c r="L13" s="1">
        <v>0.68</v>
      </c>
      <c r="M13" s="6">
        <f t="shared" si="0"/>
        <v>6.8000000000000005E-3</v>
      </c>
      <c r="O13" t="str">
        <f t="shared" si="1"/>
        <v/>
      </c>
    </row>
    <row r="14" spans="1:15" x14ac:dyDescent="0.25">
      <c r="A14">
        <v>13</v>
      </c>
      <c r="B14">
        <v>2</v>
      </c>
      <c r="C14" t="s">
        <v>49</v>
      </c>
      <c r="D14" t="s">
        <v>50</v>
      </c>
      <c r="E14" t="s">
        <v>47</v>
      </c>
      <c r="F14" t="s">
        <v>48</v>
      </c>
      <c r="G14" t="s">
        <v>108</v>
      </c>
      <c r="H14" t="s">
        <v>109</v>
      </c>
      <c r="I14" t="s">
        <v>110</v>
      </c>
      <c r="J14" t="s">
        <v>92</v>
      </c>
      <c r="K14">
        <v>100</v>
      </c>
      <c r="L14" s="1">
        <v>0.97</v>
      </c>
      <c r="M14" s="6">
        <f t="shared" si="0"/>
        <v>1.9400000000000001E-2</v>
      </c>
      <c r="O14" t="str">
        <f t="shared" si="1"/>
        <v/>
      </c>
    </row>
    <row r="15" spans="1:15" x14ac:dyDescent="0.25">
      <c r="A15">
        <v>14</v>
      </c>
      <c r="B15">
        <v>1</v>
      </c>
      <c r="C15" t="s">
        <v>51</v>
      </c>
      <c r="D15">
        <v>47</v>
      </c>
      <c r="E15" t="s">
        <v>47</v>
      </c>
      <c r="F15" t="s">
        <v>48</v>
      </c>
      <c r="G15" t="s">
        <v>113</v>
      </c>
      <c r="H15" t="s">
        <v>111</v>
      </c>
      <c r="I15" t="s">
        <v>112</v>
      </c>
      <c r="J15" t="s">
        <v>92</v>
      </c>
      <c r="K15">
        <v>100</v>
      </c>
      <c r="L15" s="1">
        <v>5.38</v>
      </c>
      <c r="M15" s="6">
        <f t="shared" si="0"/>
        <v>5.3800000000000001E-2</v>
      </c>
      <c r="O15" t="str">
        <f t="shared" si="1"/>
        <v/>
      </c>
    </row>
    <row r="16" spans="1:15" x14ac:dyDescent="0.25">
      <c r="A16">
        <v>15</v>
      </c>
      <c r="B16">
        <v>1</v>
      </c>
      <c r="C16" t="s">
        <v>52</v>
      </c>
      <c r="D16" t="s">
        <v>53</v>
      </c>
      <c r="E16" t="s">
        <v>47</v>
      </c>
      <c r="F16" t="s">
        <v>48</v>
      </c>
      <c r="G16" t="s">
        <v>116</v>
      </c>
      <c r="H16" t="s">
        <v>114</v>
      </c>
      <c r="I16" t="s">
        <v>115</v>
      </c>
      <c r="J16" t="s">
        <v>92</v>
      </c>
      <c r="K16">
        <v>100</v>
      </c>
      <c r="L16" s="1">
        <v>1.45</v>
      </c>
      <c r="M16" s="6">
        <f t="shared" si="0"/>
        <v>1.4499999999999999E-2</v>
      </c>
      <c r="O16" t="str">
        <f t="shared" si="1"/>
        <v/>
      </c>
    </row>
    <row r="17" spans="1:15" x14ac:dyDescent="0.25">
      <c r="A17">
        <v>16</v>
      </c>
      <c r="B17">
        <v>1</v>
      </c>
      <c r="C17" t="s">
        <v>54</v>
      </c>
      <c r="D17" t="s">
        <v>55</v>
      </c>
      <c r="E17" t="s">
        <v>47</v>
      </c>
      <c r="F17" t="s">
        <v>48</v>
      </c>
      <c r="G17" t="s">
        <v>117</v>
      </c>
      <c r="H17" t="s">
        <v>118</v>
      </c>
      <c r="I17" t="s">
        <v>119</v>
      </c>
      <c r="J17" t="s">
        <v>92</v>
      </c>
      <c r="K17">
        <v>100</v>
      </c>
      <c r="L17" s="1">
        <v>3.42</v>
      </c>
      <c r="M17" s="6">
        <f t="shared" si="0"/>
        <v>3.4200000000000001E-2</v>
      </c>
      <c r="O17" t="str">
        <f t="shared" si="1"/>
        <v/>
      </c>
    </row>
    <row r="18" spans="1:15" x14ac:dyDescent="0.25">
      <c r="A18">
        <v>17</v>
      </c>
      <c r="B18">
        <v>2</v>
      </c>
      <c r="C18" t="s">
        <v>56</v>
      </c>
      <c r="D18" t="s">
        <v>57</v>
      </c>
      <c r="E18" t="s">
        <v>47</v>
      </c>
      <c r="F18" t="s">
        <v>48</v>
      </c>
      <c r="G18" t="s">
        <v>120</v>
      </c>
      <c r="H18" t="s">
        <v>121</v>
      </c>
      <c r="I18" t="s">
        <v>122</v>
      </c>
      <c r="J18" t="s">
        <v>92</v>
      </c>
      <c r="K18">
        <v>100</v>
      </c>
      <c r="L18" s="1">
        <v>0.36</v>
      </c>
      <c r="M18" s="6">
        <f t="shared" si="0"/>
        <v>7.1999999999999998E-3</v>
      </c>
      <c r="O18" t="str">
        <f t="shared" si="1"/>
        <v/>
      </c>
    </row>
    <row r="19" spans="1:15" x14ac:dyDescent="0.25">
      <c r="A19">
        <v>18</v>
      </c>
      <c r="B19">
        <v>1</v>
      </c>
      <c r="C19" t="s">
        <v>58</v>
      </c>
      <c r="D19" t="s">
        <v>59</v>
      </c>
      <c r="E19" t="s">
        <v>60</v>
      </c>
      <c r="F19" t="s">
        <v>61</v>
      </c>
      <c r="G19" t="s">
        <v>123</v>
      </c>
      <c r="H19" t="s">
        <v>124</v>
      </c>
      <c r="I19" t="s">
        <v>125</v>
      </c>
      <c r="J19" t="s">
        <v>92</v>
      </c>
      <c r="K19">
        <v>50</v>
      </c>
      <c r="L19" s="1">
        <v>21.54</v>
      </c>
      <c r="M19" s="6">
        <f t="shared" si="0"/>
        <v>0.43079999999999996</v>
      </c>
      <c r="O19" t="str">
        <f t="shared" si="1"/>
        <v/>
      </c>
    </row>
    <row r="20" spans="1:15" x14ac:dyDescent="0.25">
      <c r="A20">
        <v>19</v>
      </c>
      <c r="B20">
        <v>1</v>
      </c>
      <c r="C20" t="s">
        <v>62</v>
      </c>
      <c r="D20" t="s">
        <v>59</v>
      </c>
      <c r="E20" t="s">
        <v>60</v>
      </c>
      <c r="F20" t="s">
        <v>63</v>
      </c>
      <c r="G20" t="s">
        <v>64</v>
      </c>
      <c r="H20" t="s">
        <v>111</v>
      </c>
      <c r="I20" t="s">
        <v>126</v>
      </c>
      <c r="J20" t="s">
        <v>92</v>
      </c>
      <c r="K20">
        <v>50</v>
      </c>
      <c r="L20" s="1">
        <v>14.48</v>
      </c>
      <c r="M20" s="6">
        <f t="shared" si="0"/>
        <v>0.28960000000000002</v>
      </c>
      <c r="O20" t="str">
        <f t="shared" si="1"/>
        <v/>
      </c>
    </row>
    <row r="21" spans="1:15" x14ac:dyDescent="0.25">
      <c r="A21">
        <v>20</v>
      </c>
      <c r="B21">
        <v>1</v>
      </c>
      <c r="C21" t="s">
        <v>65</v>
      </c>
      <c r="D21" t="s">
        <v>66</v>
      </c>
      <c r="E21" t="s">
        <v>67</v>
      </c>
      <c r="F21" t="s">
        <v>68</v>
      </c>
      <c r="G21" t="s">
        <v>127</v>
      </c>
      <c r="H21" t="s">
        <v>128</v>
      </c>
      <c r="I21" t="s">
        <v>129</v>
      </c>
      <c r="J21" t="s">
        <v>92</v>
      </c>
      <c r="K21">
        <v>25</v>
      </c>
      <c r="L21" s="1">
        <v>44.85</v>
      </c>
      <c r="M21" s="6">
        <f t="shared" si="0"/>
        <v>1.794</v>
      </c>
      <c r="O21" t="str">
        <f t="shared" si="1"/>
        <v/>
      </c>
    </row>
    <row r="22" spans="1:15" x14ac:dyDescent="0.25">
      <c r="A22">
        <v>21</v>
      </c>
      <c r="B22">
        <v>10</v>
      </c>
      <c r="C22" t="s">
        <v>69</v>
      </c>
      <c r="D22" t="s">
        <v>70</v>
      </c>
      <c r="E22" t="s">
        <v>71</v>
      </c>
      <c r="F22" t="s">
        <v>72</v>
      </c>
      <c r="H22" t="s">
        <v>73</v>
      </c>
      <c r="J22" t="s">
        <v>92</v>
      </c>
      <c r="K22">
        <v>150</v>
      </c>
      <c r="L22" s="1">
        <v>75</v>
      </c>
      <c r="M22" s="6">
        <f t="shared" si="0"/>
        <v>5</v>
      </c>
      <c r="O22" t="str">
        <f t="shared" si="1"/>
        <v/>
      </c>
    </row>
    <row r="23" spans="1:15" x14ac:dyDescent="0.25">
      <c r="A23">
        <v>22</v>
      </c>
      <c r="B23">
        <v>1</v>
      </c>
      <c r="C23" t="s">
        <v>74</v>
      </c>
      <c r="D23" t="s">
        <v>75</v>
      </c>
      <c r="E23" t="s">
        <v>76</v>
      </c>
      <c r="F23" t="s">
        <v>77</v>
      </c>
      <c r="G23" t="s">
        <v>78</v>
      </c>
      <c r="H23" t="s">
        <v>128</v>
      </c>
      <c r="I23" t="s">
        <v>130</v>
      </c>
      <c r="J23" t="s">
        <v>92</v>
      </c>
      <c r="K23">
        <v>25</v>
      </c>
      <c r="L23" s="1">
        <v>15.75</v>
      </c>
      <c r="M23" s="6">
        <f t="shared" si="0"/>
        <v>0.63</v>
      </c>
      <c r="O23" t="str">
        <f t="shared" si="1"/>
        <v/>
      </c>
    </row>
    <row r="24" spans="1:15" x14ac:dyDescent="0.25">
      <c r="A24">
        <v>23</v>
      </c>
      <c r="B24">
        <v>1</v>
      </c>
      <c r="C24" t="s">
        <v>79</v>
      </c>
      <c r="D24" t="s">
        <v>80</v>
      </c>
      <c r="E24" t="s">
        <v>81</v>
      </c>
      <c r="F24" t="s">
        <v>81</v>
      </c>
      <c r="G24" t="s">
        <v>82</v>
      </c>
      <c r="H24" t="s">
        <v>131</v>
      </c>
      <c r="I24" t="s">
        <v>80</v>
      </c>
      <c r="J24" t="s">
        <v>92</v>
      </c>
      <c r="K24">
        <v>25</v>
      </c>
      <c r="L24" s="1">
        <v>22.26</v>
      </c>
      <c r="M24" s="6">
        <f t="shared" si="0"/>
        <v>0.89040000000000008</v>
      </c>
      <c r="O24" t="str">
        <f t="shared" si="1"/>
        <v/>
      </c>
    </row>
    <row r="26" spans="1:15" x14ac:dyDescent="0.25">
      <c r="I26" s="3" t="s">
        <v>133</v>
      </c>
      <c r="J26" s="4"/>
      <c r="K26" s="4"/>
      <c r="L26" s="5">
        <f>SUM(L2:L24)</f>
        <v>271.39000000000004</v>
      </c>
      <c r="M26" s="5">
        <f>SUM(M2:M24)</f>
        <v>10.557600000000001</v>
      </c>
    </row>
  </sheetData>
  <conditionalFormatting sqref="J2:J24">
    <cfRule type="containsText" dxfId="0" priority="1" operator="containsText" text="No">
      <formula>NOT(ISERROR(SEARCH("No",J2)))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FestivalNecklace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Hollis, Tanner</dc:creator>
  <cp:lastModifiedBy>Hollis, Tanner</cp:lastModifiedBy>
  <dcterms:created xsi:type="dcterms:W3CDTF">2022-01-26T02:05:41Z</dcterms:created>
  <dcterms:modified xsi:type="dcterms:W3CDTF">2022-01-27T01:47:43Z</dcterms:modified>
</cp:coreProperties>
</file>